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Lustig\bp\flatfiles\"/>
    </mc:Choice>
  </mc:AlternateContent>
  <xr:revisionPtr revIDLastSave="0" documentId="13_ncr:1_{C95C1D34-41B7-4EEB-8A28-2BC52FBAC58A}" xr6:coauthVersionLast="45" xr6:coauthVersionMax="45" xr10:uidLastSave="{00000000-0000-0000-0000-000000000000}"/>
  <bookViews>
    <workbookView xWindow="-28320" yWindow="480" windowWidth="17280" windowHeight="8970" activeTab="1" xr2:uid="{76BA3429-9058-4BCD-970B-5D6840E8934C}"/>
  </bookViews>
  <sheets>
    <sheet name="Air Sample Results" sheetId="5" r:id="rId1"/>
    <sheet name="rooms" sheetId="10" r:id="rId2"/>
    <sheet name="org_info" sheetId="11" r:id="rId3"/>
    <sheet name="grow_info" sheetId="12" r:id="rId4"/>
    <sheet name="roomtotals" sheetId="7" r:id="rId5"/>
    <sheet name="viablespore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11" i="10" l="1"/>
  <c r="AA311" i="10"/>
  <c r="Z311" i="10"/>
  <c r="Y311" i="10"/>
  <c r="X311" i="10"/>
  <c r="W311" i="10"/>
  <c r="V311" i="10"/>
  <c r="U311" i="10"/>
  <c r="T311" i="10"/>
  <c r="S311" i="10"/>
  <c r="R311" i="10"/>
  <c r="Q311" i="10"/>
  <c r="P311" i="10"/>
  <c r="O311" i="10"/>
  <c r="N311" i="10"/>
  <c r="M311" i="10"/>
  <c r="L311" i="10"/>
  <c r="K311" i="10"/>
  <c r="J311" i="10"/>
  <c r="I311" i="10"/>
  <c r="H311" i="10"/>
  <c r="G311" i="10"/>
  <c r="F311" i="10"/>
  <c r="E311" i="10"/>
  <c r="D311" i="10"/>
  <c r="AB280" i="10"/>
  <c r="AA280" i="10"/>
  <c r="Z280" i="10"/>
  <c r="Y280" i="10"/>
  <c r="X280" i="10"/>
  <c r="W280" i="10"/>
  <c r="V280" i="10"/>
  <c r="U280" i="10"/>
  <c r="T280" i="10"/>
  <c r="S280" i="10"/>
  <c r="R280" i="10"/>
  <c r="Q280" i="10"/>
  <c r="P280" i="10"/>
  <c r="O280" i="10"/>
  <c r="N280" i="10"/>
  <c r="M280" i="10"/>
  <c r="L280" i="10"/>
  <c r="K280" i="10"/>
  <c r="J280" i="10"/>
  <c r="I280" i="10"/>
  <c r="H280" i="10"/>
  <c r="G280" i="10"/>
  <c r="F280" i="10"/>
  <c r="E280" i="10"/>
  <c r="D280" i="10"/>
  <c r="AB249" i="10"/>
  <c r="AA249" i="10"/>
  <c r="Z249" i="10"/>
  <c r="Y249" i="10"/>
  <c r="X249" i="10"/>
  <c r="W249" i="10"/>
  <c r="V249" i="10"/>
  <c r="U249" i="10"/>
  <c r="T249" i="10"/>
  <c r="S249" i="10"/>
  <c r="R249" i="10"/>
  <c r="Q249" i="10"/>
  <c r="P249" i="10"/>
  <c r="O249" i="10"/>
  <c r="N249" i="10"/>
  <c r="M249" i="10"/>
  <c r="L249" i="10"/>
  <c r="K249" i="10"/>
  <c r="J249" i="10"/>
  <c r="I249" i="10"/>
  <c r="H249" i="10"/>
  <c r="G249" i="10"/>
  <c r="F249" i="10"/>
  <c r="E249" i="10"/>
  <c r="D249" i="10"/>
  <c r="AB218" i="10"/>
  <c r="AA218" i="10"/>
  <c r="Z218" i="10"/>
  <c r="Y218" i="10"/>
  <c r="X218" i="10"/>
  <c r="W218" i="10"/>
  <c r="V218" i="10"/>
  <c r="U218" i="10"/>
  <c r="T218" i="10"/>
  <c r="S218" i="10"/>
  <c r="R218" i="10"/>
  <c r="Q218" i="10"/>
  <c r="P218" i="10"/>
  <c r="O218" i="10"/>
  <c r="N218" i="10"/>
  <c r="M218" i="10"/>
  <c r="L218" i="10"/>
  <c r="K218" i="10"/>
  <c r="J218" i="10"/>
  <c r="I218" i="10"/>
  <c r="H218" i="10"/>
  <c r="G218" i="10"/>
  <c r="F218" i="10"/>
  <c r="E218" i="10"/>
  <c r="D218" i="10"/>
  <c r="AB187" i="10"/>
  <c r="AA187" i="10"/>
  <c r="Z187" i="10"/>
  <c r="Y187" i="10"/>
  <c r="X187" i="10"/>
  <c r="W187" i="10"/>
  <c r="V187" i="10"/>
  <c r="U187" i="10"/>
  <c r="T187" i="10"/>
  <c r="S187" i="10"/>
  <c r="R187" i="10"/>
  <c r="Q187" i="10"/>
  <c r="P187" i="10"/>
  <c r="O187" i="10"/>
  <c r="N187" i="10"/>
  <c r="M187" i="10"/>
  <c r="L187" i="10"/>
  <c r="K187" i="10"/>
  <c r="J187" i="10"/>
  <c r="I187" i="10"/>
  <c r="H187" i="10"/>
  <c r="G187" i="10"/>
  <c r="F187" i="10"/>
  <c r="E187" i="10"/>
  <c r="D187" i="10"/>
  <c r="AB156" i="10"/>
  <c r="AA156" i="10"/>
  <c r="Z156" i="10"/>
  <c r="Y156" i="10"/>
  <c r="X156" i="10"/>
  <c r="W156" i="10"/>
  <c r="V156" i="10"/>
  <c r="U156" i="10"/>
  <c r="T156" i="10"/>
  <c r="S156" i="10"/>
  <c r="R156" i="10"/>
  <c r="Q156" i="10"/>
  <c r="P156" i="10"/>
  <c r="O156" i="10"/>
  <c r="N156" i="10"/>
  <c r="M156" i="10"/>
  <c r="L156" i="10"/>
  <c r="K156" i="10"/>
  <c r="J156" i="10"/>
  <c r="I156" i="10"/>
  <c r="H156" i="10"/>
  <c r="G156" i="10"/>
  <c r="F156" i="10"/>
  <c r="E156" i="10"/>
  <c r="D156" i="10"/>
  <c r="AB125" i="10"/>
  <c r="AA125" i="10"/>
  <c r="Z125" i="10"/>
  <c r="Y125" i="10"/>
  <c r="X125" i="10"/>
  <c r="W125" i="10"/>
  <c r="V125" i="10"/>
  <c r="U125" i="10"/>
  <c r="T125" i="10"/>
  <c r="S125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" i="8"/>
  <c r="L26" i="7" l="1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AC344" i="5" l="1"/>
  <c r="AC313" i="5"/>
  <c r="AC282" i="5"/>
  <c r="AC251" i="5"/>
  <c r="AC220" i="5"/>
  <c r="AC189" i="5"/>
  <c r="AC158" i="5"/>
  <c r="AC127" i="5"/>
  <c r="AC96" i="5"/>
  <c r="AC65" i="5"/>
  <c r="AC25" i="5"/>
  <c r="AC24" i="5"/>
  <c r="AC23" i="5"/>
  <c r="AC22" i="5"/>
  <c r="AC21" i="5"/>
  <c r="AC20" i="5"/>
  <c r="AC15" i="5"/>
  <c r="AC14" i="5"/>
  <c r="AC13" i="5"/>
  <c r="AC12" i="5"/>
  <c r="AC11" i="5"/>
  <c r="AC10" i="5"/>
  <c r="AC9" i="5"/>
  <c r="AC8" i="5"/>
  <c r="AC7" i="5"/>
  <c r="AC6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14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52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21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190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59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28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97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66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35" i="5"/>
  <c r="F15" i="5" l="1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E15" i="5"/>
  <c r="E14" i="5"/>
  <c r="E13" i="5"/>
  <c r="E12" i="5"/>
  <c r="E11" i="5"/>
  <c r="E10" i="5"/>
  <c r="E9" i="5"/>
  <c r="E8" i="5"/>
  <c r="E7" i="5"/>
  <c r="E6" i="5"/>
  <c r="AB344" i="5"/>
  <c r="AB313" i="5"/>
  <c r="AB282" i="5"/>
  <c r="AB251" i="5"/>
  <c r="AB220" i="5"/>
  <c r="AB189" i="5"/>
  <c r="AB158" i="5"/>
  <c r="AB127" i="5"/>
  <c r="AB96" i="5"/>
  <c r="AB65" i="5"/>
  <c r="AB25" i="5"/>
  <c r="AB24" i="5"/>
  <c r="AB23" i="5"/>
  <c r="AB22" i="5"/>
  <c r="AB21" i="5"/>
  <c r="AB20" i="5"/>
  <c r="E20" i="5" l="1"/>
  <c r="G20" i="5"/>
  <c r="H20" i="5"/>
  <c r="I20" i="5"/>
  <c r="J20" i="5"/>
  <c r="K20" i="5"/>
  <c r="L20" i="5"/>
  <c r="M20" i="5"/>
  <c r="N20" i="5"/>
  <c r="O20" i="5"/>
  <c r="P20" i="5"/>
  <c r="Q20" i="5"/>
  <c r="R20" i="5"/>
  <c r="U20" i="5"/>
  <c r="V20" i="5"/>
  <c r="W20" i="5"/>
  <c r="X20" i="5"/>
  <c r="Y20" i="5"/>
  <c r="Z20" i="5"/>
  <c r="AA20" i="5"/>
  <c r="E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U21" i="5"/>
  <c r="V21" i="5"/>
  <c r="AA21" i="5"/>
  <c r="H22" i="5"/>
  <c r="J22" i="5"/>
  <c r="K22" i="5"/>
  <c r="L22" i="5"/>
  <c r="M22" i="5"/>
  <c r="N22" i="5"/>
  <c r="O22" i="5"/>
  <c r="P22" i="5"/>
  <c r="Q22" i="5"/>
  <c r="S22" i="5"/>
  <c r="U22" i="5"/>
  <c r="V22" i="5"/>
  <c r="W22" i="5"/>
  <c r="X22" i="5"/>
  <c r="Y22" i="5"/>
  <c r="Z22" i="5"/>
  <c r="AA22" i="5"/>
  <c r="E23" i="5"/>
  <c r="F23" i="5"/>
  <c r="G23" i="5"/>
  <c r="I23" i="5"/>
  <c r="J23" i="5"/>
  <c r="K23" i="5"/>
  <c r="L23" i="5"/>
  <c r="M23" i="5"/>
  <c r="O23" i="5"/>
  <c r="P23" i="5"/>
  <c r="Q23" i="5"/>
  <c r="R23" i="5"/>
  <c r="S23" i="5"/>
  <c r="V23" i="5"/>
  <c r="X23" i="5"/>
  <c r="Y23" i="5"/>
  <c r="AA23" i="5"/>
  <c r="E24" i="5"/>
  <c r="F24" i="5"/>
  <c r="K24" i="5"/>
  <c r="M24" i="5"/>
  <c r="O24" i="5"/>
  <c r="Q24" i="5"/>
  <c r="R24" i="5"/>
  <c r="V24" i="5"/>
  <c r="Y24" i="5"/>
  <c r="AA24" i="5"/>
  <c r="J25" i="5"/>
  <c r="K25" i="5"/>
  <c r="L25" i="5"/>
  <c r="M25" i="5"/>
  <c r="N25" i="5"/>
  <c r="O25" i="5"/>
  <c r="P25" i="5"/>
  <c r="Q25" i="5"/>
  <c r="R25" i="5"/>
  <c r="U25" i="5"/>
  <c r="V25" i="5"/>
  <c r="W25" i="5"/>
  <c r="Y25" i="5"/>
  <c r="AA25" i="5"/>
  <c r="E26" i="5"/>
  <c r="G26" i="5"/>
  <c r="I26" i="5"/>
  <c r="E27" i="5"/>
  <c r="F27" i="5"/>
  <c r="G27" i="5"/>
  <c r="I27" i="5"/>
  <c r="E28" i="5"/>
  <c r="F28" i="5"/>
  <c r="H29" i="5"/>
  <c r="AA344" i="5" l="1"/>
  <c r="AA313" i="5"/>
  <c r="AA282" i="5"/>
  <c r="AA251" i="5"/>
  <c r="AA220" i="5"/>
  <c r="AA189" i="5"/>
  <c r="AA158" i="5"/>
  <c r="AA127" i="5"/>
  <c r="AA96" i="5"/>
  <c r="AA65" i="5"/>
  <c r="Z344" i="5" l="1"/>
  <c r="Z96" i="5"/>
  <c r="Z127" i="5"/>
  <c r="Z158" i="5"/>
  <c r="Z189" i="5"/>
  <c r="Z220" i="5"/>
  <c r="Z251" i="5"/>
  <c r="Z282" i="5"/>
  <c r="Z313" i="5"/>
  <c r="Z65" i="5"/>
  <c r="Y344" i="5" l="1"/>
  <c r="Y313" i="5"/>
  <c r="Y282" i="5"/>
  <c r="Y251" i="5"/>
  <c r="Y220" i="5"/>
  <c r="Y189" i="5"/>
  <c r="Y158" i="5"/>
  <c r="Y127" i="5"/>
  <c r="Y96" i="5"/>
  <c r="Y65" i="5"/>
  <c r="X344" i="5" l="1"/>
  <c r="X313" i="5"/>
  <c r="X282" i="5"/>
  <c r="X251" i="5"/>
  <c r="X220" i="5"/>
  <c r="X189" i="5"/>
  <c r="X158" i="5"/>
  <c r="X127" i="5"/>
  <c r="X96" i="5"/>
  <c r="X65" i="5"/>
  <c r="W344" i="5" l="1"/>
  <c r="W313" i="5"/>
  <c r="W282" i="5"/>
  <c r="W251" i="5"/>
  <c r="W220" i="5"/>
  <c r="W189" i="5"/>
  <c r="W158" i="5"/>
  <c r="W127" i="5"/>
  <c r="W96" i="5"/>
  <c r="W65" i="5"/>
  <c r="V344" i="5" l="1"/>
  <c r="V313" i="5"/>
  <c r="V282" i="5"/>
  <c r="V251" i="5"/>
  <c r="V220" i="5"/>
  <c r="V189" i="5"/>
  <c r="V158" i="5"/>
  <c r="V127" i="5"/>
  <c r="V96" i="5"/>
  <c r="V65" i="5"/>
  <c r="U344" i="5" l="1"/>
  <c r="U313" i="5"/>
  <c r="U282" i="5"/>
  <c r="U251" i="5"/>
  <c r="U220" i="5"/>
  <c r="U189" i="5"/>
  <c r="U158" i="5"/>
  <c r="U127" i="5"/>
  <c r="U96" i="5"/>
  <c r="U65" i="5"/>
  <c r="T344" i="5" l="1"/>
  <c r="T313" i="5"/>
  <c r="T282" i="5"/>
  <c r="T251" i="5"/>
  <c r="T220" i="5"/>
  <c r="T189" i="5"/>
  <c r="T158" i="5"/>
  <c r="T127" i="5"/>
  <c r="T96" i="5"/>
  <c r="T65" i="5"/>
  <c r="S344" i="5" l="1"/>
  <c r="S313" i="5"/>
  <c r="S282" i="5"/>
  <c r="S251" i="5"/>
  <c r="S220" i="5"/>
  <c r="S189" i="5"/>
  <c r="S158" i="5"/>
  <c r="S127" i="5"/>
  <c r="S96" i="5"/>
  <c r="S65" i="5"/>
  <c r="R344" i="5" l="1"/>
  <c r="R313" i="5"/>
  <c r="R282" i="5"/>
  <c r="R251" i="5"/>
  <c r="R220" i="5"/>
  <c r="R189" i="5"/>
  <c r="R158" i="5"/>
  <c r="R127" i="5"/>
  <c r="R96" i="5"/>
  <c r="R65" i="5"/>
  <c r="Q344" i="5" l="1"/>
  <c r="Q313" i="5"/>
  <c r="Q282" i="5"/>
  <c r="Q251" i="5"/>
  <c r="Q220" i="5"/>
  <c r="Q189" i="5"/>
  <c r="Q158" i="5"/>
  <c r="Q127" i="5"/>
  <c r="Q96" i="5"/>
  <c r="Q65" i="5"/>
  <c r="P344" i="5" l="1"/>
  <c r="P313" i="5"/>
  <c r="P282" i="5"/>
  <c r="P251" i="5"/>
  <c r="P220" i="5"/>
  <c r="P189" i="5"/>
  <c r="P158" i="5"/>
  <c r="P127" i="5"/>
  <c r="P96" i="5"/>
  <c r="P65" i="5"/>
  <c r="O344" i="5" l="1"/>
  <c r="O313" i="5"/>
  <c r="O282" i="5"/>
  <c r="O251" i="5"/>
  <c r="O220" i="5"/>
  <c r="O189" i="5"/>
  <c r="O158" i="5"/>
  <c r="O127" i="5"/>
  <c r="O96" i="5"/>
  <c r="O65" i="5"/>
  <c r="N344" i="5" l="1"/>
  <c r="N313" i="5"/>
  <c r="N282" i="5"/>
  <c r="N251" i="5"/>
  <c r="N220" i="5"/>
  <c r="N189" i="5"/>
  <c r="N158" i="5"/>
  <c r="N127" i="5"/>
  <c r="N96" i="5"/>
  <c r="N65" i="5" l="1"/>
  <c r="M344" i="5" l="1"/>
  <c r="M313" i="5"/>
  <c r="M282" i="5"/>
  <c r="M251" i="5"/>
  <c r="M220" i="5"/>
  <c r="M189" i="5"/>
  <c r="M158" i="5"/>
  <c r="M127" i="5"/>
  <c r="M96" i="5"/>
  <c r="M65" i="5"/>
  <c r="L344" i="5" l="1"/>
  <c r="L313" i="5"/>
  <c r="L282" i="5"/>
  <c r="L251" i="5"/>
  <c r="L220" i="5"/>
  <c r="L189" i="5"/>
  <c r="L158" i="5"/>
  <c r="L127" i="5"/>
  <c r="L96" i="5"/>
  <c r="L65" i="5"/>
  <c r="K251" i="5" l="1"/>
  <c r="K282" i="5"/>
  <c r="K313" i="5"/>
  <c r="K344" i="5"/>
  <c r="K220" i="5"/>
  <c r="K189" i="5"/>
  <c r="K158" i="5"/>
  <c r="K127" i="5"/>
  <c r="K96" i="5"/>
  <c r="K65" i="5"/>
  <c r="J344" i="5" l="1"/>
  <c r="I344" i="5"/>
  <c r="H344" i="5"/>
  <c r="G344" i="5"/>
  <c r="F344" i="5"/>
  <c r="E344" i="5"/>
  <c r="J220" i="5"/>
  <c r="I220" i="5"/>
  <c r="H220" i="5"/>
  <c r="G220" i="5"/>
  <c r="F220" i="5"/>
  <c r="E220" i="5"/>
  <c r="J127" i="5"/>
  <c r="I127" i="5"/>
  <c r="H127" i="5"/>
  <c r="G127" i="5"/>
  <c r="F127" i="5"/>
  <c r="E127" i="5"/>
  <c r="J189" i="5"/>
  <c r="I189" i="5"/>
  <c r="H189" i="5"/>
  <c r="G189" i="5"/>
  <c r="F189" i="5"/>
  <c r="E189" i="5"/>
  <c r="J158" i="5"/>
  <c r="I158" i="5"/>
  <c r="H158" i="5"/>
  <c r="G158" i="5"/>
  <c r="F158" i="5"/>
  <c r="E158" i="5"/>
  <c r="J282" i="5"/>
  <c r="I282" i="5"/>
  <c r="H282" i="5"/>
  <c r="G282" i="5"/>
  <c r="F282" i="5"/>
  <c r="E282" i="5"/>
  <c r="J251" i="5"/>
  <c r="I251" i="5"/>
  <c r="H251" i="5"/>
  <c r="G251" i="5"/>
  <c r="F251" i="5"/>
  <c r="E251" i="5"/>
  <c r="J313" i="5"/>
  <c r="I313" i="5"/>
  <c r="H313" i="5"/>
  <c r="G313" i="5"/>
  <c r="F313" i="5"/>
  <c r="E313" i="5"/>
  <c r="J96" i="5"/>
  <c r="I96" i="5"/>
  <c r="H96" i="5"/>
  <c r="G96" i="5"/>
  <c r="F96" i="5"/>
  <c r="E96" i="5"/>
  <c r="J65" i="5"/>
  <c r="I65" i="5"/>
  <c r="H65" i="5"/>
  <c r="G65" i="5"/>
  <c r="F65" i="5"/>
  <c r="E65" i="5"/>
  <c r="AF312" i="5" l="1"/>
</calcChain>
</file>

<file path=xl/sharedStrings.xml><?xml version="1.0" encoding="utf-8"?>
<sst xmlns="http://schemas.openxmlformats.org/spreadsheetml/2006/main" count="1924" uniqueCount="80">
  <si>
    <t>ProKure Bio Pump Testing Results</t>
  </si>
  <si>
    <t>Sample ID</t>
  </si>
  <si>
    <t>CFU/m3</t>
  </si>
  <si>
    <t>Alternaria</t>
  </si>
  <si>
    <t>Ascospores</t>
  </si>
  <si>
    <t>Aureobasidium</t>
  </si>
  <si>
    <t>Basidiospores</t>
  </si>
  <si>
    <t>Beltrania</t>
  </si>
  <si>
    <t>Bipolaris/Drechslera</t>
  </si>
  <si>
    <t>Botrytis</t>
  </si>
  <si>
    <t>Chaetomium</t>
  </si>
  <si>
    <t>Cladosporium</t>
  </si>
  <si>
    <t>Microstroma</t>
  </si>
  <si>
    <t>Oidiodendron</t>
  </si>
  <si>
    <t>Oidium</t>
  </si>
  <si>
    <t>Penicillium/Aspergillus</t>
  </si>
  <si>
    <t>Rusts</t>
  </si>
  <si>
    <t>Smuts/Myxomycetes</t>
  </si>
  <si>
    <t>Stachybotrys</t>
  </si>
  <si>
    <t>Stemphylium</t>
  </si>
  <si>
    <t>Torula</t>
  </si>
  <si>
    <t>Trichocladium</t>
  </si>
  <si>
    <t>Unidentified conidia</t>
  </si>
  <si>
    <t>Total CFU/m3</t>
  </si>
  <si>
    <t>A-GHE</t>
  </si>
  <si>
    <t>A-GHW</t>
  </si>
  <si>
    <t>A-GHM</t>
  </si>
  <si>
    <t>A-Trim</t>
  </si>
  <si>
    <t>A-Veg/Mom W</t>
  </si>
  <si>
    <t>A-Veg/Mom E</t>
  </si>
  <si>
    <t>A- Veg/Mom E</t>
  </si>
  <si>
    <t>A- Veg/Mom W</t>
  </si>
  <si>
    <t>A-Dry/Cure</t>
  </si>
  <si>
    <t>A-Outside</t>
  </si>
  <si>
    <t>Epicoccum</t>
  </si>
  <si>
    <t>Ulocladium</t>
  </si>
  <si>
    <t>A-VM</t>
  </si>
  <si>
    <t>A-Lobby</t>
  </si>
  <si>
    <t>A-Veg/Mother</t>
  </si>
  <si>
    <t>Curvularia</t>
  </si>
  <si>
    <t>Acremonium group</t>
  </si>
  <si>
    <t>Cheiromyces</t>
  </si>
  <si>
    <t>Stigmina</t>
  </si>
  <si>
    <t>Oedocephalum</t>
  </si>
  <si>
    <t>ProKure Bio Pump Total Mold Count (High TYM Count Risk)</t>
  </si>
  <si>
    <t>Summary</t>
  </si>
  <si>
    <t>Only viable spores that grow well on fungal media  included</t>
  </si>
  <si>
    <t>TYM Test Risk</t>
  </si>
  <si>
    <t>High</t>
  </si>
  <si>
    <t>Low</t>
  </si>
  <si>
    <t>Pestalotiopsis group</t>
  </si>
  <si>
    <t>Total mold spores found per cubic meter</t>
  </si>
  <si>
    <t>Date:</t>
  </si>
  <si>
    <t>ProKure Bio Pump Total Mold Count</t>
  </si>
  <si>
    <t xml:space="preserve">ProKure Bio Pump By Spore Type </t>
  </si>
  <si>
    <t>Chromelosporium</t>
  </si>
  <si>
    <t>Humicola</t>
  </si>
  <si>
    <t>Total</t>
  </si>
  <si>
    <t>Date</t>
  </si>
  <si>
    <t>Room</t>
  </si>
  <si>
    <t>Spore</t>
  </si>
  <si>
    <t>address</t>
  </si>
  <si>
    <t>address2</t>
  </si>
  <si>
    <t>orgName</t>
  </si>
  <si>
    <t>city</t>
  </si>
  <si>
    <t>state</t>
  </si>
  <si>
    <t>zip</t>
  </si>
  <si>
    <t>website</t>
  </si>
  <si>
    <t>growName</t>
  </si>
  <si>
    <t>orgID</t>
  </si>
  <si>
    <t>Columbia Care</t>
  </si>
  <si>
    <t>745 5th Ave</t>
  </si>
  <si>
    <t>New York City</t>
  </si>
  <si>
    <t>NY</t>
  </si>
  <si>
    <t>https://col-care.com</t>
  </si>
  <si>
    <t>growID</t>
  </si>
  <si>
    <t>org_orgID</t>
  </si>
  <si>
    <t>Chino Valley</t>
  </si>
  <si>
    <t>key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</si>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</sst>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2"/>
      <color rgb="FF000000"/>
      <name val="Arial Narrow"/>
      <family val="2"/>
    </font>
    <font>
      <b/>
      <sz val="18"/>
      <color rgb="FF000000"/>
      <name val="Arial Narrow"/>
      <family val="2"/>
    </font>
    <font>
      <sz val="12"/>
      <color rgb="FF000000"/>
      <name val="Arial Narrow"/>
      <family val="2"/>
    </font>
    <font>
      <sz val="12"/>
      <color theme="1"/>
      <name val="Calibri"/>
      <family val="2"/>
    </font>
    <font>
      <b/>
      <sz val="16"/>
      <color rgb="FF000000"/>
      <name val="Arial Narrow"/>
      <family val="2"/>
    </font>
    <font>
      <b/>
      <i/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2"/>
        <bgColor rgb="FF000000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4" fillId="0" borderId="0" xfId="0" applyFont="1"/>
    <xf numFmtId="164" fontId="5" fillId="0" borderId="0" xfId="1" applyNumberFormat="1" applyFont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164" fontId="2" fillId="2" borderId="3" xfId="1" applyNumberFormat="1" applyFont="1" applyFill="1" applyBorder="1"/>
    <xf numFmtId="164" fontId="2" fillId="2" borderId="5" xfId="1" applyNumberFormat="1" applyFont="1" applyFill="1" applyBorder="1"/>
    <xf numFmtId="0" fontId="10" fillId="0" borderId="0" xfId="0" applyFont="1"/>
    <xf numFmtId="164" fontId="5" fillId="0" borderId="3" xfId="1" applyNumberFormat="1" applyFont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164" fontId="5" fillId="0" borderId="2" xfId="1" applyNumberFormat="1" applyFont="1" applyBorder="1"/>
    <xf numFmtId="0" fontId="11" fillId="0" borderId="0" xfId="0" applyFont="1"/>
    <xf numFmtId="164" fontId="2" fillId="2" borderId="3" xfId="1" applyNumberFormat="1" applyFont="1" applyFill="1" applyBorder="1" applyAlignment="1">
      <alignment horizontal="right"/>
    </xf>
    <xf numFmtId="164" fontId="2" fillId="2" borderId="5" xfId="1" applyNumberFormat="1" applyFont="1" applyFill="1" applyBorder="1" applyAlignment="1">
      <alignment horizontal="right"/>
    </xf>
    <xf numFmtId="0" fontId="3" fillId="0" borderId="0" xfId="0" applyFont="1" applyBorder="1"/>
    <xf numFmtId="164" fontId="5" fillId="0" borderId="0" xfId="1" applyNumberFormat="1" applyFont="1" applyBorder="1"/>
    <xf numFmtId="0" fontId="5" fillId="0" borderId="0" xfId="0" applyFont="1" applyBorder="1"/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/>
    <xf numFmtId="164" fontId="2" fillId="2" borderId="2" xfId="1" applyNumberFormat="1" applyFont="1" applyFill="1" applyBorder="1"/>
    <xf numFmtId="14" fontId="8" fillId="2" borderId="9" xfId="1" applyNumberFormat="1" applyFont="1" applyFill="1" applyBorder="1" applyAlignment="1">
      <alignment horizontal="center"/>
    </xf>
    <xf numFmtId="14" fontId="8" fillId="2" borderId="16" xfId="1" applyNumberFormat="1" applyFont="1" applyFill="1" applyBorder="1" applyAlignment="1">
      <alignment horizontal="center"/>
    </xf>
    <xf numFmtId="14" fontId="8" fillId="0" borderId="17" xfId="1" applyNumberFormat="1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9" fontId="5" fillId="0" borderId="7" xfId="2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9" fontId="5" fillId="0" borderId="15" xfId="2" applyFont="1" applyBorder="1" applyAlignment="1">
      <alignment horizontal="center" vertical="center" wrapText="1"/>
    </xf>
    <xf numFmtId="9" fontId="5" fillId="0" borderId="10" xfId="2" applyFont="1" applyBorder="1" applyAlignment="1">
      <alignment horizontal="center" vertical="center" wrapText="1"/>
    </xf>
    <xf numFmtId="164" fontId="5" fillId="0" borderId="20" xfId="1" applyNumberFormat="1" applyFont="1" applyBorder="1"/>
    <xf numFmtId="164" fontId="5" fillId="0" borderId="21" xfId="1" applyNumberFormat="1" applyFont="1" applyBorder="1"/>
    <xf numFmtId="164" fontId="3" fillId="0" borderId="22" xfId="1" applyNumberFormat="1" applyFont="1" applyBorder="1"/>
    <xf numFmtId="0" fontId="8" fillId="2" borderId="1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164" fontId="5" fillId="0" borderId="27" xfId="1" applyNumberFormat="1" applyFont="1" applyBorder="1"/>
    <xf numFmtId="164" fontId="5" fillId="0" borderId="28" xfId="1" applyNumberFormat="1" applyFont="1" applyBorder="1"/>
    <xf numFmtId="164" fontId="3" fillId="0" borderId="29" xfId="1" applyNumberFormat="1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164" fontId="5" fillId="0" borderId="23" xfId="1" applyNumberFormat="1" applyFont="1" applyBorder="1"/>
    <xf numFmtId="164" fontId="5" fillId="0" borderId="24" xfId="1" applyNumberFormat="1" applyFont="1" applyBorder="1"/>
    <xf numFmtId="164" fontId="3" fillId="0" borderId="25" xfId="1" applyNumberFormat="1" applyFont="1" applyBorder="1"/>
    <xf numFmtId="164" fontId="2" fillId="2" borderId="30" xfId="1" applyNumberFormat="1" applyFont="1" applyFill="1" applyBorder="1"/>
    <xf numFmtId="0" fontId="12" fillId="0" borderId="3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15" xfId="0" applyFont="1" applyFill="1" applyBorder="1"/>
    <xf numFmtId="164" fontId="2" fillId="2" borderId="27" xfId="1" applyNumberFormat="1" applyFont="1" applyFill="1" applyBorder="1"/>
    <xf numFmtId="164" fontId="2" fillId="2" borderId="28" xfId="1" applyNumberFormat="1" applyFont="1" applyFill="1" applyBorder="1"/>
    <xf numFmtId="164" fontId="2" fillId="2" borderId="29" xfId="1" applyNumberFormat="1" applyFont="1" applyFill="1" applyBorder="1"/>
    <xf numFmtId="0" fontId="8" fillId="2" borderId="34" xfId="0" applyFont="1" applyFill="1" applyBorder="1" applyAlignment="1"/>
    <xf numFmtId="14" fontId="8" fillId="0" borderId="35" xfId="1" applyNumberFormat="1" applyFont="1" applyBorder="1" applyAlignment="1">
      <alignment horizontal="center"/>
    </xf>
    <xf numFmtId="14" fontId="8" fillId="2" borderId="26" xfId="1" applyNumberFormat="1" applyFont="1" applyFill="1" applyBorder="1" applyAlignment="1">
      <alignment horizontal="center"/>
    </xf>
    <xf numFmtId="164" fontId="10" fillId="0" borderId="0" xfId="0" applyNumberFormat="1" applyFont="1"/>
    <xf numFmtId="164" fontId="6" fillId="0" borderId="0" xfId="0" applyNumberFormat="1" applyFont="1"/>
    <xf numFmtId="164" fontId="2" fillId="2" borderId="23" xfId="1" applyNumberFormat="1" applyFont="1" applyFill="1" applyBorder="1"/>
    <xf numFmtId="164" fontId="2" fillId="2" borderId="24" xfId="1" applyNumberFormat="1" applyFont="1" applyFill="1" applyBorder="1"/>
    <xf numFmtId="164" fontId="2" fillId="2" borderId="25" xfId="1" applyNumberFormat="1" applyFont="1" applyFill="1" applyBorder="1"/>
    <xf numFmtId="164" fontId="2" fillId="2" borderId="24" xfId="1" applyNumberFormat="1" applyFont="1" applyFill="1" applyBorder="1" applyAlignment="1">
      <alignment horizontal="right"/>
    </xf>
    <xf numFmtId="0" fontId="3" fillId="2" borderId="11" xfId="0" applyFont="1" applyFill="1" applyBorder="1" applyAlignment="1">
      <alignment horizontal="center"/>
    </xf>
    <xf numFmtId="14" fontId="0" fillId="0" borderId="0" xfId="0" applyNumberFormat="1"/>
    <xf numFmtId="0" fontId="3" fillId="2" borderId="1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2" fontId="0" fillId="0" borderId="0" xfId="0" applyNumberFormat="1"/>
    <xf numFmtId="14" fontId="8" fillId="2" borderId="11" xfId="0" applyNumberFormat="1" applyFont="1" applyFill="1" applyBorder="1" applyAlignment="1">
      <alignment horizontal="center"/>
    </xf>
    <xf numFmtId="164" fontId="3" fillId="2" borderId="11" xfId="1" applyNumberFormat="1" applyFont="1" applyFill="1" applyBorder="1" applyAlignment="1">
      <alignment horizontal="center"/>
    </xf>
    <xf numFmtId="164" fontId="3" fillId="2" borderId="18" xfId="1" applyNumberFormat="1" applyFont="1" applyFill="1" applyBorder="1" applyAlignment="1">
      <alignment horizontal="center"/>
    </xf>
    <xf numFmtId="164" fontId="3" fillId="2" borderId="19" xfId="1" applyNumberFormat="1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76"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80DC-7569-4DDB-9D74-7C073B3A1D04}">
  <dimension ref="B1:AF522"/>
  <sheetViews>
    <sheetView topLeftCell="A280" zoomScale="55" zoomScaleNormal="55" workbookViewId="0">
      <selection activeCell="B34" sqref="B34:B344"/>
    </sheetView>
  </sheetViews>
  <sheetFormatPr defaultColWidth="12.5546875" defaultRowHeight="15.6" x14ac:dyDescent="0.3"/>
  <cols>
    <col min="1" max="1" width="2.6640625" style="6" customWidth="1"/>
    <col min="2" max="2" width="21.6640625" style="1" bestFit="1" customWidth="1"/>
    <col min="3" max="3" width="21" style="4" customWidth="1"/>
    <col min="4" max="4" width="12.5546875" style="4" customWidth="1"/>
    <col min="5" max="9" width="12.5546875" style="3"/>
    <col min="10" max="15" width="12.5546875" style="4"/>
    <col min="16" max="16" width="13.88671875" style="4" bestFit="1" customWidth="1"/>
    <col min="17" max="17" width="12.5546875" style="4"/>
    <col min="18" max="18" width="14.21875" style="4" bestFit="1" customWidth="1"/>
    <col min="19" max="25" width="12.5546875" style="4"/>
    <col min="26" max="31" width="12.5546875" style="6"/>
    <col min="32" max="32" width="0" style="6" hidden="1" customWidth="1"/>
    <col min="33" max="16384" width="12.5546875" style="6"/>
  </cols>
  <sheetData>
    <row r="1" spans="3:29" ht="23.4" x14ac:dyDescent="0.45">
      <c r="C1" s="2" t="s">
        <v>0</v>
      </c>
      <c r="D1" s="2"/>
      <c r="O1" s="5"/>
      <c r="P1" s="5"/>
      <c r="Q1" s="5"/>
      <c r="R1" s="5"/>
      <c r="S1" s="5"/>
      <c r="T1" s="5"/>
      <c r="U1" s="5"/>
      <c r="V1" s="5"/>
      <c r="W1" s="5"/>
    </row>
    <row r="2" spans="3:29" ht="16.2" thickBot="1" x14ac:dyDescent="0.35">
      <c r="O2" s="5"/>
    </row>
    <row r="3" spans="3:29" ht="21" thickBot="1" x14ac:dyDescent="0.4">
      <c r="C3" s="85" t="s">
        <v>53</v>
      </c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7"/>
    </row>
    <row r="4" spans="3:29" ht="16.2" thickBot="1" x14ac:dyDescent="0.35">
      <c r="C4" s="68" t="s">
        <v>45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8"/>
    </row>
    <row r="5" spans="3:29" ht="16.2" thickBot="1" x14ac:dyDescent="0.35">
      <c r="C5" s="37" t="s">
        <v>52</v>
      </c>
      <c r="D5" s="59"/>
      <c r="E5" s="28">
        <v>43432</v>
      </c>
      <c r="F5" s="26">
        <v>43489</v>
      </c>
      <c r="G5" s="26">
        <v>43521</v>
      </c>
      <c r="H5" s="26">
        <v>43565</v>
      </c>
      <c r="I5" s="26">
        <v>43614</v>
      </c>
      <c r="J5" s="26">
        <v>43669</v>
      </c>
      <c r="K5" s="26">
        <v>43677</v>
      </c>
      <c r="L5" s="26">
        <v>43689</v>
      </c>
      <c r="M5" s="27">
        <v>43700</v>
      </c>
      <c r="N5" s="27">
        <v>43707</v>
      </c>
      <c r="O5" s="27">
        <v>43741</v>
      </c>
      <c r="P5" s="27">
        <v>43748</v>
      </c>
      <c r="Q5" s="27">
        <v>43755</v>
      </c>
      <c r="R5" s="27">
        <v>43762</v>
      </c>
      <c r="S5" s="27">
        <v>43769</v>
      </c>
      <c r="T5" s="27">
        <v>43776</v>
      </c>
      <c r="U5" s="27">
        <v>43783</v>
      </c>
      <c r="V5" s="27">
        <v>43790</v>
      </c>
      <c r="W5" s="27">
        <v>43804</v>
      </c>
      <c r="X5" s="27">
        <v>43811</v>
      </c>
      <c r="Y5" s="27">
        <v>43818</v>
      </c>
      <c r="Z5" s="27">
        <v>43832</v>
      </c>
      <c r="AA5" s="27">
        <v>43839</v>
      </c>
      <c r="AB5" s="27">
        <v>43853</v>
      </c>
      <c r="AC5" s="27">
        <v>43860</v>
      </c>
    </row>
    <row r="6" spans="3:29" ht="15.75" customHeight="1" x14ac:dyDescent="0.3">
      <c r="C6" s="55" t="s">
        <v>24</v>
      </c>
      <c r="D6" s="79" t="s">
        <v>51</v>
      </c>
      <c r="E6" s="56">
        <f>SUM(E35:E64)</f>
        <v>94</v>
      </c>
      <c r="F6" s="56">
        <f t="shared" ref="F6:AB6" si="0">SUM(F35:F64)</f>
        <v>143</v>
      </c>
      <c r="G6" s="56">
        <f t="shared" si="0"/>
        <v>40</v>
      </c>
      <c r="H6" s="56">
        <f t="shared" si="0"/>
        <v>363</v>
      </c>
      <c r="I6" s="56">
        <f t="shared" si="0"/>
        <v>93</v>
      </c>
      <c r="J6" s="56">
        <f t="shared" si="0"/>
        <v>173</v>
      </c>
      <c r="K6" s="56">
        <f t="shared" si="0"/>
        <v>6326</v>
      </c>
      <c r="L6" s="56">
        <f t="shared" si="0"/>
        <v>230</v>
      </c>
      <c r="M6" s="56">
        <f t="shared" si="0"/>
        <v>936</v>
      </c>
      <c r="N6" s="56">
        <f t="shared" si="0"/>
        <v>423</v>
      </c>
      <c r="O6" s="56">
        <f t="shared" si="0"/>
        <v>1583</v>
      </c>
      <c r="P6" s="56">
        <f t="shared" si="0"/>
        <v>897</v>
      </c>
      <c r="Q6" s="56">
        <f t="shared" si="0"/>
        <v>1270</v>
      </c>
      <c r="R6" s="56">
        <f t="shared" si="0"/>
        <v>543</v>
      </c>
      <c r="S6" s="56">
        <f t="shared" si="0"/>
        <v>413</v>
      </c>
      <c r="T6" s="56">
        <f t="shared" si="0"/>
        <v>169</v>
      </c>
      <c r="U6" s="56">
        <f t="shared" si="0"/>
        <v>27</v>
      </c>
      <c r="V6" s="56">
        <f t="shared" si="0"/>
        <v>349</v>
      </c>
      <c r="W6" s="56">
        <f t="shared" si="0"/>
        <v>1143</v>
      </c>
      <c r="X6" s="56">
        <f t="shared" si="0"/>
        <v>337</v>
      </c>
      <c r="Y6" s="56">
        <f t="shared" si="0"/>
        <v>26</v>
      </c>
      <c r="Z6" s="56">
        <f t="shared" si="0"/>
        <v>93</v>
      </c>
      <c r="AA6" s="56">
        <f t="shared" si="0"/>
        <v>487</v>
      </c>
      <c r="AB6" s="25">
        <f t="shared" si="0"/>
        <v>556</v>
      </c>
      <c r="AC6" s="64">
        <f t="shared" ref="AC6" si="1">SUM(AC35:AC64)</f>
        <v>54</v>
      </c>
    </row>
    <row r="7" spans="3:29" x14ac:dyDescent="0.3">
      <c r="C7" s="23" t="s">
        <v>25</v>
      </c>
      <c r="D7" s="80"/>
      <c r="E7" s="57">
        <f>SUM(E66:E95)</f>
        <v>454</v>
      </c>
      <c r="F7" s="57">
        <f t="shared" ref="F7:AB7" si="2">SUM(F66:F95)</f>
        <v>40</v>
      </c>
      <c r="G7" s="57">
        <f t="shared" si="2"/>
        <v>587</v>
      </c>
      <c r="H7" s="57">
        <f t="shared" si="2"/>
        <v>413</v>
      </c>
      <c r="I7" s="57">
        <f t="shared" si="2"/>
        <v>290</v>
      </c>
      <c r="J7" s="57">
        <f t="shared" si="2"/>
        <v>250</v>
      </c>
      <c r="K7" s="57">
        <f t="shared" si="2"/>
        <v>6694</v>
      </c>
      <c r="L7" s="57">
        <f t="shared" si="2"/>
        <v>321</v>
      </c>
      <c r="M7" s="57">
        <f t="shared" si="2"/>
        <v>1326</v>
      </c>
      <c r="N7" s="57">
        <f t="shared" si="2"/>
        <v>730</v>
      </c>
      <c r="O7" s="57">
        <f t="shared" si="2"/>
        <v>727</v>
      </c>
      <c r="P7" s="57">
        <f t="shared" si="2"/>
        <v>600</v>
      </c>
      <c r="Q7" s="57">
        <f t="shared" si="2"/>
        <v>893</v>
      </c>
      <c r="R7" s="57">
        <f t="shared" si="2"/>
        <v>873</v>
      </c>
      <c r="S7" s="57">
        <f t="shared" si="2"/>
        <v>547</v>
      </c>
      <c r="T7" s="57">
        <f t="shared" si="2"/>
        <v>26</v>
      </c>
      <c r="U7" s="57">
        <f t="shared" si="2"/>
        <v>480</v>
      </c>
      <c r="V7" s="57">
        <f t="shared" si="2"/>
        <v>936</v>
      </c>
      <c r="W7" s="57">
        <f t="shared" si="2"/>
        <v>530</v>
      </c>
      <c r="X7" s="57">
        <f t="shared" si="2"/>
        <v>110</v>
      </c>
      <c r="Y7" s="57">
        <f t="shared" si="2"/>
        <v>27</v>
      </c>
      <c r="Z7" s="57">
        <f t="shared" si="2"/>
        <v>53</v>
      </c>
      <c r="AA7" s="57">
        <f t="shared" si="2"/>
        <v>370</v>
      </c>
      <c r="AB7" s="7">
        <f t="shared" si="2"/>
        <v>543</v>
      </c>
      <c r="AC7" s="65">
        <f t="shared" ref="AC7" si="3">SUM(AC66:AC95)</f>
        <v>53</v>
      </c>
    </row>
    <row r="8" spans="3:29" x14ac:dyDescent="0.3">
      <c r="C8" s="23" t="s">
        <v>38</v>
      </c>
      <c r="D8" s="80"/>
      <c r="E8" s="57">
        <f>SUM(E97:E126)</f>
        <v>0</v>
      </c>
      <c r="F8" s="57">
        <f t="shared" ref="F8:AB8" si="4">SUM(F97:F126)</f>
        <v>0</v>
      </c>
      <c r="G8" s="57">
        <f t="shared" si="4"/>
        <v>0</v>
      </c>
      <c r="H8" s="57">
        <f t="shared" si="4"/>
        <v>210</v>
      </c>
      <c r="I8" s="57">
        <f t="shared" si="4"/>
        <v>0</v>
      </c>
      <c r="J8" s="57">
        <f t="shared" si="4"/>
        <v>201</v>
      </c>
      <c r="K8" s="57">
        <f t="shared" si="4"/>
        <v>3460</v>
      </c>
      <c r="L8" s="57">
        <f t="shared" si="4"/>
        <v>436</v>
      </c>
      <c r="M8" s="57">
        <f t="shared" si="4"/>
        <v>1287</v>
      </c>
      <c r="N8" s="57">
        <f t="shared" si="4"/>
        <v>943</v>
      </c>
      <c r="O8" s="57">
        <f t="shared" si="4"/>
        <v>1787</v>
      </c>
      <c r="P8" s="57">
        <f t="shared" si="4"/>
        <v>593</v>
      </c>
      <c r="Q8" s="57">
        <f t="shared" si="4"/>
        <v>1410</v>
      </c>
      <c r="R8" s="57">
        <f t="shared" si="4"/>
        <v>176</v>
      </c>
      <c r="S8" s="57">
        <f t="shared" si="4"/>
        <v>237</v>
      </c>
      <c r="T8" s="57">
        <f t="shared" si="4"/>
        <v>53</v>
      </c>
      <c r="U8" s="57">
        <f t="shared" si="4"/>
        <v>596</v>
      </c>
      <c r="V8" s="57">
        <f t="shared" si="4"/>
        <v>6089</v>
      </c>
      <c r="W8" s="57">
        <f t="shared" si="4"/>
        <v>1857</v>
      </c>
      <c r="X8" s="57">
        <f t="shared" si="4"/>
        <v>3053</v>
      </c>
      <c r="Y8" s="57">
        <f t="shared" si="4"/>
        <v>769</v>
      </c>
      <c r="Z8" s="57">
        <f t="shared" si="4"/>
        <v>92</v>
      </c>
      <c r="AA8" s="57">
        <f t="shared" si="4"/>
        <v>813</v>
      </c>
      <c r="AB8" s="7">
        <f t="shared" si="4"/>
        <v>709</v>
      </c>
      <c r="AC8" s="65">
        <f t="shared" ref="AC8" si="5">SUM(AC97:AC126)</f>
        <v>5530</v>
      </c>
    </row>
    <row r="9" spans="3:29" x14ac:dyDescent="0.3">
      <c r="C9" s="23" t="s">
        <v>27</v>
      </c>
      <c r="D9" s="80"/>
      <c r="E9" s="57">
        <f>SUM(E128:E157)</f>
        <v>5897</v>
      </c>
      <c r="F9" s="57">
        <f t="shared" ref="F9:AB9" si="6">SUM(F128:F157)</f>
        <v>343</v>
      </c>
      <c r="G9" s="57">
        <f t="shared" si="6"/>
        <v>54</v>
      </c>
      <c r="H9" s="57">
        <f t="shared" si="6"/>
        <v>67</v>
      </c>
      <c r="I9" s="57">
        <f t="shared" si="6"/>
        <v>53</v>
      </c>
      <c r="J9" s="57">
        <f t="shared" si="6"/>
        <v>54</v>
      </c>
      <c r="K9" s="57">
        <f t="shared" si="6"/>
        <v>156</v>
      </c>
      <c r="L9" s="57">
        <f t="shared" si="6"/>
        <v>134</v>
      </c>
      <c r="M9" s="57">
        <f t="shared" si="6"/>
        <v>13</v>
      </c>
      <c r="N9" s="57">
        <f t="shared" si="6"/>
        <v>130</v>
      </c>
      <c r="O9" s="57">
        <f t="shared" si="6"/>
        <v>400</v>
      </c>
      <c r="P9" s="57">
        <f t="shared" si="6"/>
        <v>123</v>
      </c>
      <c r="Q9" s="57">
        <f t="shared" si="6"/>
        <v>93</v>
      </c>
      <c r="R9" s="57">
        <f t="shared" si="6"/>
        <v>66</v>
      </c>
      <c r="S9" s="57">
        <f t="shared" si="6"/>
        <v>80</v>
      </c>
      <c r="T9" s="57">
        <f t="shared" si="6"/>
        <v>67</v>
      </c>
      <c r="U9" s="57">
        <f t="shared" si="6"/>
        <v>0</v>
      </c>
      <c r="V9" s="57">
        <f t="shared" si="6"/>
        <v>490</v>
      </c>
      <c r="W9" s="57">
        <f t="shared" si="6"/>
        <v>67</v>
      </c>
      <c r="X9" s="57">
        <f t="shared" si="6"/>
        <v>46000</v>
      </c>
      <c r="Y9" s="57">
        <f t="shared" si="6"/>
        <v>213</v>
      </c>
      <c r="Z9" s="57">
        <f t="shared" si="6"/>
        <v>13</v>
      </c>
      <c r="AA9" s="57">
        <f t="shared" si="6"/>
        <v>239</v>
      </c>
      <c r="AB9" s="7">
        <f t="shared" si="6"/>
        <v>13</v>
      </c>
      <c r="AC9" s="65">
        <f t="shared" ref="AC9" si="7">SUM(AC128:AC157)</f>
        <v>54</v>
      </c>
    </row>
    <row r="10" spans="3:29" x14ac:dyDescent="0.3">
      <c r="C10" s="23" t="s">
        <v>32</v>
      </c>
      <c r="D10" s="80"/>
      <c r="E10" s="57">
        <f>SUM(E159:E188)</f>
        <v>2756</v>
      </c>
      <c r="F10" s="57">
        <f t="shared" ref="F10:AB10" si="8">SUM(F159:F188)</f>
        <v>753</v>
      </c>
      <c r="G10" s="57">
        <f t="shared" si="8"/>
        <v>0</v>
      </c>
      <c r="H10" s="57">
        <f t="shared" si="8"/>
        <v>0</v>
      </c>
      <c r="I10" s="57">
        <f t="shared" si="8"/>
        <v>27</v>
      </c>
      <c r="J10" s="57">
        <f t="shared" si="8"/>
        <v>0</v>
      </c>
      <c r="K10" s="57">
        <f t="shared" si="8"/>
        <v>393</v>
      </c>
      <c r="L10" s="57">
        <f t="shared" si="8"/>
        <v>27</v>
      </c>
      <c r="M10" s="57">
        <f t="shared" si="8"/>
        <v>13</v>
      </c>
      <c r="N10" s="57">
        <f t="shared" si="8"/>
        <v>0</v>
      </c>
      <c r="O10" s="57">
        <f t="shared" si="8"/>
        <v>39</v>
      </c>
      <c r="P10" s="57">
        <f t="shared" si="8"/>
        <v>40</v>
      </c>
      <c r="Q10" s="57">
        <f t="shared" si="8"/>
        <v>150</v>
      </c>
      <c r="R10" s="57">
        <f t="shared" si="8"/>
        <v>252</v>
      </c>
      <c r="S10" s="57">
        <f t="shared" si="8"/>
        <v>0</v>
      </c>
      <c r="T10" s="57">
        <f t="shared" si="8"/>
        <v>110</v>
      </c>
      <c r="U10" s="57">
        <f t="shared" si="8"/>
        <v>13</v>
      </c>
      <c r="V10" s="57">
        <f t="shared" si="8"/>
        <v>93</v>
      </c>
      <c r="W10" s="57">
        <f t="shared" si="8"/>
        <v>130</v>
      </c>
      <c r="X10" s="57">
        <f t="shared" si="8"/>
        <v>67</v>
      </c>
      <c r="Y10" s="57">
        <f t="shared" si="8"/>
        <v>13</v>
      </c>
      <c r="Z10" s="57">
        <f t="shared" si="8"/>
        <v>27</v>
      </c>
      <c r="AA10" s="57">
        <f t="shared" si="8"/>
        <v>13</v>
      </c>
      <c r="AB10" s="7">
        <f t="shared" si="8"/>
        <v>26</v>
      </c>
      <c r="AC10" s="65">
        <f t="shared" ref="AC10" si="9">SUM(AC159:AC188)</f>
        <v>107</v>
      </c>
    </row>
    <row r="11" spans="3:29" x14ac:dyDescent="0.3">
      <c r="C11" s="23" t="s">
        <v>33</v>
      </c>
      <c r="D11" s="80"/>
      <c r="E11" s="57">
        <f>SUM(E190:E219)</f>
        <v>0</v>
      </c>
      <c r="F11" s="57">
        <f t="shared" ref="F11:AB11" si="10">SUM(F190:F219)</f>
        <v>0</v>
      </c>
      <c r="G11" s="57">
        <f t="shared" si="10"/>
        <v>0</v>
      </c>
      <c r="H11" s="57">
        <f t="shared" si="10"/>
        <v>0</v>
      </c>
      <c r="I11" s="57">
        <f t="shared" si="10"/>
        <v>0</v>
      </c>
      <c r="J11" s="57">
        <f t="shared" si="10"/>
        <v>283</v>
      </c>
      <c r="K11" s="57">
        <f t="shared" si="10"/>
        <v>3953</v>
      </c>
      <c r="L11" s="57">
        <f t="shared" si="10"/>
        <v>414</v>
      </c>
      <c r="M11" s="57">
        <f t="shared" si="10"/>
        <v>1140</v>
      </c>
      <c r="N11" s="57">
        <f t="shared" si="10"/>
        <v>569</v>
      </c>
      <c r="O11" s="57">
        <f t="shared" si="10"/>
        <v>720</v>
      </c>
      <c r="P11" s="57">
        <f t="shared" si="10"/>
        <v>1220</v>
      </c>
      <c r="Q11" s="57">
        <f t="shared" si="10"/>
        <v>1459</v>
      </c>
      <c r="R11" s="57">
        <f t="shared" si="10"/>
        <v>576</v>
      </c>
      <c r="S11" s="57">
        <f t="shared" si="10"/>
        <v>13</v>
      </c>
      <c r="T11" s="57">
        <f t="shared" si="10"/>
        <v>13</v>
      </c>
      <c r="U11" s="57">
        <f t="shared" si="10"/>
        <v>147</v>
      </c>
      <c r="V11" s="57">
        <f t="shared" si="10"/>
        <v>892</v>
      </c>
      <c r="W11" s="57">
        <f t="shared" si="10"/>
        <v>1180</v>
      </c>
      <c r="X11" s="57">
        <f t="shared" si="10"/>
        <v>280</v>
      </c>
      <c r="Y11" s="57">
        <f t="shared" si="10"/>
        <v>106</v>
      </c>
      <c r="Z11" s="57">
        <f t="shared" si="10"/>
        <v>106</v>
      </c>
      <c r="AA11" s="57">
        <f t="shared" si="10"/>
        <v>1040</v>
      </c>
      <c r="AB11" s="7">
        <f t="shared" si="10"/>
        <v>283</v>
      </c>
      <c r="AC11" s="65">
        <f t="shared" ref="AC11" si="11">SUM(AC190:AC219)</f>
        <v>187</v>
      </c>
    </row>
    <row r="12" spans="3:29" x14ac:dyDescent="0.3">
      <c r="C12" s="23" t="s">
        <v>29</v>
      </c>
      <c r="D12" s="80"/>
      <c r="E12" s="57">
        <f>SUM(E221:E250)</f>
        <v>580</v>
      </c>
      <c r="F12" s="57">
        <f t="shared" ref="F12:AB12" si="12">SUM(F221:F250)</f>
        <v>26</v>
      </c>
      <c r="G12" s="57">
        <f t="shared" si="12"/>
        <v>133</v>
      </c>
      <c r="H12" s="57">
        <f t="shared" si="12"/>
        <v>0</v>
      </c>
      <c r="I12" s="57">
        <f t="shared" si="12"/>
        <v>362</v>
      </c>
      <c r="J12" s="57">
        <f t="shared" si="12"/>
        <v>0</v>
      </c>
      <c r="K12" s="57">
        <f t="shared" si="12"/>
        <v>0</v>
      </c>
      <c r="L12" s="57">
        <f t="shared" si="12"/>
        <v>0</v>
      </c>
      <c r="M12" s="57">
        <f t="shared" si="12"/>
        <v>0</v>
      </c>
      <c r="N12" s="57">
        <f t="shared" si="12"/>
        <v>0</v>
      </c>
      <c r="O12" s="57">
        <f t="shared" si="12"/>
        <v>0</v>
      </c>
      <c r="P12" s="57">
        <f t="shared" si="12"/>
        <v>0</v>
      </c>
      <c r="Q12" s="57">
        <f t="shared" si="12"/>
        <v>0</v>
      </c>
      <c r="R12" s="57">
        <f t="shared" si="12"/>
        <v>0</v>
      </c>
      <c r="S12" s="57">
        <f t="shared" si="12"/>
        <v>0</v>
      </c>
      <c r="T12" s="57">
        <f t="shared" si="12"/>
        <v>0</v>
      </c>
      <c r="U12" s="57">
        <f t="shared" si="12"/>
        <v>0</v>
      </c>
      <c r="V12" s="57">
        <f t="shared" si="12"/>
        <v>0</v>
      </c>
      <c r="W12" s="57">
        <f t="shared" si="12"/>
        <v>0</v>
      </c>
      <c r="X12" s="57">
        <f t="shared" si="12"/>
        <v>0</v>
      </c>
      <c r="Y12" s="57">
        <f t="shared" si="12"/>
        <v>0</v>
      </c>
      <c r="Z12" s="57">
        <f t="shared" si="12"/>
        <v>0</v>
      </c>
      <c r="AA12" s="57">
        <f t="shared" si="12"/>
        <v>0</v>
      </c>
      <c r="AB12" s="7">
        <f t="shared" si="12"/>
        <v>0</v>
      </c>
      <c r="AC12" s="65">
        <f t="shared" ref="AC12" si="13">SUM(AC221:AC250)</f>
        <v>0</v>
      </c>
    </row>
    <row r="13" spans="3:29" x14ac:dyDescent="0.3">
      <c r="C13" s="23" t="s">
        <v>28</v>
      </c>
      <c r="D13" s="80"/>
      <c r="E13" s="57">
        <f>SUM(E252:E281)</f>
        <v>887</v>
      </c>
      <c r="F13" s="57">
        <f t="shared" ref="F13:AB13" si="14">SUM(F252:F281)</f>
        <v>224</v>
      </c>
      <c r="G13" s="57">
        <f t="shared" si="14"/>
        <v>360</v>
      </c>
      <c r="H13" s="57">
        <f t="shared" si="14"/>
        <v>0</v>
      </c>
      <c r="I13" s="57">
        <f t="shared" si="14"/>
        <v>890</v>
      </c>
      <c r="J13" s="57">
        <f t="shared" si="14"/>
        <v>0</v>
      </c>
      <c r="K13" s="57">
        <f t="shared" si="14"/>
        <v>0</v>
      </c>
      <c r="L13" s="57">
        <f t="shared" si="14"/>
        <v>0</v>
      </c>
      <c r="M13" s="57">
        <f t="shared" si="14"/>
        <v>0</v>
      </c>
      <c r="N13" s="57">
        <f t="shared" si="14"/>
        <v>0</v>
      </c>
      <c r="O13" s="57">
        <f t="shared" si="14"/>
        <v>0</v>
      </c>
      <c r="P13" s="57">
        <f t="shared" si="14"/>
        <v>0</v>
      </c>
      <c r="Q13" s="57">
        <f t="shared" si="14"/>
        <v>0</v>
      </c>
      <c r="R13" s="57">
        <f t="shared" si="14"/>
        <v>0</v>
      </c>
      <c r="S13" s="57">
        <f t="shared" si="14"/>
        <v>0</v>
      </c>
      <c r="T13" s="57">
        <f t="shared" si="14"/>
        <v>0</v>
      </c>
      <c r="U13" s="57">
        <f t="shared" si="14"/>
        <v>0</v>
      </c>
      <c r="V13" s="57">
        <f t="shared" si="14"/>
        <v>0</v>
      </c>
      <c r="W13" s="57">
        <f t="shared" si="14"/>
        <v>0</v>
      </c>
      <c r="X13" s="57">
        <f t="shared" si="14"/>
        <v>0</v>
      </c>
      <c r="Y13" s="57">
        <f t="shared" si="14"/>
        <v>0</v>
      </c>
      <c r="Z13" s="57">
        <f t="shared" si="14"/>
        <v>0</v>
      </c>
      <c r="AA13" s="57">
        <f t="shared" si="14"/>
        <v>0</v>
      </c>
      <c r="AB13" s="7">
        <f t="shared" si="14"/>
        <v>0</v>
      </c>
      <c r="AC13" s="65">
        <f t="shared" ref="AC13" si="15">SUM(AC252:AC281)</f>
        <v>0</v>
      </c>
    </row>
    <row r="14" spans="3:29" x14ac:dyDescent="0.3">
      <c r="C14" s="23" t="s">
        <v>26</v>
      </c>
      <c r="D14" s="80"/>
      <c r="E14" s="57">
        <f>SUM(E283:E312)</f>
        <v>160</v>
      </c>
      <c r="F14" s="57">
        <f t="shared" ref="F14:AB14" si="16">SUM(F283:F312)</f>
        <v>93</v>
      </c>
      <c r="G14" s="57">
        <f t="shared" si="16"/>
        <v>0</v>
      </c>
      <c r="H14" s="57">
        <f t="shared" si="16"/>
        <v>0</v>
      </c>
      <c r="I14" s="57">
        <f t="shared" si="16"/>
        <v>0</v>
      </c>
      <c r="J14" s="57">
        <f t="shared" si="16"/>
        <v>0</v>
      </c>
      <c r="K14" s="57">
        <f t="shared" si="16"/>
        <v>0</v>
      </c>
      <c r="L14" s="57">
        <f t="shared" si="16"/>
        <v>0</v>
      </c>
      <c r="M14" s="57">
        <f t="shared" si="16"/>
        <v>0</v>
      </c>
      <c r="N14" s="57">
        <f t="shared" si="16"/>
        <v>0</v>
      </c>
      <c r="O14" s="57">
        <f t="shared" si="16"/>
        <v>0</v>
      </c>
      <c r="P14" s="57">
        <f t="shared" si="16"/>
        <v>0</v>
      </c>
      <c r="Q14" s="57">
        <f t="shared" si="16"/>
        <v>0</v>
      </c>
      <c r="R14" s="57">
        <f t="shared" si="16"/>
        <v>0</v>
      </c>
      <c r="S14" s="57">
        <f t="shared" si="16"/>
        <v>0</v>
      </c>
      <c r="T14" s="57">
        <f t="shared" si="16"/>
        <v>0</v>
      </c>
      <c r="U14" s="57">
        <f t="shared" si="16"/>
        <v>0</v>
      </c>
      <c r="V14" s="57">
        <f t="shared" si="16"/>
        <v>0</v>
      </c>
      <c r="W14" s="57">
        <f t="shared" si="16"/>
        <v>0</v>
      </c>
      <c r="X14" s="57">
        <f t="shared" si="16"/>
        <v>0</v>
      </c>
      <c r="Y14" s="57">
        <f t="shared" si="16"/>
        <v>0</v>
      </c>
      <c r="Z14" s="57">
        <f t="shared" si="16"/>
        <v>0</v>
      </c>
      <c r="AA14" s="57">
        <f t="shared" si="16"/>
        <v>0</v>
      </c>
      <c r="AB14" s="7">
        <f t="shared" si="16"/>
        <v>0</v>
      </c>
      <c r="AC14" s="65">
        <f t="shared" ref="AC14" si="17">SUM(AC283:AC312)</f>
        <v>0</v>
      </c>
    </row>
    <row r="15" spans="3:29" ht="16.2" thickBot="1" x14ac:dyDescent="0.35">
      <c r="C15" s="24" t="s">
        <v>37</v>
      </c>
      <c r="D15" s="81"/>
      <c r="E15" s="58">
        <f>SUM(E314:E343)</f>
        <v>0</v>
      </c>
      <c r="F15" s="58">
        <f t="shared" ref="F15:AB15" si="18">SUM(F314:F343)</f>
        <v>0</v>
      </c>
      <c r="G15" s="58">
        <f t="shared" si="18"/>
        <v>0</v>
      </c>
      <c r="H15" s="58">
        <f t="shared" si="18"/>
        <v>120</v>
      </c>
      <c r="I15" s="58">
        <f t="shared" si="18"/>
        <v>0</v>
      </c>
      <c r="J15" s="58">
        <f t="shared" si="18"/>
        <v>0</v>
      </c>
      <c r="K15" s="58">
        <f t="shared" si="18"/>
        <v>0</v>
      </c>
      <c r="L15" s="58">
        <f t="shared" si="18"/>
        <v>0</v>
      </c>
      <c r="M15" s="58">
        <f t="shared" si="18"/>
        <v>0</v>
      </c>
      <c r="N15" s="58">
        <f t="shared" si="18"/>
        <v>0</v>
      </c>
      <c r="O15" s="58">
        <f t="shared" si="18"/>
        <v>0</v>
      </c>
      <c r="P15" s="58">
        <f t="shared" si="18"/>
        <v>0</v>
      </c>
      <c r="Q15" s="58">
        <f t="shared" si="18"/>
        <v>0</v>
      </c>
      <c r="R15" s="58">
        <f t="shared" si="18"/>
        <v>0</v>
      </c>
      <c r="S15" s="58">
        <f t="shared" si="18"/>
        <v>0</v>
      </c>
      <c r="T15" s="58">
        <f t="shared" si="18"/>
        <v>0</v>
      </c>
      <c r="U15" s="58">
        <f t="shared" si="18"/>
        <v>0</v>
      </c>
      <c r="V15" s="58">
        <f t="shared" si="18"/>
        <v>0</v>
      </c>
      <c r="W15" s="58">
        <f t="shared" si="18"/>
        <v>0</v>
      </c>
      <c r="X15" s="58">
        <f t="shared" si="18"/>
        <v>0</v>
      </c>
      <c r="Y15" s="58">
        <f t="shared" si="18"/>
        <v>0</v>
      </c>
      <c r="Z15" s="58">
        <f t="shared" si="18"/>
        <v>0</v>
      </c>
      <c r="AA15" s="58">
        <f t="shared" si="18"/>
        <v>0</v>
      </c>
      <c r="AB15" s="8">
        <f t="shared" si="18"/>
        <v>0</v>
      </c>
      <c r="AC15" s="66">
        <f t="shared" ref="AC15" si="19">SUM(AC314:AC343)</f>
        <v>0</v>
      </c>
    </row>
    <row r="16" spans="3:29" ht="16.2" thickBot="1" x14ac:dyDescent="0.35">
      <c r="C16" s="6"/>
      <c r="D16" s="6"/>
      <c r="E16" s="6"/>
      <c r="F16" s="6"/>
      <c r="G16" s="6"/>
      <c r="H16" s="6"/>
      <c r="I16" s="6"/>
      <c r="J16" s="6"/>
      <c r="T16" s="6"/>
      <c r="U16" s="6"/>
      <c r="V16" s="6"/>
      <c r="W16" s="6"/>
      <c r="X16" s="6"/>
      <c r="Y16" s="6"/>
    </row>
    <row r="17" spans="2:29" ht="21" customHeight="1" thickBot="1" x14ac:dyDescent="0.4">
      <c r="C17" s="88" t="s">
        <v>44</v>
      </c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90"/>
    </row>
    <row r="18" spans="2:29" ht="16.5" customHeight="1" thickBot="1" x14ac:dyDescent="0.35">
      <c r="C18" s="47" t="s">
        <v>45</v>
      </c>
      <c r="D18" s="48"/>
      <c r="E18" s="94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6"/>
    </row>
    <row r="19" spans="2:29" ht="16.5" customHeight="1" thickBot="1" x14ac:dyDescent="0.35">
      <c r="C19" s="37" t="s">
        <v>52</v>
      </c>
      <c r="D19" s="39"/>
      <c r="E19" s="60">
        <v>43432</v>
      </c>
      <c r="F19" s="61">
        <v>43489</v>
      </c>
      <c r="G19" s="26">
        <v>43521</v>
      </c>
      <c r="H19" s="26">
        <v>43565</v>
      </c>
      <c r="I19" s="26">
        <v>43614</v>
      </c>
      <c r="J19" s="26">
        <v>43669</v>
      </c>
      <c r="K19" s="26">
        <v>43677</v>
      </c>
      <c r="L19" s="26">
        <v>43689</v>
      </c>
      <c r="M19" s="27">
        <v>43700</v>
      </c>
      <c r="N19" s="27">
        <v>43707</v>
      </c>
      <c r="O19" s="27">
        <v>43741</v>
      </c>
      <c r="P19" s="27">
        <v>43748</v>
      </c>
      <c r="Q19" s="27">
        <v>43755</v>
      </c>
      <c r="R19" s="27">
        <v>43762</v>
      </c>
      <c r="S19" s="27">
        <v>43769</v>
      </c>
      <c r="T19" s="27">
        <v>43776</v>
      </c>
      <c r="U19" s="27">
        <v>43783</v>
      </c>
      <c r="V19" s="27">
        <v>43790</v>
      </c>
      <c r="W19" s="27">
        <v>43804</v>
      </c>
      <c r="X19" s="27">
        <v>43811</v>
      </c>
      <c r="Y19" s="27">
        <v>43818</v>
      </c>
      <c r="Z19" s="27">
        <v>43832</v>
      </c>
      <c r="AA19" s="27">
        <v>43839</v>
      </c>
      <c r="AB19" s="27">
        <v>43853</v>
      </c>
      <c r="AC19" s="27">
        <v>43860</v>
      </c>
    </row>
    <row r="20" spans="2:29" ht="15.75" customHeight="1" x14ac:dyDescent="0.3">
      <c r="C20" s="23" t="s">
        <v>24</v>
      </c>
      <c r="D20" s="82" t="s">
        <v>46</v>
      </c>
      <c r="E20" s="52">
        <f>SUM(E43,E46)</f>
        <v>40</v>
      </c>
      <c r="F20" s="52">
        <v>0</v>
      </c>
      <c r="G20" s="25">
        <f>SUM(G38,G46)</f>
        <v>40</v>
      </c>
      <c r="H20" s="25">
        <f>SUM(H54)</f>
        <v>80</v>
      </c>
      <c r="I20" s="25">
        <f>SUM(I46)</f>
        <v>13</v>
      </c>
      <c r="J20" s="25">
        <f>SUM(J46,J54)</f>
        <v>54</v>
      </c>
      <c r="K20" s="25">
        <f>SUM(K35,K46)</f>
        <v>1513</v>
      </c>
      <c r="L20" s="25">
        <f>SUM(L46)</f>
        <v>80</v>
      </c>
      <c r="M20" s="25">
        <f>SUM(M35,M46)</f>
        <v>40</v>
      </c>
      <c r="N20" s="25">
        <f>SUM(N46)</f>
        <v>67</v>
      </c>
      <c r="O20" s="25">
        <f>SUM(O35,O46)</f>
        <v>1113</v>
      </c>
      <c r="P20" s="25">
        <f>SUM(P35,P46)</f>
        <v>107</v>
      </c>
      <c r="Q20" s="25">
        <f>SUM(Q35,Q46)</f>
        <v>1127</v>
      </c>
      <c r="R20" s="25">
        <f>SUM(R46)</f>
        <v>130</v>
      </c>
      <c r="S20" s="25">
        <v>0</v>
      </c>
      <c r="T20" s="25">
        <v>0</v>
      </c>
      <c r="U20" s="25">
        <f>SUM(U46)</f>
        <v>27</v>
      </c>
      <c r="V20" s="25">
        <f>SUM(V43,V46,V54)</f>
        <v>136</v>
      </c>
      <c r="W20" s="25">
        <f>SUM(W54)</f>
        <v>200</v>
      </c>
      <c r="X20" s="25">
        <f>SUM(X54)</f>
        <v>67</v>
      </c>
      <c r="Y20" s="25">
        <f>SUM(Y36)</f>
        <v>13</v>
      </c>
      <c r="Z20" s="25">
        <f>SUM(Z54)</f>
        <v>13</v>
      </c>
      <c r="AA20" s="25">
        <f>SUM(AA46,AA54)</f>
        <v>157</v>
      </c>
      <c r="AB20" s="25">
        <f>SUM(AB46,AB54)</f>
        <v>13</v>
      </c>
      <c r="AC20" s="64">
        <f>SUM(AC46,AC54)</f>
        <v>27</v>
      </c>
    </row>
    <row r="21" spans="2:29" ht="16.5" customHeight="1" x14ac:dyDescent="0.3">
      <c r="C21" s="23" t="s">
        <v>25</v>
      </c>
      <c r="D21" s="83"/>
      <c r="E21" s="7">
        <f>SUM(E77,E84,E85)</f>
        <v>187</v>
      </c>
      <c r="F21" s="7">
        <v>40</v>
      </c>
      <c r="G21" s="7">
        <f>SUM(G77,G85)</f>
        <v>520</v>
      </c>
      <c r="H21" s="7">
        <f>SUM(H77)</f>
        <v>13</v>
      </c>
      <c r="I21" s="7">
        <f>SUM(I69,I77)</f>
        <v>40</v>
      </c>
      <c r="J21" s="7">
        <f>SUM(J77,J85)</f>
        <v>80</v>
      </c>
      <c r="K21" s="7">
        <f>SUM(K77)</f>
        <v>3800</v>
      </c>
      <c r="L21" s="7">
        <f>SUM(L77,L85)</f>
        <v>137</v>
      </c>
      <c r="M21" s="7">
        <f>SUM(M77)</f>
        <v>13</v>
      </c>
      <c r="N21" s="7">
        <f>SUM(N77)</f>
        <v>200</v>
      </c>
      <c r="O21" s="7">
        <f>SUM(O77,O85)</f>
        <v>660</v>
      </c>
      <c r="P21" s="7">
        <f>SUM(P66,P77)</f>
        <v>67</v>
      </c>
      <c r="Q21" s="7">
        <f>SUM(Q66,Q74,Q77,Q78,Q85)</f>
        <v>593</v>
      </c>
      <c r="R21" s="7">
        <f>SUM(R77)</f>
        <v>13</v>
      </c>
      <c r="S21" s="7">
        <f>SUM(S67,S77,S85)</f>
        <v>237</v>
      </c>
      <c r="T21" s="7">
        <v>0</v>
      </c>
      <c r="U21" s="7">
        <f>SUM(U77,U85)</f>
        <v>40</v>
      </c>
      <c r="V21" s="7">
        <f>SUM(V77,V85,V89)</f>
        <v>763</v>
      </c>
      <c r="W21" s="7">
        <v>0</v>
      </c>
      <c r="X21" s="7">
        <v>0</v>
      </c>
      <c r="Y21" s="7">
        <v>0</v>
      </c>
      <c r="Z21" s="7">
        <v>0</v>
      </c>
      <c r="AA21" s="7">
        <f>SUM(AA77,AA85)</f>
        <v>357</v>
      </c>
      <c r="AB21" s="7">
        <f>SUM(AB77,AB85)</f>
        <v>0</v>
      </c>
      <c r="AC21" s="65">
        <f>SUM(AC77,AC85)</f>
        <v>0</v>
      </c>
    </row>
    <row r="22" spans="2:29" ht="16.5" customHeight="1" x14ac:dyDescent="0.3">
      <c r="C22" s="23" t="s">
        <v>38</v>
      </c>
      <c r="D22" s="83"/>
      <c r="E22" s="7">
        <v>0</v>
      </c>
      <c r="F22" s="7">
        <v>0</v>
      </c>
      <c r="G22" s="15">
        <v>0</v>
      </c>
      <c r="H22" s="7">
        <f>SUM(H108,H116)</f>
        <v>67</v>
      </c>
      <c r="I22" s="7">
        <v>0</v>
      </c>
      <c r="J22" s="7">
        <f>SUM(J108,J116)</f>
        <v>147</v>
      </c>
      <c r="K22" s="7">
        <f>SUM(K97,K108)</f>
        <v>440</v>
      </c>
      <c r="L22" s="7">
        <f>SUM(L97,L105,L108,L115,L116)</f>
        <v>236</v>
      </c>
      <c r="M22" s="7">
        <f>SUM(M108,M115)</f>
        <v>957</v>
      </c>
      <c r="N22" s="7">
        <f>SUM(N108,N124)</f>
        <v>143</v>
      </c>
      <c r="O22" s="7">
        <f>SUM(O108,O116)</f>
        <v>1630</v>
      </c>
      <c r="P22" s="7">
        <f>SUM(P97,P108,P116)</f>
        <v>370</v>
      </c>
      <c r="Q22" s="7">
        <f>SUM(Q97,Q98,Q108,Q109,Q116)</f>
        <v>1173</v>
      </c>
      <c r="R22" s="7">
        <v>0</v>
      </c>
      <c r="S22" s="7">
        <f>SUM(S98,S115,S116)</f>
        <v>107</v>
      </c>
      <c r="T22" s="7">
        <v>0</v>
      </c>
      <c r="U22" s="7">
        <f>SUM(U116)</f>
        <v>530</v>
      </c>
      <c r="V22" s="7">
        <f>SUM(V98,V108,V116,V124)</f>
        <v>5939</v>
      </c>
      <c r="W22" s="7">
        <f>SUM(W108,W116)</f>
        <v>530</v>
      </c>
      <c r="X22" s="7">
        <f>SUM(X108,X116)</f>
        <v>2570</v>
      </c>
      <c r="Y22" s="7">
        <f>SUM(Y100,Y108,Y116)</f>
        <v>756</v>
      </c>
      <c r="Z22" s="7">
        <f>SUM(Z108,Z116)</f>
        <v>26</v>
      </c>
      <c r="AA22" s="7">
        <f>SUM(AA108)</f>
        <v>270</v>
      </c>
      <c r="AB22" s="7">
        <f>SUM(AB108)</f>
        <v>270</v>
      </c>
      <c r="AC22" s="65">
        <f>SUM(AC108)</f>
        <v>1400</v>
      </c>
    </row>
    <row r="23" spans="2:29" ht="16.5" customHeight="1" x14ac:dyDescent="0.3">
      <c r="C23" s="23" t="s">
        <v>27</v>
      </c>
      <c r="D23" s="83"/>
      <c r="E23" s="7">
        <f>SUM(E139,E146,E147)</f>
        <v>5767</v>
      </c>
      <c r="F23" s="7">
        <f>SUM(F136,F147)</f>
        <v>143</v>
      </c>
      <c r="G23" s="7">
        <f>SUM(G139,G146)</f>
        <v>54</v>
      </c>
      <c r="H23" s="7">
        <v>0</v>
      </c>
      <c r="I23" s="7">
        <f>SUM(I139)</f>
        <v>27</v>
      </c>
      <c r="J23" s="7">
        <f>SUM(J147)</f>
        <v>27</v>
      </c>
      <c r="K23" s="7">
        <f>SUM(K146)</f>
        <v>13</v>
      </c>
      <c r="L23" s="7">
        <f>SUM(L139)</f>
        <v>27</v>
      </c>
      <c r="M23" s="7">
        <f>SUM(M139)</f>
        <v>13</v>
      </c>
      <c r="N23" s="7">
        <v>0</v>
      </c>
      <c r="O23" s="7">
        <f>SUM(O147)</f>
        <v>400</v>
      </c>
      <c r="P23" s="7">
        <f>SUM(P128,P147)</f>
        <v>123</v>
      </c>
      <c r="Q23" s="7">
        <f>SUM(Q139)</f>
        <v>27</v>
      </c>
      <c r="R23" s="7">
        <f>SUM(R147,R129)</f>
        <v>66</v>
      </c>
      <c r="S23" s="7">
        <f>SUM(S129)</f>
        <v>13</v>
      </c>
      <c r="T23" s="7">
        <v>0</v>
      </c>
      <c r="U23" s="7">
        <v>0</v>
      </c>
      <c r="V23" s="7">
        <f>SUM(V134,V147)</f>
        <v>463</v>
      </c>
      <c r="W23" s="7">
        <v>0</v>
      </c>
      <c r="X23" s="7">
        <f>SUM(X147)</f>
        <v>46000</v>
      </c>
      <c r="Y23" s="7">
        <f>SUM(Y147,Y139)</f>
        <v>213</v>
      </c>
      <c r="Z23" s="7">
        <v>0</v>
      </c>
      <c r="AA23" s="7">
        <f>SUM(AA147)</f>
        <v>13</v>
      </c>
      <c r="AB23" s="7">
        <f>SUM(AB147)</f>
        <v>0</v>
      </c>
      <c r="AC23" s="65">
        <f>SUM(AC147)</f>
        <v>0</v>
      </c>
    </row>
    <row r="24" spans="2:29" ht="16.5" customHeight="1" x14ac:dyDescent="0.3">
      <c r="C24" s="23" t="s">
        <v>32</v>
      </c>
      <c r="D24" s="83"/>
      <c r="E24" s="7">
        <f>SUM(E159,E172,E177,E178)</f>
        <v>2626</v>
      </c>
      <c r="F24" s="7">
        <f>SUM(F178,F187)</f>
        <v>283</v>
      </c>
      <c r="G24" s="15"/>
      <c r="H24" s="15">
        <v>0</v>
      </c>
      <c r="I24" s="7">
        <v>0</v>
      </c>
      <c r="J24" s="15">
        <v>0</v>
      </c>
      <c r="K24" s="15">
        <f>SUM(K162,K170,K177,K178)</f>
        <v>250</v>
      </c>
      <c r="L24" s="15">
        <v>0</v>
      </c>
      <c r="M24" s="15">
        <f>SUM(M170)</f>
        <v>13</v>
      </c>
      <c r="N24" s="15">
        <v>0</v>
      </c>
      <c r="O24" s="15">
        <f>SUM(O177)</f>
        <v>13</v>
      </c>
      <c r="P24" s="15">
        <v>0</v>
      </c>
      <c r="Q24" s="15">
        <f>SUM(Q160,Q170)</f>
        <v>123</v>
      </c>
      <c r="R24" s="15">
        <f>SUM(R170,R177,R178)</f>
        <v>226</v>
      </c>
      <c r="S24" s="15">
        <v>0</v>
      </c>
      <c r="T24" s="15">
        <v>0</v>
      </c>
      <c r="U24" s="15">
        <v>0</v>
      </c>
      <c r="V24" s="15">
        <f>SUM(V178)</f>
        <v>13</v>
      </c>
      <c r="W24" s="15">
        <v>0</v>
      </c>
      <c r="X24" s="15">
        <v>0</v>
      </c>
      <c r="Y24" s="15">
        <f>SUM(Y178)</f>
        <v>13</v>
      </c>
      <c r="Z24" s="15">
        <v>0</v>
      </c>
      <c r="AA24" s="15">
        <f>SUM(AA178)</f>
        <v>13</v>
      </c>
      <c r="AB24" s="15">
        <f>SUM(AB178)</f>
        <v>13</v>
      </c>
      <c r="AC24" s="67">
        <f>SUM(AC178)</f>
        <v>0</v>
      </c>
    </row>
    <row r="25" spans="2:29" ht="16.5" customHeight="1" x14ac:dyDescent="0.3">
      <c r="C25" s="23" t="s">
        <v>33</v>
      </c>
      <c r="D25" s="83"/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f>SUM(J190,J198,J201,J209)</f>
        <v>133</v>
      </c>
      <c r="K25" s="7">
        <f>SUM(K190,K201)</f>
        <v>2010</v>
      </c>
      <c r="L25" s="7">
        <f>SUM(L201)</f>
        <v>120</v>
      </c>
      <c r="M25" s="7">
        <f>SUM(M201)</f>
        <v>470</v>
      </c>
      <c r="N25" s="7">
        <f>SUM(N201)</f>
        <v>13</v>
      </c>
      <c r="O25" s="7">
        <f>SUM(O190,O201,O217)</f>
        <v>653</v>
      </c>
      <c r="P25" s="7">
        <f>SUM(P190,P198,P201,P208)</f>
        <v>337</v>
      </c>
      <c r="Q25" s="7">
        <f>SUM(Q191,Q193,Q198,Q201,Q209,Q213,Q218)</f>
        <v>1179</v>
      </c>
      <c r="R25" s="7">
        <f>SUM(R191,R196,R201,R203)</f>
        <v>80</v>
      </c>
      <c r="S25" s="7">
        <v>13</v>
      </c>
      <c r="T25" s="7">
        <v>0</v>
      </c>
      <c r="U25" s="7">
        <f>SUM(U201,U209)</f>
        <v>80</v>
      </c>
      <c r="V25" s="7">
        <f>SUM(V201,V209)</f>
        <v>253</v>
      </c>
      <c r="W25" s="7">
        <f>SUM(W201)</f>
        <v>67</v>
      </c>
      <c r="X25" s="7">
        <v>80</v>
      </c>
      <c r="Y25" s="7">
        <f>SUM(Y193,Y201,Y209)</f>
        <v>93</v>
      </c>
      <c r="Z25" s="7">
        <v>0</v>
      </c>
      <c r="AA25" s="7">
        <f>SUM(AA201,AA209)</f>
        <v>730</v>
      </c>
      <c r="AB25" s="7">
        <f>SUM(AB201,AB209)</f>
        <v>13</v>
      </c>
      <c r="AC25" s="65">
        <f>SUM(AC201,AC209)</f>
        <v>107</v>
      </c>
    </row>
    <row r="26" spans="2:29" ht="16.5" customHeight="1" x14ac:dyDescent="0.3">
      <c r="C26" s="23" t="s">
        <v>29</v>
      </c>
      <c r="D26" s="83"/>
      <c r="E26" s="7">
        <f>SUM(E221,E232,E240,E244)</f>
        <v>437</v>
      </c>
      <c r="F26" s="7">
        <v>0</v>
      </c>
      <c r="G26" s="7">
        <f>SUM(G232,G240)</f>
        <v>106</v>
      </c>
      <c r="H26" s="7">
        <v>0</v>
      </c>
      <c r="I26" s="7">
        <f>SUM(I221,I232)</f>
        <v>66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65">
        <v>0</v>
      </c>
    </row>
    <row r="27" spans="2:29" ht="16.5" customHeight="1" x14ac:dyDescent="0.3">
      <c r="C27" s="23" t="s">
        <v>28</v>
      </c>
      <c r="D27" s="83"/>
      <c r="E27" s="7">
        <f>SUM(E255,E263,E271)</f>
        <v>517</v>
      </c>
      <c r="F27" s="7">
        <f>SUM(F263,F271)</f>
        <v>94</v>
      </c>
      <c r="G27" s="7">
        <f>SUM(G263,G271)</f>
        <v>333</v>
      </c>
      <c r="H27" s="7">
        <v>0</v>
      </c>
      <c r="I27" s="7">
        <f>SUM(I255,I271)</f>
        <v>863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65">
        <v>0</v>
      </c>
    </row>
    <row r="28" spans="2:29" ht="16.5" customHeight="1" x14ac:dyDescent="0.3">
      <c r="C28" s="23" t="s">
        <v>26</v>
      </c>
      <c r="D28" s="83"/>
      <c r="E28" s="7">
        <f>SUM(E301,E302)</f>
        <v>53</v>
      </c>
      <c r="F28" s="7">
        <f>SUM(F294)</f>
        <v>93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65">
        <v>0</v>
      </c>
    </row>
    <row r="29" spans="2:29" ht="16.5" customHeight="1" thickBot="1" x14ac:dyDescent="0.35">
      <c r="C29" s="24" t="s">
        <v>37</v>
      </c>
      <c r="D29" s="84"/>
      <c r="E29" s="8">
        <v>0</v>
      </c>
      <c r="F29" s="8">
        <v>0</v>
      </c>
      <c r="G29" s="16">
        <v>0</v>
      </c>
      <c r="H29" s="8">
        <f>SUM(H314)</f>
        <v>40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66">
        <v>0</v>
      </c>
    </row>
    <row r="30" spans="2:29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O30" s="5"/>
    </row>
    <row r="31" spans="2:29" ht="16.2" thickBot="1" x14ac:dyDescent="0.3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O31" s="5"/>
    </row>
    <row r="32" spans="2:29" ht="21" thickBot="1" x14ac:dyDescent="0.4">
      <c r="B32" s="6"/>
      <c r="C32" s="91" t="s">
        <v>54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3"/>
    </row>
    <row r="33" spans="2:32" ht="16.2" thickBot="1" x14ac:dyDescent="0.35">
      <c r="B33" s="20" t="s">
        <v>1</v>
      </c>
      <c r="C33" s="21" t="s">
        <v>2</v>
      </c>
      <c r="D33" s="38"/>
      <c r="E33" s="76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8"/>
    </row>
    <row r="34" spans="2:32" s="9" customFormat="1" ht="14.4" thickBot="1" x14ac:dyDescent="0.35">
      <c r="B34" s="22" t="s">
        <v>59</v>
      </c>
      <c r="C34" s="37" t="s">
        <v>60</v>
      </c>
      <c r="D34" s="53" t="s">
        <v>47</v>
      </c>
      <c r="E34" s="75">
        <v>43432</v>
      </c>
      <c r="F34" s="75">
        <v>43489</v>
      </c>
      <c r="G34" s="75">
        <v>43521</v>
      </c>
      <c r="H34" s="75">
        <v>43565</v>
      </c>
      <c r="I34" s="75">
        <v>43614</v>
      </c>
      <c r="J34" s="75">
        <v>43669</v>
      </c>
      <c r="K34" s="75">
        <v>43677</v>
      </c>
      <c r="L34" s="75">
        <v>43689</v>
      </c>
      <c r="M34" s="75">
        <v>43700</v>
      </c>
      <c r="N34" s="75">
        <v>43707</v>
      </c>
      <c r="O34" s="75">
        <v>43741</v>
      </c>
      <c r="P34" s="75">
        <v>43748</v>
      </c>
      <c r="Q34" s="75">
        <v>43755</v>
      </c>
      <c r="R34" s="75">
        <v>43762</v>
      </c>
      <c r="S34" s="75">
        <v>43769</v>
      </c>
      <c r="T34" s="75">
        <v>43776</v>
      </c>
      <c r="U34" s="75">
        <v>43783</v>
      </c>
      <c r="V34" s="75">
        <v>43790</v>
      </c>
      <c r="W34" s="75">
        <v>43804</v>
      </c>
      <c r="X34" s="75">
        <v>43811</v>
      </c>
      <c r="Y34" s="75">
        <v>43818</v>
      </c>
      <c r="Z34" s="75">
        <v>43832</v>
      </c>
      <c r="AA34" s="75">
        <v>43839</v>
      </c>
      <c r="AB34" s="75">
        <v>43853</v>
      </c>
      <c r="AC34" s="75">
        <v>43860</v>
      </c>
    </row>
    <row r="35" spans="2:32" s="9" customFormat="1" x14ac:dyDescent="0.3">
      <c r="B35" s="72" t="s">
        <v>24</v>
      </c>
      <c r="C35" s="33" t="s">
        <v>40</v>
      </c>
      <c r="D35" s="44" t="s">
        <v>48</v>
      </c>
      <c r="E35" s="40"/>
      <c r="F35" s="13"/>
      <c r="G35" s="13"/>
      <c r="H35" s="13"/>
      <c r="I35" s="13"/>
      <c r="J35" s="13"/>
      <c r="K35" s="13">
        <v>13</v>
      </c>
      <c r="L35" s="13"/>
      <c r="M35" s="13">
        <v>27</v>
      </c>
      <c r="N35" s="13"/>
      <c r="O35" s="13">
        <v>13</v>
      </c>
      <c r="P35" s="13">
        <v>40</v>
      </c>
      <c r="Q35" s="13">
        <v>27</v>
      </c>
      <c r="R35" s="13"/>
      <c r="S35" s="13"/>
      <c r="T35" s="13"/>
      <c r="U35" s="34"/>
      <c r="V35" s="34"/>
      <c r="W35" s="34"/>
      <c r="X35" s="34"/>
      <c r="Y35" s="34"/>
      <c r="Z35" s="13"/>
      <c r="AA35" s="40"/>
      <c r="AB35" s="13"/>
      <c r="AC35" s="49"/>
      <c r="AF35" s="62">
        <f>SUM(E35:AC35)</f>
        <v>120</v>
      </c>
    </row>
    <row r="36" spans="2:32" s="9" customFormat="1" x14ac:dyDescent="0.3">
      <c r="B36" s="72" t="s">
        <v>24</v>
      </c>
      <c r="C36" s="32" t="s">
        <v>3</v>
      </c>
      <c r="D36" s="44" t="s">
        <v>48</v>
      </c>
      <c r="E36" s="41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5"/>
      <c r="V36" s="35"/>
      <c r="W36" s="35"/>
      <c r="X36" s="35"/>
      <c r="Y36" s="35">
        <v>13</v>
      </c>
      <c r="Z36" s="10"/>
      <c r="AA36" s="41"/>
      <c r="AB36" s="10"/>
      <c r="AC36" s="50"/>
      <c r="AF36" s="62">
        <f t="shared" ref="AF36:AF64" si="20">SUM(E36:AC36)</f>
        <v>13</v>
      </c>
    </row>
    <row r="37" spans="2:32" x14ac:dyDescent="0.3">
      <c r="B37" s="72" t="s">
        <v>24</v>
      </c>
      <c r="C37" s="29" t="s">
        <v>4</v>
      </c>
      <c r="D37" s="45" t="s">
        <v>49</v>
      </c>
      <c r="E37" s="41"/>
      <c r="F37" s="10"/>
      <c r="G37" s="10"/>
      <c r="H37" s="10"/>
      <c r="I37" s="10"/>
      <c r="J37" s="10">
        <v>53</v>
      </c>
      <c r="K37" s="10">
        <v>800</v>
      </c>
      <c r="L37" s="10">
        <v>27</v>
      </c>
      <c r="M37" s="10">
        <v>13</v>
      </c>
      <c r="N37" s="10">
        <v>13</v>
      </c>
      <c r="O37" s="10"/>
      <c r="P37" s="10"/>
      <c r="Q37" s="10"/>
      <c r="R37" s="10">
        <v>13</v>
      </c>
      <c r="S37" s="10"/>
      <c r="T37" s="10">
        <v>13</v>
      </c>
      <c r="U37" s="35"/>
      <c r="V37" s="35">
        <v>13</v>
      </c>
      <c r="W37" s="35">
        <v>13</v>
      </c>
      <c r="X37" s="35"/>
      <c r="Y37" s="35"/>
      <c r="Z37" s="10"/>
      <c r="AA37" s="41"/>
      <c r="AB37" s="10">
        <v>13</v>
      </c>
      <c r="AC37" s="50"/>
      <c r="AF37" s="62">
        <f t="shared" si="20"/>
        <v>971</v>
      </c>
    </row>
    <row r="38" spans="2:32" x14ac:dyDescent="0.3">
      <c r="B38" s="72" t="s">
        <v>24</v>
      </c>
      <c r="C38" s="29" t="s">
        <v>5</v>
      </c>
      <c r="D38" s="45" t="s">
        <v>48</v>
      </c>
      <c r="E38" s="41"/>
      <c r="F38" s="10"/>
      <c r="G38" s="10">
        <v>13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35"/>
      <c r="V38" s="35"/>
      <c r="W38" s="35"/>
      <c r="X38" s="35"/>
      <c r="Y38" s="35"/>
      <c r="Z38" s="10"/>
      <c r="AA38" s="41"/>
      <c r="AB38" s="10"/>
      <c r="AC38" s="50"/>
      <c r="AF38" s="62">
        <f t="shared" si="20"/>
        <v>13</v>
      </c>
    </row>
    <row r="39" spans="2:32" x14ac:dyDescent="0.3">
      <c r="B39" s="72" t="s">
        <v>24</v>
      </c>
      <c r="C39" s="29" t="s">
        <v>6</v>
      </c>
      <c r="D39" s="45" t="s">
        <v>49</v>
      </c>
      <c r="E39" s="41">
        <v>27</v>
      </c>
      <c r="F39" s="10">
        <v>130</v>
      </c>
      <c r="G39" s="10"/>
      <c r="H39" s="10">
        <v>270</v>
      </c>
      <c r="I39" s="10">
        <v>27</v>
      </c>
      <c r="J39" s="10">
        <v>53</v>
      </c>
      <c r="K39" s="10">
        <v>4000</v>
      </c>
      <c r="L39" s="10">
        <v>110</v>
      </c>
      <c r="M39" s="10">
        <v>870</v>
      </c>
      <c r="N39" s="10">
        <v>330</v>
      </c>
      <c r="O39" s="10">
        <v>470</v>
      </c>
      <c r="P39" s="10">
        <v>200</v>
      </c>
      <c r="Q39" s="10">
        <v>130</v>
      </c>
      <c r="R39" s="10">
        <v>270</v>
      </c>
      <c r="S39" s="10">
        <v>400</v>
      </c>
      <c r="T39" s="10">
        <v>130</v>
      </c>
      <c r="U39" s="35"/>
      <c r="V39" s="35">
        <v>200</v>
      </c>
      <c r="W39" s="35">
        <v>930</v>
      </c>
      <c r="X39" s="35">
        <v>270</v>
      </c>
      <c r="Y39" s="35"/>
      <c r="Z39" s="10">
        <v>53</v>
      </c>
      <c r="AA39" s="41">
        <v>330</v>
      </c>
      <c r="AB39" s="10">
        <v>530</v>
      </c>
      <c r="AC39" s="50">
        <v>27</v>
      </c>
      <c r="AF39" s="62">
        <f t="shared" si="20"/>
        <v>9757</v>
      </c>
    </row>
    <row r="40" spans="2:32" x14ac:dyDescent="0.3">
      <c r="B40" s="72" t="s">
        <v>24</v>
      </c>
      <c r="C40" s="29" t="s">
        <v>7</v>
      </c>
      <c r="D40" s="45" t="s">
        <v>49</v>
      </c>
      <c r="E40" s="41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35"/>
      <c r="V40" s="35"/>
      <c r="W40" s="35"/>
      <c r="X40" s="35"/>
      <c r="Y40" s="35"/>
      <c r="Z40" s="10"/>
      <c r="AA40" s="41"/>
      <c r="AB40" s="10"/>
      <c r="AC40" s="50"/>
      <c r="AF40" s="62">
        <f t="shared" si="20"/>
        <v>0</v>
      </c>
    </row>
    <row r="41" spans="2:32" x14ac:dyDescent="0.3">
      <c r="B41" s="72" t="s">
        <v>24</v>
      </c>
      <c r="C41" s="29" t="s">
        <v>8</v>
      </c>
      <c r="D41" s="45" t="s">
        <v>48</v>
      </c>
      <c r="E41" s="41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35"/>
      <c r="V41" s="35"/>
      <c r="W41" s="35"/>
      <c r="X41" s="35"/>
      <c r="Y41" s="35"/>
      <c r="Z41" s="10"/>
      <c r="AA41" s="41"/>
      <c r="AB41" s="10"/>
      <c r="AC41" s="50"/>
      <c r="AF41" s="62">
        <f t="shared" si="20"/>
        <v>0</v>
      </c>
    </row>
    <row r="42" spans="2:32" x14ac:dyDescent="0.3">
      <c r="B42" s="72" t="s">
        <v>24</v>
      </c>
      <c r="C42" s="29" t="s">
        <v>9</v>
      </c>
      <c r="D42" s="45" t="s">
        <v>48</v>
      </c>
      <c r="E42" s="41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35"/>
      <c r="V42" s="35"/>
      <c r="W42" s="35"/>
      <c r="X42" s="35"/>
      <c r="Y42" s="35"/>
      <c r="Z42" s="10"/>
      <c r="AA42" s="41"/>
      <c r="AB42" s="10"/>
      <c r="AC42" s="50"/>
      <c r="AF42" s="62">
        <f t="shared" si="20"/>
        <v>0</v>
      </c>
    </row>
    <row r="43" spans="2:32" x14ac:dyDescent="0.3">
      <c r="B43" s="72" t="s">
        <v>24</v>
      </c>
      <c r="C43" s="29" t="s">
        <v>10</v>
      </c>
      <c r="D43" s="45" t="s">
        <v>48</v>
      </c>
      <c r="E43" s="41">
        <v>13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35"/>
      <c r="V43" s="35">
        <v>13</v>
      </c>
      <c r="W43" s="35"/>
      <c r="X43" s="35"/>
      <c r="Y43" s="35"/>
      <c r="Z43" s="10"/>
      <c r="AA43" s="41"/>
      <c r="AB43" s="10"/>
      <c r="AC43" s="50"/>
      <c r="AF43" s="62">
        <f t="shared" si="20"/>
        <v>26</v>
      </c>
    </row>
    <row r="44" spans="2:32" x14ac:dyDescent="0.3">
      <c r="B44" s="72" t="s">
        <v>24</v>
      </c>
      <c r="C44" s="29" t="s">
        <v>41</v>
      </c>
      <c r="D44" s="45" t="s">
        <v>49</v>
      </c>
      <c r="E44" s="41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>
        <v>13</v>
      </c>
      <c r="U44" s="35"/>
      <c r="V44" s="35"/>
      <c r="W44" s="35"/>
      <c r="X44" s="35"/>
      <c r="Y44" s="35"/>
      <c r="Z44" s="10"/>
      <c r="AA44" s="41"/>
      <c r="AB44" s="10"/>
      <c r="AC44" s="50"/>
      <c r="AF44" s="62">
        <f t="shared" si="20"/>
        <v>13</v>
      </c>
    </row>
    <row r="45" spans="2:32" x14ac:dyDescent="0.3">
      <c r="B45" s="72" t="s">
        <v>24</v>
      </c>
      <c r="C45" s="29" t="s">
        <v>55</v>
      </c>
      <c r="D45" s="45" t="s">
        <v>49</v>
      </c>
      <c r="E45" s="41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35"/>
      <c r="V45" s="35"/>
      <c r="W45" s="35"/>
      <c r="X45" s="35"/>
      <c r="Y45" s="35"/>
      <c r="Z45" s="10"/>
      <c r="AA45" s="41"/>
      <c r="AB45" s="10"/>
      <c r="AC45" s="50"/>
      <c r="AF45" s="62">
        <f t="shared" si="20"/>
        <v>0</v>
      </c>
    </row>
    <row r="46" spans="2:32" x14ac:dyDescent="0.3">
      <c r="B46" s="72" t="s">
        <v>24</v>
      </c>
      <c r="C46" s="29" t="s">
        <v>11</v>
      </c>
      <c r="D46" s="45" t="s">
        <v>48</v>
      </c>
      <c r="E46" s="41">
        <v>27</v>
      </c>
      <c r="F46" s="10"/>
      <c r="G46" s="10">
        <v>27</v>
      </c>
      <c r="H46" s="10"/>
      <c r="I46" s="10">
        <v>13</v>
      </c>
      <c r="J46" s="10">
        <v>27</v>
      </c>
      <c r="K46" s="10">
        <v>1500</v>
      </c>
      <c r="L46" s="10">
        <v>80</v>
      </c>
      <c r="M46" s="10">
        <v>13</v>
      </c>
      <c r="N46" s="10">
        <v>67</v>
      </c>
      <c r="O46" s="10">
        <v>1100</v>
      </c>
      <c r="P46" s="10">
        <v>67</v>
      </c>
      <c r="Q46" s="10">
        <v>1100</v>
      </c>
      <c r="R46" s="10">
        <v>130</v>
      </c>
      <c r="S46" s="10"/>
      <c r="T46" s="10"/>
      <c r="U46" s="35">
        <v>27</v>
      </c>
      <c r="V46" s="35">
        <v>13</v>
      </c>
      <c r="W46" s="35"/>
      <c r="X46" s="35"/>
      <c r="Y46" s="35"/>
      <c r="Z46" s="10"/>
      <c r="AA46" s="41">
        <v>130</v>
      </c>
      <c r="AB46" s="10">
        <v>13</v>
      </c>
      <c r="AC46" s="50"/>
      <c r="AF46" s="62">
        <f t="shared" si="20"/>
        <v>4334</v>
      </c>
    </row>
    <row r="47" spans="2:32" x14ac:dyDescent="0.3">
      <c r="B47" s="72" t="s">
        <v>24</v>
      </c>
      <c r="C47" s="29" t="s">
        <v>39</v>
      </c>
      <c r="D47" s="45" t="s">
        <v>48</v>
      </c>
      <c r="E47" s="41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35"/>
      <c r="V47" s="35"/>
      <c r="W47" s="35"/>
      <c r="X47" s="35"/>
      <c r="Y47" s="35"/>
      <c r="Z47" s="10"/>
      <c r="AA47" s="41"/>
      <c r="AB47" s="10"/>
      <c r="AC47" s="50"/>
      <c r="AF47" s="62">
        <f t="shared" si="20"/>
        <v>0</v>
      </c>
    </row>
    <row r="48" spans="2:32" x14ac:dyDescent="0.3">
      <c r="B48" s="72" t="s">
        <v>24</v>
      </c>
      <c r="C48" s="29" t="s">
        <v>34</v>
      </c>
      <c r="D48" s="45" t="s">
        <v>48</v>
      </c>
      <c r="E48" s="41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35"/>
      <c r="V48" s="35"/>
      <c r="W48" s="35"/>
      <c r="X48" s="35"/>
      <c r="Y48" s="35"/>
      <c r="Z48" s="10"/>
      <c r="AA48" s="41"/>
      <c r="AB48" s="10"/>
      <c r="AC48" s="50"/>
      <c r="AF48" s="62">
        <f t="shared" si="20"/>
        <v>0</v>
      </c>
    </row>
    <row r="49" spans="2:32" x14ac:dyDescent="0.3">
      <c r="B49" s="72" t="s">
        <v>24</v>
      </c>
      <c r="C49" s="29" t="s">
        <v>56</v>
      </c>
      <c r="D49" s="45" t="s">
        <v>49</v>
      </c>
      <c r="E49" s="41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35"/>
      <c r="V49" s="35"/>
      <c r="W49" s="35"/>
      <c r="X49" s="35"/>
      <c r="Y49" s="35"/>
      <c r="Z49" s="10"/>
      <c r="AA49" s="41"/>
      <c r="AB49" s="10"/>
      <c r="AC49" s="50"/>
      <c r="AF49" s="62">
        <f t="shared" si="20"/>
        <v>0</v>
      </c>
    </row>
    <row r="50" spans="2:32" ht="15.6" hidden="1" customHeight="1" x14ac:dyDescent="0.3">
      <c r="B50" s="72" t="s">
        <v>24</v>
      </c>
      <c r="C50" s="29" t="s">
        <v>12</v>
      </c>
      <c r="D50" s="45" t="s">
        <v>48</v>
      </c>
      <c r="E50" s="41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35"/>
      <c r="V50" s="35"/>
      <c r="W50" s="35"/>
      <c r="X50" s="35"/>
      <c r="Y50" s="35"/>
      <c r="Z50" s="10"/>
      <c r="AA50" s="41"/>
      <c r="AB50" s="10"/>
      <c r="AC50" s="50"/>
      <c r="AF50" s="62">
        <f t="shared" si="20"/>
        <v>0</v>
      </c>
    </row>
    <row r="51" spans="2:32" x14ac:dyDescent="0.3">
      <c r="B51" s="72" t="s">
        <v>24</v>
      </c>
      <c r="C51" s="29" t="s">
        <v>43</v>
      </c>
      <c r="D51" s="45" t="s">
        <v>49</v>
      </c>
      <c r="E51" s="41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35"/>
      <c r="V51" s="35"/>
      <c r="W51" s="35"/>
      <c r="X51" s="35"/>
      <c r="Y51" s="35"/>
      <c r="Z51" s="10"/>
      <c r="AA51" s="41"/>
      <c r="AB51" s="10"/>
      <c r="AC51" s="50"/>
      <c r="AF51" s="62">
        <f t="shared" si="20"/>
        <v>0</v>
      </c>
    </row>
    <row r="52" spans="2:32" x14ac:dyDescent="0.3">
      <c r="B52" s="72" t="s">
        <v>24</v>
      </c>
      <c r="C52" s="29" t="s">
        <v>13</v>
      </c>
      <c r="D52" s="45" t="s">
        <v>48</v>
      </c>
      <c r="E52" s="41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35"/>
      <c r="V52" s="35"/>
      <c r="W52" s="35"/>
      <c r="X52" s="35"/>
      <c r="Y52" s="35"/>
      <c r="Z52" s="10"/>
      <c r="AA52" s="41"/>
      <c r="AB52" s="10"/>
      <c r="AC52" s="50"/>
      <c r="AF52" s="62">
        <f t="shared" si="20"/>
        <v>0</v>
      </c>
    </row>
    <row r="53" spans="2:32" x14ac:dyDescent="0.3">
      <c r="B53" s="72" t="s">
        <v>24</v>
      </c>
      <c r="C53" s="29" t="s">
        <v>14</v>
      </c>
      <c r="D53" s="45" t="s">
        <v>48</v>
      </c>
      <c r="E53" s="41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35"/>
      <c r="V53" s="35"/>
      <c r="W53" s="35"/>
      <c r="X53" s="35"/>
      <c r="Y53" s="35"/>
      <c r="Z53" s="10"/>
      <c r="AA53" s="41"/>
      <c r="AB53" s="10"/>
      <c r="AC53" s="50"/>
      <c r="AF53" s="62">
        <f t="shared" si="20"/>
        <v>0</v>
      </c>
    </row>
    <row r="54" spans="2:32" x14ac:dyDescent="0.3">
      <c r="B54" s="72" t="s">
        <v>24</v>
      </c>
      <c r="C54" s="29" t="s">
        <v>15</v>
      </c>
      <c r="D54" s="46" t="s">
        <v>48</v>
      </c>
      <c r="E54" s="41"/>
      <c r="F54" s="10"/>
      <c r="G54" s="10"/>
      <c r="H54" s="10">
        <v>80</v>
      </c>
      <c r="I54" s="10"/>
      <c r="J54" s="10">
        <v>27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35"/>
      <c r="V54" s="35">
        <v>110</v>
      </c>
      <c r="W54" s="35">
        <v>200</v>
      </c>
      <c r="X54" s="35">
        <v>67</v>
      </c>
      <c r="Y54" s="35"/>
      <c r="Z54" s="10">
        <v>13</v>
      </c>
      <c r="AA54" s="41">
        <v>27</v>
      </c>
      <c r="AB54" s="10"/>
      <c r="AC54" s="50">
        <v>27</v>
      </c>
      <c r="AF54" s="62">
        <f t="shared" si="20"/>
        <v>551</v>
      </c>
    </row>
    <row r="55" spans="2:32" x14ac:dyDescent="0.3">
      <c r="B55" s="72" t="s">
        <v>24</v>
      </c>
      <c r="C55" s="29" t="s">
        <v>50</v>
      </c>
      <c r="D55" s="45" t="s">
        <v>49</v>
      </c>
      <c r="E55" s="4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35"/>
      <c r="V55" s="35"/>
      <c r="W55" s="35"/>
      <c r="X55" s="35"/>
      <c r="Y55" s="35"/>
      <c r="Z55" s="10"/>
      <c r="AA55" s="41"/>
      <c r="AB55" s="10"/>
      <c r="AC55" s="50"/>
      <c r="AF55" s="62">
        <f t="shared" si="20"/>
        <v>0</v>
      </c>
    </row>
    <row r="56" spans="2:32" x14ac:dyDescent="0.3">
      <c r="B56" s="72" t="s">
        <v>24</v>
      </c>
      <c r="C56" s="29" t="s">
        <v>16</v>
      </c>
      <c r="D56" s="45" t="s">
        <v>49</v>
      </c>
      <c r="E56" s="41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>
        <v>13</v>
      </c>
      <c r="U56" s="35"/>
      <c r="V56" s="35"/>
      <c r="W56" s="35"/>
      <c r="X56" s="35"/>
      <c r="Y56" s="35"/>
      <c r="Z56" s="10"/>
      <c r="AA56" s="41"/>
      <c r="AB56" s="10"/>
      <c r="AC56" s="50"/>
      <c r="AF56" s="62">
        <f t="shared" si="20"/>
        <v>13</v>
      </c>
    </row>
    <row r="57" spans="2:32" x14ac:dyDescent="0.3">
      <c r="B57" s="72" t="s">
        <v>24</v>
      </c>
      <c r="C57" s="30" t="s">
        <v>17</v>
      </c>
      <c r="D57" s="45" t="s">
        <v>49</v>
      </c>
      <c r="E57" s="41">
        <v>27</v>
      </c>
      <c r="F57" s="10">
        <v>13</v>
      </c>
      <c r="G57" s="10"/>
      <c r="H57" s="10">
        <v>13</v>
      </c>
      <c r="I57" s="10">
        <v>40</v>
      </c>
      <c r="J57" s="10">
        <v>13</v>
      </c>
      <c r="K57" s="10">
        <v>13</v>
      </c>
      <c r="L57" s="10">
        <v>13</v>
      </c>
      <c r="M57" s="10">
        <v>13</v>
      </c>
      <c r="N57" s="10">
        <v>13</v>
      </c>
      <c r="O57" s="10"/>
      <c r="P57" s="10">
        <v>590</v>
      </c>
      <c r="Q57" s="10">
        <v>13</v>
      </c>
      <c r="R57" s="10">
        <v>130</v>
      </c>
      <c r="S57" s="10">
        <v>13</v>
      </c>
      <c r="T57" s="10"/>
      <c r="U57" s="35"/>
      <c r="V57" s="35"/>
      <c r="W57" s="35"/>
      <c r="X57" s="35"/>
      <c r="Y57" s="35">
        <v>13</v>
      </c>
      <c r="Z57" s="10">
        <v>27</v>
      </c>
      <c r="AA57" s="41"/>
      <c r="AB57" s="10"/>
      <c r="AC57" s="50"/>
      <c r="AF57" s="62">
        <f t="shared" si="20"/>
        <v>944</v>
      </c>
    </row>
    <row r="58" spans="2:32" x14ac:dyDescent="0.3">
      <c r="B58" s="72" t="s">
        <v>24</v>
      </c>
      <c r="C58" s="30" t="s">
        <v>18</v>
      </c>
      <c r="D58" s="45" t="s">
        <v>48</v>
      </c>
      <c r="E58" s="41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35"/>
      <c r="V58" s="35"/>
      <c r="W58" s="35"/>
      <c r="X58" s="35"/>
      <c r="Y58" s="35"/>
      <c r="Z58" s="10"/>
      <c r="AA58" s="41"/>
      <c r="AB58" s="10"/>
      <c r="AC58" s="50"/>
      <c r="AF58" s="62">
        <f t="shared" si="20"/>
        <v>0</v>
      </c>
    </row>
    <row r="59" spans="2:32" x14ac:dyDescent="0.3">
      <c r="B59" s="72" t="s">
        <v>24</v>
      </c>
      <c r="C59" s="30" t="s">
        <v>19</v>
      </c>
      <c r="D59" s="45" t="s">
        <v>48</v>
      </c>
      <c r="E59" s="41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35"/>
      <c r="V59" s="35"/>
      <c r="W59" s="35"/>
      <c r="X59" s="35"/>
      <c r="Y59" s="35"/>
      <c r="Z59" s="10"/>
      <c r="AA59" s="41"/>
      <c r="AB59" s="10"/>
      <c r="AC59" s="50"/>
      <c r="AF59" s="62">
        <f t="shared" si="20"/>
        <v>0</v>
      </c>
    </row>
    <row r="60" spans="2:32" x14ac:dyDescent="0.3">
      <c r="B60" s="72" t="s">
        <v>24</v>
      </c>
      <c r="C60" s="30" t="s">
        <v>42</v>
      </c>
      <c r="D60" s="45" t="s">
        <v>49</v>
      </c>
      <c r="E60" s="41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35"/>
      <c r="V60" s="35"/>
      <c r="W60" s="35"/>
      <c r="X60" s="35"/>
      <c r="Y60" s="35"/>
      <c r="Z60" s="10"/>
      <c r="AA60" s="41"/>
      <c r="AB60" s="10"/>
      <c r="AC60" s="50"/>
      <c r="AF60" s="62">
        <f t="shared" si="20"/>
        <v>0</v>
      </c>
    </row>
    <row r="61" spans="2:32" x14ac:dyDescent="0.3">
      <c r="B61" s="72" t="s">
        <v>24</v>
      </c>
      <c r="C61" s="30" t="s">
        <v>20</v>
      </c>
      <c r="D61" s="45" t="s">
        <v>49</v>
      </c>
      <c r="E61" s="41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35"/>
      <c r="V61" s="35"/>
      <c r="W61" s="35"/>
      <c r="X61" s="35"/>
      <c r="Y61" s="35"/>
      <c r="Z61" s="10"/>
      <c r="AA61" s="41"/>
      <c r="AB61" s="10"/>
      <c r="AC61" s="50"/>
      <c r="AF61" s="62">
        <f t="shared" si="20"/>
        <v>0</v>
      </c>
    </row>
    <row r="62" spans="2:32" x14ac:dyDescent="0.3">
      <c r="B62" s="72" t="s">
        <v>24</v>
      </c>
      <c r="C62" s="30" t="s">
        <v>21</v>
      </c>
      <c r="D62" s="45" t="s">
        <v>48</v>
      </c>
      <c r="E62" s="41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35"/>
      <c r="V62" s="35"/>
      <c r="W62" s="35"/>
      <c r="X62" s="35"/>
      <c r="Y62" s="35"/>
      <c r="Z62" s="10"/>
      <c r="AA62" s="41"/>
      <c r="AB62" s="10"/>
      <c r="AC62" s="50"/>
      <c r="AF62" s="62">
        <f t="shared" si="20"/>
        <v>0</v>
      </c>
    </row>
    <row r="63" spans="2:32" x14ac:dyDescent="0.3">
      <c r="B63" s="72" t="s">
        <v>24</v>
      </c>
      <c r="C63" s="30" t="s">
        <v>35</v>
      </c>
      <c r="D63" s="45" t="s">
        <v>48</v>
      </c>
      <c r="E63" s="41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35"/>
      <c r="V63" s="35"/>
      <c r="W63" s="35"/>
      <c r="X63" s="35"/>
      <c r="Y63" s="35"/>
      <c r="Z63" s="10"/>
      <c r="AA63" s="41"/>
      <c r="AB63" s="10"/>
      <c r="AC63" s="50"/>
      <c r="AF63" s="62">
        <f t="shared" si="20"/>
        <v>0</v>
      </c>
    </row>
    <row r="64" spans="2:32" x14ac:dyDescent="0.3">
      <c r="B64" s="72" t="s">
        <v>24</v>
      </c>
      <c r="C64" s="30" t="s">
        <v>22</v>
      </c>
      <c r="D64" s="45" t="s">
        <v>49</v>
      </c>
      <c r="E64" s="41"/>
      <c r="F64" s="10"/>
      <c r="G64" s="10"/>
      <c r="H64" s="10"/>
      <c r="I64" s="10">
        <v>13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5"/>
      <c r="V64" s="35"/>
      <c r="W64" s="35"/>
      <c r="X64" s="35"/>
      <c r="Y64" s="35"/>
      <c r="Z64" s="10"/>
      <c r="AA64" s="41"/>
      <c r="AB64" s="10"/>
      <c r="AC64" s="50"/>
      <c r="AF64" s="62">
        <f t="shared" si="20"/>
        <v>13</v>
      </c>
    </row>
    <row r="65" spans="2:32" ht="16.2" thickBot="1" x14ac:dyDescent="0.35">
      <c r="B65" s="72" t="s">
        <v>24</v>
      </c>
      <c r="C65" s="31" t="s">
        <v>23</v>
      </c>
      <c r="D65" s="43"/>
      <c r="E65" s="42">
        <f>SUM(E35:E64)</f>
        <v>94</v>
      </c>
      <c r="F65" s="11">
        <f t="shared" ref="F65:K65" si="21">SUM(F35:F64)</f>
        <v>143</v>
      </c>
      <c r="G65" s="11">
        <f t="shared" si="21"/>
        <v>40</v>
      </c>
      <c r="H65" s="11">
        <f t="shared" si="21"/>
        <v>363</v>
      </c>
      <c r="I65" s="11">
        <f t="shared" si="21"/>
        <v>93</v>
      </c>
      <c r="J65" s="11">
        <f t="shared" si="21"/>
        <v>173</v>
      </c>
      <c r="K65" s="11">
        <f t="shared" si="21"/>
        <v>6326</v>
      </c>
      <c r="L65" s="11">
        <f t="shared" ref="L65:M65" si="22">SUM(L35:L64)</f>
        <v>230</v>
      </c>
      <c r="M65" s="11">
        <f t="shared" si="22"/>
        <v>936</v>
      </c>
      <c r="N65" s="11">
        <f t="shared" ref="N65:O65" si="23">SUM(N35:N64)</f>
        <v>423</v>
      </c>
      <c r="O65" s="11">
        <f t="shared" si="23"/>
        <v>1583</v>
      </c>
      <c r="P65" s="11">
        <f t="shared" ref="P65:Q65" si="24">SUM(P35:P64)</f>
        <v>897</v>
      </c>
      <c r="Q65" s="11">
        <f t="shared" si="24"/>
        <v>1270</v>
      </c>
      <c r="R65" s="11">
        <f t="shared" ref="R65:S65" si="25">SUM(R35:R64)</f>
        <v>543</v>
      </c>
      <c r="S65" s="11">
        <f t="shared" si="25"/>
        <v>413</v>
      </c>
      <c r="T65" s="11">
        <f t="shared" ref="T65:U65" si="26">SUM(T35:T64)</f>
        <v>169</v>
      </c>
      <c r="U65" s="36">
        <f t="shared" si="26"/>
        <v>27</v>
      </c>
      <c r="V65" s="36">
        <f t="shared" ref="V65:W65" si="27">SUM(V35:V64)</f>
        <v>349</v>
      </c>
      <c r="W65" s="36">
        <f t="shared" si="27"/>
        <v>1143</v>
      </c>
      <c r="X65" s="36">
        <f t="shared" ref="X65:Y65" si="28">SUM(X35:X64)</f>
        <v>337</v>
      </c>
      <c r="Y65" s="36">
        <f t="shared" si="28"/>
        <v>26</v>
      </c>
      <c r="Z65" s="11">
        <f t="shared" ref="Z65:AA65" si="29">SUM(Z35:Z64)</f>
        <v>93</v>
      </c>
      <c r="AA65" s="42">
        <f t="shared" si="29"/>
        <v>487</v>
      </c>
      <c r="AB65" s="11">
        <f t="shared" ref="AB65:AC65" si="30">SUM(AB35:AB64)</f>
        <v>556</v>
      </c>
      <c r="AC65" s="51">
        <f t="shared" si="30"/>
        <v>54</v>
      </c>
    </row>
    <row r="66" spans="2:32" ht="16.2" thickBot="1" x14ac:dyDescent="0.35">
      <c r="B66" s="71" t="s">
        <v>25</v>
      </c>
      <c r="C66" s="33" t="s">
        <v>40</v>
      </c>
      <c r="D66" s="54" t="s">
        <v>48</v>
      </c>
      <c r="E66" s="40"/>
      <c r="F66" s="13"/>
      <c r="G66" s="13"/>
      <c r="H66" s="13"/>
      <c r="I66" s="13"/>
      <c r="J66" s="13">
        <v>13</v>
      </c>
      <c r="K66" s="13"/>
      <c r="L66" s="13"/>
      <c r="M66" s="13"/>
      <c r="N66" s="13"/>
      <c r="O66" s="13"/>
      <c r="P66" s="13">
        <v>40</v>
      </c>
      <c r="Q66" s="13">
        <v>93</v>
      </c>
      <c r="R66" s="13"/>
      <c r="S66" s="13"/>
      <c r="T66" s="13"/>
      <c r="U66" s="34"/>
      <c r="V66" s="34"/>
      <c r="W66" s="34"/>
      <c r="X66" s="34"/>
      <c r="Y66" s="34"/>
      <c r="Z66" s="13"/>
      <c r="AA66" s="40"/>
      <c r="AB66" s="13"/>
      <c r="AC66" s="49"/>
      <c r="AF66" s="63">
        <f>SUM(E66:AC66)</f>
        <v>146</v>
      </c>
    </row>
    <row r="67" spans="2:32" ht="16.2" thickBot="1" x14ac:dyDescent="0.35">
      <c r="B67" s="71" t="s">
        <v>25</v>
      </c>
      <c r="C67" s="32" t="s">
        <v>3</v>
      </c>
      <c r="D67" s="44" t="s">
        <v>48</v>
      </c>
      <c r="E67" s="41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>
        <v>40</v>
      </c>
      <c r="T67" s="10"/>
      <c r="U67" s="35"/>
      <c r="V67" s="35"/>
      <c r="W67" s="35"/>
      <c r="X67" s="35"/>
      <c r="Y67" s="35"/>
      <c r="Z67" s="10"/>
      <c r="AA67" s="41"/>
      <c r="AB67" s="10"/>
      <c r="AC67" s="50"/>
      <c r="AF67" s="63">
        <f t="shared" ref="AF67:AF95" si="31">SUM(E67:AC67)</f>
        <v>40</v>
      </c>
    </row>
    <row r="68" spans="2:32" ht="16.2" thickBot="1" x14ac:dyDescent="0.35">
      <c r="B68" s="71" t="s">
        <v>25</v>
      </c>
      <c r="C68" s="29" t="s">
        <v>4</v>
      </c>
      <c r="D68" s="45" t="s">
        <v>49</v>
      </c>
      <c r="E68" s="41"/>
      <c r="F68" s="10"/>
      <c r="G68" s="10"/>
      <c r="H68" s="10"/>
      <c r="I68" s="10"/>
      <c r="J68" s="10">
        <v>27</v>
      </c>
      <c r="K68" s="10">
        <v>67</v>
      </c>
      <c r="L68" s="10">
        <v>27</v>
      </c>
      <c r="M68" s="10">
        <v>13</v>
      </c>
      <c r="N68" s="10"/>
      <c r="O68" s="10"/>
      <c r="P68" s="10">
        <v>13</v>
      </c>
      <c r="Q68" s="10">
        <v>130</v>
      </c>
      <c r="R68" s="10">
        <v>130</v>
      </c>
      <c r="S68" s="10"/>
      <c r="T68" s="10"/>
      <c r="U68" s="35"/>
      <c r="V68" s="35">
        <v>13</v>
      </c>
      <c r="W68" s="35"/>
      <c r="X68" s="35"/>
      <c r="Y68" s="35"/>
      <c r="Z68" s="10"/>
      <c r="AA68" s="41"/>
      <c r="AB68" s="10"/>
      <c r="AC68" s="50"/>
      <c r="AF68" s="63">
        <f t="shared" si="31"/>
        <v>420</v>
      </c>
    </row>
    <row r="69" spans="2:32" ht="16.2" thickBot="1" x14ac:dyDescent="0.35">
      <c r="B69" s="71" t="s">
        <v>25</v>
      </c>
      <c r="C69" s="29" t="s">
        <v>5</v>
      </c>
      <c r="D69" s="45" t="s">
        <v>48</v>
      </c>
      <c r="E69" s="41"/>
      <c r="F69" s="10"/>
      <c r="G69" s="10"/>
      <c r="H69" s="10"/>
      <c r="I69" s="10">
        <v>13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35"/>
      <c r="V69" s="35"/>
      <c r="W69" s="35"/>
      <c r="X69" s="35"/>
      <c r="Y69" s="35"/>
      <c r="Z69" s="10"/>
      <c r="AA69" s="41"/>
      <c r="AB69" s="10"/>
      <c r="AC69" s="50"/>
      <c r="AF69" s="63">
        <f t="shared" si="31"/>
        <v>13</v>
      </c>
    </row>
    <row r="70" spans="2:32" ht="16.2" thickBot="1" x14ac:dyDescent="0.35">
      <c r="B70" s="71" t="s">
        <v>25</v>
      </c>
      <c r="C70" s="29" t="s">
        <v>6</v>
      </c>
      <c r="D70" s="45" t="s">
        <v>49</v>
      </c>
      <c r="E70" s="41">
        <v>200</v>
      </c>
      <c r="F70" s="10"/>
      <c r="G70" s="10">
        <v>27</v>
      </c>
      <c r="H70" s="10">
        <v>400</v>
      </c>
      <c r="I70" s="10">
        <v>130</v>
      </c>
      <c r="J70" s="10">
        <v>130</v>
      </c>
      <c r="K70" s="10">
        <v>2800</v>
      </c>
      <c r="L70" s="10">
        <v>130</v>
      </c>
      <c r="M70" s="10">
        <v>1300</v>
      </c>
      <c r="N70" s="10">
        <v>530</v>
      </c>
      <c r="O70" s="10">
        <v>67</v>
      </c>
      <c r="P70" s="10">
        <v>130</v>
      </c>
      <c r="Q70" s="10">
        <v>130</v>
      </c>
      <c r="R70" s="10">
        <v>600</v>
      </c>
      <c r="S70" s="10">
        <v>270</v>
      </c>
      <c r="T70" s="10">
        <v>13</v>
      </c>
      <c r="U70" s="35">
        <v>400</v>
      </c>
      <c r="V70" s="35">
        <v>160</v>
      </c>
      <c r="W70" s="35">
        <v>530</v>
      </c>
      <c r="X70" s="35">
        <v>110</v>
      </c>
      <c r="Y70" s="35"/>
      <c r="Z70" s="10">
        <v>53</v>
      </c>
      <c r="AA70" s="41">
        <v>13</v>
      </c>
      <c r="AB70" s="10">
        <v>530</v>
      </c>
      <c r="AC70" s="50">
        <v>53</v>
      </c>
      <c r="AF70" s="63">
        <f t="shared" si="31"/>
        <v>8706</v>
      </c>
    </row>
    <row r="71" spans="2:32" ht="16.2" thickBot="1" x14ac:dyDescent="0.35">
      <c r="B71" s="71" t="s">
        <v>25</v>
      </c>
      <c r="C71" s="29" t="s">
        <v>7</v>
      </c>
      <c r="D71" s="45" t="s">
        <v>49</v>
      </c>
      <c r="E71" s="41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35"/>
      <c r="V71" s="35"/>
      <c r="W71" s="35"/>
      <c r="X71" s="35"/>
      <c r="Y71" s="35"/>
      <c r="Z71" s="10"/>
      <c r="AA71" s="41"/>
      <c r="AB71" s="10"/>
      <c r="AC71" s="50"/>
      <c r="AF71" s="63">
        <f t="shared" si="31"/>
        <v>0</v>
      </c>
    </row>
    <row r="72" spans="2:32" ht="16.2" thickBot="1" x14ac:dyDescent="0.35">
      <c r="B72" s="71" t="s">
        <v>25</v>
      </c>
      <c r="C72" s="29" t="s">
        <v>8</v>
      </c>
      <c r="D72" s="45" t="s">
        <v>48</v>
      </c>
      <c r="E72" s="41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35"/>
      <c r="V72" s="35"/>
      <c r="W72" s="35"/>
      <c r="X72" s="35"/>
      <c r="Y72" s="35"/>
      <c r="Z72" s="10"/>
      <c r="AA72" s="41"/>
      <c r="AB72" s="10"/>
      <c r="AC72" s="50"/>
      <c r="AF72" s="63">
        <f t="shared" si="31"/>
        <v>0</v>
      </c>
    </row>
    <row r="73" spans="2:32" ht="16.2" thickBot="1" x14ac:dyDescent="0.35">
      <c r="B73" s="71" t="s">
        <v>25</v>
      </c>
      <c r="C73" s="29" t="s">
        <v>9</v>
      </c>
      <c r="D73" s="45" t="s">
        <v>48</v>
      </c>
      <c r="E73" s="41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35"/>
      <c r="V73" s="35"/>
      <c r="W73" s="35"/>
      <c r="X73" s="35"/>
      <c r="Y73" s="35"/>
      <c r="Z73" s="10"/>
      <c r="AA73" s="41"/>
      <c r="AB73" s="10"/>
      <c r="AC73" s="50"/>
      <c r="AF73" s="63">
        <f t="shared" si="31"/>
        <v>0</v>
      </c>
    </row>
    <row r="74" spans="2:32" ht="16.2" thickBot="1" x14ac:dyDescent="0.35">
      <c r="B74" s="71" t="s">
        <v>25</v>
      </c>
      <c r="C74" s="29" t="s">
        <v>10</v>
      </c>
      <c r="D74" s="45" t="s">
        <v>48</v>
      </c>
      <c r="E74" s="41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>
        <v>27</v>
      </c>
      <c r="R74" s="10"/>
      <c r="S74" s="10"/>
      <c r="T74" s="10"/>
      <c r="U74" s="35"/>
      <c r="V74" s="35"/>
      <c r="W74" s="35"/>
      <c r="X74" s="35"/>
      <c r="Y74" s="35"/>
      <c r="Z74" s="10"/>
      <c r="AA74" s="41"/>
      <c r="AB74" s="10"/>
      <c r="AC74" s="50"/>
      <c r="AF74" s="63">
        <f t="shared" si="31"/>
        <v>27</v>
      </c>
    </row>
    <row r="75" spans="2:32" ht="16.2" thickBot="1" x14ac:dyDescent="0.35">
      <c r="B75" s="71" t="s">
        <v>25</v>
      </c>
      <c r="C75" s="29" t="s">
        <v>41</v>
      </c>
      <c r="D75" s="45" t="s">
        <v>49</v>
      </c>
      <c r="E75" s="41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35"/>
      <c r="V75" s="35"/>
      <c r="W75" s="35"/>
      <c r="X75" s="35"/>
      <c r="Y75" s="35"/>
      <c r="Z75" s="10"/>
      <c r="AA75" s="41"/>
      <c r="AB75" s="10"/>
      <c r="AC75" s="50"/>
      <c r="AF75" s="63">
        <f t="shared" si="31"/>
        <v>0</v>
      </c>
    </row>
    <row r="76" spans="2:32" ht="16.2" thickBot="1" x14ac:dyDescent="0.35">
      <c r="B76" s="71" t="s">
        <v>25</v>
      </c>
      <c r="C76" s="29" t="s">
        <v>55</v>
      </c>
      <c r="D76" s="45" t="s">
        <v>49</v>
      </c>
      <c r="E76" s="41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35"/>
      <c r="V76" s="35"/>
      <c r="W76" s="35"/>
      <c r="X76" s="35"/>
      <c r="Y76" s="35"/>
      <c r="Z76" s="10"/>
      <c r="AA76" s="41"/>
      <c r="AB76" s="10"/>
      <c r="AC76" s="50"/>
      <c r="AF76" s="63">
        <f t="shared" si="31"/>
        <v>0</v>
      </c>
    </row>
    <row r="77" spans="2:32" ht="16.2" thickBot="1" x14ac:dyDescent="0.35">
      <c r="B77" s="71" t="s">
        <v>25</v>
      </c>
      <c r="C77" s="29" t="s">
        <v>11</v>
      </c>
      <c r="D77" s="45" t="s">
        <v>48</v>
      </c>
      <c r="E77" s="41">
        <v>67</v>
      </c>
      <c r="F77" s="10">
        <v>40</v>
      </c>
      <c r="G77" s="10">
        <v>110</v>
      </c>
      <c r="H77" s="10">
        <v>13</v>
      </c>
      <c r="I77" s="10">
        <v>27</v>
      </c>
      <c r="J77" s="10">
        <v>53</v>
      </c>
      <c r="K77" s="10">
        <v>3800</v>
      </c>
      <c r="L77" s="10">
        <v>110</v>
      </c>
      <c r="M77" s="10">
        <v>13</v>
      </c>
      <c r="N77" s="10">
        <v>200</v>
      </c>
      <c r="O77" s="10">
        <v>470</v>
      </c>
      <c r="P77" s="10">
        <v>27</v>
      </c>
      <c r="Q77" s="10">
        <v>330</v>
      </c>
      <c r="R77" s="10">
        <v>13</v>
      </c>
      <c r="S77" s="10">
        <v>130</v>
      </c>
      <c r="T77" s="10"/>
      <c r="U77" s="35">
        <v>13</v>
      </c>
      <c r="V77" s="35">
        <v>13</v>
      </c>
      <c r="W77" s="35"/>
      <c r="X77" s="35"/>
      <c r="Y77" s="35"/>
      <c r="Z77" s="10"/>
      <c r="AA77" s="41">
        <v>330</v>
      </c>
      <c r="AB77" s="10"/>
      <c r="AC77" s="50"/>
      <c r="AF77" s="63">
        <f t="shared" si="31"/>
        <v>5759</v>
      </c>
    </row>
    <row r="78" spans="2:32" ht="16.2" thickBot="1" x14ac:dyDescent="0.35">
      <c r="B78" s="71" t="s">
        <v>25</v>
      </c>
      <c r="C78" s="29" t="s">
        <v>39</v>
      </c>
      <c r="D78" s="45" t="s">
        <v>48</v>
      </c>
      <c r="E78" s="41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>
        <v>13</v>
      </c>
      <c r="R78" s="10"/>
      <c r="S78" s="10"/>
      <c r="T78" s="10"/>
      <c r="U78" s="35"/>
      <c r="V78" s="35"/>
      <c r="W78" s="35"/>
      <c r="X78" s="35"/>
      <c r="Y78" s="35"/>
      <c r="Z78" s="10"/>
      <c r="AA78" s="41"/>
      <c r="AB78" s="10"/>
      <c r="AC78" s="50"/>
      <c r="AF78" s="63">
        <f t="shared" si="31"/>
        <v>13</v>
      </c>
    </row>
    <row r="79" spans="2:32" ht="16.2" thickBot="1" x14ac:dyDescent="0.35">
      <c r="B79" s="71" t="s">
        <v>25</v>
      </c>
      <c r="C79" s="29" t="s">
        <v>34</v>
      </c>
      <c r="D79" s="45" t="s">
        <v>48</v>
      </c>
      <c r="E79" s="41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35"/>
      <c r="V79" s="35"/>
      <c r="W79" s="35"/>
      <c r="X79" s="35"/>
      <c r="Y79" s="35"/>
      <c r="Z79" s="10"/>
      <c r="AA79" s="41"/>
      <c r="AB79" s="10"/>
      <c r="AC79" s="50"/>
      <c r="AF79" s="63">
        <f t="shared" si="31"/>
        <v>0</v>
      </c>
    </row>
    <row r="80" spans="2:32" ht="16.2" thickBot="1" x14ac:dyDescent="0.35">
      <c r="B80" s="71" t="s">
        <v>25</v>
      </c>
      <c r="C80" s="29" t="s">
        <v>56</v>
      </c>
      <c r="D80" s="45" t="s">
        <v>49</v>
      </c>
      <c r="E80" s="41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35"/>
      <c r="V80" s="35"/>
      <c r="W80" s="35"/>
      <c r="X80" s="35"/>
      <c r="Y80" s="35"/>
      <c r="Z80" s="10"/>
      <c r="AA80" s="41"/>
      <c r="AB80" s="10"/>
      <c r="AC80" s="50"/>
      <c r="AF80" s="63">
        <f t="shared" si="31"/>
        <v>0</v>
      </c>
    </row>
    <row r="81" spans="2:32" ht="15.6" hidden="1" customHeight="1" x14ac:dyDescent="0.35">
      <c r="B81" s="71" t="s">
        <v>25</v>
      </c>
      <c r="C81" s="29" t="s">
        <v>12</v>
      </c>
      <c r="D81" s="45" t="s">
        <v>48</v>
      </c>
      <c r="E81" s="41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35"/>
      <c r="V81" s="35"/>
      <c r="W81" s="35"/>
      <c r="X81" s="35"/>
      <c r="Y81" s="35"/>
      <c r="Z81" s="10"/>
      <c r="AA81" s="41"/>
      <c r="AB81" s="10"/>
      <c r="AC81" s="50"/>
      <c r="AF81" s="63">
        <f t="shared" si="31"/>
        <v>0</v>
      </c>
    </row>
    <row r="82" spans="2:32" ht="16.2" thickBot="1" x14ac:dyDescent="0.35">
      <c r="B82" s="71" t="s">
        <v>25</v>
      </c>
      <c r="C82" s="29" t="s">
        <v>43</v>
      </c>
      <c r="D82" s="45" t="s">
        <v>49</v>
      </c>
      <c r="E82" s="41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35"/>
      <c r="V82" s="35"/>
      <c r="W82" s="35"/>
      <c r="X82" s="35"/>
      <c r="Y82" s="35"/>
      <c r="Z82" s="10"/>
      <c r="AA82" s="41"/>
      <c r="AB82" s="10"/>
      <c r="AC82" s="50"/>
      <c r="AF82" s="63">
        <f t="shared" si="31"/>
        <v>0</v>
      </c>
    </row>
    <row r="83" spans="2:32" ht="16.2" thickBot="1" x14ac:dyDescent="0.35">
      <c r="B83" s="71" t="s">
        <v>25</v>
      </c>
      <c r="C83" s="29" t="s">
        <v>13</v>
      </c>
      <c r="D83" s="45" t="s">
        <v>48</v>
      </c>
      <c r="E83" s="41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35"/>
      <c r="V83" s="35"/>
      <c r="W83" s="35"/>
      <c r="X83" s="35"/>
      <c r="Y83" s="35"/>
      <c r="Z83" s="10"/>
      <c r="AA83" s="41"/>
      <c r="AB83" s="10"/>
      <c r="AC83" s="50"/>
      <c r="AF83" s="63">
        <f t="shared" si="31"/>
        <v>0</v>
      </c>
    </row>
    <row r="84" spans="2:32" ht="16.2" thickBot="1" x14ac:dyDescent="0.35">
      <c r="B84" s="71" t="s">
        <v>25</v>
      </c>
      <c r="C84" s="29" t="s">
        <v>14</v>
      </c>
      <c r="D84" s="45" t="s">
        <v>48</v>
      </c>
      <c r="E84" s="41">
        <v>53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35"/>
      <c r="V84" s="35"/>
      <c r="W84" s="35"/>
      <c r="X84" s="35"/>
      <c r="Y84" s="35"/>
      <c r="Z84" s="10"/>
      <c r="AA84" s="41"/>
      <c r="AB84" s="10"/>
      <c r="AC84" s="50"/>
      <c r="AF84" s="63">
        <f t="shared" si="31"/>
        <v>53</v>
      </c>
    </row>
    <row r="85" spans="2:32" ht="16.2" thickBot="1" x14ac:dyDescent="0.35">
      <c r="B85" s="71" t="s">
        <v>25</v>
      </c>
      <c r="C85" s="29" t="s">
        <v>15</v>
      </c>
      <c r="D85" s="46" t="s">
        <v>48</v>
      </c>
      <c r="E85" s="41">
        <v>67</v>
      </c>
      <c r="F85" s="10"/>
      <c r="G85" s="10">
        <v>410</v>
      </c>
      <c r="H85" s="10"/>
      <c r="I85" s="10"/>
      <c r="J85" s="10">
        <v>27</v>
      </c>
      <c r="K85" s="10"/>
      <c r="L85" s="10">
        <v>27</v>
      </c>
      <c r="M85" s="10"/>
      <c r="N85" s="10"/>
      <c r="O85" s="10">
        <v>190</v>
      </c>
      <c r="P85" s="10"/>
      <c r="Q85" s="10">
        <v>130</v>
      </c>
      <c r="R85" s="10"/>
      <c r="S85" s="10">
        <v>67</v>
      </c>
      <c r="T85" s="10"/>
      <c r="U85" s="35">
        <v>27</v>
      </c>
      <c r="V85" s="35">
        <v>710</v>
      </c>
      <c r="W85" s="35"/>
      <c r="X85" s="35"/>
      <c r="Y85" s="35"/>
      <c r="Z85" s="10"/>
      <c r="AA85" s="41">
        <v>27</v>
      </c>
      <c r="AB85" s="10"/>
      <c r="AC85" s="50"/>
      <c r="AF85" s="63">
        <f t="shared" si="31"/>
        <v>1682</v>
      </c>
    </row>
    <row r="86" spans="2:32" ht="16.2" thickBot="1" x14ac:dyDescent="0.35">
      <c r="B86" s="71" t="s">
        <v>25</v>
      </c>
      <c r="C86" s="29" t="s">
        <v>50</v>
      </c>
      <c r="D86" s="45" t="s">
        <v>49</v>
      </c>
      <c r="E86" s="41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35"/>
      <c r="V86" s="35"/>
      <c r="W86" s="35"/>
      <c r="X86" s="35"/>
      <c r="Y86" s="35"/>
      <c r="Z86" s="10"/>
      <c r="AA86" s="41"/>
      <c r="AB86" s="10"/>
      <c r="AC86" s="50"/>
      <c r="AF86" s="63">
        <f t="shared" si="31"/>
        <v>0</v>
      </c>
    </row>
    <row r="87" spans="2:32" ht="16.2" thickBot="1" x14ac:dyDescent="0.35">
      <c r="B87" s="71" t="s">
        <v>25</v>
      </c>
      <c r="C87" s="30" t="s">
        <v>16</v>
      </c>
      <c r="D87" s="45" t="s">
        <v>49</v>
      </c>
      <c r="E87" s="41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35"/>
      <c r="V87" s="35"/>
      <c r="W87" s="35"/>
      <c r="X87" s="35"/>
      <c r="Y87" s="35"/>
      <c r="Z87" s="10"/>
      <c r="AA87" s="41"/>
      <c r="AB87" s="10"/>
      <c r="AC87" s="50"/>
      <c r="AF87" s="63">
        <f t="shared" si="31"/>
        <v>0</v>
      </c>
    </row>
    <row r="88" spans="2:32" ht="16.2" thickBot="1" x14ac:dyDescent="0.35">
      <c r="B88" s="71" t="s">
        <v>25</v>
      </c>
      <c r="C88" s="30" t="s">
        <v>17</v>
      </c>
      <c r="D88" s="45" t="s">
        <v>49</v>
      </c>
      <c r="E88" s="41">
        <v>67</v>
      </c>
      <c r="F88" s="10"/>
      <c r="G88" s="10">
        <v>40</v>
      </c>
      <c r="H88" s="10"/>
      <c r="I88" s="10">
        <v>120</v>
      </c>
      <c r="J88" s="10"/>
      <c r="K88" s="10">
        <v>27</v>
      </c>
      <c r="L88" s="10">
        <v>27</v>
      </c>
      <c r="M88" s="10"/>
      <c r="N88" s="10"/>
      <c r="O88" s="10"/>
      <c r="P88" s="10">
        <v>390</v>
      </c>
      <c r="Q88" s="10">
        <v>40</v>
      </c>
      <c r="R88" s="10">
        <v>130</v>
      </c>
      <c r="S88" s="10">
        <v>40</v>
      </c>
      <c r="T88" s="10">
        <v>13</v>
      </c>
      <c r="U88" s="35">
        <v>40</v>
      </c>
      <c r="V88" s="35"/>
      <c r="W88" s="35"/>
      <c r="X88" s="35"/>
      <c r="Y88" s="35">
        <v>27</v>
      </c>
      <c r="Z88" s="10"/>
      <c r="AA88" s="41"/>
      <c r="AB88" s="10">
        <v>13</v>
      </c>
      <c r="AC88" s="50"/>
      <c r="AF88" s="63">
        <f t="shared" si="31"/>
        <v>974</v>
      </c>
    </row>
    <row r="89" spans="2:32" ht="16.2" thickBot="1" x14ac:dyDescent="0.35">
      <c r="B89" s="71" t="s">
        <v>25</v>
      </c>
      <c r="C89" s="30" t="s">
        <v>18</v>
      </c>
      <c r="D89" s="45" t="s">
        <v>48</v>
      </c>
      <c r="E89" s="41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35"/>
      <c r="V89" s="35">
        <v>40</v>
      </c>
      <c r="W89" s="35"/>
      <c r="X89" s="35"/>
      <c r="Y89" s="35"/>
      <c r="Z89" s="10"/>
      <c r="AA89" s="41"/>
      <c r="AB89" s="10"/>
      <c r="AC89" s="50"/>
      <c r="AF89" s="63">
        <f t="shared" si="31"/>
        <v>40</v>
      </c>
    </row>
    <row r="90" spans="2:32" ht="16.2" thickBot="1" x14ac:dyDescent="0.35">
      <c r="B90" s="71" t="s">
        <v>25</v>
      </c>
      <c r="C90" s="30" t="s">
        <v>19</v>
      </c>
      <c r="D90" s="45" t="s">
        <v>48</v>
      </c>
      <c r="E90" s="41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35"/>
      <c r="V90" s="35"/>
      <c r="W90" s="35"/>
      <c r="X90" s="35"/>
      <c r="Y90" s="35"/>
      <c r="Z90" s="10"/>
      <c r="AA90" s="41"/>
      <c r="AB90" s="10"/>
      <c r="AC90" s="50"/>
      <c r="AF90" s="63">
        <f t="shared" si="31"/>
        <v>0</v>
      </c>
    </row>
    <row r="91" spans="2:32" ht="16.2" thickBot="1" x14ac:dyDescent="0.35">
      <c r="B91" s="71" t="s">
        <v>25</v>
      </c>
      <c r="C91" s="30" t="s">
        <v>42</v>
      </c>
      <c r="D91" s="45" t="s">
        <v>49</v>
      </c>
      <c r="E91" s="41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35"/>
      <c r="V91" s="35"/>
      <c r="W91" s="35"/>
      <c r="X91" s="35"/>
      <c r="Y91" s="35"/>
      <c r="Z91" s="10"/>
      <c r="AA91" s="41"/>
      <c r="AB91" s="10"/>
      <c r="AC91" s="50"/>
      <c r="AF91" s="63">
        <f t="shared" si="31"/>
        <v>0</v>
      </c>
    </row>
    <row r="92" spans="2:32" ht="16.2" thickBot="1" x14ac:dyDescent="0.35">
      <c r="B92" s="71" t="s">
        <v>25</v>
      </c>
      <c r="C92" s="30" t="s">
        <v>20</v>
      </c>
      <c r="D92" s="45" t="s">
        <v>49</v>
      </c>
      <c r="E92" s="41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35"/>
      <c r="V92" s="35"/>
      <c r="W92" s="35"/>
      <c r="X92" s="35"/>
      <c r="Y92" s="35"/>
      <c r="Z92" s="10"/>
      <c r="AA92" s="41"/>
      <c r="AB92" s="10"/>
      <c r="AC92" s="50"/>
      <c r="AF92" s="63">
        <f t="shared" si="31"/>
        <v>0</v>
      </c>
    </row>
    <row r="93" spans="2:32" ht="16.2" thickBot="1" x14ac:dyDescent="0.35">
      <c r="B93" s="71" t="s">
        <v>25</v>
      </c>
      <c r="C93" s="30" t="s">
        <v>21</v>
      </c>
      <c r="D93" s="45" t="s">
        <v>48</v>
      </c>
      <c r="E93" s="41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35"/>
      <c r="V93" s="35"/>
      <c r="W93" s="35"/>
      <c r="X93" s="35"/>
      <c r="Y93" s="35"/>
      <c r="Z93" s="10"/>
      <c r="AA93" s="41"/>
      <c r="AB93" s="10"/>
      <c r="AC93" s="50"/>
      <c r="AF93" s="63">
        <f t="shared" si="31"/>
        <v>0</v>
      </c>
    </row>
    <row r="94" spans="2:32" ht="16.2" thickBot="1" x14ac:dyDescent="0.35">
      <c r="B94" s="71" t="s">
        <v>25</v>
      </c>
      <c r="C94" s="30" t="s">
        <v>35</v>
      </c>
      <c r="D94" s="45" t="s">
        <v>48</v>
      </c>
      <c r="E94" s="41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35"/>
      <c r="V94" s="35"/>
      <c r="W94" s="35"/>
      <c r="X94" s="35"/>
      <c r="Y94" s="35"/>
      <c r="Z94" s="10"/>
      <c r="AA94" s="41"/>
      <c r="AB94" s="10"/>
      <c r="AC94" s="50"/>
      <c r="AF94" s="63">
        <f t="shared" si="31"/>
        <v>0</v>
      </c>
    </row>
    <row r="95" spans="2:32" ht="16.2" thickBot="1" x14ac:dyDescent="0.35">
      <c r="B95" s="71" t="s">
        <v>25</v>
      </c>
      <c r="C95" s="30" t="s">
        <v>22</v>
      </c>
      <c r="D95" s="45" t="s">
        <v>49</v>
      </c>
      <c r="E95" s="41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35"/>
      <c r="V95" s="35"/>
      <c r="W95" s="35"/>
      <c r="X95" s="35"/>
      <c r="Y95" s="35"/>
      <c r="Z95" s="10"/>
      <c r="AA95" s="41"/>
      <c r="AB95" s="10"/>
      <c r="AC95" s="50"/>
      <c r="AF95" s="63">
        <f t="shared" si="31"/>
        <v>0</v>
      </c>
    </row>
    <row r="96" spans="2:32" ht="16.2" thickBot="1" x14ac:dyDescent="0.35">
      <c r="B96" s="71" t="s">
        <v>25</v>
      </c>
      <c r="C96" s="31" t="s">
        <v>23</v>
      </c>
      <c r="D96" s="43"/>
      <c r="E96" s="42">
        <f t="shared" ref="E96:Y96" si="32">SUM(E66:E95)</f>
        <v>454</v>
      </c>
      <c r="F96" s="11">
        <f t="shared" si="32"/>
        <v>40</v>
      </c>
      <c r="G96" s="11">
        <f t="shared" si="32"/>
        <v>587</v>
      </c>
      <c r="H96" s="11">
        <f t="shared" si="32"/>
        <v>413</v>
      </c>
      <c r="I96" s="11">
        <f t="shared" si="32"/>
        <v>290</v>
      </c>
      <c r="J96" s="11">
        <f t="shared" si="32"/>
        <v>250</v>
      </c>
      <c r="K96" s="11">
        <f t="shared" si="32"/>
        <v>6694</v>
      </c>
      <c r="L96" s="11">
        <f t="shared" si="32"/>
        <v>321</v>
      </c>
      <c r="M96" s="11">
        <f t="shared" si="32"/>
        <v>1326</v>
      </c>
      <c r="N96" s="11">
        <f t="shared" si="32"/>
        <v>730</v>
      </c>
      <c r="O96" s="11">
        <f t="shared" si="32"/>
        <v>727</v>
      </c>
      <c r="P96" s="11">
        <f t="shared" si="32"/>
        <v>600</v>
      </c>
      <c r="Q96" s="11">
        <f t="shared" si="32"/>
        <v>893</v>
      </c>
      <c r="R96" s="11">
        <f t="shared" si="32"/>
        <v>873</v>
      </c>
      <c r="S96" s="11">
        <f t="shared" si="32"/>
        <v>547</v>
      </c>
      <c r="T96" s="11">
        <f t="shared" si="32"/>
        <v>26</v>
      </c>
      <c r="U96" s="36">
        <f t="shared" si="32"/>
        <v>480</v>
      </c>
      <c r="V96" s="36">
        <f t="shared" si="32"/>
        <v>936</v>
      </c>
      <c r="W96" s="36">
        <f t="shared" si="32"/>
        <v>530</v>
      </c>
      <c r="X96" s="36">
        <f t="shared" si="32"/>
        <v>110</v>
      </c>
      <c r="Y96" s="36">
        <f t="shared" si="32"/>
        <v>27</v>
      </c>
      <c r="Z96" s="12">
        <f t="shared" ref="Z96:AA96" si="33">SUM(Z66:Z95)</f>
        <v>53</v>
      </c>
      <c r="AA96" s="11">
        <f t="shared" si="33"/>
        <v>370</v>
      </c>
      <c r="AB96" s="11">
        <f t="shared" ref="AB96:AC96" si="34">SUM(AB66:AB95)</f>
        <v>543</v>
      </c>
      <c r="AC96" s="51">
        <f t="shared" si="34"/>
        <v>53</v>
      </c>
    </row>
    <row r="97" spans="2:32" ht="16.2" thickBot="1" x14ac:dyDescent="0.35">
      <c r="B97" s="73" t="s">
        <v>36</v>
      </c>
      <c r="C97" s="33" t="s">
        <v>40</v>
      </c>
      <c r="D97" s="54" t="s">
        <v>48</v>
      </c>
      <c r="E97" s="40"/>
      <c r="F97" s="13"/>
      <c r="G97" s="13"/>
      <c r="H97" s="13"/>
      <c r="I97" s="13"/>
      <c r="J97" s="13"/>
      <c r="K97" s="13">
        <v>40</v>
      </c>
      <c r="L97" s="13">
        <v>13</v>
      </c>
      <c r="M97" s="13"/>
      <c r="N97" s="13"/>
      <c r="O97" s="13"/>
      <c r="P97" s="13">
        <v>27</v>
      </c>
      <c r="Q97" s="13">
        <v>80</v>
      </c>
      <c r="R97" s="13"/>
      <c r="S97" s="13"/>
      <c r="T97" s="13"/>
      <c r="U97" s="34"/>
      <c r="V97" s="34"/>
      <c r="W97" s="34"/>
      <c r="X97" s="34"/>
      <c r="Y97" s="34"/>
      <c r="Z97" s="13"/>
      <c r="AA97" s="40"/>
      <c r="AB97" s="13"/>
      <c r="AC97" s="49"/>
      <c r="AF97" s="63">
        <f>SUM(E97:AC97)</f>
        <v>160</v>
      </c>
    </row>
    <row r="98" spans="2:32" ht="16.2" thickBot="1" x14ac:dyDescent="0.35">
      <c r="B98" s="73" t="s">
        <v>36</v>
      </c>
      <c r="C98" s="32" t="s">
        <v>3</v>
      </c>
      <c r="D98" s="44" t="s">
        <v>48</v>
      </c>
      <c r="E98" s="41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>
        <v>80</v>
      </c>
      <c r="R98" s="10"/>
      <c r="S98" s="10">
        <v>27</v>
      </c>
      <c r="T98" s="10"/>
      <c r="U98" s="35"/>
      <c r="V98" s="35">
        <v>13</v>
      </c>
      <c r="W98" s="35"/>
      <c r="X98" s="35"/>
      <c r="Y98" s="35"/>
      <c r="Z98" s="10"/>
      <c r="AA98" s="41"/>
      <c r="AB98" s="10"/>
      <c r="AC98" s="50">
        <v>13</v>
      </c>
      <c r="AF98" s="63">
        <f t="shared" ref="AF98:AF126" si="35">SUM(E98:AC98)</f>
        <v>133</v>
      </c>
    </row>
    <row r="99" spans="2:32" ht="16.2" thickBot="1" x14ac:dyDescent="0.35">
      <c r="B99" s="73" t="s">
        <v>36</v>
      </c>
      <c r="C99" s="29" t="s">
        <v>4</v>
      </c>
      <c r="D99" s="45" t="s">
        <v>49</v>
      </c>
      <c r="E99" s="41"/>
      <c r="F99" s="10"/>
      <c r="G99" s="10"/>
      <c r="H99" s="10"/>
      <c r="I99" s="10"/>
      <c r="J99" s="10">
        <v>27</v>
      </c>
      <c r="K99" s="10">
        <v>130</v>
      </c>
      <c r="L99" s="10"/>
      <c r="M99" s="10"/>
      <c r="N99" s="10"/>
      <c r="O99" s="10">
        <v>27</v>
      </c>
      <c r="P99" s="10">
        <v>13</v>
      </c>
      <c r="Q99" s="10"/>
      <c r="R99" s="10">
        <v>13</v>
      </c>
      <c r="S99" s="10"/>
      <c r="T99" s="10"/>
      <c r="U99" s="35">
        <v>13</v>
      </c>
      <c r="V99" s="35">
        <v>27</v>
      </c>
      <c r="W99" s="35">
        <v>27</v>
      </c>
      <c r="X99" s="35">
        <v>13</v>
      </c>
      <c r="Y99" s="35"/>
      <c r="Z99" s="10"/>
      <c r="AA99" s="41"/>
      <c r="AB99" s="10">
        <v>13</v>
      </c>
      <c r="AC99" s="50">
        <v>200</v>
      </c>
      <c r="AF99" s="63">
        <f t="shared" si="35"/>
        <v>503</v>
      </c>
    </row>
    <row r="100" spans="2:32" ht="16.2" thickBot="1" x14ac:dyDescent="0.35">
      <c r="B100" s="73" t="s">
        <v>36</v>
      </c>
      <c r="C100" s="29" t="s">
        <v>5</v>
      </c>
      <c r="D100" s="45" t="s">
        <v>48</v>
      </c>
      <c r="E100" s="41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35"/>
      <c r="V100" s="35"/>
      <c r="W100" s="35"/>
      <c r="X100" s="35"/>
      <c r="Y100" s="35">
        <v>13</v>
      </c>
      <c r="Z100" s="10"/>
      <c r="AA100" s="41"/>
      <c r="AB100" s="10"/>
      <c r="AC100" s="50"/>
      <c r="AF100" s="63">
        <f t="shared" si="35"/>
        <v>13</v>
      </c>
    </row>
    <row r="101" spans="2:32" ht="16.2" thickBot="1" x14ac:dyDescent="0.35">
      <c r="B101" s="73" t="s">
        <v>36</v>
      </c>
      <c r="C101" s="29" t="s">
        <v>6</v>
      </c>
      <c r="D101" s="45" t="s">
        <v>49</v>
      </c>
      <c r="E101" s="41"/>
      <c r="F101" s="10"/>
      <c r="G101" s="10"/>
      <c r="H101" s="10">
        <v>130</v>
      </c>
      <c r="I101" s="10"/>
      <c r="J101" s="10">
        <v>27</v>
      </c>
      <c r="K101" s="10">
        <v>2700</v>
      </c>
      <c r="L101" s="10">
        <v>200</v>
      </c>
      <c r="M101" s="10">
        <v>330</v>
      </c>
      <c r="N101" s="10">
        <v>800</v>
      </c>
      <c r="O101" s="10">
        <v>130</v>
      </c>
      <c r="P101" s="10"/>
      <c r="Q101" s="10">
        <v>67</v>
      </c>
      <c r="R101" s="10">
        <v>13</v>
      </c>
      <c r="S101" s="10">
        <v>130</v>
      </c>
      <c r="T101" s="10">
        <v>53</v>
      </c>
      <c r="U101" s="35"/>
      <c r="V101" s="35"/>
      <c r="W101" s="35">
        <v>1300</v>
      </c>
      <c r="X101" s="35">
        <v>470</v>
      </c>
      <c r="Y101" s="35"/>
      <c r="Z101" s="10">
        <v>53</v>
      </c>
      <c r="AA101" s="41">
        <v>530</v>
      </c>
      <c r="AB101" s="10">
        <v>400</v>
      </c>
      <c r="AC101" s="50">
        <v>3300</v>
      </c>
      <c r="AF101" s="63">
        <f t="shared" si="35"/>
        <v>10633</v>
      </c>
    </row>
    <row r="102" spans="2:32" ht="16.2" thickBot="1" x14ac:dyDescent="0.35">
      <c r="B102" s="73" t="s">
        <v>36</v>
      </c>
      <c r="C102" s="29" t="s">
        <v>7</v>
      </c>
      <c r="D102" s="45" t="s">
        <v>49</v>
      </c>
      <c r="E102" s="41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35"/>
      <c r="V102" s="35"/>
      <c r="W102" s="35"/>
      <c r="X102" s="35"/>
      <c r="Y102" s="35"/>
      <c r="Z102" s="10"/>
      <c r="AA102" s="41"/>
      <c r="AB102" s="10"/>
      <c r="AC102" s="50"/>
      <c r="AF102" s="63">
        <f t="shared" si="35"/>
        <v>0</v>
      </c>
    </row>
    <row r="103" spans="2:32" ht="16.2" thickBot="1" x14ac:dyDescent="0.35">
      <c r="B103" s="73" t="s">
        <v>36</v>
      </c>
      <c r="C103" s="29" t="s">
        <v>8</v>
      </c>
      <c r="D103" s="45" t="s">
        <v>48</v>
      </c>
      <c r="E103" s="41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35"/>
      <c r="V103" s="35"/>
      <c r="W103" s="35"/>
      <c r="X103" s="35"/>
      <c r="Y103" s="35"/>
      <c r="Z103" s="10"/>
      <c r="AA103" s="41"/>
      <c r="AB103" s="10"/>
      <c r="AC103" s="50"/>
      <c r="AF103" s="63">
        <f t="shared" si="35"/>
        <v>0</v>
      </c>
    </row>
    <row r="104" spans="2:32" ht="16.2" thickBot="1" x14ac:dyDescent="0.35">
      <c r="B104" s="73" t="s">
        <v>36</v>
      </c>
      <c r="C104" s="29" t="s">
        <v>9</v>
      </c>
      <c r="D104" s="45" t="s">
        <v>48</v>
      </c>
      <c r="E104" s="41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35"/>
      <c r="V104" s="35"/>
      <c r="W104" s="35"/>
      <c r="X104" s="35"/>
      <c r="Y104" s="35"/>
      <c r="Z104" s="10"/>
      <c r="AA104" s="41"/>
      <c r="AB104" s="10"/>
      <c r="AC104" s="50"/>
      <c r="AF104" s="63">
        <f t="shared" si="35"/>
        <v>0</v>
      </c>
    </row>
    <row r="105" spans="2:32" ht="16.2" thickBot="1" x14ac:dyDescent="0.35">
      <c r="B105" s="73" t="s">
        <v>36</v>
      </c>
      <c r="C105" s="29" t="s">
        <v>10</v>
      </c>
      <c r="D105" s="45" t="s">
        <v>48</v>
      </c>
      <c r="E105" s="41"/>
      <c r="F105" s="10"/>
      <c r="G105" s="10"/>
      <c r="H105" s="10"/>
      <c r="I105" s="10"/>
      <c r="J105" s="10"/>
      <c r="K105" s="10"/>
      <c r="L105" s="10">
        <v>13</v>
      </c>
      <c r="M105" s="10"/>
      <c r="N105" s="10"/>
      <c r="O105" s="10"/>
      <c r="P105" s="10"/>
      <c r="Q105" s="10"/>
      <c r="R105" s="10"/>
      <c r="S105" s="10"/>
      <c r="T105" s="10"/>
      <c r="U105" s="35"/>
      <c r="V105" s="35"/>
      <c r="W105" s="35"/>
      <c r="X105" s="35"/>
      <c r="Y105" s="35"/>
      <c r="Z105" s="10"/>
      <c r="AA105" s="41"/>
      <c r="AB105" s="10"/>
      <c r="AC105" s="50"/>
      <c r="AF105" s="63">
        <f t="shared" si="35"/>
        <v>13</v>
      </c>
    </row>
    <row r="106" spans="2:32" ht="16.2" thickBot="1" x14ac:dyDescent="0.35">
      <c r="B106" s="73" t="s">
        <v>36</v>
      </c>
      <c r="C106" s="29" t="s">
        <v>41</v>
      </c>
      <c r="D106" s="45" t="s">
        <v>49</v>
      </c>
      <c r="E106" s="41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35"/>
      <c r="V106" s="35"/>
      <c r="W106" s="35"/>
      <c r="X106" s="35"/>
      <c r="Y106" s="35"/>
      <c r="Z106" s="10"/>
      <c r="AA106" s="41"/>
      <c r="AB106" s="10"/>
      <c r="AC106" s="50"/>
      <c r="AF106" s="63">
        <f t="shared" si="35"/>
        <v>0</v>
      </c>
    </row>
    <row r="107" spans="2:32" ht="16.2" thickBot="1" x14ac:dyDescent="0.35">
      <c r="B107" s="73" t="s">
        <v>36</v>
      </c>
      <c r="C107" s="29" t="s">
        <v>55</v>
      </c>
      <c r="D107" s="45" t="s">
        <v>49</v>
      </c>
      <c r="E107" s="41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35"/>
      <c r="V107" s="35"/>
      <c r="W107" s="35"/>
      <c r="X107" s="35"/>
      <c r="Y107" s="35"/>
      <c r="Z107" s="10"/>
      <c r="AA107" s="41"/>
      <c r="AB107" s="10"/>
      <c r="AC107" s="50">
        <v>40</v>
      </c>
      <c r="AF107" s="63">
        <f t="shared" si="35"/>
        <v>40</v>
      </c>
    </row>
    <row r="108" spans="2:32" ht="16.2" thickBot="1" x14ac:dyDescent="0.35">
      <c r="B108" s="73" t="s">
        <v>36</v>
      </c>
      <c r="C108" s="29" t="s">
        <v>11</v>
      </c>
      <c r="D108" s="45" t="s">
        <v>48</v>
      </c>
      <c r="E108" s="41"/>
      <c r="F108" s="10"/>
      <c r="G108" s="10"/>
      <c r="H108" s="10">
        <v>27</v>
      </c>
      <c r="I108" s="10"/>
      <c r="J108" s="10">
        <v>80</v>
      </c>
      <c r="K108" s="10">
        <v>400</v>
      </c>
      <c r="L108" s="10">
        <v>130</v>
      </c>
      <c r="M108" s="10">
        <v>930</v>
      </c>
      <c r="N108" s="10">
        <v>130</v>
      </c>
      <c r="O108" s="10">
        <v>1100</v>
      </c>
      <c r="P108" s="10">
        <v>330</v>
      </c>
      <c r="Q108" s="10">
        <v>870</v>
      </c>
      <c r="R108" s="10"/>
      <c r="S108" s="10"/>
      <c r="T108" s="10"/>
      <c r="U108" s="35"/>
      <c r="V108" s="35">
        <v>13</v>
      </c>
      <c r="W108" s="35">
        <v>130</v>
      </c>
      <c r="X108" s="35">
        <v>270</v>
      </c>
      <c r="Y108" s="35">
        <v>13</v>
      </c>
      <c r="Z108" s="10">
        <v>13</v>
      </c>
      <c r="AA108" s="41">
        <v>270</v>
      </c>
      <c r="AB108" s="10">
        <v>270</v>
      </c>
      <c r="AC108" s="50">
        <v>1400</v>
      </c>
      <c r="AF108" s="63">
        <f t="shared" si="35"/>
        <v>6376</v>
      </c>
    </row>
    <row r="109" spans="2:32" ht="16.2" thickBot="1" x14ac:dyDescent="0.35">
      <c r="B109" s="73" t="s">
        <v>36</v>
      </c>
      <c r="C109" s="29" t="s">
        <v>39</v>
      </c>
      <c r="D109" s="45" t="s">
        <v>48</v>
      </c>
      <c r="E109" s="41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>
        <v>13</v>
      </c>
      <c r="R109" s="10"/>
      <c r="S109" s="10"/>
      <c r="T109" s="10"/>
      <c r="U109" s="35"/>
      <c r="V109" s="35"/>
      <c r="W109" s="35"/>
      <c r="X109" s="35"/>
      <c r="Y109" s="35"/>
      <c r="Z109" s="10"/>
      <c r="AA109" s="41"/>
      <c r="AB109" s="10"/>
      <c r="AC109" s="50"/>
      <c r="AF109" s="63">
        <f t="shared" si="35"/>
        <v>13</v>
      </c>
    </row>
    <row r="110" spans="2:32" ht="16.2" thickBot="1" x14ac:dyDescent="0.35">
      <c r="B110" s="73" t="s">
        <v>36</v>
      </c>
      <c r="C110" s="29" t="s">
        <v>34</v>
      </c>
      <c r="D110" s="45" t="s">
        <v>48</v>
      </c>
      <c r="E110" s="41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35"/>
      <c r="V110" s="35"/>
      <c r="W110" s="35"/>
      <c r="X110" s="35"/>
      <c r="Y110" s="35"/>
      <c r="Z110" s="10"/>
      <c r="AA110" s="41"/>
      <c r="AB110" s="10"/>
      <c r="AC110" s="50"/>
      <c r="AF110" s="63">
        <f t="shared" si="35"/>
        <v>0</v>
      </c>
    </row>
    <row r="111" spans="2:32" ht="16.2" thickBot="1" x14ac:dyDescent="0.35">
      <c r="B111" s="73" t="s">
        <v>36</v>
      </c>
      <c r="C111" s="29" t="s">
        <v>56</v>
      </c>
      <c r="D111" s="45" t="s">
        <v>49</v>
      </c>
      <c r="E111" s="41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35"/>
      <c r="V111" s="35"/>
      <c r="W111" s="35"/>
      <c r="X111" s="35"/>
      <c r="Y111" s="35"/>
      <c r="Z111" s="10"/>
      <c r="AA111" s="41"/>
      <c r="AB111" s="10"/>
      <c r="AC111" s="50">
        <v>27</v>
      </c>
      <c r="AF111" s="63">
        <f t="shared" si="35"/>
        <v>27</v>
      </c>
    </row>
    <row r="112" spans="2:32" ht="15.6" hidden="1" customHeight="1" x14ac:dyDescent="0.35">
      <c r="B112" s="73" t="s">
        <v>36</v>
      </c>
      <c r="C112" s="29" t="s">
        <v>12</v>
      </c>
      <c r="D112" s="45" t="s">
        <v>48</v>
      </c>
      <c r="E112" s="41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35"/>
      <c r="V112" s="35"/>
      <c r="W112" s="35"/>
      <c r="X112" s="35"/>
      <c r="Y112" s="35"/>
      <c r="Z112" s="10"/>
      <c r="AA112" s="41"/>
      <c r="AB112" s="10"/>
      <c r="AC112" s="50"/>
      <c r="AF112" s="63">
        <f t="shared" si="35"/>
        <v>0</v>
      </c>
    </row>
    <row r="113" spans="2:32" ht="16.2" thickBot="1" x14ac:dyDescent="0.35">
      <c r="B113" s="73" t="s">
        <v>36</v>
      </c>
      <c r="C113" s="29" t="s">
        <v>43</v>
      </c>
      <c r="D113" s="45" t="s">
        <v>49</v>
      </c>
      <c r="E113" s="41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35"/>
      <c r="V113" s="35"/>
      <c r="W113" s="35"/>
      <c r="X113" s="35"/>
      <c r="Y113" s="35"/>
      <c r="Z113" s="10"/>
      <c r="AA113" s="41"/>
      <c r="AB113" s="10"/>
      <c r="AC113" s="50"/>
      <c r="AF113" s="63">
        <f t="shared" si="35"/>
        <v>0</v>
      </c>
    </row>
    <row r="114" spans="2:32" ht="16.2" thickBot="1" x14ac:dyDescent="0.35">
      <c r="B114" s="73" t="s">
        <v>36</v>
      </c>
      <c r="C114" s="29" t="s">
        <v>13</v>
      </c>
      <c r="D114" s="45" t="s">
        <v>48</v>
      </c>
      <c r="E114" s="41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35"/>
      <c r="V114" s="35"/>
      <c r="W114" s="35"/>
      <c r="X114" s="35"/>
      <c r="Y114" s="35"/>
      <c r="Z114" s="10"/>
      <c r="AA114" s="41"/>
      <c r="AB114" s="10"/>
      <c r="AC114" s="50"/>
      <c r="AF114" s="63">
        <f t="shared" si="35"/>
        <v>0</v>
      </c>
    </row>
    <row r="115" spans="2:32" ht="16.2" thickBot="1" x14ac:dyDescent="0.35">
      <c r="B115" s="73" t="s">
        <v>36</v>
      </c>
      <c r="C115" s="29" t="s">
        <v>14</v>
      </c>
      <c r="D115" s="45" t="s">
        <v>48</v>
      </c>
      <c r="E115" s="41"/>
      <c r="F115" s="10"/>
      <c r="G115" s="10"/>
      <c r="H115" s="10"/>
      <c r="I115" s="10"/>
      <c r="J115" s="10"/>
      <c r="K115" s="10"/>
      <c r="L115" s="10">
        <v>13</v>
      </c>
      <c r="M115" s="10">
        <v>27</v>
      </c>
      <c r="N115" s="10"/>
      <c r="O115" s="10"/>
      <c r="P115" s="10"/>
      <c r="Q115" s="10"/>
      <c r="R115" s="10"/>
      <c r="S115" s="10">
        <v>13</v>
      </c>
      <c r="T115" s="10"/>
      <c r="U115" s="35"/>
      <c r="V115" s="35"/>
      <c r="W115" s="35"/>
      <c r="X115" s="35"/>
      <c r="Y115" s="35"/>
      <c r="Z115" s="10"/>
      <c r="AA115" s="41"/>
      <c r="AB115" s="10"/>
      <c r="AC115" s="50"/>
      <c r="AF115" s="63">
        <f t="shared" si="35"/>
        <v>53</v>
      </c>
    </row>
    <row r="116" spans="2:32" ht="16.2" thickBot="1" x14ac:dyDescent="0.35">
      <c r="B116" s="73" t="s">
        <v>36</v>
      </c>
      <c r="C116" s="29" t="s">
        <v>15</v>
      </c>
      <c r="D116" s="46" t="s">
        <v>48</v>
      </c>
      <c r="E116" s="41"/>
      <c r="F116" s="10"/>
      <c r="G116" s="10"/>
      <c r="H116" s="10">
        <v>40</v>
      </c>
      <c r="I116" s="10"/>
      <c r="J116" s="10">
        <v>67</v>
      </c>
      <c r="K116" s="10"/>
      <c r="L116" s="10">
        <v>67</v>
      </c>
      <c r="M116" s="10"/>
      <c r="N116" s="10"/>
      <c r="O116" s="10">
        <v>530</v>
      </c>
      <c r="P116" s="10">
        <v>13</v>
      </c>
      <c r="Q116" s="10">
        <v>130</v>
      </c>
      <c r="R116" s="10"/>
      <c r="S116" s="10">
        <v>67</v>
      </c>
      <c r="T116" s="10"/>
      <c r="U116" s="35">
        <v>530</v>
      </c>
      <c r="V116" s="35">
        <v>5900</v>
      </c>
      <c r="W116" s="35">
        <v>400</v>
      </c>
      <c r="X116" s="35">
        <v>2300</v>
      </c>
      <c r="Y116" s="35">
        <v>730</v>
      </c>
      <c r="Z116" s="10">
        <v>13</v>
      </c>
      <c r="AA116" s="41"/>
      <c r="AB116" s="10"/>
      <c r="AC116" s="50">
        <v>470</v>
      </c>
      <c r="AF116" s="63">
        <f t="shared" si="35"/>
        <v>11257</v>
      </c>
    </row>
    <row r="117" spans="2:32" ht="16.2" thickBot="1" x14ac:dyDescent="0.35">
      <c r="B117" s="73" t="s">
        <v>36</v>
      </c>
      <c r="C117" s="29" t="s">
        <v>50</v>
      </c>
      <c r="D117" s="45" t="s">
        <v>49</v>
      </c>
      <c r="E117" s="41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35"/>
      <c r="V117" s="35"/>
      <c r="W117" s="35"/>
      <c r="X117" s="35"/>
      <c r="Y117" s="35"/>
      <c r="Z117" s="10"/>
      <c r="AA117" s="41"/>
      <c r="AB117" s="10"/>
      <c r="AC117" s="50"/>
      <c r="AF117" s="63">
        <f t="shared" si="35"/>
        <v>0</v>
      </c>
    </row>
    <row r="118" spans="2:32" ht="16.2" thickBot="1" x14ac:dyDescent="0.35">
      <c r="B118" s="73" t="s">
        <v>36</v>
      </c>
      <c r="C118" s="29" t="s">
        <v>16</v>
      </c>
      <c r="D118" s="45" t="s">
        <v>49</v>
      </c>
      <c r="E118" s="41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35"/>
      <c r="V118" s="35"/>
      <c r="W118" s="35"/>
      <c r="X118" s="35"/>
      <c r="Y118" s="35"/>
      <c r="Z118" s="10"/>
      <c r="AA118" s="41"/>
      <c r="AB118" s="10"/>
      <c r="AC118" s="50"/>
      <c r="AF118" s="63">
        <f t="shared" si="35"/>
        <v>0</v>
      </c>
    </row>
    <row r="119" spans="2:32" ht="16.2" thickBot="1" x14ac:dyDescent="0.35">
      <c r="B119" s="73" t="s">
        <v>36</v>
      </c>
      <c r="C119" s="30" t="s">
        <v>17</v>
      </c>
      <c r="D119" s="45" t="s">
        <v>49</v>
      </c>
      <c r="E119" s="41"/>
      <c r="F119" s="10"/>
      <c r="G119" s="10"/>
      <c r="H119" s="10">
        <v>13</v>
      </c>
      <c r="I119" s="10"/>
      <c r="J119" s="10"/>
      <c r="K119" s="10">
        <v>190</v>
      </c>
      <c r="L119" s="10"/>
      <c r="M119" s="10"/>
      <c r="N119" s="10"/>
      <c r="O119" s="10"/>
      <c r="P119" s="10">
        <v>210</v>
      </c>
      <c r="Q119" s="10">
        <v>170</v>
      </c>
      <c r="R119" s="10">
        <v>150</v>
      </c>
      <c r="S119" s="10"/>
      <c r="T119" s="10"/>
      <c r="U119" s="35">
        <v>53</v>
      </c>
      <c r="V119" s="35">
        <v>110</v>
      </c>
      <c r="W119" s="35"/>
      <c r="X119" s="35"/>
      <c r="Y119" s="35">
        <v>13</v>
      </c>
      <c r="Z119" s="10">
        <v>13</v>
      </c>
      <c r="AA119" s="41">
        <v>13</v>
      </c>
      <c r="AB119" s="10">
        <v>13</v>
      </c>
      <c r="AC119" s="50">
        <v>53</v>
      </c>
      <c r="AF119" s="63">
        <f t="shared" si="35"/>
        <v>1001</v>
      </c>
    </row>
    <row r="120" spans="2:32" ht="16.2" thickBot="1" x14ac:dyDescent="0.35">
      <c r="B120" s="73" t="s">
        <v>36</v>
      </c>
      <c r="C120" s="30" t="s">
        <v>18</v>
      </c>
      <c r="D120" s="45" t="s">
        <v>48</v>
      </c>
      <c r="E120" s="41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35"/>
      <c r="V120" s="35"/>
      <c r="W120" s="35"/>
      <c r="X120" s="35"/>
      <c r="Y120" s="35"/>
      <c r="Z120" s="10"/>
      <c r="AA120" s="41"/>
      <c r="AB120" s="10"/>
      <c r="AC120" s="50"/>
      <c r="AF120" s="63">
        <f t="shared" si="35"/>
        <v>0</v>
      </c>
    </row>
    <row r="121" spans="2:32" ht="16.2" thickBot="1" x14ac:dyDescent="0.35">
      <c r="B121" s="73" t="s">
        <v>36</v>
      </c>
      <c r="C121" s="30" t="s">
        <v>19</v>
      </c>
      <c r="D121" s="45" t="s">
        <v>48</v>
      </c>
      <c r="E121" s="41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35"/>
      <c r="V121" s="35"/>
      <c r="W121" s="35"/>
      <c r="X121" s="35"/>
      <c r="Y121" s="35"/>
      <c r="Z121" s="10"/>
      <c r="AA121" s="41"/>
      <c r="AB121" s="10"/>
      <c r="AC121" s="50"/>
      <c r="AF121" s="63">
        <f t="shared" si="35"/>
        <v>0</v>
      </c>
    </row>
    <row r="122" spans="2:32" ht="16.2" thickBot="1" x14ac:dyDescent="0.35">
      <c r="B122" s="73" t="s">
        <v>36</v>
      </c>
      <c r="C122" s="30" t="s">
        <v>42</v>
      </c>
      <c r="D122" s="45" t="s">
        <v>49</v>
      </c>
      <c r="E122" s="41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35"/>
      <c r="V122" s="35">
        <v>13</v>
      </c>
      <c r="W122" s="35"/>
      <c r="X122" s="35"/>
      <c r="Y122" s="35"/>
      <c r="Z122" s="10"/>
      <c r="AA122" s="41"/>
      <c r="AB122" s="10"/>
      <c r="AC122" s="50"/>
      <c r="AF122" s="63">
        <f t="shared" si="35"/>
        <v>13</v>
      </c>
    </row>
    <row r="123" spans="2:32" ht="16.2" thickBot="1" x14ac:dyDescent="0.35">
      <c r="B123" s="73" t="s">
        <v>36</v>
      </c>
      <c r="C123" s="30" t="s">
        <v>20</v>
      </c>
      <c r="D123" s="45" t="s">
        <v>49</v>
      </c>
      <c r="E123" s="41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35"/>
      <c r="V123" s="35"/>
      <c r="W123" s="35"/>
      <c r="X123" s="35"/>
      <c r="Y123" s="35"/>
      <c r="Z123" s="10"/>
      <c r="AA123" s="41"/>
      <c r="AB123" s="10"/>
      <c r="AC123" s="50"/>
      <c r="AF123" s="63">
        <f t="shared" si="35"/>
        <v>0</v>
      </c>
    </row>
    <row r="124" spans="2:32" ht="16.2" thickBot="1" x14ac:dyDescent="0.35">
      <c r="B124" s="73" t="s">
        <v>36</v>
      </c>
      <c r="C124" s="30" t="s">
        <v>21</v>
      </c>
      <c r="D124" s="45" t="s">
        <v>48</v>
      </c>
      <c r="E124" s="41"/>
      <c r="F124" s="10"/>
      <c r="G124" s="10"/>
      <c r="H124" s="10"/>
      <c r="I124" s="10"/>
      <c r="J124" s="10"/>
      <c r="K124" s="10"/>
      <c r="L124" s="10"/>
      <c r="M124" s="10"/>
      <c r="N124" s="10">
        <v>13</v>
      </c>
      <c r="O124" s="10"/>
      <c r="P124" s="10"/>
      <c r="Q124" s="10"/>
      <c r="R124" s="10"/>
      <c r="S124" s="10"/>
      <c r="T124" s="10"/>
      <c r="U124" s="35"/>
      <c r="V124" s="35">
        <v>13</v>
      </c>
      <c r="W124" s="35"/>
      <c r="X124" s="35"/>
      <c r="Y124" s="35"/>
      <c r="Z124" s="10"/>
      <c r="AA124" s="41"/>
      <c r="AB124" s="10">
        <v>13</v>
      </c>
      <c r="AC124" s="50">
        <v>27</v>
      </c>
      <c r="AF124" s="63">
        <f t="shared" si="35"/>
        <v>66</v>
      </c>
    </row>
    <row r="125" spans="2:32" ht="16.2" thickBot="1" x14ac:dyDescent="0.35">
      <c r="B125" s="73" t="s">
        <v>36</v>
      </c>
      <c r="C125" s="30" t="s">
        <v>35</v>
      </c>
      <c r="D125" s="45" t="s">
        <v>48</v>
      </c>
      <c r="E125" s="41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35"/>
      <c r="V125" s="35"/>
      <c r="W125" s="35"/>
      <c r="X125" s="35"/>
      <c r="Y125" s="35"/>
      <c r="Z125" s="10"/>
      <c r="AA125" s="41"/>
      <c r="AB125" s="10"/>
      <c r="AC125" s="50"/>
      <c r="AF125" s="63">
        <f t="shared" si="35"/>
        <v>0</v>
      </c>
    </row>
    <row r="126" spans="2:32" ht="16.2" thickBot="1" x14ac:dyDescent="0.35">
      <c r="B126" s="73" t="s">
        <v>36</v>
      </c>
      <c r="C126" s="30" t="s">
        <v>22</v>
      </c>
      <c r="D126" s="45" t="s">
        <v>49</v>
      </c>
      <c r="E126" s="41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35"/>
      <c r="V126" s="35"/>
      <c r="W126" s="35"/>
      <c r="X126" s="35"/>
      <c r="Y126" s="35"/>
      <c r="Z126" s="10"/>
      <c r="AA126" s="41"/>
      <c r="AB126" s="10"/>
      <c r="AC126" s="50"/>
      <c r="AF126" s="63">
        <f t="shared" si="35"/>
        <v>0</v>
      </c>
    </row>
    <row r="127" spans="2:32" ht="16.2" thickBot="1" x14ac:dyDescent="0.35">
      <c r="B127" s="73" t="s">
        <v>36</v>
      </c>
      <c r="C127" s="31" t="s">
        <v>23</v>
      </c>
      <c r="D127" s="43"/>
      <c r="E127" s="42">
        <f t="shared" ref="E127:K127" si="36">SUM(E97:E126)</f>
        <v>0</v>
      </c>
      <c r="F127" s="11">
        <f t="shared" si="36"/>
        <v>0</v>
      </c>
      <c r="G127" s="11">
        <f t="shared" si="36"/>
        <v>0</v>
      </c>
      <c r="H127" s="11">
        <f t="shared" si="36"/>
        <v>210</v>
      </c>
      <c r="I127" s="11">
        <f t="shared" si="36"/>
        <v>0</v>
      </c>
      <c r="J127" s="11">
        <f t="shared" si="36"/>
        <v>201</v>
      </c>
      <c r="K127" s="11">
        <f t="shared" si="36"/>
        <v>3460</v>
      </c>
      <c r="L127" s="11">
        <f t="shared" ref="L127:M127" si="37">SUM(L97:L126)</f>
        <v>436</v>
      </c>
      <c r="M127" s="11">
        <f t="shared" si="37"/>
        <v>1287</v>
      </c>
      <c r="N127" s="11">
        <f t="shared" ref="N127:O127" si="38">SUM(N97:N126)</f>
        <v>943</v>
      </c>
      <c r="O127" s="11">
        <f t="shared" si="38"/>
        <v>1787</v>
      </c>
      <c r="P127" s="11">
        <f t="shared" ref="P127:Q127" si="39">SUM(P97:P126)</f>
        <v>593</v>
      </c>
      <c r="Q127" s="11">
        <f t="shared" si="39"/>
        <v>1410</v>
      </c>
      <c r="R127" s="11">
        <f t="shared" ref="R127:S127" si="40">SUM(R97:R126)</f>
        <v>176</v>
      </c>
      <c r="S127" s="11">
        <f t="shared" si="40"/>
        <v>237</v>
      </c>
      <c r="T127" s="11">
        <f t="shared" ref="T127:U127" si="41">SUM(T97:T126)</f>
        <v>53</v>
      </c>
      <c r="U127" s="36">
        <f t="shared" si="41"/>
        <v>596</v>
      </c>
      <c r="V127" s="36">
        <f t="shared" ref="V127:W127" si="42">SUM(V97:V126)</f>
        <v>6089</v>
      </c>
      <c r="W127" s="36">
        <f t="shared" si="42"/>
        <v>1857</v>
      </c>
      <c r="X127" s="36">
        <f t="shared" ref="X127:Y127" si="43">SUM(X97:X126)</f>
        <v>3053</v>
      </c>
      <c r="Y127" s="36">
        <f t="shared" si="43"/>
        <v>769</v>
      </c>
      <c r="Z127" s="11">
        <f t="shared" ref="Z127:AA127" si="44">SUM(Z97:Z126)</f>
        <v>92</v>
      </c>
      <c r="AA127" s="42">
        <f t="shared" si="44"/>
        <v>813</v>
      </c>
      <c r="AB127" s="11">
        <f t="shared" ref="AB127:AC127" si="45">SUM(AB97:AB126)</f>
        <v>709</v>
      </c>
      <c r="AC127" s="51">
        <f t="shared" si="45"/>
        <v>5530</v>
      </c>
    </row>
    <row r="128" spans="2:32" ht="16.2" thickBot="1" x14ac:dyDescent="0.35">
      <c r="B128" s="73" t="s">
        <v>27</v>
      </c>
      <c r="C128" s="33" t="s">
        <v>40</v>
      </c>
      <c r="D128" s="54" t="s">
        <v>48</v>
      </c>
      <c r="E128" s="40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>
        <v>13</v>
      </c>
      <c r="Q128" s="13"/>
      <c r="R128" s="13"/>
      <c r="S128" s="13"/>
      <c r="T128" s="13"/>
      <c r="U128" s="34"/>
      <c r="V128" s="34"/>
      <c r="W128" s="34"/>
      <c r="X128" s="34"/>
      <c r="Y128" s="34"/>
      <c r="Z128" s="13"/>
      <c r="AA128" s="40"/>
      <c r="AB128" s="13"/>
      <c r="AC128" s="49"/>
      <c r="AF128" s="63">
        <f>SUM(E128:AC128)</f>
        <v>13</v>
      </c>
    </row>
    <row r="129" spans="2:32" ht="16.2" thickBot="1" x14ac:dyDescent="0.35">
      <c r="B129" s="73" t="s">
        <v>27</v>
      </c>
      <c r="C129" s="32" t="s">
        <v>3</v>
      </c>
      <c r="D129" s="44" t="s">
        <v>48</v>
      </c>
      <c r="E129" s="41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>
        <v>13</v>
      </c>
      <c r="S129" s="10">
        <v>13</v>
      </c>
      <c r="T129" s="10"/>
      <c r="U129" s="35"/>
      <c r="V129" s="35"/>
      <c r="W129" s="35"/>
      <c r="X129" s="35"/>
      <c r="Y129" s="35"/>
      <c r="Z129" s="10"/>
      <c r="AA129" s="41"/>
      <c r="AB129" s="10"/>
      <c r="AC129" s="50"/>
      <c r="AF129" s="63">
        <f t="shared" ref="AF129:AF157" si="46">SUM(E129:AC129)</f>
        <v>26</v>
      </c>
    </row>
    <row r="130" spans="2:32" ht="16.2" thickBot="1" x14ac:dyDescent="0.35">
      <c r="B130" s="73" t="s">
        <v>27</v>
      </c>
      <c r="C130" s="29" t="s">
        <v>4</v>
      </c>
      <c r="D130" s="45" t="s">
        <v>49</v>
      </c>
      <c r="E130" s="41"/>
      <c r="F130" s="10"/>
      <c r="G130" s="10"/>
      <c r="H130" s="10"/>
      <c r="I130" s="10">
        <v>13</v>
      </c>
      <c r="J130" s="10"/>
      <c r="K130" s="10"/>
      <c r="L130" s="10">
        <v>27</v>
      </c>
      <c r="M130" s="10"/>
      <c r="N130" s="10"/>
      <c r="O130" s="10"/>
      <c r="P130" s="10"/>
      <c r="Q130" s="10"/>
      <c r="R130" s="10"/>
      <c r="S130" s="10"/>
      <c r="T130" s="10"/>
      <c r="U130" s="35"/>
      <c r="V130" s="35"/>
      <c r="W130" s="35"/>
      <c r="X130" s="35"/>
      <c r="Y130" s="35"/>
      <c r="Z130" s="10"/>
      <c r="AA130" s="41"/>
      <c r="AB130" s="10"/>
      <c r="AC130" s="50"/>
      <c r="AF130" s="63">
        <f t="shared" si="46"/>
        <v>40</v>
      </c>
    </row>
    <row r="131" spans="2:32" ht="16.2" thickBot="1" x14ac:dyDescent="0.35">
      <c r="B131" s="73" t="s">
        <v>27</v>
      </c>
      <c r="C131" s="29" t="s">
        <v>5</v>
      </c>
      <c r="D131" s="45" t="s">
        <v>48</v>
      </c>
      <c r="E131" s="41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35"/>
      <c r="V131" s="35"/>
      <c r="W131" s="35"/>
      <c r="X131" s="35"/>
      <c r="Y131" s="35"/>
      <c r="Z131" s="10"/>
      <c r="AA131" s="41"/>
      <c r="AB131" s="10"/>
      <c r="AC131" s="50"/>
      <c r="AF131" s="63">
        <f t="shared" si="46"/>
        <v>0</v>
      </c>
    </row>
    <row r="132" spans="2:32" ht="16.2" thickBot="1" x14ac:dyDescent="0.35">
      <c r="B132" s="73" t="s">
        <v>27</v>
      </c>
      <c r="C132" s="29" t="s">
        <v>6</v>
      </c>
      <c r="D132" s="45" t="s">
        <v>49</v>
      </c>
      <c r="E132" s="41">
        <v>130</v>
      </c>
      <c r="F132" s="10">
        <v>200</v>
      </c>
      <c r="G132" s="10"/>
      <c r="H132" s="10">
        <v>67</v>
      </c>
      <c r="I132" s="10"/>
      <c r="J132" s="10">
        <v>27</v>
      </c>
      <c r="K132" s="10">
        <v>130</v>
      </c>
      <c r="L132" s="10">
        <v>80</v>
      </c>
      <c r="M132" s="10"/>
      <c r="N132" s="10">
        <v>130</v>
      </c>
      <c r="O132" s="10"/>
      <c r="P132" s="10"/>
      <c r="Q132" s="10">
        <v>53</v>
      </c>
      <c r="R132" s="10"/>
      <c r="S132" s="10">
        <v>67</v>
      </c>
      <c r="T132" s="10">
        <v>67</v>
      </c>
      <c r="U132" s="35"/>
      <c r="V132" s="35"/>
      <c r="W132" s="35">
        <v>67</v>
      </c>
      <c r="X132" s="35"/>
      <c r="Y132" s="35"/>
      <c r="Z132" s="10">
        <v>13</v>
      </c>
      <c r="AA132" s="41">
        <v>200</v>
      </c>
      <c r="AB132" s="10"/>
      <c r="AC132" s="50">
        <v>27</v>
      </c>
      <c r="AF132" s="63">
        <f t="shared" si="46"/>
        <v>1258</v>
      </c>
    </row>
    <row r="133" spans="2:32" ht="16.2" thickBot="1" x14ac:dyDescent="0.35">
      <c r="B133" s="73" t="s">
        <v>27</v>
      </c>
      <c r="C133" s="29" t="s">
        <v>7</v>
      </c>
      <c r="D133" s="45" t="s">
        <v>49</v>
      </c>
      <c r="E133" s="41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35"/>
      <c r="V133" s="35"/>
      <c r="W133" s="35"/>
      <c r="X133" s="35"/>
      <c r="Y133" s="35"/>
      <c r="Z133" s="10"/>
      <c r="AA133" s="41"/>
      <c r="AB133" s="10"/>
      <c r="AC133" s="50"/>
      <c r="AF133" s="63">
        <f t="shared" si="46"/>
        <v>0</v>
      </c>
    </row>
    <row r="134" spans="2:32" ht="16.2" thickBot="1" x14ac:dyDescent="0.35">
      <c r="B134" s="73" t="s">
        <v>27</v>
      </c>
      <c r="C134" s="29" t="s">
        <v>8</v>
      </c>
      <c r="D134" s="45" t="s">
        <v>48</v>
      </c>
      <c r="E134" s="41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35"/>
      <c r="V134" s="35">
        <v>13</v>
      </c>
      <c r="W134" s="35"/>
      <c r="X134" s="35"/>
      <c r="Y134" s="35"/>
      <c r="Z134" s="10"/>
      <c r="AA134" s="41"/>
      <c r="AB134" s="10"/>
      <c r="AC134" s="50"/>
      <c r="AF134" s="63">
        <f t="shared" si="46"/>
        <v>13</v>
      </c>
    </row>
    <row r="135" spans="2:32" ht="16.2" thickBot="1" x14ac:dyDescent="0.35">
      <c r="B135" s="73" t="s">
        <v>27</v>
      </c>
      <c r="C135" s="29" t="s">
        <v>9</v>
      </c>
      <c r="D135" s="45" t="s">
        <v>48</v>
      </c>
      <c r="E135" s="41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35"/>
      <c r="V135" s="35"/>
      <c r="W135" s="35"/>
      <c r="X135" s="35"/>
      <c r="Y135" s="35"/>
      <c r="Z135" s="10"/>
      <c r="AA135" s="41"/>
      <c r="AB135" s="10"/>
      <c r="AC135" s="50"/>
      <c r="AF135" s="63">
        <f t="shared" si="46"/>
        <v>0</v>
      </c>
    </row>
    <row r="136" spans="2:32" ht="16.2" thickBot="1" x14ac:dyDescent="0.35">
      <c r="B136" s="73" t="s">
        <v>27</v>
      </c>
      <c r="C136" s="29" t="s">
        <v>10</v>
      </c>
      <c r="D136" s="45" t="s">
        <v>48</v>
      </c>
      <c r="E136" s="41"/>
      <c r="F136" s="10">
        <v>13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35"/>
      <c r="V136" s="35"/>
      <c r="W136" s="35"/>
      <c r="X136" s="35"/>
      <c r="Y136" s="35"/>
      <c r="Z136" s="10"/>
      <c r="AA136" s="41"/>
      <c r="AB136" s="10"/>
      <c r="AC136" s="50"/>
      <c r="AF136" s="63">
        <f t="shared" si="46"/>
        <v>13</v>
      </c>
    </row>
    <row r="137" spans="2:32" ht="16.2" thickBot="1" x14ac:dyDescent="0.35">
      <c r="B137" s="73" t="s">
        <v>27</v>
      </c>
      <c r="C137" s="29" t="s">
        <v>41</v>
      </c>
      <c r="D137" s="45" t="s">
        <v>49</v>
      </c>
      <c r="E137" s="41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35"/>
      <c r="V137" s="35"/>
      <c r="W137" s="35"/>
      <c r="X137" s="35"/>
      <c r="Y137" s="35"/>
      <c r="Z137" s="10"/>
      <c r="AA137" s="41"/>
      <c r="AB137" s="10"/>
      <c r="AC137" s="50"/>
      <c r="AF137" s="63">
        <f t="shared" si="46"/>
        <v>0</v>
      </c>
    </row>
    <row r="138" spans="2:32" ht="16.2" thickBot="1" x14ac:dyDescent="0.35">
      <c r="B138" s="73" t="s">
        <v>27</v>
      </c>
      <c r="C138" s="29" t="s">
        <v>55</v>
      </c>
      <c r="D138" s="45" t="s">
        <v>49</v>
      </c>
      <c r="E138" s="41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35"/>
      <c r="V138" s="35"/>
      <c r="W138" s="35"/>
      <c r="X138" s="35"/>
      <c r="Y138" s="35"/>
      <c r="Z138" s="10"/>
      <c r="AA138" s="41"/>
      <c r="AB138" s="10"/>
      <c r="AC138" s="50"/>
      <c r="AF138" s="63">
        <f t="shared" si="46"/>
        <v>0</v>
      </c>
    </row>
    <row r="139" spans="2:32" ht="16.2" thickBot="1" x14ac:dyDescent="0.35">
      <c r="B139" s="73" t="s">
        <v>27</v>
      </c>
      <c r="C139" s="29" t="s">
        <v>11</v>
      </c>
      <c r="D139" s="45" t="s">
        <v>48</v>
      </c>
      <c r="E139" s="41">
        <v>67</v>
      </c>
      <c r="F139" s="10"/>
      <c r="G139" s="10">
        <v>27</v>
      </c>
      <c r="H139" s="10"/>
      <c r="I139" s="10">
        <v>27</v>
      </c>
      <c r="J139" s="10"/>
      <c r="K139" s="10"/>
      <c r="L139" s="10">
        <v>27</v>
      </c>
      <c r="M139" s="10">
        <v>13</v>
      </c>
      <c r="N139" s="10"/>
      <c r="O139" s="10"/>
      <c r="P139" s="10"/>
      <c r="Q139" s="10">
        <v>27</v>
      </c>
      <c r="R139" s="10"/>
      <c r="S139" s="10"/>
      <c r="T139" s="10"/>
      <c r="U139" s="35"/>
      <c r="V139" s="35"/>
      <c r="W139" s="35"/>
      <c r="X139" s="35"/>
      <c r="Y139" s="35">
        <v>13</v>
      </c>
      <c r="Z139" s="10"/>
      <c r="AA139" s="41"/>
      <c r="AB139" s="10"/>
      <c r="AC139" s="50">
        <v>27</v>
      </c>
      <c r="AF139" s="63">
        <f t="shared" si="46"/>
        <v>228</v>
      </c>
    </row>
    <row r="140" spans="2:32" ht="16.2" thickBot="1" x14ac:dyDescent="0.35">
      <c r="B140" s="73" t="s">
        <v>27</v>
      </c>
      <c r="C140" s="29" t="s">
        <v>39</v>
      </c>
      <c r="D140" s="45" t="s">
        <v>48</v>
      </c>
      <c r="E140" s="41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35"/>
      <c r="V140" s="35"/>
      <c r="W140" s="35"/>
      <c r="X140" s="35"/>
      <c r="Y140" s="35"/>
      <c r="Z140" s="10"/>
      <c r="AA140" s="41"/>
      <c r="AB140" s="10"/>
      <c r="AC140" s="50"/>
      <c r="AF140" s="63">
        <f t="shared" si="46"/>
        <v>0</v>
      </c>
    </row>
    <row r="141" spans="2:32" ht="16.2" thickBot="1" x14ac:dyDescent="0.35">
      <c r="B141" s="73" t="s">
        <v>27</v>
      </c>
      <c r="C141" s="29" t="s">
        <v>34</v>
      </c>
      <c r="D141" s="45" t="s">
        <v>48</v>
      </c>
      <c r="E141" s="41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35"/>
      <c r="V141" s="35"/>
      <c r="W141" s="35"/>
      <c r="X141" s="35"/>
      <c r="Y141" s="35"/>
      <c r="Z141" s="10"/>
      <c r="AA141" s="41"/>
      <c r="AB141" s="10"/>
      <c r="AC141" s="50"/>
      <c r="AF141" s="63">
        <f t="shared" si="46"/>
        <v>0</v>
      </c>
    </row>
    <row r="142" spans="2:32" ht="16.2" thickBot="1" x14ac:dyDescent="0.35">
      <c r="B142" s="73" t="s">
        <v>27</v>
      </c>
      <c r="C142" s="29" t="s">
        <v>56</v>
      </c>
      <c r="D142" s="45" t="s">
        <v>49</v>
      </c>
      <c r="E142" s="41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35"/>
      <c r="V142" s="35"/>
      <c r="W142" s="35"/>
      <c r="X142" s="35"/>
      <c r="Y142" s="35"/>
      <c r="Z142" s="10"/>
      <c r="AA142" s="41"/>
      <c r="AB142" s="10"/>
      <c r="AC142" s="50"/>
      <c r="AF142" s="63">
        <f t="shared" si="46"/>
        <v>0</v>
      </c>
    </row>
    <row r="143" spans="2:32" ht="15.6" hidden="1" customHeight="1" x14ac:dyDescent="0.35">
      <c r="B143" s="73" t="s">
        <v>27</v>
      </c>
      <c r="C143" s="29" t="s">
        <v>12</v>
      </c>
      <c r="D143" s="45" t="s">
        <v>48</v>
      </c>
      <c r="E143" s="41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35"/>
      <c r="V143" s="35"/>
      <c r="W143" s="35"/>
      <c r="X143" s="35"/>
      <c r="Y143" s="35"/>
      <c r="Z143" s="10"/>
      <c r="AA143" s="41"/>
      <c r="AB143" s="10"/>
      <c r="AC143" s="50"/>
      <c r="AF143" s="63">
        <f t="shared" si="46"/>
        <v>0</v>
      </c>
    </row>
    <row r="144" spans="2:32" ht="16.2" thickBot="1" x14ac:dyDescent="0.35">
      <c r="B144" s="73" t="s">
        <v>27</v>
      </c>
      <c r="C144" s="29" t="s">
        <v>43</v>
      </c>
      <c r="D144" s="45" t="s">
        <v>49</v>
      </c>
      <c r="E144" s="41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35"/>
      <c r="V144" s="35"/>
      <c r="W144" s="35"/>
      <c r="X144" s="35"/>
      <c r="Y144" s="35"/>
      <c r="Z144" s="10"/>
      <c r="AA144" s="41"/>
      <c r="AB144" s="10"/>
      <c r="AC144" s="50"/>
      <c r="AF144" s="63">
        <f t="shared" si="46"/>
        <v>0</v>
      </c>
    </row>
    <row r="145" spans="2:32" ht="16.2" thickBot="1" x14ac:dyDescent="0.35">
      <c r="B145" s="73" t="s">
        <v>27</v>
      </c>
      <c r="C145" s="29" t="s">
        <v>13</v>
      </c>
      <c r="D145" s="45" t="s">
        <v>48</v>
      </c>
      <c r="E145" s="41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35"/>
      <c r="V145" s="35"/>
      <c r="W145" s="35"/>
      <c r="X145" s="35"/>
      <c r="Y145" s="35"/>
      <c r="Z145" s="10"/>
      <c r="AA145" s="41"/>
      <c r="AB145" s="10"/>
      <c r="AC145" s="50"/>
      <c r="AF145" s="63">
        <f t="shared" si="46"/>
        <v>0</v>
      </c>
    </row>
    <row r="146" spans="2:32" ht="16.2" thickBot="1" x14ac:dyDescent="0.35">
      <c r="B146" s="73" t="s">
        <v>27</v>
      </c>
      <c r="C146" s="29" t="s">
        <v>14</v>
      </c>
      <c r="D146" s="45" t="s">
        <v>48</v>
      </c>
      <c r="E146" s="41">
        <v>1300</v>
      </c>
      <c r="F146" s="10"/>
      <c r="G146" s="10">
        <v>27</v>
      </c>
      <c r="H146" s="10"/>
      <c r="I146" s="10"/>
      <c r="J146" s="10"/>
      <c r="K146" s="10">
        <v>13</v>
      </c>
      <c r="L146" s="10"/>
      <c r="M146" s="10"/>
      <c r="N146" s="10"/>
      <c r="O146" s="10"/>
      <c r="P146" s="10"/>
      <c r="Q146" s="10"/>
      <c r="R146" s="10"/>
      <c r="S146" s="10"/>
      <c r="T146" s="10"/>
      <c r="U146" s="35"/>
      <c r="V146" s="35"/>
      <c r="W146" s="35"/>
      <c r="X146" s="35"/>
      <c r="Y146" s="35"/>
      <c r="Z146" s="10"/>
      <c r="AA146" s="41"/>
      <c r="AB146" s="10"/>
      <c r="AC146" s="50"/>
      <c r="AF146" s="63">
        <f t="shared" si="46"/>
        <v>1340</v>
      </c>
    </row>
    <row r="147" spans="2:32" ht="16.2" thickBot="1" x14ac:dyDescent="0.35">
      <c r="B147" s="73" t="s">
        <v>27</v>
      </c>
      <c r="C147" s="29" t="s">
        <v>15</v>
      </c>
      <c r="D147" s="46" t="s">
        <v>48</v>
      </c>
      <c r="E147" s="41">
        <v>4400</v>
      </c>
      <c r="F147" s="10">
        <v>130</v>
      </c>
      <c r="G147" s="10"/>
      <c r="H147" s="10"/>
      <c r="I147" s="10"/>
      <c r="J147" s="10">
        <v>27</v>
      </c>
      <c r="K147" s="10"/>
      <c r="L147" s="10"/>
      <c r="M147" s="10"/>
      <c r="N147" s="10"/>
      <c r="O147" s="10">
        <v>400</v>
      </c>
      <c r="P147" s="10">
        <v>110</v>
      </c>
      <c r="Q147" s="10"/>
      <c r="R147" s="10">
        <v>53</v>
      </c>
      <c r="S147" s="10"/>
      <c r="T147" s="10"/>
      <c r="U147" s="35"/>
      <c r="V147" s="35">
        <v>450</v>
      </c>
      <c r="W147" s="35"/>
      <c r="X147" s="35">
        <v>46000</v>
      </c>
      <c r="Y147" s="35">
        <v>200</v>
      </c>
      <c r="Z147" s="10"/>
      <c r="AA147" s="41">
        <v>13</v>
      </c>
      <c r="AB147" s="10"/>
      <c r="AC147" s="50"/>
      <c r="AF147" s="63">
        <f t="shared" si="46"/>
        <v>51783</v>
      </c>
    </row>
    <row r="148" spans="2:32" ht="16.2" thickBot="1" x14ac:dyDescent="0.35">
      <c r="B148" s="73" t="s">
        <v>27</v>
      </c>
      <c r="C148" s="29" t="s">
        <v>50</v>
      </c>
      <c r="D148" s="45" t="s">
        <v>49</v>
      </c>
      <c r="E148" s="41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35"/>
      <c r="V148" s="35"/>
      <c r="W148" s="35"/>
      <c r="X148" s="35"/>
      <c r="Y148" s="35"/>
      <c r="Z148" s="10"/>
      <c r="AA148" s="41">
        <v>13</v>
      </c>
      <c r="AB148" s="10"/>
      <c r="AC148" s="50"/>
      <c r="AF148" s="63">
        <f t="shared" si="46"/>
        <v>13</v>
      </c>
    </row>
    <row r="149" spans="2:32" ht="16.2" thickBot="1" x14ac:dyDescent="0.35">
      <c r="B149" s="73" t="s">
        <v>27</v>
      </c>
      <c r="C149" s="29" t="s">
        <v>16</v>
      </c>
      <c r="D149" s="45" t="s">
        <v>49</v>
      </c>
      <c r="E149" s="41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35"/>
      <c r="V149" s="35"/>
      <c r="W149" s="35"/>
      <c r="X149" s="35"/>
      <c r="Y149" s="35"/>
      <c r="Z149" s="10"/>
      <c r="AA149" s="41"/>
      <c r="AB149" s="10"/>
      <c r="AC149" s="50"/>
      <c r="AF149" s="63">
        <f t="shared" si="46"/>
        <v>0</v>
      </c>
    </row>
    <row r="150" spans="2:32" ht="16.2" thickBot="1" x14ac:dyDescent="0.35">
      <c r="B150" s="73" t="s">
        <v>27</v>
      </c>
      <c r="C150" s="30" t="s">
        <v>17</v>
      </c>
      <c r="D150" s="45" t="s">
        <v>49</v>
      </c>
      <c r="E150" s="41"/>
      <c r="F150" s="10"/>
      <c r="G150" s="10"/>
      <c r="H150" s="10"/>
      <c r="I150" s="10">
        <v>13</v>
      </c>
      <c r="J150" s="10"/>
      <c r="K150" s="10">
        <v>13</v>
      </c>
      <c r="L150" s="10"/>
      <c r="M150" s="10"/>
      <c r="N150" s="10"/>
      <c r="O150" s="10"/>
      <c r="P150" s="10"/>
      <c r="Q150" s="10">
        <v>13</v>
      </c>
      <c r="R150" s="10"/>
      <c r="S150" s="10"/>
      <c r="T150" s="10"/>
      <c r="U150" s="35"/>
      <c r="V150" s="35">
        <v>27</v>
      </c>
      <c r="W150" s="35"/>
      <c r="X150" s="35"/>
      <c r="Y150" s="35"/>
      <c r="Z150" s="10"/>
      <c r="AA150" s="41">
        <v>13</v>
      </c>
      <c r="AB150" s="10"/>
      <c r="AC150" s="50"/>
      <c r="AF150" s="63">
        <f t="shared" si="46"/>
        <v>79</v>
      </c>
    </row>
    <row r="151" spans="2:32" ht="16.2" thickBot="1" x14ac:dyDescent="0.35">
      <c r="B151" s="73" t="s">
        <v>27</v>
      </c>
      <c r="C151" s="30" t="s">
        <v>18</v>
      </c>
      <c r="D151" s="45" t="s">
        <v>48</v>
      </c>
      <c r="E151" s="41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35"/>
      <c r="V151" s="35"/>
      <c r="W151" s="35"/>
      <c r="X151" s="35"/>
      <c r="Y151" s="35"/>
      <c r="Z151" s="10"/>
      <c r="AA151" s="41"/>
      <c r="AB151" s="10"/>
      <c r="AC151" s="50"/>
      <c r="AF151" s="63">
        <f t="shared" si="46"/>
        <v>0</v>
      </c>
    </row>
    <row r="152" spans="2:32" ht="16.2" thickBot="1" x14ac:dyDescent="0.35">
      <c r="B152" s="73" t="s">
        <v>27</v>
      </c>
      <c r="C152" s="30" t="s">
        <v>19</v>
      </c>
      <c r="D152" s="45" t="s">
        <v>48</v>
      </c>
      <c r="E152" s="41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35"/>
      <c r="V152" s="35"/>
      <c r="W152" s="35"/>
      <c r="X152" s="35"/>
      <c r="Y152" s="35"/>
      <c r="Z152" s="10"/>
      <c r="AA152" s="41"/>
      <c r="AB152" s="10"/>
      <c r="AC152" s="50"/>
      <c r="AF152" s="63">
        <f t="shared" si="46"/>
        <v>0</v>
      </c>
    </row>
    <row r="153" spans="2:32" ht="16.2" thickBot="1" x14ac:dyDescent="0.35">
      <c r="B153" s="73" t="s">
        <v>27</v>
      </c>
      <c r="C153" s="30" t="s">
        <v>42</v>
      </c>
      <c r="D153" s="45" t="s">
        <v>49</v>
      </c>
      <c r="E153" s="41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35"/>
      <c r="V153" s="35"/>
      <c r="W153" s="35"/>
      <c r="X153" s="35"/>
      <c r="Y153" s="35"/>
      <c r="Z153" s="10"/>
      <c r="AA153" s="41"/>
      <c r="AB153" s="10"/>
      <c r="AC153" s="50"/>
      <c r="AF153" s="63">
        <f t="shared" si="46"/>
        <v>0</v>
      </c>
    </row>
    <row r="154" spans="2:32" ht="16.2" thickBot="1" x14ac:dyDescent="0.35">
      <c r="B154" s="73" t="s">
        <v>27</v>
      </c>
      <c r="C154" s="30" t="s">
        <v>20</v>
      </c>
      <c r="D154" s="45" t="s">
        <v>49</v>
      </c>
      <c r="E154" s="41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35"/>
      <c r="V154" s="35"/>
      <c r="W154" s="35"/>
      <c r="X154" s="35"/>
      <c r="Y154" s="35"/>
      <c r="Z154" s="10"/>
      <c r="AA154" s="41"/>
      <c r="AB154" s="10"/>
      <c r="AC154" s="50"/>
      <c r="AF154" s="63">
        <f t="shared" si="46"/>
        <v>0</v>
      </c>
    </row>
    <row r="155" spans="2:32" ht="16.2" thickBot="1" x14ac:dyDescent="0.35">
      <c r="B155" s="73" t="s">
        <v>27</v>
      </c>
      <c r="C155" s="30" t="s">
        <v>21</v>
      </c>
      <c r="D155" s="45" t="s">
        <v>48</v>
      </c>
      <c r="E155" s="41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35"/>
      <c r="V155" s="35"/>
      <c r="W155" s="35"/>
      <c r="X155" s="35"/>
      <c r="Y155" s="35"/>
      <c r="Z155" s="10"/>
      <c r="AA155" s="41"/>
      <c r="AB155" s="10"/>
      <c r="AC155" s="50"/>
      <c r="AF155" s="63">
        <f t="shared" si="46"/>
        <v>0</v>
      </c>
    </row>
    <row r="156" spans="2:32" ht="16.2" thickBot="1" x14ac:dyDescent="0.35">
      <c r="B156" s="73" t="s">
        <v>27</v>
      </c>
      <c r="C156" s="30" t="s">
        <v>35</v>
      </c>
      <c r="D156" s="45" t="s">
        <v>48</v>
      </c>
      <c r="E156" s="41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35"/>
      <c r="V156" s="35"/>
      <c r="W156" s="35"/>
      <c r="X156" s="35"/>
      <c r="Y156" s="35"/>
      <c r="Z156" s="10"/>
      <c r="AA156" s="41"/>
      <c r="AB156" s="10">
        <v>13</v>
      </c>
      <c r="AC156" s="50"/>
      <c r="AF156" s="63">
        <f t="shared" si="46"/>
        <v>13</v>
      </c>
    </row>
    <row r="157" spans="2:32" ht="16.2" thickBot="1" x14ac:dyDescent="0.35">
      <c r="B157" s="73" t="s">
        <v>27</v>
      </c>
      <c r="C157" s="30" t="s">
        <v>22</v>
      </c>
      <c r="D157" s="45" t="s">
        <v>49</v>
      </c>
      <c r="E157" s="41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35"/>
      <c r="V157" s="35"/>
      <c r="W157" s="35"/>
      <c r="X157" s="35"/>
      <c r="Y157" s="35"/>
      <c r="Z157" s="10"/>
      <c r="AA157" s="41"/>
      <c r="AB157" s="10"/>
      <c r="AC157" s="50"/>
      <c r="AF157" s="63">
        <f t="shared" si="46"/>
        <v>0</v>
      </c>
    </row>
    <row r="158" spans="2:32" ht="16.2" thickBot="1" x14ac:dyDescent="0.35">
      <c r="B158" s="73" t="s">
        <v>27</v>
      </c>
      <c r="C158" s="31" t="s">
        <v>23</v>
      </c>
      <c r="D158" s="43"/>
      <c r="E158" s="42">
        <f>SUM(E128:E157)</f>
        <v>5897</v>
      </c>
      <c r="F158" s="11">
        <f t="shared" ref="F158:K158" si="47">SUM(F128:F157)</f>
        <v>343</v>
      </c>
      <c r="G158" s="11">
        <f t="shared" si="47"/>
        <v>54</v>
      </c>
      <c r="H158" s="11">
        <f t="shared" si="47"/>
        <v>67</v>
      </c>
      <c r="I158" s="11">
        <f t="shared" si="47"/>
        <v>53</v>
      </c>
      <c r="J158" s="11">
        <f t="shared" si="47"/>
        <v>54</v>
      </c>
      <c r="K158" s="11">
        <f t="shared" si="47"/>
        <v>156</v>
      </c>
      <c r="L158" s="11">
        <f t="shared" ref="L158" si="48">SUM(L128:L157)</f>
        <v>134</v>
      </c>
      <c r="M158" s="11">
        <f t="shared" ref="M158:S158" si="49">SUM(M128:M157)</f>
        <v>13</v>
      </c>
      <c r="N158" s="11">
        <f t="shared" si="49"/>
        <v>130</v>
      </c>
      <c r="O158" s="11">
        <f t="shared" si="49"/>
        <v>400</v>
      </c>
      <c r="P158" s="11">
        <f t="shared" si="49"/>
        <v>123</v>
      </c>
      <c r="Q158" s="11">
        <f t="shared" si="49"/>
        <v>93</v>
      </c>
      <c r="R158" s="11">
        <f t="shared" si="49"/>
        <v>66</v>
      </c>
      <c r="S158" s="11">
        <f t="shared" si="49"/>
        <v>80</v>
      </c>
      <c r="T158" s="11">
        <f t="shared" ref="T158:U158" si="50">SUM(T128:T157)</f>
        <v>67</v>
      </c>
      <c r="U158" s="36">
        <f t="shared" si="50"/>
        <v>0</v>
      </c>
      <c r="V158" s="36">
        <f t="shared" ref="V158:W158" si="51">SUM(V128:V157)</f>
        <v>490</v>
      </c>
      <c r="W158" s="36">
        <f t="shared" si="51"/>
        <v>67</v>
      </c>
      <c r="X158" s="36">
        <f t="shared" ref="X158:Y158" si="52">SUM(X128:X157)</f>
        <v>46000</v>
      </c>
      <c r="Y158" s="36">
        <f t="shared" si="52"/>
        <v>213</v>
      </c>
      <c r="Z158" s="11">
        <f t="shared" ref="Z158:AA158" si="53">SUM(Z128:Z157)</f>
        <v>13</v>
      </c>
      <c r="AA158" s="42">
        <f t="shared" si="53"/>
        <v>239</v>
      </c>
      <c r="AB158" s="11">
        <f t="shared" ref="AB158:AC158" si="54">SUM(AB128:AB157)</f>
        <v>13</v>
      </c>
      <c r="AC158" s="51">
        <f t="shared" si="54"/>
        <v>54</v>
      </c>
    </row>
    <row r="159" spans="2:32" ht="16.2" thickBot="1" x14ac:dyDescent="0.35">
      <c r="B159" s="73" t="s">
        <v>32</v>
      </c>
      <c r="C159" s="33" t="s">
        <v>40</v>
      </c>
      <c r="D159" s="54" t="s">
        <v>48</v>
      </c>
      <c r="E159" s="40">
        <v>13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34"/>
      <c r="V159" s="34"/>
      <c r="W159" s="34"/>
      <c r="X159" s="34"/>
      <c r="Y159" s="34"/>
      <c r="Z159" s="13"/>
      <c r="AA159" s="40"/>
      <c r="AB159" s="13"/>
      <c r="AC159" s="49"/>
      <c r="AF159" s="63">
        <f>SUM(E159:AC159)</f>
        <v>13</v>
      </c>
    </row>
    <row r="160" spans="2:32" ht="16.2" thickBot="1" x14ac:dyDescent="0.35">
      <c r="B160" s="73" t="s">
        <v>32</v>
      </c>
      <c r="C160" s="32" t="s">
        <v>3</v>
      </c>
      <c r="D160" s="44" t="s">
        <v>48</v>
      </c>
      <c r="E160" s="41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>
        <v>13</v>
      </c>
      <c r="R160" s="10"/>
      <c r="S160" s="10"/>
      <c r="T160" s="10"/>
      <c r="U160" s="35"/>
      <c r="V160" s="35"/>
      <c r="W160" s="35"/>
      <c r="X160" s="35"/>
      <c r="Y160" s="35"/>
      <c r="Z160" s="10"/>
      <c r="AA160" s="41"/>
      <c r="AB160" s="10"/>
      <c r="AC160" s="50"/>
      <c r="AF160" s="63">
        <f t="shared" ref="AF160:AF188" si="55">SUM(E160:AC160)</f>
        <v>13</v>
      </c>
    </row>
    <row r="161" spans="2:32" ht="16.2" thickBot="1" x14ac:dyDescent="0.35">
      <c r="B161" s="73" t="s">
        <v>32</v>
      </c>
      <c r="C161" s="29" t="s">
        <v>4</v>
      </c>
      <c r="D161" s="45" t="s">
        <v>49</v>
      </c>
      <c r="E161" s="41">
        <v>130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>
        <v>13</v>
      </c>
      <c r="P161" s="10"/>
      <c r="Q161" s="10"/>
      <c r="R161" s="10"/>
      <c r="S161" s="10"/>
      <c r="T161" s="10"/>
      <c r="U161" s="35"/>
      <c r="V161" s="35"/>
      <c r="W161" s="35"/>
      <c r="X161" s="35"/>
      <c r="Y161" s="35"/>
      <c r="Z161" s="10"/>
      <c r="AA161" s="41"/>
      <c r="AB161" s="10"/>
      <c r="AC161" s="50"/>
      <c r="AF161" s="63">
        <f t="shared" si="55"/>
        <v>143</v>
      </c>
    </row>
    <row r="162" spans="2:32" ht="16.2" thickBot="1" x14ac:dyDescent="0.35">
      <c r="B162" s="73" t="s">
        <v>32</v>
      </c>
      <c r="C162" s="29" t="s">
        <v>5</v>
      </c>
      <c r="D162" s="45" t="s">
        <v>48</v>
      </c>
      <c r="E162" s="41"/>
      <c r="F162" s="10"/>
      <c r="G162" s="10"/>
      <c r="H162" s="10"/>
      <c r="I162" s="10"/>
      <c r="J162" s="10"/>
      <c r="K162" s="10">
        <v>13</v>
      </c>
      <c r="L162" s="10"/>
      <c r="M162" s="10"/>
      <c r="N162" s="10"/>
      <c r="O162" s="10"/>
      <c r="P162" s="10"/>
      <c r="Q162" s="10"/>
      <c r="R162" s="10"/>
      <c r="S162" s="10"/>
      <c r="T162" s="10"/>
      <c r="U162" s="35"/>
      <c r="V162" s="35"/>
      <c r="W162" s="35"/>
      <c r="X162" s="35"/>
      <c r="Y162" s="35"/>
      <c r="Z162" s="10"/>
      <c r="AA162" s="41"/>
      <c r="AB162" s="10"/>
      <c r="AC162" s="50"/>
      <c r="AF162" s="63">
        <f t="shared" si="55"/>
        <v>13</v>
      </c>
    </row>
    <row r="163" spans="2:32" ht="16.2" thickBot="1" x14ac:dyDescent="0.35">
      <c r="B163" s="73" t="s">
        <v>32</v>
      </c>
      <c r="C163" s="29" t="s">
        <v>6</v>
      </c>
      <c r="D163" s="45" t="s">
        <v>49</v>
      </c>
      <c r="E163" s="41"/>
      <c r="F163" s="10">
        <v>470</v>
      </c>
      <c r="G163" s="10"/>
      <c r="H163" s="10"/>
      <c r="I163" s="10">
        <v>27</v>
      </c>
      <c r="J163" s="10"/>
      <c r="K163" s="10">
        <v>130</v>
      </c>
      <c r="L163" s="10">
        <v>27</v>
      </c>
      <c r="M163" s="10"/>
      <c r="N163" s="10"/>
      <c r="O163" s="10">
        <v>13</v>
      </c>
      <c r="P163" s="10">
        <v>27</v>
      </c>
      <c r="Q163" s="10">
        <v>27</v>
      </c>
      <c r="R163" s="10">
        <v>13</v>
      </c>
      <c r="S163" s="10"/>
      <c r="T163" s="10">
        <v>110</v>
      </c>
      <c r="U163" s="35"/>
      <c r="V163" s="35">
        <v>67</v>
      </c>
      <c r="W163" s="35">
        <v>130</v>
      </c>
      <c r="X163" s="35">
        <v>67</v>
      </c>
      <c r="Y163" s="35"/>
      <c r="Z163" s="10">
        <v>27</v>
      </c>
      <c r="AA163" s="41"/>
      <c r="AB163" s="10"/>
      <c r="AC163" s="50">
        <v>27</v>
      </c>
      <c r="AF163" s="63">
        <f t="shared" si="55"/>
        <v>1162</v>
      </c>
    </row>
    <row r="164" spans="2:32" ht="16.2" thickBot="1" x14ac:dyDescent="0.35">
      <c r="B164" s="73" t="s">
        <v>32</v>
      </c>
      <c r="C164" s="29" t="s">
        <v>7</v>
      </c>
      <c r="D164" s="45" t="s">
        <v>49</v>
      </c>
      <c r="E164" s="41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35"/>
      <c r="V164" s="35"/>
      <c r="W164" s="35"/>
      <c r="X164" s="35"/>
      <c r="Y164" s="35"/>
      <c r="Z164" s="10"/>
      <c r="AA164" s="41"/>
      <c r="AB164" s="10"/>
      <c r="AC164" s="50"/>
      <c r="AF164" s="63">
        <f t="shared" si="55"/>
        <v>0</v>
      </c>
    </row>
    <row r="165" spans="2:32" ht="16.2" thickBot="1" x14ac:dyDescent="0.35">
      <c r="B165" s="73" t="s">
        <v>32</v>
      </c>
      <c r="C165" s="29" t="s">
        <v>8</v>
      </c>
      <c r="D165" s="45" t="s">
        <v>48</v>
      </c>
      <c r="E165" s="41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35"/>
      <c r="V165" s="35"/>
      <c r="W165" s="35"/>
      <c r="X165" s="35"/>
      <c r="Y165" s="35"/>
      <c r="Z165" s="10"/>
      <c r="AA165" s="41"/>
      <c r="AB165" s="10"/>
      <c r="AC165" s="50"/>
      <c r="AF165" s="63">
        <f t="shared" si="55"/>
        <v>0</v>
      </c>
    </row>
    <row r="166" spans="2:32" ht="16.2" thickBot="1" x14ac:dyDescent="0.35">
      <c r="B166" s="73" t="s">
        <v>32</v>
      </c>
      <c r="C166" s="29" t="s">
        <v>9</v>
      </c>
      <c r="D166" s="45" t="s">
        <v>48</v>
      </c>
      <c r="E166" s="41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35"/>
      <c r="V166" s="35"/>
      <c r="W166" s="35"/>
      <c r="X166" s="35"/>
      <c r="Y166" s="35"/>
      <c r="Z166" s="10"/>
      <c r="AA166" s="41"/>
      <c r="AB166" s="10"/>
      <c r="AC166" s="50"/>
      <c r="AF166" s="63">
        <f t="shared" si="55"/>
        <v>0</v>
      </c>
    </row>
    <row r="167" spans="2:32" ht="16.2" thickBot="1" x14ac:dyDescent="0.35">
      <c r="B167" s="73" t="s">
        <v>32</v>
      </c>
      <c r="C167" s="29" t="s">
        <v>10</v>
      </c>
      <c r="D167" s="45" t="s">
        <v>48</v>
      </c>
      <c r="E167" s="41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35"/>
      <c r="V167" s="35"/>
      <c r="W167" s="35"/>
      <c r="X167" s="35"/>
      <c r="Y167" s="35"/>
      <c r="Z167" s="10"/>
      <c r="AA167" s="41"/>
      <c r="AB167" s="10"/>
      <c r="AC167" s="50"/>
      <c r="AF167" s="63">
        <f t="shared" si="55"/>
        <v>0</v>
      </c>
    </row>
    <row r="168" spans="2:32" ht="16.2" thickBot="1" x14ac:dyDescent="0.35">
      <c r="B168" s="73" t="s">
        <v>32</v>
      </c>
      <c r="C168" s="29" t="s">
        <v>41</v>
      </c>
      <c r="D168" s="45" t="s">
        <v>49</v>
      </c>
      <c r="E168" s="41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35"/>
      <c r="V168" s="35"/>
      <c r="W168" s="35"/>
      <c r="X168" s="35"/>
      <c r="Y168" s="35"/>
      <c r="Z168" s="10"/>
      <c r="AA168" s="41"/>
      <c r="AB168" s="10"/>
      <c r="AC168" s="50"/>
      <c r="AF168" s="63">
        <f t="shared" si="55"/>
        <v>0</v>
      </c>
    </row>
    <row r="169" spans="2:32" ht="16.2" thickBot="1" x14ac:dyDescent="0.35">
      <c r="B169" s="73" t="s">
        <v>32</v>
      </c>
      <c r="C169" s="29" t="s">
        <v>55</v>
      </c>
      <c r="D169" s="45" t="s">
        <v>49</v>
      </c>
      <c r="E169" s="41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35"/>
      <c r="V169" s="35"/>
      <c r="W169" s="35"/>
      <c r="X169" s="35"/>
      <c r="Y169" s="35"/>
      <c r="Z169" s="10"/>
      <c r="AA169" s="41"/>
      <c r="AB169" s="10"/>
      <c r="AC169" s="50"/>
      <c r="AF169" s="63">
        <f t="shared" si="55"/>
        <v>0</v>
      </c>
    </row>
    <row r="170" spans="2:32" ht="16.2" thickBot="1" x14ac:dyDescent="0.35">
      <c r="B170" s="73" t="s">
        <v>32</v>
      </c>
      <c r="C170" s="29" t="s">
        <v>11</v>
      </c>
      <c r="D170" s="45" t="s">
        <v>48</v>
      </c>
      <c r="E170" s="41"/>
      <c r="F170" s="10"/>
      <c r="G170" s="10"/>
      <c r="H170" s="10"/>
      <c r="I170" s="10"/>
      <c r="J170" s="10"/>
      <c r="K170" s="10">
        <v>130</v>
      </c>
      <c r="L170" s="10"/>
      <c r="M170" s="10">
        <v>13</v>
      </c>
      <c r="N170" s="10"/>
      <c r="O170" s="10"/>
      <c r="P170" s="10"/>
      <c r="Q170" s="10">
        <v>110</v>
      </c>
      <c r="R170" s="10">
        <v>13</v>
      </c>
      <c r="S170" s="10"/>
      <c r="T170" s="10"/>
      <c r="U170" s="35"/>
      <c r="V170" s="35"/>
      <c r="W170" s="35"/>
      <c r="X170" s="35"/>
      <c r="Y170" s="35"/>
      <c r="Z170" s="10"/>
      <c r="AA170" s="41"/>
      <c r="AB170" s="10">
        <v>13</v>
      </c>
      <c r="AC170" s="50">
        <v>80</v>
      </c>
      <c r="AF170" s="63">
        <f t="shared" si="55"/>
        <v>359</v>
      </c>
    </row>
    <row r="171" spans="2:32" ht="16.2" thickBot="1" x14ac:dyDescent="0.35">
      <c r="B171" s="73" t="s">
        <v>32</v>
      </c>
      <c r="C171" s="29" t="s">
        <v>39</v>
      </c>
      <c r="D171" s="45" t="s">
        <v>48</v>
      </c>
      <c r="E171" s="41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35"/>
      <c r="V171" s="35"/>
      <c r="W171" s="35"/>
      <c r="X171" s="35"/>
      <c r="Y171" s="35"/>
      <c r="Z171" s="10"/>
      <c r="AA171" s="41"/>
      <c r="AB171" s="10"/>
      <c r="AC171" s="50"/>
      <c r="AF171" s="63">
        <f t="shared" si="55"/>
        <v>0</v>
      </c>
    </row>
    <row r="172" spans="2:32" ht="16.2" thickBot="1" x14ac:dyDescent="0.35">
      <c r="B172" s="73" t="s">
        <v>32</v>
      </c>
      <c r="C172" s="29" t="s">
        <v>34</v>
      </c>
      <c r="D172" s="45" t="s">
        <v>48</v>
      </c>
      <c r="E172" s="41">
        <v>13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35"/>
      <c r="V172" s="35"/>
      <c r="W172" s="35"/>
      <c r="X172" s="35"/>
      <c r="Y172" s="35"/>
      <c r="Z172" s="10"/>
      <c r="AA172" s="41"/>
      <c r="AB172" s="10"/>
      <c r="AC172" s="50"/>
      <c r="AF172" s="63">
        <f t="shared" si="55"/>
        <v>13</v>
      </c>
    </row>
    <row r="173" spans="2:32" ht="16.2" thickBot="1" x14ac:dyDescent="0.35">
      <c r="B173" s="73" t="s">
        <v>32</v>
      </c>
      <c r="C173" s="29" t="s">
        <v>56</v>
      </c>
      <c r="D173" s="45" t="s">
        <v>49</v>
      </c>
      <c r="E173" s="41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35"/>
      <c r="V173" s="35"/>
      <c r="W173" s="35"/>
      <c r="X173" s="35"/>
      <c r="Y173" s="35"/>
      <c r="Z173" s="10"/>
      <c r="AA173" s="41"/>
      <c r="AB173" s="10"/>
      <c r="AC173" s="50"/>
      <c r="AF173" s="63">
        <f t="shared" si="55"/>
        <v>0</v>
      </c>
    </row>
    <row r="174" spans="2:32" ht="15.6" hidden="1" customHeight="1" x14ac:dyDescent="0.35">
      <c r="B174" s="73" t="s">
        <v>32</v>
      </c>
      <c r="C174" s="29" t="s">
        <v>12</v>
      </c>
      <c r="D174" s="45" t="s">
        <v>48</v>
      </c>
      <c r="E174" s="41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35"/>
      <c r="V174" s="35"/>
      <c r="W174" s="35"/>
      <c r="X174" s="35"/>
      <c r="Y174" s="35"/>
      <c r="Z174" s="10"/>
      <c r="AA174" s="41"/>
      <c r="AB174" s="10"/>
      <c r="AC174" s="50"/>
      <c r="AF174" s="63">
        <f t="shared" si="55"/>
        <v>0</v>
      </c>
    </row>
    <row r="175" spans="2:32" ht="16.2" thickBot="1" x14ac:dyDescent="0.35">
      <c r="B175" s="73" t="s">
        <v>32</v>
      </c>
      <c r="C175" s="29" t="s">
        <v>43</v>
      </c>
      <c r="D175" s="45" t="s">
        <v>49</v>
      </c>
      <c r="E175" s="41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35"/>
      <c r="V175" s="35"/>
      <c r="W175" s="35"/>
      <c r="X175" s="35"/>
      <c r="Y175" s="35"/>
      <c r="Z175" s="10"/>
      <c r="AA175" s="41"/>
      <c r="AB175" s="10"/>
      <c r="AC175" s="50"/>
      <c r="AF175" s="63">
        <f t="shared" si="55"/>
        <v>0</v>
      </c>
    </row>
    <row r="176" spans="2:32" ht="16.2" thickBot="1" x14ac:dyDescent="0.35">
      <c r="B176" s="73" t="s">
        <v>32</v>
      </c>
      <c r="C176" s="29" t="s">
        <v>13</v>
      </c>
      <c r="D176" s="45" t="s">
        <v>48</v>
      </c>
      <c r="E176" s="41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35"/>
      <c r="V176" s="35"/>
      <c r="W176" s="35"/>
      <c r="X176" s="35"/>
      <c r="Y176" s="35"/>
      <c r="Z176" s="10"/>
      <c r="AA176" s="41"/>
      <c r="AB176" s="10"/>
      <c r="AC176" s="50"/>
      <c r="AF176" s="63">
        <f t="shared" si="55"/>
        <v>0</v>
      </c>
    </row>
    <row r="177" spans="2:32" ht="16.2" thickBot="1" x14ac:dyDescent="0.35">
      <c r="B177" s="73" t="s">
        <v>32</v>
      </c>
      <c r="C177" s="29" t="s">
        <v>14</v>
      </c>
      <c r="D177" s="45" t="s">
        <v>48</v>
      </c>
      <c r="E177" s="41">
        <v>1100</v>
      </c>
      <c r="F177" s="10"/>
      <c r="G177" s="10"/>
      <c r="H177" s="10"/>
      <c r="I177" s="10"/>
      <c r="J177" s="10"/>
      <c r="K177" s="10">
        <v>27</v>
      </c>
      <c r="L177" s="10"/>
      <c r="M177" s="10"/>
      <c r="N177" s="10"/>
      <c r="O177" s="10">
        <v>13</v>
      </c>
      <c r="P177" s="10"/>
      <c r="Q177" s="10"/>
      <c r="R177" s="10">
        <v>13</v>
      </c>
      <c r="S177" s="10"/>
      <c r="T177" s="10"/>
      <c r="U177" s="35"/>
      <c r="V177" s="35"/>
      <c r="W177" s="35"/>
      <c r="X177" s="35"/>
      <c r="Y177" s="35"/>
      <c r="Z177" s="10"/>
      <c r="AA177" s="41"/>
      <c r="AB177" s="10"/>
      <c r="AC177" s="50"/>
      <c r="AF177" s="63">
        <f t="shared" si="55"/>
        <v>1153</v>
      </c>
    </row>
    <row r="178" spans="2:32" ht="16.2" thickBot="1" x14ac:dyDescent="0.35">
      <c r="B178" s="73" t="s">
        <v>32</v>
      </c>
      <c r="C178" s="29" t="s">
        <v>15</v>
      </c>
      <c r="D178" s="46" t="s">
        <v>48</v>
      </c>
      <c r="E178" s="41">
        <v>1500</v>
      </c>
      <c r="F178" s="10">
        <v>270</v>
      </c>
      <c r="G178" s="10"/>
      <c r="H178" s="10"/>
      <c r="I178" s="10"/>
      <c r="J178" s="10"/>
      <c r="K178" s="10">
        <v>80</v>
      </c>
      <c r="L178" s="10"/>
      <c r="M178" s="10"/>
      <c r="N178" s="10"/>
      <c r="O178" s="10"/>
      <c r="P178" s="10"/>
      <c r="Q178" s="10"/>
      <c r="R178" s="10">
        <v>200</v>
      </c>
      <c r="S178" s="10"/>
      <c r="T178" s="10"/>
      <c r="U178" s="35"/>
      <c r="V178" s="35">
        <v>13</v>
      </c>
      <c r="W178" s="35"/>
      <c r="X178" s="35"/>
      <c r="Y178" s="35">
        <v>13</v>
      </c>
      <c r="Z178" s="10"/>
      <c r="AA178" s="41">
        <v>13</v>
      </c>
      <c r="AB178" s="10">
        <v>13</v>
      </c>
      <c r="AC178" s="50"/>
      <c r="AF178" s="63">
        <f t="shared" si="55"/>
        <v>2102</v>
      </c>
    </row>
    <row r="179" spans="2:32" ht="16.2" thickBot="1" x14ac:dyDescent="0.35">
      <c r="B179" s="73" t="s">
        <v>32</v>
      </c>
      <c r="C179" s="29" t="s">
        <v>50</v>
      </c>
      <c r="D179" s="45" t="s">
        <v>49</v>
      </c>
      <c r="E179" s="41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35"/>
      <c r="V179" s="35"/>
      <c r="W179" s="35"/>
      <c r="X179" s="35"/>
      <c r="Y179" s="35"/>
      <c r="Z179" s="10"/>
      <c r="AA179" s="41"/>
      <c r="AB179" s="10"/>
      <c r="AC179" s="50"/>
      <c r="AF179" s="63">
        <f t="shared" si="55"/>
        <v>0</v>
      </c>
    </row>
    <row r="180" spans="2:32" ht="16.2" thickBot="1" x14ac:dyDescent="0.35">
      <c r="B180" s="73" t="s">
        <v>32</v>
      </c>
      <c r="C180" s="29" t="s">
        <v>16</v>
      </c>
      <c r="D180" s="45" t="s">
        <v>49</v>
      </c>
      <c r="E180" s="41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35"/>
      <c r="V180" s="35"/>
      <c r="W180" s="35"/>
      <c r="X180" s="35"/>
      <c r="Y180" s="35"/>
      <c r="Z180" s="10"/>
      <c r="AA180" s="41"/>
      <c r="AB180" s="10"/>
      <c r="AC180" s="50"/>
      <c r="AF180" s="63">
        <f t="shared" si="55"/>
        <v>0</v>
      </c>
    </row>
    <row r="181" spans="2:32" ht="16.2" thickBot="1" x14ac:dyDescent="0.35">
      <c r="B181" s="73" t="s">
        <v>32</v>
      </c>
      <c r="C181" s="30" t="s">
        <v>17</v>
      </c>
      <c r="D181" s="45" t="s">
        <v>49</v>
      </c>
      <c r="E181" s="41"/>
      <c r="F181" s="10"/>
      <c r="G181" s="10"/>
      <c r="H181" s="10"/>
      <c r="I181" s="10"/>
      <c r="J181" s="10"/>
      <c r="K181" s="10">
        <v>13</v>
      </c>
      <c r="L181" s="10"/>
      <c r="M181" s="10"/>
      <c r="N181" s="10"/>
      <c r="O181" s="10"/>
      <c r="P181" s="10">
        <v>13</v>
      </c>
      <c r="Q181" s="10"/>
      <c r="R181" s="10">
        <v>13</v>
      </c>
      <c r="S181" s="10"/>
      <c r="T181" s="10"/>
      <c r="U181" s="35">
        <v>13</v>
      </c>
      <c r="V181" s="35"/>
      <c r="W181" s="35"/>
      <c r="X181" s="35"/>
      <c r="Y181" s="35"/>
      <c r="Z181" s="10"/>
      <c r="AA181" s="41"/>
      <c r="AB181" s="10"/>
      <c r="AC181" s="50"/>
      <c r="AF181" s="63">
        <f t="shared" si="55"/>
        <v>52</v>
      </c>
    </row>
    <row r="182" spans="2:32" ht="16.2" thickBot="1" x14ac:dyDescent="0.35">
      <c r="B182" s="73" t="s">
        <v>32</v>
      </c>
      <c r="C182" s="30" t="s">
        <v>18</v>
      </c>
      <c r="D182" s="45" t="s">
        <v>48</v>
      </c>
      <c r="E182" s="41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35"/>
      <c r="V182" s="35"/>
      <c r="W182" s="35"/>
      <c r="X182" s="35"/>
      <c r="Y182" s="35"/>
      <c r="Z182" s="10"/>
      <c r="AA182" s="41"/>
      <c r="AB182" s="10"/>
      <c r="AC182" s="50"/>
      <c r="AF182" s="63">
        <f t="shared" si="55"/>
        <v>0</v>
      </c>
    </row>
    <row r="183" spans="2:32" ht="16.2" thickBot="1" x14ac:dyDescent="0.35">
      <c r="B183" s="73" t="s">
        <v>32</v>
      </c>
      <c r="C183" s="30" t="s">
        <v>19</v>
      </c>
      <c r="D183" s="45" t="s">
        <v>48</v>
      </c>
      <c r="E183" s="41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35"/>
      <c r="V183" s="35"/>
      <c r="W183" s="35"/>
      <c r="X183" s="35"/>
      <c r="Y183" s="35"/>
      <c r="Z183" s="10"/>
      <c r="AA183" s="41"/>
      <c r="AB183" s="10"/>
      <c r="AC183" s="50"/>
      <c r="AF183" s="63">
        <f t="shared" si="55"/>
        <v>0</v>
      </c>
    </row>
    <row r="184" spans="2:32" ht="16.2" thickBot="1" x14ac:dyDescent="0.35">
      <c r="B184" s="73" t="s">
        <v>32</v>
      </c>
      <c r="C184" s="30" t="s">
        <v>42</v>
      </c>
      <c r="D184" s="45" t="s">
        <v>49</v>
      </c>
      <c r="E184" s="41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35"/>
      <c r="V184" s="35"/>
      <c r="W184" s="35"/>
      <c r="X184" s="35"/>
      <c r="Y184" s="35"/>
      <c r="Z184" s="10"/>
      <c r="AA184" s="41"/>
      <c r="AB184" s="10"/>
      <c r="AC184" s="50"/>
      <c r="AF184" s="63">
        <f t="shared" si="55"/>
        <v>0</v>
      </c>
    </row>
    <row r="185" spans="2:32" ht="16.2" thickBot="1" x14ac:dyDescent="0.35">
      <c r="B185" s="73" t="s">
        <v>32</v>
      </c>
      <c r="C185" s="30" t="s">
        <v>20</v>
      </c>
      <c r="D185" s="45" t="s">
        <v>49</v>
      </c>
      <c r="E185" s="41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35"/>
      <c r="V185" s="35"/>
      <c r="W185" s="35"/>
      <c r="X185" s="35"/>
      <c r="Y185" s="35"/>
      <c r="Z185" s="10"/>
      <c r="AA185" s="41"/>
      <c r="AB185" s="10"/>
      <c r="AC185" s="50"/>
      <c r="AF185" s="63">
        <f t="shared" si="55"/>
        <v>0</v>
      </c>
    </row>
    <row r="186" spans="2:32" ht="16.2" thickBot="1" x14ac:dyDescent="0.35">
      <c r="B186" s="73" t="s">
        <v>32</v>
      </c>
      <c r="C186" s="30" t="s">
        <v>21</v>
      </c>
      <c r="D186" s="45" t="s">
        <v>48</v>
      </c>
      <c r="E186" s="41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35"/>
      <c r="V186" s="35"/>
      <c r="W186" s="35"/>
      <c r="X186" s="35"/>
      <c r="Y186" s="35"/>
      <c r="Z186" s="10"/>
      <c r="AA186" s="41"/>
      <c r="AB186" s="10"/>
      <c r="AC186" s="50"/>
      <c r="AF186" s="63">
        <f t="shared" si="55"/>
        <v>0</v>
      </c>
    </row>
    <row r="187" spans="2:32" ht="16.2" thickBot="1" x14ac:dyDescent="0.35">
      <c r="B187" s="73" t="s">
        <v>32</v>
      </c>
      <c r="C187" s="30" t="s">
        <v>35</v>
      </c>
      <c r="D187" s="45" t="s">
        <v>48</v>
      </c>
      <c r="E187" s="41"/>
      <c r="F187" s="10">
        <v>13</v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35"/>
      <c r="V187" s="35"/>
      <c r="W187" s="35"/>
      <c r="X187" s="35"/>
      <c r="Y187" s="35"/>
      <c r="Z187" s="10"/>
      <c r="AA187" s="41"/>
      <c r="AB187" s="10"/>
      <c r="AC187" s="50"/>
      <c r="AF187" s="63">
        <f t="shared" si="55"/>
        <v>13</v>
      </c>
    </row>
    <row r="188" spans="2:32" ht="16.2" thickBot="1" x14ac:dyDescent="0.35">
      <c r="B188" s="73" t="s">
        <v>32</v>
      </c>
      <c r="C188" s="30" t="s">
        <v>22</v>
      </c>
      <c r="D188" s="45" t="s">
        <v>49</v>
      </c>
      <c r="E188" s="41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35"/>
      <c r="V188" s="35">
        <v>13</v>
      </c>
      <c r="W188" s="35"/>
      <c r="X188" s="35"/>
      <c r="Y188" s="35"/>
      <c r="Z188" s="10"/>
      <c r="AA188" s="41"/>
      <c r="AB188" s="10"/>
      <c r="AC188" s="50"/>
      <c r="AF188" s="63">
        <f t="shared" si="55"/>
        <v>13</v>
      </c>
    </row>
    <row r="189" spans="2:32" ht="19.2" customHeight="1" thickBot="1" x14ac:dyDescent="0.35">
      <c r="B189" s="73" t="s">
        <v>32</v>
      </c>
      <c r="C189" s="31" t="s">
        <v>23</v>
      </c>
      <c r="D189" s="43"/>
      <c r="E189" s="42">
        <f>SUM(E159:E188)</f>
        <v>2756</v>
      </c>
      <c r="F189" s="11">
        <f t="shared" ref="F189:J189" si="56">SUM(F159:F188)</f>
        <v>753</v>
      </c>
      <c r="G189" s="11">
        <f t="shared" si="56"/>
        <v>0</v>
      </c>
      <c r="H189" s="11">
        <f t="shared" si="56"/>
        <v>0</v>
      </c>
      <c r="I189" s="11">
        <f t="shared" si="56"/>
        <v>27</v>
      </c>
      <c r="J189" s="11">
        <f t="shared" si="56"/>
        <v>0</v>
      </c>
      <c r="K189" s="11">
        <f t="shared" ref="K189:L189" si="57">SUM(K159:K188)</f>
        <v>393</v>
      </c>
      <c r="L189" s="11">
        <f t="shared" si="57"/>
        <v>27</v>
      </c>
      <c r="M189" s="11">
        <f t="shared" ref="M189:N189" si="58">SUM(M159:M188)</f>
        <v>13</v>
      </c>
      <c r="N189" s="11">
        <f t="shared" si="58"/>
        <v>0</v>
      </c>
      <c r="O189" s="11">
        <f t="shared" ref="O189:P189" si="59">SUM(O159:O188)</f>
        <v>39</v>
      </c>
      <c r="P189" s="11">
        <f t="shared" si="59"/>
        <v>40</v>
      </c>
      <c r="Q189" s="11">
        <f t="shared" ref="Q189:R189" si="60">SUM(Q159:Q188)</f>
        <v>150</v>
      </c>
      <c r="R189" s="11">
        <f t="shared" si="60"/>
        <v>252</v>
      </c>
      <c r="S189" s="11">
        <f t="shared" ref="S189:T189" si="61">SUM(S159:S188)</f>
        <v>0</v>
      </c>
      <c r="T189" s="11">
        <f t="shared" si="61"/>
        <v>110</v>
      </c>
      <c r="U189" s="36">
        <f t="shared" ref="U189:V189" si="62">SUM(U159:U188)</f>
        <v>13</v>
      </c>
      <c r="V189" s="36">
        <f t="shared" si="62"/>
        <v>93</v>
      </c>
      <c r="W189" s="36">
        <f t="shared" ref="W189:X189" si="63">SUM(W159:W188)</f>
        <v>130</v>
      </c>
      <c r="X189" s="36">
        <f t="shared" si="63"/>
        <v>67</v>
      </c>
      <c r="Y189" s="36">
        <f t="shared" ref="Y189:Z189" si="64">SUM(Y159:Y188)</f>
        <v>13</v>
      </c>
      <c r="Z189" s="11">
        <f t="shared" si="64"/>
        <v>27</v>
      </c>
      <c r="AA189" s="42">
        <f t="shared" ref="AA189:AB189" si="65">SUM(AA159:AA188)</f>
        <v>13</v>
      </c>
      <c r="AB189" s="11">
        <f t="shared" si="65"/>
        <v>26</v>
      </c>
      <c r="AC189" s="51">
        <f t="shared" ref="AC189" si="66">SUM(AC159:AC188)</f>
        <v>107</v>
      </c>
    </row>
    <row r="190" spans="2:32" ht="16.2" thickBot="1" x14ac:dyDescent="0.35">
      <c r="B190" s="73" t="s">
        <v>33</v>
      </c>
      <c r="C190" s="33" t="s">
        <v>40</v>
      </c>
      <c r="D190" s="54" t="s">
        <v>48</v>
      </c>
      <c r="E190" s="40"/>
      <c r="F190" s="13"/>
      <c r="G190" s="13"/>
      <c r="H190" s="13"/>
      <c r="I190" s="13"/>
      <c r="J190" s="13">
        <v>13</v>
      </c>
      <c r="K190" s="13">
        <v>210</v>
      </c>
      <c r="L190" s="13"/>
      <c r="M190" s="13"/>
      <c r="N190" s="13"/>
      <c r="O190" s="13">
        <v>40</v>
      </c>
      <c r="P190" s="13">
        <v>27</v>
      </c>
      <c r="Q190" s="13"/>
      <c r="R190" s="13"/>
      <c r="S190" s="13"/>
      <c r="T190" s="13"/>
      <c r="U190" s="34"/>
      <c r="V190" s="34"/>
      <c r="W190" s="34"/>
      <c r="X190" s="34"/>
      <c r="Y190" s="34"/>
      <c r="Z190" s="13"/>
      <c r="AA190" s="40"/>
      <c r="AB190" s="13"/>
      <c r="AC190" s="49"/>
      <c r="AF190" s="63">
        <f>SUM(E190:AC190)</f>
        <v>290</v>
      </c>
    </row>
    <row r="191" spans="2:32" ht="16.2" thickBot="1" x14ac:dyDescent="0.35">
      <c r="B191" s="73" t="s">
        <v>33</v>
      </c>
      <c r="C191" s="32" t="s">
        <v>3</v>
      </c>
      <c r="D191" s="44" t="s">
        <v>48</v>
      </c>
      <c r="E191" s="41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>
        <v>53</v>
      </c>
      <c r="R191" s="10">
        <v>13</v>
      </c>
      <c r="S191" s="10"/>
      <c r="T191" s="10"/>
      <c r="U191" s="35"/>
      <c r="V191" s="35"/>
      <c r="W191" s="35"/>
      <c r="X191" s="35"/>
      <c r="Y191" s="35"/>
      <c r="Z191" s="10"/>
      <c r="AA191" s="41"/>
      <c r="AB191" s="10"/>
      <c r="AC191" s="50"/>
      <c r="AF191" s="63">
        <f t="shared" ref="AF191:AF219" si="67">SUM(E191:AC191)</f>
        <v>66</v>
      </c>
    </row>
    <row r="192" spans="2:32" ht="16.2" thickBot="1" x14ac:dyDescent="0.35">
      <c r="B192" s="73" t="s">
        <v>33</v>
      </c>
      <c r="C192" s="29" t="s">
        <v>4</v>
      </c>
      <c r="D192" s="45" t="s">
        <v>49</v>
      </c>
      <c r="E192" s="41"/>
      <c r="F192" s="10"/>
      <c r="G192" s="10"/>
      <c r="H192" s="10"/>
      <c r="I192" s="10"/>
      <c r="J192" s="10">
        <v>27</v>
      </c>
      <c r="K192" s="10">
        <v>330</v>
      </c>
      <c r="L192" s="10">
        <v>67</v>
      </c>
      <c r="M192" s="10"/>
      <c r="N192" s="10">
        <v>13</v>
      </c>
      <c r="O192" s="10"/>
      <c r="P192" s="10"/>
      <c r="Q192" s="10"/>
      <c r="R192" s="10">
        <v>13</v>
      </c>
      <c r="S192" s="10"/>
      <c r="T192" s="10">
        <v>13</v>
      </c>
      <c r="U192" s="35"/>
      <c r="V192" s="35">
        <v>13</v>
      </c>
      <c r="W192" s="35">
        <v>13</v>
      </c>
      <c r="X192" s="35"/>
      <c r="Y192" s="35"/>
      <c r="Z192" s="10">
        <v>93</v>
      </c>
      <c r="AA192" s="41">
        <v>13</v>
      </c>
      <c r="AB192" s="10"/>
      <c r="AC192" s="50">
        <v>27</v>
      </c>
      <c r="AF192" s="63">
        <f t="shared" si="67"/>
        <v>622</v>
      </c>
    </row>
    <row r="193" spans="2:32" ht="16.2" thickBot="1" x14ac:dyDescent="0.35">
      <c r="B193" s="73" t="s">
        <v>33</v>
      </c>
      <c r="C193" s="29" t="s">
        <v>5</v>
      </c>
      <c r="D193" s="45" t="s">
        <v>48</v>
      </c>
      <c r="E193" s="41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>
        <v>13</v>
      </c>
      <c r="R193" s="10"/>
      <c r="S193" s="10"/>
      <c r="T193" s="10"/>
      <c r="U193" s="35"/>
      <c r="V193" s="35"/>
      <c r="W193" s="35"/>
      <c r="X193" s="35"/>
      <c r="Y193" s="35">
        <v>13</v>
      </c>
      <c r="Z193" s="10"/>
      <c r="AA193" s="41"/>
      <c r="AB193" s="10"/>
      <c r="AC193" s="50"/>
      <c r="AF193" s="63">
        <f t="shared" si="67"/>
        <v>26</v>
      </c>
    </row>
    <row r="194" spans="2:32" ht="16.2" thickBot="1" x14ac:dyDescent="0.35">
      <c r="B194" s="73" t="s">
        <v>33</v>
      </c>
      <c r="C194" s="29" t="s">
        <v>6</v>
      </c>
      <c r="D194" s="45" t="s">
        <v>49</v>
      </c>
      <c r="E194" s="41"/>
      <c r="F194" s="10"/>
      <c r="G194" s="10"/>
      <c r="H194" s="10"/>
      <c r="I194" s="10"/>
      <c r="J194" s="10">
        <v>110</v>
      </c>
      <c r="K194" s="10">
        <v>1600</v>
      </c>
      <c r="L194" s="10">
        <v>200</v>
      </c>
      <c r="M194" s="10">
        <v>670</v>
      </c>
      <c r="N194" s="10">
        <v>530</v>
      </c>
      <c r="O194" s="10">
        <v>67</v>
      </c>
      <c r="P194" s="10">
        <v>200</v>
      </c>
      <c r="Q194" s="10">
        <v>200</v>
      </c>
      <c r="R194" s="10">
        <v>270</v>
      </c>
      <c r="S194" s="10"/>
      <c r="T194" s="10"/>
      <c r="U194" s="35"/>
      <c r="V194" s="35">
        <v>600</v>
      </c>
      <c r="W194" s="35">
        <v>1100</v>
      </c>
      <c r="X194" s="35">
        <v>200</v>
      </c>
      <c r="Y194" s="35"/>
      <c r="Z194" s="10"/>
      <c r="AA194" s="41">
        <v>270</v>
      </c>
      <c r="AB194" s="10">
        <v>270</v>
      </c>
      <c r="AC194" s="50">
        <v>53</v>
      </c>
      <c r="AF194" s="63">
        <f t="shared" si="67"/>
        <v>6340</v>
      </c>
    </row>
    <row r="195" spans="2:32" ht="16.2" thickBot="1" x14ac:dyDescent="0.35">
      <c r="B195" s="73" t="s">
        <v>33</v>
      </c>
      <c r="C195" s="29" t="s">
        <v>7</v>
      </c>
      <c r="D195" s="45" t="s">
        <v>49</v>
      </c>
      <c r="E195" s="41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35"/>
      <c r="V195" s="35"/>
      <c r="W195" s="35"/>
      <c r="X195" s="35"/>
      <c r="Y195" s="35"/>
      <c r="Z195" s="10"/>
      <c r="AA195" s="41"/>
      <c r="AB195" s="10"/>
      <c r="AC195" s="50"/>
      <c r="AF195" s="63">
        <f t="shared" si="67"/>
        <v>0</v>
      </c>
    </row>
    <row r="196" spans="2:32" ht="16.2" thickBot="1" x14ac:dyDescent="0.35">
      <c r="B196" s="73" t="s">
        <v>33</v>
      </c>
      <c r="C196" s="29" t="s">
        <v>8</v>
      </c>
      <c r="D196" s="45" t="s">
        <v>48</v>
      </c>
      <c r="E196" s="41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>
        <v>13</v>
      </c>
      <c r="S196" s="10"/>
      <c r="T196" s="10"/>
      <c r="U196" s="35"/>
      <c r="V196" s="35"/>
      <c r="W196" s="35"/>
      <c r="X196" s="35"/>
      <c r="Y196" s="35"/>
      <c r="Z196" s="10"/>
      <c r="AA196" s="41"/>
      <c r="AB196" s="10"/>
      <c r="AC196" s="50"/>
      <c r="AF196" s="63">
        <f t="shared" si="67"/>
        <v>13</v>
      </c>
    </row>
    <row r="197" spans="2:32" ht="16.2" thickBot="1" x14ac:dyDescent="0.35">
      <c r="B197" s="73" t="s">
        <v>33</v>
      </c>
      <c r="C197" s="29" t="s">
        <v>9</v>
      </c>
      <c r="D197" s="45" t="s">
        <v>48</v>
      </c>
      <c r="E197" s="41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35"/>
      <c r="V197" s="35"/>
      <c r="W197" s="35"/>
      <c r="X197" s="35"/>
      <c r="Y197" s="35"/>
      <c r="Z197" s="10"/>
      <c r="AA197" s="41"/>
      <c r="AB197" s="10"/>
      <c r="AC197" s="50"/>
      <c r="AF197" s="63">
        <f t="shared" si="67"/>
        <v>0</v>
      </c>
    </row>
    <row r="198" spans="2:32" ht="16.2" thickBot="1" x14ac:dyDescent="0.35">
      <c r="B198" s="73" t="s">
        <v>33</v>
      </c>
      <c r="C198" s="29" t="s">
        <v>10</v>
      </c>
      <c r="D198" s="45" t="s">
        <v>48</v>
      </c>
      <c r="E198" s="41"/>
      <c r="F198" s="10"/>
      <c r="G198" s="10"/>
      <c r="H198" s="10"/>
      <c r="I198" s="10"/>
      <c r="J198" s="10">
        <v>13</v>
      </c>
      <c r="K198" s="10"/>
      <c r="L198" s="10"/>
      <c r="M198" s="10"/>
      <c r="N198" s="10"/>
      <c r="O198" s="10"/>
      <c r="P198" s="10">
        <v>27</v>
      </c>
      <c r="Q198" s="10">
        <v>27</v>
      </c>
      <c r="R198" s="10"/>
      <c r="S198" s="10"/>
      <c r="T198" s="10"/>
      <c r="U198" s="35"/>
      <c r="V198" s="35"/>
      <c r="W198" s="35"/>
      <c r="X198" s="35"/>
      <c r="Y198" s="35"/>
      <c r="Z198" s="10"/>
      <c r="AA198" s="41"/>
      <c r="AB198" s="10"/>
      <c r="AC198" s="50"/>
      <c r="AF198" s="63">
        <f t="shared" si="67"/>
        <v>67</v>
      </c>
    </row>
    <row r="199" spans="2:32" ht="16.2" thickBot="1" x14ac:dyDescent="0.35">
      <c r="B199" s="73" t="s">
        <v>33</v>
      </c>
      <c r="C199" s="29" t="s">
        <v>55</v>
      </c>
      <c r="D199" s="45" t="s">
        <v>49</v>
      </c>
      <c r="E199" s="41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35"/>
      <c r="V199" s="35"/>
      <c r="W199" s="35"/>
      <c r="X199" s="35"/>
      <c r="Y199" s="35"/>
      <c r="Z199" s="10"/>
      <c r="AA199" s="41"/>
      <c r="AB199" s="10"/>
      <c r="AC199" s="50"/>
      <c r="AF199" s="63">
        <f t="shared" si="67"/>
        <v>0</v>
      </c>
    </row>
    <row r="200" spans="2:32" ht="16.2" thickBot="1" x14ac:dyDescent="0.35">
      <c r="B200" s="73" t="s">
        <v>33</v>
      </c>
      <c r="C200" s="29" t="s">
        <v>41</v>
      </c>
      <c r="D200" s="45" t="s">
        <v>49</v>
      </c>
      <c r="E200" s="41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35"/>
      <c r="V200" s="35"/>
      <c r="W200" s="35"/>
      <c r="X200" s="35"/>
      <c r="Y200" s="35"/>
      <c r="Z200" s="10"/>
      <c r="AA200" s="41"/>
      <c r="AB200" s="10"/>
      <c r="AC200" s="50"/>
      <c r="AF200" s="63">
        <f t="shared" si="67"/>
        <v>0</v>
      </c>
    </row>
    <row r="201" spans="2:32" ht="16.2" thickBot="1" x14ac:dyDescent="0.35">
      <c r="B201" s="73" t="s">
        <v>33</v>
      </c>
      <c r="C201" s="29" t="s">
        <v>11</v>
      </c>
      <c r="D201" s="45" t="s">
        <v>48</v>
      </c>
      <c r="E201" s="41"/>
      <c r="F201" s="10"/>
      <c r="G201" s="10"/>
      <c r="H201" s="10"/>
      <c r="I201" s="10"/>
      <c r="J201" s="10">
        <v>80</v>
      </c>
      <c r="K201" s="10">
        <v>1800</v>
      </c>
      <c r="L201" s="10">
        <v>120</v>
      </c>
      <c r="M201" s="10">
        <v>470</v>
      </c>
      <c r="N201" s="10">
        <v>13</v>
      </c>
      <c r="O201" s="10">
        <v>600</v>
      </c>
      <c r="P201" s="10">
        <v>270</v>
      </c>
      <c r="Q201" s="10">
        <v>670</v>
      </c>
      <c r="R201" s="10">
        <v>27</v>
      </c>
      <c r="S201" s="10"/>
      <c r="T201" s="10"/>
      <c r="U201" s="35">
        <v>67</v>
      </c>
      <c r="V201" s="35">
        <v>13</v>
      </c>
      <c r="W201" s="35">
        <v>67</v>
      </c>
      <c r="X201" s="35">
        <v>80</v>
      </c>
      <c r="Y201" s="35">
        <v>53</v>
      </c>
      <c r="Z201" s="10"/>
      <c r="AA201" s="41">
        <v>530</v>
      </c>
      <c r="AB201" s="10">
        <v>13</v>
      </c>
      <c r="AC201" s="50">
        <v>80</v>
      </c>
      <c r="AF201" s="63">
        <f t="shared" si="67"/>
        <v>4953</v>
      </c>
    </row>
    <row r="202" spans="2:32" ht="16.2" thickBot="1" x14ac:dyDescent="0.35">
      <c r="B202" s="73" t="s">
        <v>33</v>
      </c>
      <c r="C202" s="29" t="s">
        <v>39</v>
      </c>
      <c r="D202" s="45" t="s">
        <v>48</v>
      </c>
      <c r="E202" s="41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35"/>
      <c r="V202" s="35"/>
      <c r="W202" s="35"/>
      <c r="X202" s="35"/>
      <c r="Y202" s="35"/>
      <c r="Z202" s="10"/>
      <c r="AA202" s="41"/>
      <c r="AB202" s="10"/>
      <c r="AC202" s="50"/>
      <c r="AF202" s="63">
        <f t="shared" si="67"/>
        <v>0</v>
      </c>
    </row>
    <row r="203" spans="2:32" ht="16.2" thickBot="1" x14ac:dyDescent="0.35">
      <c r="B203" s="73" t="s">
        <v>33</v>
      </c>
      <c r="C203" s="29" t="s">
        <v>34</v>
      </c>
      <c r="D203" s="45" t="s">
        <v>48</v>
      </c>
      <c r="E203" s="41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>
        <v>27</v>
      </c>
      <c r="S203" s="10"/>
      <c r="T203" s="10"/>
      <c r="U203" s="35"/>
      <c r="V203" s="35"/>
      <c r="W203" s="35"/>
      <c r="X203" s="35"/>
      <c r="Y203" s="35"/>
      <c r="Z203" s="10"/>
      <c r="AA203" s="41"/>
      <c r="AB203" s="10"/>
      <c r="AC203" s="50"/>
      <c r="AF203" s="63">
        <f t="shared" si="67"/>
        <v>27</v>
      </c>
    </row>
    <row r="204" spans="2:32" ht="16.2" thickBot="1" x14ac:dyDescent="0.35">
      <c r="B204" s="73" t="s">
        <v>33</v>
      </c>
      <c r="C204" s="29" t="s">
        <v>56</v>
      </c>
      <c r="D204" s="45" t="s">
        <v>49</v>
      </c>
      <c r="E204" s="41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35"/>
      <c r="V204" s="35"/>
      <c r="W204" s="35"/>
      <c r="X204" s="35"/>
      <c r="Y204" s="35"/>
      <c r="Z204" s="10"/>
      <c r="AA204" s="41"/>
      <c r="AB204" s="10"/>
      <c r="AC204" s="50"/>
      <c r="AF204" s="63">
        <f t="shared" si="67"/>
        <v>0</v>
      </c>
    </row>
    <row r="205" spans="2:32" ht="15.6" hidden="1" customHeight="1" x14ac:dyDescent="0.35">
      <c r="B205" s="73" t="s">
        <v>33</v>
      </c>
      <c r="C205" s="29" t="s">
        <v>12</v>
      </c>
      <c r="D205" s="45" t="s">
        <v>48</v>
      </c>
      <c r="E205" s="41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35"/>
      <c r="V205" s="35"/>
      <c r="W205" s="35"/>
      <c r="X205" s="35"/>
      <c r="Y205" s="35"/>
      <c r="Z205" s="10"/>
      <c r="AA205" s="41"/>
      <c r="AB205" s="10"/>
      <c r="AC205" s="50"/>
      <c r="AF205" s="63">
        <f t="shared" si="67"/>
        <v>0</v>
      </c>
    </row>
    <row r="206" spans="2:32" ht="16.2" thickBot="1" x14ac:dyDescent="0.35">
      <c r="B206" s="73" t="s">
        <v>33</v>
      </c>
      <c r="C206" s="29" t="s">
        <v>43</v>
      </c>
      <c r="D206" s="45" t="s">
        <v>49</v>
      </c>
      <c r="E206" s="41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35"/>
      <c r="V206" s="35"/>
      <c r="W206" s="35"/>
      <c r="X206" s="35"/>
      <c r="Y206" s="35">
        <v>13</v>
      </c>
      <c r="Z206" s="10"/>
      <c r="AA206" s="41"/>
      <c r="AB206" s="10"/>
      <c r="AC206" s="50"/>
      <c r="AF206" s="63">
        <f t="shared" si="67"/>
        <v>13</v>
      </c>
    </row>
    <row r="207" spans="2:32" ht="16.2" thickBot="1" x14ac:dyDescent="0.35">
      <c r="B207" s="73" t="s">
        <v>33</v>
      </c>
      <c r="C207" s="29" t="s">
        <v>13</v>
      </c>
      <c r="D207" s="45" t="s">
        <v>48</v>
      </c>
      <c r="E207" s="41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35"/>
      <c r="V207" s="35"/>
      <c r="W207" s="35"/>
      <c r="X207" s="35"/>
      <c r="Y207" s="35"/>
      <c r="Z207" s="10"/>
      <c r="AA207" s="41"/>
      <c r="AB207" s="10"/>
      <c r="AC207" s="50"/>
      <c r="AF207" s="63">
        <f t="shared" si="67"/>
        <v>0</v>
      </c>
    </row>
    <row r="208" spans="2:32" ht="16.2" thickBot="1" x14ac:dyDescent="0.35">
      <c r="B208" s="73" t="s">
        <v>33</v>
      </c>
      <c r="C208" s="29" t="s">
        <v>14</v>
      </c>
      <c r="D208" s="45" t="s">
        <v>48</v>
      </c>
      <c r="E208" s="41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>
        <v>13</v>
      </c>
      <c r="Q208" s="10"/>
      <c r="R208" s="10"/>
      <c r="S208" s="10">
        <v>13</v>
      </c>
      <c r="T208" s="10"/>
      <c r="U208" s="35"/>
      <c r="V208" s="35"/>
      <c r="W208" s="35"/>
      <c r="X208" s="35"/>
      <c r="Y208" s="35"/>
      <c r="Z208" s="10"/>
      <c r="AA208" s="41"/>
      <c r="AB208" s="10"/>
      <c r="AC208" s="50"/>
      <c r="AF208" s="63">
        <f t="shared" si="67"/>
        <v>26</v>
      </c>
    </row>
    <row r="209" spans="2:32" ht="16.2" thickBot="1" x14ac:dyDescent="0.35">
      <c r="B209" s="73" t="s">
        <v>33</v>
      </c>
      <c r="C209" s="29" t="s">
        <v>15</v>
      </c>
      <c r="D209" s="46" t="s">
        <v>48</v>
      </c>
      <c r="E209" s="41"/>
      <c r="F209" s="10"/>
      <c r="G209" s="10"/>
      <c r="H209" s="10"/>
      <c r="I209" s="10"/>
      <c r="J209" s="10">
        <v>27</v>
      </c>
      <c r="K209" s="10"/>
      <c r="L209" s="10"/>
      <c r="M209" s="10"/>
      <c r="N209" s="10"/>
      <c r="O209" s="10"/>
      <c r="P209" s="10"/>
      <c r="Q209" s="10">
        <v>350</v>
      </c>
      <c r="R209" s="10"/>
      <c r="S209" s="10"/>
      <c r="T209" s="10"/>
      <c r="U209" s="35">
        <v>13</v>
      </c>
      <c r="V209" s="35">
        <v>240</v>
      </c>
      <c r="W209" s="35"/>
      <c r="X209" s="35"/>
      <c r="Y209" s="35">
        <v>27</v>
      </c>
      <c r="Z209" s="10"/>
      <c r="AA209" s="41">
        <v>200</v>
      </c>
      <c r="AB209" s="10"/>
      <c r="AC209" s="50">
        <v>27</v>
      </c>
      <c r="AF209" s="63">
        <f t="shared" si="67"/>
        <v>884</v>
      </c>
    </row>
    <row r="210" spans="2:32" ht="16.2" thickBot="1" x14ac:dyDescent="0.35">
      <c r="B210" s="73" t="s">
        <v>33</v>
      </c>
      <c r="C210" s="29" t="s">
        <v>50</v>
      </c>
      <c r="D210" s="45" t="s">
        <v>49</v>
      </c>
      <c r="E210" s="41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35"/>
      <c r="V210" s="35"/>
      <c r="W210" s="35"/>
      <c r="X210" s="35"/>
      <c r="Y210" s="35"/>
      <c r="Z210" s="10"/>
      <c r="AA210" s="41"/>
      <c r="AB210" s="10"/>
      <c r="AC210" s="50"/>
      <c r="AF210" s="63">
        <f t="shared" si="67"/>
        <v>0</v>
      </c>
    </row>
    <row r="211" spans="2:32" ht="16.2" thickBot="1" x14ac:dyDescent="0.35">
      <c r="B211" s="73" t="s">
        <v>33</v>
      </c>
      <c r="C211" s="29" t="s">
        <v>16</v>
      </c>
      <c r="D211" s="45" t="s">
        <v>49</v>
      </c>
      <c r="E211" s="41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>
        <v>13</v>
      </c>
      <c r="Q211" s="10"/>
      <c r="R211" s="10">
        <v>13</v>
      </c>
      <c r="S211" s="10"/>
      <c r="T211" s="10"/>
      <c r="U211" s="35"/>
      <c r="V211" s="35">
        <v>13</v>
      </c>
      <c r="W211" s="35"/>
      <c r="X211" s="35"/>
      <c r="Y211" s="35"/>
      <c r="Z211" s="10"/>
      <c r="AA211" s="41"/>
      <c r="AB211" s="10"/>
      <c r="AC211" s="50"/>
      <c r="AF211" s="63">
        <f t="shared" si="67"/>
        <v>39</v>
      </c>
    </row>
    <row r="212" spans="2:32" ht="16.2" thickBot="1" x14ac:dyDescent="0.35">
      <c r="B212" s="73" t="s">
        <v>33</v>
      </c>
      <c r="C212" s="30" t="s">
        <v>17</v>
      </c>
      <c r="D212" s="45" t="s">
        <v>49</v>
      </c>
      <c r="E212" s="41"/>
      <c r="F212" s="10"/>
      <c r="G212" s="10"/>
      <c r="H212" s="10"/>
      <c r="I212" s="10"/>
      <c r="J212" s="10">
        <v>13</v>
      </c>
      <c r="K212" s="10">
        <v>13</v>
      </c>
      <c r="L212" s="10">
        <v>27</v>
      </c>
      <c r="M212" s="10"/>
      <c r="N212" s="10">
        <v>13</v>
      </c>
      <c r="O212" s="10"/>
      <c r="P212" s="10">
        <v>670</v>
      </c>
      <c r="Q212" s="10">
        <v>40</v>
      </c>
      <c r="R212" s="10">
        <v>200</v>
      </c>
      <c r="S212" s="10"/>
      <c r="T212" s="10"/>
      <c r="U212" s="35">
        <v>67</v>
      </c>
      <c r="V212" s="35">
        <v>13</v>
      </c>
      <c r="W212" s="35"/>
      <c r="X212" s="35"/>
      <c r="Y212" s="35"/>
      <c r="Z212" s="10">
        <v>13</v>
      </c>
      <c r="AA212" s="41">
        <v>27</v>
      </c>
      <c r="AB212" s="10"/>
      <c r="AC212" s="50"/>
      <c r="AF212" s="63">
        <f t="shared" si="67"/>
        <v>1096</v>
      </c>
    </row>
    <row r="213" spans="2:32" ht="16.2" thickBot="1" x14ac:dyDescent="0.35">
      <c r="B213" s="73" t="s">
        <v>33</v>
      </c>
      <c r="C213" s="30" t="s">
        <v>18</v>
      </c>
      <c r="D213" s="45" t="s">
        <v>48</v>
      </c>
      <c r="E213" s="41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>
        <v>53</v>
      </c>
      <c r="R213" s="10"/>
      <c r="S213" s="10"/>
      <c r="T213" s="10"/>
      <c r="U213" s="35"/>
      <c r="V213" s="35"/>
      <c r="W213" s="35"/>
      <c r="X213" s="35"/>
      <c r="Y213" s="35"/>
      <c r="Z213" s="10"/>
      <c r="AA213" s="41"/>
      <c r="AB213" s="10"/>
      <c r="AC213" s="50"/>
      <c r="AF213" s="63">
        <f t="shared" si="67"/>
        <v>53</v>
      </c>
    </row>
    <row r="214" spans="2:32" ht="16.2" thickBot="1" x14ac:dyDescent="0.35">
      <c r="B214" s="73" t="s">
        <v>33</v>
      </c>
      <c r="C214" s="30" t="s">
        <v>19</v>
      </c>
      <c r="D214" s="45" t="s">
        <v>48</v>
      </c>
      <c r="E214" s="41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35"/>
      <c r="V214" s="35"/>
      <c r="W214" s="35"/>
      <c r="X214" s="35"/>
      <c r="Y214" s="35"/>
      <c r="Z214" s="10"/>
      <c r="AA214" s="41"/>
      <c r="AB214" s="10"/>
      <c r="AC214" s="50"/>
      <c r="AF214" s="63">
        <f t="shared" si="67"/>
        <v>0</v>
      </c>
    </row>
    <row r="215" spans="2:32" ht="16.2" thickBot="1" x14ac:dyDescent="0.35">
      <c r="B215" s="73" t="s">
        <v>33</v>
      </c>
      <c r="C215" s="30" t="s">
        <v>42</v>
      </c>
      <c r="D215" s="45" t="s">
        <v>49</v>
      </c>
      <c r="E215" s="41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35"/>
      <c r="V215" s="35"/>
      <c r="W215" s="35"/>
      <c r="X215" s="35"/>
      <c r="Y215" s="35"/>
      <c r="Z215" s="10"/>
      <c r="AA215" s="41"/>
      <c r="AB215" s="10"/>
      <c r="AC215" s="50"/>
      <c r="AF215" s="63">
        <f t="shared" si="67"/>
        <v>0</v>
      </c>
    </row>
    <row r="216" spans="2:32" ht="16.2" thickBot="1" x14ac:dyDescent="0.35">
      <c r="B216" s="73" t="s">
        <v>33</v>
      </c>
      <c r="C216" s="30" t="s">
        <v>20</v>
      </c>
      <c r="D216" s="45" t="s">
        <v>49</v>
      </c>
      <c r="E216" s="41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>
        <v>40</v>
      </c>
      <c r="R216" s="10"/>
      <c r="S216" s="10"/>
      <c r="T216" s="10"/>
      <c r="U216" s="35"/>
      <c r="V216" s="35"/>
      <c r="W216" s="35"/>
      <c r="X216" s="35"/>
      <c r="Y216" s="35"/>
      <c r="Z216" s="10"/>
      <c r="AA216" s="41"/>
      <c r="AB216" s="10"/>
      <c r="AC216" s="50"/>
      <c r="AF216" s="63">
        <f t="shared" si="67"/>
        <v>40</v>
      </c>
    </row>
    <row r="217" spans="2:32" ht="16.2" thickBot="1" x14ac:dyDescent="0.35">
      <c r="B217" s="73" t="s">
        <v>33</v>
      </c>
      <c r="C217" s="30" t="s">
        <v>21</v>
      </c>
      <c r="D217" s="45" t="s">
        <v>48</v>
      </c>
      <c r="E217" s="41"/>
      <c r="F217" s="10"/>
      <c r="G217" s="10"/>
      <c r="H217" s="10"/>
      <c r="I217" s="10"/>
      <c r="J217" s="10"/>
      <c r="K217" s="10"/>
      <c r="L217" s="10"/>
      <c r="M217" s="10"/>
      <c r="N217" s="10"/>
      <c r="O217" s="10">
        <v>13</v>
      </c>
      <c r="P217" s="10"/>
      <c r="Q217" s="10"/>
      <c r="R217" s="10"/>
      <c r="S217" s="10"/>
      <c r="T217" s="10"/>
      <c r="U217" s="35"/>
      <c r="V217" s="35"/>
      <c r="W217" s="35"/>
      <c r="X217" s="35"/>
      <c r="Y217" s="35"/>
      <c r="Z217" s="10"/>
      <c r="AA217" s="41"/>
      <c r="AB217" s="10"/>
      <c r="AC217" s="50"/>
      <c r="AF217" s="63">
        <f t="shared" si="67"/>
        <v>13</v>
      </c>
    </row>
    <row r="218" spans="2:32" ht="16.2" thickBot="1" x14ac:dyDescent="0.35">
      <c r="B218" s="73" t="s">
        <v>33</v>
      </c>
      <c r="C218" s="30" t="s">
        <v>35</v>
      </c>
      <c r="D218" s="45" t="s">
        <v>48</v>
      </c>
      <c r="E218" s="41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>
        <v>13</v>
      </c>
      <c r="R218" s="10"/>
      <c r="S218" s="10"/>
      <c r="T218" s="10"/>
      <c r="U218" s="35"/>
      <c r="V218" s="35"/>
      <c r="W218" s="35"/>
      <c r="X218" s="35"/>
      <c r="Y218" s="35"/>
      <c r="Z218" s="10"/>
      <c r="AA218" s="41"/>
      <c r="AB218" s="10"/>
      <c r="AC218" s="50"/>
      <c r="AF218" s="63">
        <f t="shared" si="67"/>
        <v>13</v>
      </c>
    </row>
    <row r="219" spans="2:32" ht="16.2" thickBot="1" x14ac:dyDescent="0.35">
      <c r="B219" s="73" t="s">
        <v>33</v>
      </c>
      <c r="C219" s="30" t="s">
        <v>22</v>
      </c>
      <c r="D219" s="45" t="s">
        <v>49</v>
      </c>
      <c r="E219" s="41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35"/>
      <c r="V219" s="35"/>
      <c r="W219" s="35"/>
      <c r="X219" s="35"/>
      <c r="Y219" s="35"/>
      <c r="Z219" s="10"/>
      <c r="AA219" s="41"/>
      <c r="AB219" s="10"/>
      <c r="AC219" s="50"/>
      <c r="AF219" s="63">
        <f t="shared" si="67"/>
        <v>0</v>
      </c>
    </row>
    <row r="220" spans="2:32" ht="16.2" thickBot="1" x14ac:dyDescent="0.35">
      <c r="B220" s="73" t="s">
        <v>33</v>
      </c>
      <c r="C220" s="31" t="s">
        <v>23</v>
      </c>
      <c r="D220" s="43"/>
      <c r="E220" s="42">
        <f>SUM(E190:E219)</f>
        <v>0</v>
      </c>
      <c r="F220" s="11">
        <f t="shared" ref="F220:K220" si="68">SUM(F190:F219)</f>
        <v>0</v>
      </c>
      <c r="G220" s="11">
        <f t="shared" si="68"/>
        <v>0</v>
      </c>
      <c r="H220" s="11">
        <f t="shared" si="68"/>
        <v>0</v>
      </c>
      <c r="I220" s="11">
        <f t="shared" si="68"/>
        <v>0</v>
      </c>
      <c r="J220" s="11">
        <f t="shared" si="68"/>
        <v>283</v>
      </c>
      <c r="K220" s="11">
        <f t="shared" si="68"/>
        <v>3953</v>
      </c>
      <c r="L220" s="11">
        <f t="shared" ref="L220:M220" si="69">SUM(L190:L219)</f>
        <v>414</v>
      </c>
      <c r="M220" s="11">
        <f t="shared" si="69"/>
        <v>1140</v>
      </c>
      <c r="N220" s="11">
        <f t="shared" ref="N220:O220" si="70">SUM(N190:N219)</f>
        <v>569</v>
      </c>
      <c r="O220" s="11">
        <f t="shared" si="70"/>
        <v>720</v>
      </c>
      <c r="P220" s="11">
        <f t="shared" ref="P220:Q220" si="71">SUM(P190:P219)</f>
        <v>1220</v>
      </c>
      <c r="Q220" s="11">
        <f t="shared" si="71"/>
        <v>1459</v>
      </c>
      <c r="R220" s="11">
        <f t="shared" ref="R220:S220" si="72">SUM(R190:R219)</f>
        <v>576</v>
      </c>
      <c r="S220" s="11">
        <f t="shared" si="72"/>
        <v>13</v>
      </c>
      <c r="T220" s="11">
        <f t="shared" ref="T220:U220" si="73">SUM(T190:T219)</f>
        <v>13</v>
      </c>
      <c r="U220" s="36">
        <f t="shared" si="73"/>
        <v>147</v>
      </c>
      <c r="V220" s="36">
        <f t="shared" ref="V220:W220" si="74">SUM(V190:V219)</f>
        <v>892</v>
      </c>
      <c r="W220" s="36">
        <f t="shared" si="74"/>
        <v>1180</v>
      </c>
      <c r="X220" s="36">
        <f t="shared" ref="X220:Y220" si="75">SUM(X190:X219)</f>
        <v>280</v>
      </c>
      <c r="Y220" s="36">
        <f t="shared" si="75"/>
        <v>106</v>
      </c>
      <c r="Z220" s="11">
        <f t="shared" ref="Z220:AA220" si="76">SUM(Z190:Z219)</f>
        <v>106</v>
      </c>
      <c r="AA220" s="42">
        <f t="shared" si="76"/>
        <v>1040</v>
      </c>
      <c r="AB220" s="11">
        <f t="shared" ref="AB220:AC220" si="77">SUM(AB190:AB219)</f>
        <v>283</v>
      </c>
      <c r="AC220" s="51">
        <f t="shared" si="77"/>
        <v>187</v>
      </c>
    </row>
    <row r="221" spans="2:32" ht="16.2" thickBot="1" x14ac:dyDescent="0.35">
      <c r="B221" s="71" t="s">
        <v>30</v>
      </c>
      <c r="C221" s="33" t="s">
        <v>40</v>
      </c>
      <c r="D221" s="54" t="s">
        <v>48</v>
      </c>
      <c r="E221" s="40">
        <v>27</v>
      </c>
      <c r="F221" s="13"/>
      <c r="G221" s="13"/>
      <c r="H221" s="13"/>
      <c r="I221" s="13">
        <v>13</v>
      </c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34"/>
      <c r="V221" s="34"/>
      <c r="W221" s="34"/>
      <c r="X221" s="34"/>
      <c r="Y221" s="34"/>
      <c r="Z221" s="13"/>
      <c r="AA221" s="40"/>
      <c r="AB221" s="13"/>
      <c r="AC221" s="49"/>
      <c r="AF221" s="63">
        <f>SUM(E221:AC221)</f>
        <v>40</v>
      </c>
    </row>
    <row r="222" spans="2:32" ht="16.2" thickBot="1" x14ac:dyDescent="0.35">
      <c r="B222" s="71" t="s">
        <v>30</v>
      </c>
      <c r="C222" s="32" t="s">
        <v>3</v>
      </c>
      <c r="D222" s="44" t="s">
        <v>48</v>
      </c>
      <c r="E222" s="41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35"/>
      <c r="V222" s="35"/>
      <c r="W222" s="35"/>
      <c r="X222" s="35"/>
      <c r="Y222" s="35"/>
      <c r="Z222" s="10"/>
      <c r="AA222" s="41"/>
      <c r="AB222" s="10"/>
      <c r="AC222" s="50"/>
      <c r="AF222" s="63">
        <f t="shared" ref="AF222:AF250" si="78">SUM(E222:AC222)</f>
        <v>0</v>
      </c>
    </row>
    <row r="223" spans="2:32" ht="16.2" thickBot="1" x14ac:dyDescent="0.35">
      <c r="B223" s="71" t="s">
        <v>30</v>
      </c>
      <c r="C223" s="29" t="s">
        <v>4</v>
      </c>
      <c r="D223" s="45" t="s">
        <v>49</v>
      </c>
      <c r="E223" s="41"/>
      <c r="F223" s="10"/>
      <c r="G223" s="10"/>
      <c r="H223" s="10"/>
      <c r="I223" s="10">
        <v>13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35"/>
      <c r="V223" s="35"/>
      <c r="W223" s="35"/>
      <c r="X223" s="35"/>
      <c r="Y223" s="35"/>
      <c r="Z223" s="10"/>
      <c r="AA223" s="41"/>
      <c r="AB223" s="10"/>
      <c r="AC223" s="50"/>
      <c r="AF223" s="63">
        <f t="shared" si="78"/>
        <v>13</v>
      </c>
    </row>
    <row r="224" spans="2:32" ht="16.2" thickBot="1" x14ac:dyDescent="0.35">
      <c r="B224" s="71" t="s">
        <v>30</v>
      </c>
      <c r="C224" s="29" t="s">
        <v>5</v>
      </c>
      <c r="D224" s="45" t="s">
        <v>48</v>
      </c>
      <c r="E224" s="41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35"/>
      <c r="V224" s="35"/>
      <c r="W224" s="35"/>
      <c r="X224" s="35"/>
      <c r="Y224" s="35"/>
      <c r="Z224" s="10"/>
      <c r="AA224" s="41"/>
      <c r="AB224" s="10"/>
      <c r="AC224" s="50"/>
      <c r="AF224" s="63">
        <f t="shared" si="78"/>
        <v>0</v>
      </c>
    </row>
    <row r="225" spans="2:32" ht="16.2" thickBot="1" x14ac:dyDescent="0.35">
      <c r="B225" s="71" t="s">
        <v>30</v>
      </c>
      <c r="C225" s="29" t="s">
        <v>6</v>
      </c>
      <c r="D225" s="45" t="s">
        <v>49</v>
      </c>
      <c r="E225" s="41">
        <v>130</v>
      </c>
      <c r="F225" s="10"/>
      <c r="G225" s="10"/>
      <c r="H225" s="10"/>
      <c r="I225" s="10">
        <v>270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35"/>
      <c r="V225" s="35"/>
      <c r="W225" s="35"/>
      <c r="X225" s="35"/>
      <c r="Y225" s="35"/>
      <c r="Z225" s="10"/>
      <c r="AA225" s="41"/>
      <c r="AB225" s="10"/>
      <c r="AC225" s="50"/>
      <c r="AF225" s="63">
        <f t="shared" si="78"/>
        <v>400</v>
      </c>
    </row>
    <row r="226" spans="2:32" ht="16.2" thickBot="1" x14ac:dyDescent="0.35">
      <c r="B226" s="71" t="s">
        <v>30</v>
      </c>
      <c r="C226" s="29" t="s">
        <v>7</v>
      </c>
      <c r="D226" s="45" t="s">
        <v>49</v>
      </c>
      <c r="E226" s="41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35"/>
      <c r="V226" s="35"/>
      <c r="W226" s="35"/>
      <c r="X226" s="35"/>
      <c r="Y226" s="35"/>
      <c r="Z226" s="10"/>
      <c r="AA226" s="41"/>
      <c r="AB226" s="10"/>
      <c r="AC226" s="50"/>
      <c r="AF226" s="63">
        <f t="shared" si="78"/>
        <v>0</v>
      </c>
    </row>
    <row r="227" spans="2:32" ht="16.2" thickBot="1" x14ac:dyDescent="0.35">
      <c r="B227" s="71" t="s">
        <v>30</v>
      </c>
      <c r="C227" s="29" t="s">
        <v>8</v>
      </c>
      <c r="D227" s="45" t="s">
        <v>48</v>
      </c>
      <c r="E227" s="41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35"/>
      <c r="V227" s="35"/>
      <c r="W227" s="35"/>
      <c r="X227" s="35"/>
      <c r="Y227" s="35"/>
      <c r="Z227" s="10"/>
      <c r="AA227" s="41"/>
      <c r="AB227" s="10"/>
      <c r="AC227" s="50"/>
      <c r="AF227" s="63">
        <f t="shared" si="78"/>
        <v>0</v>
      </c>
    </row>
    <row r="228" spans="2:32" ht="16.2" thickBot="1" x14ac:dyDescent="0.35">
      <c r="B228" s="71" t="s">
        <v>30</v>
      </c>
      <c r="C228" s="29" t="s">
        <v>9</v>
      </c>
      <c r="D228" s="45" t="s">
        <v>48</v>
      </c>
      <c r="E228" s="41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35"/>
      <c r="V228" s="35"/>
      <c r="W228" s="35"/>
      <c r="X228" s="35"/>
      <c r="Y228" s="35"/>
      <c r="Z228" s="10"/>
      <c r="AA228" s="41"/>
      <c r="AB228" s="10"/>
      <c r="AC228" s="50"/>
      <c r="AF228" s="63">
        <f t="shared" si="78"/>
        <v>0</v>
      </c>
    </row>
    <row r="229" spans="2:32" ht="16.2" thickBot="1" x14ac:dyDescent="0.35">
      <c r="B229" s="71" t="s">
        <v>30</v>
      </c>
      <c r="C229" s="29" t="s">
        <v>10</v>
      </c>
      <c r="D229" s="45" t="s">
        <v>48</v>
      </c>
      <c r="E229" s="41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35"/>
      <c r="V229" s="35"/>
      <c r="W229" s="35"/>
      <c r="X229" s="35"/>
      <c r="Y229" s="35"/>
      <c r="Z229" s="10"/>
      <c r="AA229" s="41"/>
      <c r="AB229" s="10"/>
      <c r="AC229" s="50"/>
      <c r="AF229" s="63">
        <f t="shared" si="78"/>
        <v>0</v>
      </c>
    </row>
    <row r="230" spans="2:32" ht="16.2" thickBot="1" x14ac:dyDescent="0.35">
      <c r="B230" s="71" t="s">
        <v>30</v>
      </c>
      <c r="C230" s="29" t="s">
        <v>41</v>
      </c>
      <c r="D230" s="45" t="s">
        <v>49</v>
      </c>
      <c r="E230" s="41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35"/>
      <c r="V230" s="35"/>
      <c r="W230" s="35"/>
      <c r="X230" s="35"/>
      <c r="Y230" s="35"/>
      <c r="Z230" s="10"/>
      <c r="AA230" s="41"/>
      <c r="AB230" s="10"/>
      <c r="AC230" s="50"/>
      <c r="AF230" s="63">
        <f t="shared" si="78"/>
        <v>0</v>
      </c>
    </row>
    <row r="231" spans="2:32" ht="16.2" thickBot="1" x14ac:dyDescent="0.35">
      <c r="B231" s="71" t="s">
        <v>30</v>
      </c>
      <c r="C231" s="29" t="s">
        <v>55</v>
      </c>
      <c r="D231" s="45" t="s">
        <v>49</v>
      </c>
      <c r="E231" s="41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35"/>
      <c r="V231" s="35"/>
      <c r="W231" s="35"/>
      <c r="X231" s="35"/>
      <c r="Y231" s="35"/>
      <c r="Z231" s="10"/>
      <c r="AA231" s="41"/>
      <c r="AB231" s="10"/>
      <c r="AC231" s="50"/>
      <c r="AF231" s="63">
        <f t="shared" si="78"/>
        <v>0</v>
      </c>
    </row>
    <row r="232" spans="2:32" ht="16.2" thickBot="1" x14ac:dyDescent="0.35">
      <c r="B232" s="71" t="s">
        <v>30</v>
      </c>
      <c r="C232" s="29" t="s">
        <v>11</v>
      </c>
      <c r="D232" s="45" t="s">
        <v>48</v>
      </c>
      <c r="E232" s="41">
        <v>330</v>
      </c>
      <c r="F232" s="10"/>
      <c r="G232" s="10">
        <v>53</v>
      </c>
      <c r="H232" s="10"/>
      <c r="I232" s="10">
        <v>53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35"/>
      <c r="V232" s="35"/>
      <c r="W232" s="35"/>
      <c r="X232" s="35"/>
      <c r="Y232" s="35"/>
      <c r="Z232" s="10"/>
      <c r="AA232" s="41"/>
      <c r="AB232" s="10"/>
      <c r="AC232" s="50"/>
      <c r="AF232" s="63">
        <f t="shared" si="78"/>
        <v>436</v>
      </c>
    </row>
    <row r="233" spans="2:32" ht="16.2" thickBot="1" x14ac:dyDescent="0.35">
      <c r="B233" s="71" t="s">
        <v>30</v>
      </c>
      <c r="C233" s="29" t="s">
        <v>39</v>
      </c>
      <c r="D233" s="45" t="s">
        <v>48</v>
      </c>
      <c r="E233" s="41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35"/>
      <c r="V233" s="35"/>
      <c r="W233" s="35"/>
      <c r="X233" s="35"/>
      <c r="Y233" s="35"/>
      <c r="Z233" s="10"/>
      <c r="AA233" s="41"/>
      <c r="AB233" s="10"/>
      <c r="AC233" s="50"/>
      <c r="AF233" s="63">
        <f t="shared" si="78"/>
        <v>0</v>
      </c>
    </row>
    <row r="234" spans="2:32" ht="16.2" thickBot="1" x14ac:dyDescent="0.35">
      <c r="B234" s="71" t="s">
        <v>30</v>
      </c>
      <c r="C234" s="29" t="s">
        <v>34</v>
      </c>
      <c r="D234" s="45" t="s">
        <v>48</v>
      </c>
      <c r="E234" s="41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35"/>
      <c r="V234" s="35"/>
      <c r="W234" s="35"/>
      <c r="X234" s="35"/>
      <c r="Y234" s="35"/>
      <c r="Z234" s="10"/>
      <c r="AA234" s="41"/>
      <c r="AB234" s="10"/>
      <c r="AC234" s="50"/>
      <c r="AF234" s="63">
        <f t="shared" si="78"/>
        <v>0</v>
      </c>
    </row>
    <row r="235" spans="2:32" ht="16.2" thickBot="1" x14ac:dyDescent="0.35">
      <c r="B235" s="71" t="s">
        <v>30</v>
      </c>
      <c r="C235" s="29" t="s">
        <v>56</v>
      </c>
      <c r="D235" s="45" t="s">
        <v>49</v>
      </c>
      <c r="E235" s="41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35"/>
      <c r="V235" s="35"/>
      <c r="W235" s="35"/>
      <c r="X235" s="35"/>
      <c r="Y235" s="35"/>
      <c r="Z235" s="10"/>
      <c r="AA235" s="41"/>
      <c r="AB235" s="10"/>
      <c r="AC235" s="50"/>
      <c r="AF235" s="63">
        <f t="shared" si="78"/>
        <v>0</v>
      </c>
    </row>
    <row r="236" spans="2:32" ht="15.6" hidden="1" customHeight="1" x14ac:dyDescent="0.35">
      <c r="B236" s="71" t="s">
        <v>30</v>
      </c>
      <c r="C236" s="29" t="s">
        <v>12</v>
      </c>
      <c r="D236" s="45" t="s">
        <v>48</v>
      </c>
      <c r="E236" s="41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35"/>
      <c r="V236" s="35"/>
      <c r="W236" s="35"/>
      <c r="X236" s="35"/>
      <c r="Y236" s="35"/>
      <c r="Z236" s="10"/>
      <c r="AA236" s="41"/>
      <c r="AB236" s="10"/>
      <c r="AC236" s="50"/>
      <c r="AF236" s="63">
        <f t="shared" si="78"/>
        <v>0</v>
      </c>
    </row>
    <row r="237" spans="2:32" ht="16.2" thickBot="1" x14ac:dyDescent="0.35">
      <c r="B237" s="71" t="s">
        <v>30</v>
      </c>
      <c r="C237" s="29" t="s">
        <v>43</v>
      </c>
      <c r="D237" s="45" t="s">
        <v>49</v>
      </c>
      <c r="E237" s="41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35"/>
      <c r="V237" s="35"/>
      <c r="W237" s="35"/>
      <c r="X237" s="35"/>
      <c r="Y237" s="35"/>
      <c r="Z237" s="10"/>
      <c r="AA237" s="41"/>
      <c r="AB237" s="10"/>
      <c r="AC237" s="50"/>
      <c r="AF237" s="63">
        <f t="shared" si="78"/>
        <v>0</v>
      </c>
    </row>
    <row r="238" spans="2:32" ht="16.2" thickBot="1" x14ac:dyDescent="0.35">
      <c r="B238" s="71" t="s">
        <v>30</v>
      </c>
      <c r="C238" s="29" t="s">
        <v>13</v>
      </c>
      <c r="D238" s="45" t="s">
        <v>48</v>
      </c>
      <c r="E238" s="41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35"/>
      <c r="V238" s="35"/>
      <c r="W238" s="35"/>
      <c r="X238" s="35"/>
      <c r="Y238" s="35"/>
      <c r="Z238" s="10"/>
      <c r="AA238" s="41"/>
      <c r="AB238" s="10"/>
      <c r="AC238" s="50"/>
      <c r="AF238" s="63">
        <f t="shared" si="78"/>
        <v>0</v>
      </c>
    </row>
    <row r="239" spans="2:32" ht="16.2" thickBot="1" x14ac:dyDescent="0.35">
      <c r="B239" s="71" t="s">
        <v>30</v>
      </c>
      <c r="C239" s="29" t="s">
        <v>14</v>
      </c>
      <c r="D239" s="45" t="s">
        <v>48</v>
      </c>
      <c r="E239" s="41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35"/>
      <c r="V239" s="35"/>
      <c r="W239" s="35"/>
      <c r="X239" s="35"/>
      <c r="Y239" s="35"/>
      <c r="Z239" s="10"/>
      <c r="AA239" s="41"/>
      <c r="AB239" s="10"/>
      <c r="AC239" s="50"/>
      <c r="AF239" s="63">
        <f t="shared" si="78"/>
        <v>0</v>
      </c>
    </row>
    <row r="240" spans="2:32" ht="16.2" thickBot="1" x14ac:dyDescent="0.35">
      <c r="B240" s="71" t="s">
        <v>30</v>
      </c>
      <c r="C240" s="29" t="s">
        <v>15</v>
      </c>
      <c r="D240" s="46" t="s">
        <v>48</v>
      </c>
      <c r="E240" s="41">
        <v>67</v>
      </c>
      <c r="F240" s="10"/>
      <c r="G240" s="10">
        <v>53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35"/>
      <c r="V240" s="35"/>
      <c r="W240" s="35"/>
      <c r="X240" s="35"/>
      <c r="Y240" s="35"/>
      <c r="Z240" s="10"/>
      <c r="AA240" s="41"/>
      <c r="AB240" s="10"/>
      <c r="AC240" s="50"/>
      <c r="AF240" s="63">
        <f t="shared" si="78"/>
        <v>120</v>
      </c>
    </row>
    <row r="241" spans="2:32" ht="16.2" thickBot="1" x14ac:dyDescent="0.35">
      <c r="B241" s="71" t="s">
        <v>30</v>
      </c>
      <c r="C241" s="29" t="s">
        <v>50</v>
      </c>
      <c r="D241" s="45" t="s">
        <v>49</v>
      </c>
      <c r="E241" s="41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35"/>
      <c r="V241" s="35"/>
      <c r="W241" s="35"/>
      <c r="X241" s="35"/>
      <c r="Y241" s="35"/>
      <c r="Z241" s="10"/>
      <c r="AA241" s="41"/>
      <c r="AB241" s="10"/>
      <c r="AC241" s="50"/>
      <c r="AF241" s="63">
        <f t="shared" si="78"/>
        <v>0</v>
      </c>
    </row>
    <row r="242" spans="2:32" ht="16.2" thickBot="1" x14ac:dyDescent="0.35">
      <c r="B242" s="71" t="s">
        <v>30</v>
      </c>
      <c r="C242" s="29" t="s">
        <v>16</v>
      </c>
      <c r="D242" s="45" t="s">
        <v>49</v>
      </c>
      <c r="E242" s="41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35"/>
      <c r="V242" s="35"/>
      <c r="W242" s="35"/>
      <c r="X242" s="35"/>
      <c r="Y242" s="35"/>
      <c r="Z242" s="10"/>
      <c r="AA242" s="41"/>
      <c r="AB242" s="10"/>
      <c r="AC242" s="50"/>
      <c r="AF242" s="63">
        <f t="shared" si="78"/>
        <v>0</v>
      </c>
    </row>
    <row r="243" spans="2:32" ht="16.2" thickBot="1" x14ac:dyDescent="0.35">
      <c r="B243" s="71" t="s">
        <v>30</v>
      </c>
      <c r="C243" s="30" t="s">
        <v>17</v>
      </c>
      <c r="D243" s="45" t="s">
        <v>49</v>
      </c>
      <c r="E243" s="41">
        <v>13</v>
      </c>
      <c r="F243" s="10">
        <v>13</v>
      </c>
      <c r="G243" s="10">
        <v>27</v>
      </c>
      <c r="H243" s="10"/>
      <c r="I243" s="10">
        <v>13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35"/>
      <c r="V243" s="35"/>
      <c r="W243" s="35"/>
      <c r="X243" s="35"/>
      <c r="Y243" s="35"/>
      <c r="Z243" s="10"/>
      <c r="AA243" s="41"/>
      <c r="AB243" s="10"/>
      <c r="AC243" s="50"/>
      <c r="AF243" s="63">
        <f t="shared" si="78"/>
        <v>66</v>
      </c>
    </row>
    <row r="244" spans="2:32" ht="16.2" thickBot="1" x14ac:dyDescent="0.35">
      <c r="B244" s="71" t="s">
        <v>30</v>
      </c>
      <c r="C244" s="30" t="s">
        <v>18</v>
      </c>
      <c r="D244" s="45" t="s">
        <v>48</v>
      </c>
      <c r="E244" s="41">
        <v>13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35"/>
      <c r="V244" s="35"/>
      <c r="W244" s="35"/>
      <c r="X244" s="35"/>
      <c r="Y244" s="35"/>
      <c r="Z244" s="10"/>
      <c r="AA244" s="41"/>
      <c r="AB244" s="10"/>
      <c r="AC244" s="50"/>
      <c r="AF244" s="63">
        <f t="shared" si="78"/>
        <v>13</v>
      </c>
    </row>
    <row r="245" spans="2:32" ht="16.2" thickBot="1" x14ac:dyDescent="0.35">
      <c r="B245" s="71" t="s">
        <v>30</v>
      </c>
      <c r="C245" s="30" t="s">
        <v>19</v>
      </c>
      <c r="D245" s="45" t="s">
        <v>48</v>
      </c>
      <c r="E245" s="41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35"/>
      <c r="V245" s="35"/>
      <c r="W245" s="35"/>
      <c r="X245" s="35"/>
      <c r="Y245" s="35"/>
      <c r="Z245" s="10"/>
      <c r="AA245" s="41"/>
      <c r="AB245" s="10"/>
      <c r="AC245" s="50"/>
      <c r="AF245" s="63">
        <f t="shared" si="78"/>
        <v>0</v>
      </c>
    </row>
    <row r="246" spans="2:32" ht="16.2" thickBot="1" x14ac:dyDescent="0.35">
      <c r="B246" s="71" t="s">
        <v>30</v>
      </c>
      <c r="C246" s="30" t="s">
        <v>42</v>
      </c>
      <c r="D246" s="45" t="s">
        <v>49</v>
      </c>
      <c r="E246" s="41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35"/>
      <c r="V246" s="35"/>
      <c r="W246" s="35"/>
      <c r="X246" s="35"/>
      <c r="Y246" s="35"/>
      <c r="Z246" s="10"/>
      <c r="AA246" s="41"/>
      <c r="AB246" s="10"/>
      <c r="AC246" s="50"/>
      <c r="AF246" s="63">
        <f t="shared" si="78"/>
        <v>0</v>
      </c>
    </row>
    <row r="247" spans="2:32" ht="16.2" thickBot="1" x14ac:dyDescent="0.35">
      <c r="B247" s="71" t="s">
        <v>30</v>
      </c>
      <c r="C247" s="30" t="s">
        <v>20</v>
      </c>
      <c r="D247" s="45" t="s">
        <v>49</v>
      </c>
      <c r="E247" s="41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35"/>
      <c r="V247" s="35"/>
      <c r="W247" s="35"/>
      <c r="X247" s="35"/>
      <c r="Y247" s="35"/>
      <c r="Z247" s="10"/>
      <c r="AA247" s="41"/>
      <c r="AB247" s="10"/>
      <c r="AC247" s="50"/>
      <c r="AF247" s="63">
        <f t="shared" si="78"/>
        <v>0</v>
      </c>
    </row>
    <row r="248" spans="2:32" ht="16.2" thickBot="1" x14ac:dyDescent="0.35">
      <c r="B248" s="71" t="s">
        <v>30</v>
      </c>
      <c r="C248" s="30" t="s">
        <v>21</v>
      </c>
      <c r="D248" s="45" t="s">
        <v>48</v>
      </c>
      <c r="E248" s="41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35"/>
      <c r="V248" s="35"/>
      <c r="W248" s="35"/>
      <c r="X248" s="35"/>
      <c r="Y248" s="35"/>
      <c r="Z248" s="10"/>
      <c r="AA248" s="41"/>
      <c r="AB248" s="10"/>
      <c r="AC248" s="50"/>
      <c r="AF248" s="63">
        <f t="shared" si="78"/>
        <v>0</v>
      </c>
    </row>
    <row r="249" spans="2:32" ht="16.2" thickBot="1" x14ac:dyDescent="0.35">
      <c r="B249" s="71" t="s">
        <v>30</v>
      </c>
      <c r="C249" s="30" t="s">
        <v>35</v>
      </c>
      <c r="D249" s="45" t="s">
        <v>48</v>
      </c>
      <c r="E249" s="41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35"/>
      <c r="V249" s="35"/>
      <c r="W249" s="35"/>
      <c r="X249" s="35"/>
      <c r="Y249" s="35"/>
      <c r="Z249" s="10"/>
      <c r="AA249" s="41"/>
      <c r="AB249" s="10"/>
      <c r="AC249" s="50"/>
      <c r="AF249" s="63">
        <f t="shared" si="78"/>
        <v>0</v>
      </c>
    </row>
    <row r="250" spans="2:32" ht="16.2" thickBot="1" x14ac:dyDescent="0.35">
      <c r="B250" s="71" t="s">
        <v>30</v>
      </c>
      <c r="C250" s="30" t="s">
        <v>22</v>
      </c>
      <c r="D250" s="45" t="s">
        <v>49</v>
      </c>
      <c r="E250" s="41"/>
      <c r="F250" s="10">
        <v>13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35"/>
      <c r="V250" s="35"/>
      <c r="W250" s="35"/>
      <c r="X250" s="35"/>
      <c r="Y250" s="35"/>
      <c r="Z250" s="10"/>
      <c r="AA250" s="41"/>
      <c r="AB250" s="10"/>
      <c r="AC250" s="50"/>
      <c r="AF250" s="63">
        <f t="shared" si="78"/>
        <v>13</v>
      </c>
    </row>
    <row r="251" spans="2:32" ht="16.2" thickBot="1" x14ac:dyDescent="0.35">
      <c r="B251" s="71" t="s">
        <v>30</v>
      </c>
      <c r="C251" s="31" t="s">
        <v>23</v>
      </c>
      <c r="D251" s="43"/>
      <c r="E251" s="42">
        <f>SUM(E221:E250)</f>
        <v>580</v>
      </c>
      <c r="F251" s="11">
        <f t="shared" ref="F251:K251" si="79">SUM(F221:F250)</f>
        <v>26</v>
      </c>
      <c r="G251" s="11">
        <f t="shared" si="79"/>
        <v>133</v>
      </c>
      <c r="H251" s="11">
        <f t="shared" si="79"/>
        <v>0</v>
      </c>
      <c r="I251" s="11">
        <f t="shared" si="79"/>
        <v>362</v>
      </c>
      <c r="J251" s="11">
        <f t="shared" si="79"/>
        <v>0</v>
      </c>
      <c r="K251" s="11">
        <f t="shared" si="79"/>
        <v>0</v>
      </c>
      <c r="L251" s="11">
        <f t="shared" ref="L251:M251" si="80">SUM(L221:L250)</f>
        <v>0</v>
      </c>
      <c r="M251" s="11">
        <f t="shared" si="80"/>
        <v>0</v>
      </c>
      <c r="N251" s="11">
        <f t="shared" ref="N251:O251" si="81">SUM(N221:N250)</f>
        <v>0</v>
      </c>
      <c r="O251" s="11">
        <f t="shared" si="81"/>
        <v>0</v>
      </c>
      <c r="P251" s="11">
        <f t="shared" ref="P251:Q251" si="82">SUM(P221:P250)</f>
        <v>0</v>
      </c>
      <c r="Q251" s="11">
        <f t="shared" si="82"/>
        <v>0</v>
      </c>
      <c r="R251" s="11">
        <f t="shared" ref="R251:S251" si="83">SUM(R221:R250)</f>
        <v>0</v>
      </c>
      <c r="S251" s="11">
        <f t="shared" si="83"/>
        <v>0</v>
      </c>
      <c r="T251" s="11">
        <f t="shared" ref="T251:U251" si="84">SUM(T221:T250)</f>
        <v>0</v>
      </c>
      <c r="U251" s="36">
        <f t="shared" si="84"/>
        <v>0</v>
      </c>
      <c r="V251" s="36">
        <f t="shared" ref="V251:W251" si="85">SUM(V221:V250)</f>
        <v>0</v>
      </c>
      <c r="W251" s="36">
        <f t="shared" si="85"/>
        <v>0</v>
      </c>
      <c r="X251" s="36">
        <f t="shared" ref="X251:Y251" si="86">SUM(X221:X250)</f>
        <v>0</v>
      </c>
      <c r="Y251" s="36">
        <f t="shared" si="86"/>
        <v>0</v>
      </c>
      <c r="Z251" s="11">
        <f t="shared" ref="Z251:AA251" si="87">SUM(Z221:Z250)</f>
        <v>0</v>
      </c>
      <c r="AA251" s="42">
        <f t="shared" si="87"/>
        <v>0</v>
      </c>
      <c r="AB251" s="11">
        <f t="shared" ref="AB251:AC251" si="88">SUM(AB221:AB250)</f>
        <v>0</v>
      </c>
      <c r="AC251" s="51">
        <f t="shared" si="88"/>
        <v>0</v>
      </c>
    </row>
    <row r="252" spans="2:32" ht="16.2" thickBot="1" x14ac:dyDescent="0.35">
      <c r="B252" s="71" t="s">
        <v>31</v>
      </c>
      <c r="C252" s="33" t="s">
        <v>40</v>
      </c>
      <c r="D252" s="54" t="s">
        <v>48</v>
      </c>
      <c r="E252" s="40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34"/>
      <c r="V252" s="34"/>
      <c r="W252" s="34"/>
      <c r="X252" s="34"/>
      <c r="Y252" s="34"/>
      <c r="Z252" s="13"/>
      <c r="AA252" s="40"/>
      <c r="AB252" s="13"/>
      <c r="AC252" s="49"/>
      <c r="AF252" s="63">
        <f>SUM(E252:AC252)</f>
        <v>0</v>
      </c>
    </row>
    <row r="253" spans="2:32" ht="16.2" thickBot="1" x14ac:dyDescent="0.35">
      <c r="B253" s="71" t="s">
        <v>31</v>
      </c>
      <c r="C253" s="32" t="s">
        <v>3</v>
      </c>
      <c r="D253" s="44" t="s">
        <v>48</v>
      </c>
      <c r="E253" s="41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35"/>
      <c r="V253" s="35"/>
      <c r="W253" s="35"/>
      <c r="X253" s="35"/>
      <c r="Y253" s="35"/>
      <c r="Z253" s="10"/>
      <c r="AA253" s="41"/>
      <c r="AB253" s="10"/>
      <c r="AC253" s="50"/>
      <c r="AF253" s="63">
        <f t="shared" ref="AF253:AF281" si="89">SUM(E253:AC253)</f>
        <v>0</v>
      </c>
    </row>
    <row r="254" spans="2:32" ht="16.2" thickBot="1" x14ac:dyDescent="0.35">
      <c r="B254" s="71" t="s">
        <v>31</v>
      </c>
      <c r="C254" s="29" t="s">
        <v>4</v>
      </c>
      <c r="D254" s="45" t="s">
        <v>49</v>
      </c>
      <c r="E254" s="41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35"/>
      <c r="V254" s="35"/>
      <c r="W254" s="35"/>
      <c r="X254" s="35"/>
      <c r="Y254" s="35"/>
      <c r="Z254" s="10"/>
      <c r="AA254" s="41"/>
      <c r="AB254" s="10"/>
      <c r="AC254" s="50"/>
      <c r="AF254" s="63">
        <f t="shared" si="89"/>
        <v>0</v>
      </c>
    </row>
    <row r="255" spans="2:32" ht="16.2" thickBot="1" x14ac:dyDescent="0.35">
      <c r="B255" s="71" t="s">
        <v>31</v>
      </c>
      <c r="C255" s="29" t="s">
        <v>5</v>
      </c>
      <c r="D255" s="45" t="s">
        <v>48</v>
      </c>
      <c r="E255" s="41">
        <v>27</v>
      </c>
      <c r="F255" s="10"/>
      <c r="G255" s="10"/>
      <c r="H255" s="10"/>
      <c r="I255" s="10">
        <v>13</v>
      </c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35"/>
      <c r="V255" s="35"/>
      <c r="W255" s="35"/>
      <c r="X255" s="35"/>
      <c r="Y255" s="35"/>
      <c r="Z255" s="10"/>
      <c r="AA255" s="41"/>
      <c r="AB255" s="10"/>
      <c r="AC255" s="50"/>
      <c r="AF255" s="63">
        <f t="shared" si="89"/>
        <v>40</v>
      </c>
    </row>
    <row r="256" spans="2:32" ht="16.2" thickBot="1" x14ac:dyDescent="0.35">
      <c r="B256" s="71" t="s">
        <v>31</v>
      </c>
      <c r="C256" s="29" t="s">
        <v>6</v>
      </c>
      <c r="D256" s="45" t="s">
        <v>49</v>
      </c>
      <c r="E256" s="41">
        <v>330</v>
      </c>
      <c r="F256" s="10">
        <v>130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35"/>
      <c r="V256" s="35"/>
      <c r="W256" s="35"/>
      <c r="X256" s="35"/>
      <c r="Y256" s="35"/>
      <c r="Z256" s="10"/>
      <c r="AA256" s="41"/>
      <c r="AB256" s="10"/>
      <c r="AC256" s="50"/>
      <c r="AF256" s="63">
        <f t="shared" si="89"/>
        <v>460</v>
      </c>
    </row>
    <row r="257" spans="2:32" ht="16.2" thickBot="1" x14ac:dyDescent="0.35">
      <c r="B257" s="71" t="s">
        <v>31</v>
      </c>
      <c r="C257" s="29" t="s">
        <v>7</v>
      </c>
      <c r="D257" s="45" t="s">
        <v>49</v>
      </c>
      <c r="E257" s="41">
        <v>13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35"/>
      <c r="V257" s="35"/>
      <c r="W257" s="35"/>
      <c r="X257" s="35"/>
      <c r="Y257" s="35"/>
      <c r="Z257" s="10"/>
      <c r="AA257" s="41"/>
      <c r="AB257" s="10"/>
      <c r="AC257" s="50"/>
      <c r="AF257" s="63">
        <f t="shared" si="89"/>
        <v>13</v>
      </c>
    </row>
    <row r="258" spans="2:32" ht="16.2" thickBot="1" x14ac:dyDescent="0.35">
      <c r="B258" s="71" t="s">
        <v>31</v>
      </c>
      <c r="C258" s="29" t="s">
        <v>8</v>
      </c>
      <c r="D258" s="45" t="s">
        <v>48</v>
      </c>
      <c r="E258" s="41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35"/>
      <c r="V258" s="35"/>
      <c r="W258" s="35"/>
      <c r="X258" s="35"/>
      <c r="Y258" s="35"/>
      <c r="Z258" s="10"/>
      <c r="AA258" s="41"/>
      <c r="AB258" s="10"/>
      <c r="AC258" s="50"/>
      <c r="AF258" s="63">
        <f t="shared" si="89"/>
        <v>0</v>
      </c>
    </row>
    <row r="259" spans="2:32" ht="16.2" thickBot="1" x14ac:dyDescent="0.35">
      <c r="B259" s="71" t="s">
        <v>31</v>
      </c>
      <c r="C259" s="29" t="s">
        <v>9</v>
      </c>
      <c r="D259" s="45" t="s">
        <v>48</v>
      </c>
      <c r="E259" s="41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35"/>
      <c r="V259" s="35"/>
      <c r="W259" s="35"/>
      <c r="X259" s="35"/>
      <c r="Y259" s="35"/>
      <c r="Z259" s="10"/>
      <c r="AA259" s="41"/>
      <c r="AB259" s="10"/>
      <c r="AC259" s="50"/>
      <c r="AF259" s="63">
        <f t="shared" si="89"/>
        <v>0</v>
      </c>
    </row>
    <row r="260" spans="2:32" ht="16.2" thickBot="1" x14ac:dyDescent="0.35">
      <c r="B260" s="71" t="s">
        <v>31</v>
      </c>
      <c r="C260" s="29" t="s">
        <v>10</v>
      </c>
      <c r="D260" s="45" t="s">
        <v>48</v>
      </c>
      <c r="E260" s="41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35"/>
      <c r="V260" s="35"/>
      <c r="W260" s="35"/>
      <c r="X260" s="35"/>
      <c r="Y260" s="35"/>
      <c r="Z260" s="10"/>
      <c r="AA260" s="41"/>
      <c r="AB260" s="10"/>
      <c r="AC260" s="50"/>
      <c r="AF260" s="63">
        <f t="shared" si="89"/>
        <v>0</v>
      </c>
    </row>
    <row r="261" spans="2:32" ht="16.2" thickBot="1" x14ac:dyDescent="0.35">
      <c r="B261" s="71" t="s">
        <v>31</v>
      </c>
      <c r="C261" s="29" t="s">
        <v>41</v>
      </c>
      <c r="D261" s="45" t="s">
        <v>49</v>
      </c>
      <c r="E261" s="41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35"/>
      <c r="V261" s="35"/>
      <c r="W261" s="35"/>
      <c r="X261" s="35"/>
      <c r="Y261" s="35"/>
      <c r="Z261" s="10"/>
      <c r="AA261" s="41"/>
      <c r="AB261" s="10"/>
      <c r="AC261" s="50"/>
      <c r="AF261" s="63">
        <f t="shared" si="89"/>
        <v>0</v>
      </c>
    </row>
    <row r="262" spans="2:32" ht="16.2" thickBot="1" x14ac:dyDescent="0.35">
      <c r="B262" s="71" t="s">
        <v>31</v>
      </c>
      <c r="C262" s="29" t="s">
        <v>55</v>
      </c>
      <c r="D262" s="45" t="s">
        <v>49</v>
      </c>
      <c r="E262" s="41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35"/>
      <c r="V262" s="35"/>
      <c r="W262" s="35"/>
      <c r="X262" s="35"/>
      <c r="Y262" s="35"/>
      <c r="Z262" s="10"/>
      <c r="AA262" s="41"/>
      <c r="AB262" s="10"/>
      <c r="AC262" s="50"/>
      <c r="AF262" s="63">
        <f t="shared" si="89"/>
        <v>0</v>
      </c>
    </row>
    <row r="263" spans="2:32" ht="16.2" thickBot="1" x14ac:dyDescent="0.35">
      <c r="B263" s="71" t="s">
        <v>31</v>
      </c>
      <c r="C263" s="29" t="s">
        <v>11</v>
      </c>
      <c r="D263" s="45" t="s">
        <v>48</v>
      </c>
      <c r="E263" s="41">
        <v>360</v>
      </c>
      <c r="F263" s="10">
        <v>67</v>
      </c>
      <c r="G263" s="10">
        <v>280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35"/>
      <c r="V263" s="35"/>
      <c r="W263" s="35"/>
      <c r="X263" s="35"/>
      <c r="Y263" s="35"/>
      <c r="Z263" s="10"/>
      <c r="AA263" s="41"/>
      <c r="AB263" s="10"/>
      <c r="AC263" s="50"/>
      <c r="AF263" s="63">
        <f t="shared" si="89"/>
        <v>707</v>
      </c>
    </row>
    <row r="264" spans="2:32" ht="16.2" thickBot="1" x14ac:dyDescent="0.35">
      <c r="B264" s="71" t="s">
        <v>31</v>
      </c>
      <c r="C264" s="29" t="s">
        <v>39</v>
      </c>
      <c r="D264" s="45" t="s">
        <v>48</v>
      </c>
      <c r="E264" s="41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35"/>
      <c r="V264" s="35"/>
      <c r="W264" s="35"/>
      <c r="X264" s="35"/>
      <c r="Y264" s="35"/>
      <c r="Z264" s="10"/>
      <c r="AA264" s="41"/>
      <c r="AB264" s="10"/>
      <c r="AC264" s="50"/>
      <c r="AF264" s="63">
        <f t="shared" si="89"/>
        <v>0</v>
      </c>
    </row>
    <row r="265" spans="2:32" ht="16.2" thickBot="1" x14ac:dyDescent="0.35">
      <c r="B265" s="71" t="s">
        <v>31</v>
      </c>
      <c r="C265" s="29" t="s">
        <v>34</v>
      </c>
      <c r="D265" s="45" t="s">
        <v>48</v>
      </c>
      <c r="E265" s="41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35"/>
      <c r="V265" s="35"/>
      <c r="W265" s="35"/>
      <c r="X265" s="35"/>
      <c r="Y265" s="35"/>
      <c r="Z265" s="10"/>
      <c r="AA265" s="41"/>
      <c r="AB265" s="10"/>
      <c r="AC265" s="50"/>
      <c r="AF265" s="63">
        <f t="shared" si="89"/>
        <v>0</v>
      </c>
    </row>
    <row r="266" spans="2:32" ht="16.2" thickBot="1" x14ac:dyDescent="0.35">
      <c r="B266" s="71" t="s">
        <v>31</v>
      </c>
      <c r="C266" s="29" t="s">
        <v>56</v>
      </c>
      <c r="D266" s="45" t="s">
        <v>49</v>
      </c>
      <c r="E266" s="41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35"/>
      <c r="V266" s="35"/>
      <c r="W266" s="35"/>
      <c r="X266" s="35"/>
      <c r="Y266" s="35"/>
      <c r="Z266" s="10"/>
      <c r="AA266" s="41"/>
      <c r="AB266" s="10"/>
      <c r="AC266" s="50"/>
      <c r="AF266" s="63">
        <f t="shared" si="89"/>
        <v>0</v>
      </c>
    </row>
    <row r="267" spans="2:32" ht="15.6" hidden="1" customHeight="1" x14ac:dyDescent="0.35">
      <c r="B267" s="71" t="s">
        <v>31</v>
      </c>
      <c r="C267" s="29" t="s">
        <v>12</v>
      </c>
      <c r="D267" s="45" t="s">
        <v>48</v>
      </c>
      <c r="E267" s="41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35"/>
      <c r="V267" s="35"/>
      <c r="W267" s="35"/>
      <c r="X267" s="35"/>
      <c r="Y267" s="35"/>
      <c r="Z267" s="10"/>
      <c r="AA267" s="41"/>
      <c r="AB267" s="10"/>
      <c r="AC267" s="50"/>
      <c r="AF267" s="63">
        <f t="shared" si="89"/>
        <v>0</v>
      </c>
    </row>
    <row r="268" spans="2:32" ht="16.2" thickBot="1" x14ac:dyDescent="0.35">
      <c r="B268" s="71" t="s">
        <v>31</v>
      </c>
      <c r="C268" s="29" t="s">
        <v>43</v>
      </c>
      <c r="D268" s="45" t="s">
        <v>49</v>
      </c>
      <c r="E268" s="41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35"/>
      <c r="V268" s="35"/>
      <c r="W268" s="35"/>
      <c r="X268" s="35"/>
      <c r="Y268" s="35"/>
      <c r="Z268" s="10"/>
      <c r="AA268" s="41"/>
      <c r="AB268" s="10"/>
      <c r="AC268" s="50"/>
      <c r="AF268" s="63">
        <f t="shared" si="89"/>
        <v>0</v>
      </c>
    </row>
    <row r="269" spans="2:32" ht="16.2" thickBot="1" x14ac:dyDescent="0.35">
      <c r="B269" s="71" t="s">
        <v>31</v>
      </c>
      <c r="C269" s="29" t="s">
        <v>13</v>
      </c>
      <c r="D269" s="45" t="s">
        <v>48</v>
      </c>
      <c r="E269" s="41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35"/>
      <c r="V269" s="35"/>
      <c r="W269" s="35"/>
      <c r="X269" s="35"/>
      <c r="Y269" s="35"/>
      <c r="Z269" s="10"/>
      <c r="AA269" s="41"/>
      <c r="AB269" s="10"/>
      <c r="AC269" s="50"/>
      <c r="AF269" s="63">
        <f t="shared" si="89"/>
        <v>0</v>
      </c>
    </row>
    <row r="270" spans="2:32" ht="16.2" thickBot="1" x14ac:dyDescent="0.35">
      <c r="B270" s="71" t="s">
        <v>31</v>
      </c>
      <c r="C270" s="29" t="s">
        <v>14</v>
      </c>
      <c r="D270" s="45" t="s">
        <v>48</v>
      </c>
      <c r="E270" s="41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35"/>
      <c r="V270" s="35"/>
      <c r="W270" s="35"/>
      <c r="X270" s="35"/>
      <c r="Y270" s="35"/>
      <c r="Z270" s="10"/>
      <c r="AA270" s="41"/>
      <c r="AB270" s="10"/>
      <c r="AC270" s="50"/>
      <c r="AF270" s="63">
        <f t="shared" si="89"/>
        <v>0</v>
      </c>
    </row>
    <row r="271" spans="2:32" ht="16.2" thickBot="1" x14ac:dyDescent="0.35">
      <c r="B271" s="71" t="s">
        <v>31</v>
      </c>
      <c r="C271" s="29" t="s">
        <v>15</v>
      </c>
      <c r="D271" s="46" t="s">
        <v>48</v>
      </c>
      <c r="E271" s="41">
        <v>130</v>
      </c>
      <c r="F271" s="10">
        <v>27</v>
      </c>
      <c r="G271" s="10">
        <v>53</v>
      </c>
      <c r="H271" s="10"/>
      <c r="I271" s="10">
        <v>850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35"/>
      <c r="V271" s="35"/>
      <c r="W271" s="35"/>
      <c r="X271" s="35"/>
      <c r="Y271" s="35"/>
      <c r="Z271" s="10"/>
      <c r="AA271" s="41"/>
      <c r="AB271" s="10"/>
      <c r="AC271" s="50"/>
      <c r="AF271" s="63">
        <f t="shared" si="89"/>
        <v>1060</v>
      </c>
    </row>
    <row r="272" spans="2:32" ht="16.2" thickBot="1" x14ac:dyDescent="0.35">
      <c r="B272" s="71" t="s">
        <v>31</v>
      </c>
      <c r="C272" s="29" t="s">
        <v>50</v>
      </c>
      <c r="D272" s="45" t="s">
        <v>49</v>
      </c>
      <c r="E272" s="41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35"/>
      <c r="V272" s="35"/>
      <c r="W272" s="35"/>
      <c r="X272" s="35"/>
      <c r="Y272" s="35"/>
      <c r="Z272" s="10"/>
      <c r="AA272" s="41"/>
      <c r="AB272" s="10"/>
      <c r="AC272" s="50"/>
      <c r="AF272" s="63">
        <f t="shared" si="89"/>
        <v>0</v>
      </c>
    </row>
    <row r="273" spans="2:32" ht="16.2" thickBot="1" x14ac:dyDescent="0.35">
      <c r="B273" s="71" t="s">
        <v>31</v>
      </c>
      <c r="C273" s="29" t="s">
        <v>16</v>
      </c>
      <c r="D273" s="45" t="s">
        <v>49</v>
      </c>
      <c r="E273" s="41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35"/>
      <c r="V273" s="35"/>
      <c r="W273" s="35"/>
      <c r="X273" s="35"/>
      <c r="Y273" s="35"/>
      <c r="Z273" s="10"/>
      <c r="AA273" s="41"/>
      <c r="AB273" s="10"/>
      <c r="AC273" s="50"/>
      <c r="AF273" s="63">
        <f t="shared" si="89"/>
        <v>0</v>
      </c>
    </row>
    <row r="274" spans="2:32" ht="16.2" thickBot="1" x14ac:dyDescent="0.35">
      <c r="B274" s="71" t="s">
        <v>31</v>
      </c>
      <c r="C274" s="30" t="s">
        <v>17</v>
      </c>
      <c r="D274" s="45" t="s">
        <v>49</v>
      </c>
      <c r="E274" s="41">
        <v>27</v>
      </c>
      <c r="F274" s="10"/>
      <c r="G274" s="10">
        <v>27</v>
      </c>
      <c r="H274" s="10"/>
      <c r="I274" s="10">
        <v>27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35"/>
      <c r="V274" s="35"/>
      <c r="W274" s="35"/>
      <c r="X274" s="35"/>
      <c r="Y274" s="35"/>
      <c r="Z274" s="10"/>
      <c r="AA274" s="41"/>
      <c r="AB274" s="10"/>
      <c r="AC274" s="50"/>
      <c r="AF274" s="63">
        <f t="shared" si="89"/>
        <v>81</v>
      </c>
    </row>
    <row r="275" spans="2:32" ht="16.2" thickBot="1" x14ac:dyDescent="0.35">
      <c r="B275" s="71" t="s">
        <v>31</v>
      </c>
      <c r="C275" s="30" t="s">
        <v>18</v>
      </c>
      <c r="D275" s="45" t="s">
        <v>48</v>
      </c>
      <c r="E275" s="41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35"/>
      <c r="V275" s="35"/>
      <c r="W275" s="35"/>
      <c r="X275" s="35"/>
      <c r="Y275" s="35"/>
      <c r="Z275" s="10"/>
      <c r="AA275" s="41"/>
      <c r="AB275" s="10"/>
      <c r="AC275" s="50"/>
      <c r="AF275" s="63">
        <f t="shared" si="89"/>
        <v>0</v>
      </c>
    </row>
    <row r="276" spans="2:32" ht="16.2" thickBot="1" x14ac:dyDescent="0.35">
      <c r="B276" s="71" t="s">
        <v>31</v>
      </c>
      <c r="C276" s="30" t="s">
        <v>19</v>
      </c>
      <c r="D276" s="45" t="s">
        <v>48</v>
      </c>
      <c r="E276" s="41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35"/>
      <c r="V276" s="35"/>
      <c r="W276" s="35"/>
      <c r="X276" s="35"/>
      <c r="Y276" s="35"/>
      <c r="Z276" s="10"/>
      <c r="AA276" s="41"/>
      <c r="AB276" s="10"/>
      <c r="AC276" s="50"/>
      <c r="AF276" s="63">
        <f t="shared" si="89"/>
        <v>0</v>
      </c>
    </row>
    <row r="277" spans="2:32" ht="16.2" thickBot="1" x14ac:dyDescent="0.35">
      <c r="B277" s="71" t="s">
        <v>31</v>
      </c>
      <c r="C277" s="30" t="s">
        <v>42</v>
      </c>
      <c r="D277" s="45" t="s">
        <v>49</v>
      </c>
      <c r="E277" s="41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35"/>
      <c r="V277" s="35"/>
      <c r="W277" s="35"/>
      <c r="X277" s="35"/>
      <c r="Y277" s="35"/>
      <c r="Z277" s="10"/>
      <c r="AA277" s="41"/>
      <c r="AB277" s="10"/>
      <c r="AC277" s="50"/>
      <c r="AF277" s="63">
        <f t="shared" si="89"/>
        <v>0</v>
      </c>
    </row>
    <row r="278" spans="2:32" ht="16.2" thickBot="1" x14ac:dyDescent="0.35">
      <c r="B278" s="71" t="s">
        <v>31</v>
      </c>
      <c r="C278" s="30" t="s">
        <v>20</v>
      </c>
      <c r="D278" s="45" t="s">
        <v>49</v>
      </c>
      <c r="E278" s="41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35"/>
      <c r="V278" s="35"/>
      <c r="W278" s="35"/>
      <c r="X278" s="35"/>
      <c r="Y278" s="35"/>
      <c r="Z278" s="10"/>
      <c r="AA278" s="41"/>
      <c r="AB278" s="10"/>
      <c r="AC278" s="50"/>
      <c r="AF278" s="63">
        <f t="shared" si="89"/>
        <v>0</v>
      </c>
    </row>
    <row r="279" spans="2:32" ht="16.2" thickBot="1" x14ac:dyDescent="0.35">
      <c r="B279" s="71" t="s">
        <v>31</v>
      </c>
      <c r="C279" s="30" t="s">
        <v>21</v>
      </c>
      <c r="D279" s="45" t="s">
        <v>48</v>
      </c>
      <c r="E279" s="41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35"/>
      <c r="V279" s="35"/>
      <c r="W279" s="35"/>
      <c r="X279" s="35"/>
      <c r="Y279" s="35"/>
      <c r="Z279" s="10"/>
      <c r="AA279" s="41"/>
      <c r="AB279" s="10"/>
      <c r="AC279" s="50"/>
      <c r="AF279" s="63">
        <f t="shared" si="89"/>
        <v>0</v>
      </c>
    </row>
    <row r="280" spans="2:32" ht="16.2" thickBot="1" x14ac:dyDescent="0.35">
      <c r="B280" s="71" t="s">
        <v>31</v>
      </c>
      <c r="C280" s="30" t="s">
        <v>35</v>
      </c>
      <c r="D280" s="45" t="s">
        <v>48</v>
      </c>
      <c r="E280" s="41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35"/>
      <c r="V280" s="35"/>
      <c r="W280" s="35"/>
      <c r="X280" s="35"/>
      <c r="Y280" s="35"/>
      <c r="Z280" s="10"/>
      <c r="AA280" s="41"/>
      <c r="AB280" s="10"/>
      <c r="AC280" s="50"/>
      <c r="AF280" s="63">
        <f t="shared" si="89"/>
        <v>0</v>
      </c>
    </row>
    <row r="281" spans="2:32" ht="16.2" thickBot="1" x14ac:dyDescent="0.35">
      <c r="B281" s="71" t="s">
        <v>31</v>
      </c>
      <c r="C281" s="30" t="s">
        <v>22</v>
      </c>
      <c r="D281" s="45" t="s">
        <v>49</v>
      </c>
      <c r="E281" s="41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35"/>
      <c r="V281" s="35"/>
      <c r="W281" s="35"/>
      <c r="X281" s="35"/>
      <c r="Y281" s="35"/>
      <c r="Z281" s="10"/>
      <c r="AA281" s="41"/>
      <c r="AB281" s="10"/>
      <c r="AC281" s="50"/>
      <c r="AF281" s="63">
        <f t="shared" si="89"/>
        <v>0</v>
      </c>
    </row>
    <row r="282" spans="2:32" ht="16.2" thickBot="1" x14ac:dyDescent="0.35">
      <c r="B282" s="71" t="s">
        <v>31</v>
      </c>
      <c r="C282" s="31" t="s">
        <v>23</v>
      </c>
      <c r="D282" s="43"/>
      <c r="E282" s="42">
        <f>SUM(E252:E281)</f>
        <v>887</v>
      </c>
      <c r="F282" s="11">
        <f t="shared" ref="F282:K282" si="90">SUM(F252:F281)</f>
        <v>224</v>
      </c>
      <c r="G282" s="11">
        <f t="shared" si="90"/>
        <v>360</v>
      </c>
      <c r="H282" s="11">
        <f t="shared" si="90"/>
        <v>0</v>
      </c>
      <c r="I282" s="11">
        <f t="shared" si="90"/>
        <v>890</v>
      </c>
      <c r="J282" s="11">
        <f t="shared" si="90"/>
        <v>0</v>
      </c>
      <c r="K282" s="11">
        <f t="shared" si="90"/>
        <v>0</v>
      </c>
      <c r="L282" s="11">
        <f t="shared" ref="L282:M282" si="91">SUM(L252:L281)</f>
        <v>0</v>
      </c>
      <c r="M282" s="11">
        <f t="shared" si="91"/>
        <v>0</v>
      </c>
      <c r="N282" s="11">
        <f t="shared" ref="N282:O282" si="92">SUM(N252:N281)</f>
        <v>0</v>
      </c>
      <c r="O282" s="11">
        <f t="shared" si="92"/>
        <v>0</v>
      </c>
      <c r="P282" s="11">
        <f t="shared" ref="P282:Q282" si="93">SUM(P252:P281)</f>
        <v>0</v>
      </c>
      <c r="Q282" s="11">
        <f t="shared" si="93"/>
        <v>0</v>
      </c>
      <c r="R282" s="11">
        <f t="shared" ref="R282:S282" si="94">SUM(R252:R281)</f>
        <v>0</v>
      </c>
      <c r="S282" s="11">
        <f t="shared" si="94"/>
        <v>0</v>
      </c>
      <c r="T282" s="11">
        <f t="shared" ref="T282:U282" si="95">SUM(T252:T281)</f>
        <v>0</v>
      </c>
      <c r="U282" s="36">
        <f t="shared" si="95"/>
        <v>0</v>
      </c>
      <c r="V282" s="36">
        <f t="shared" ref="V282:W282" si="96">SUM(V252:V281)</f>
        <v>0</v>
      </c>
      <c r="W282" s="36">
        <f t="shared" si="96"/>
        <v>0</v>
      </c>
      <c r="X282" s="36">
        <f t="shared" ref="X282:Y282" si="97">SUM(X252:X281)</f>
        <v>0</v>
      </c>
      <c r="Y282" s="36">
        <f t="shared" si="97"/>
        <v>0</v>
      </c>
      <c r="Z282" s="11">
        <f t="shared" ref="Z282:AA282" si="98">SUM(Z252:Z281)</f>
        <v>0</v>
      </c>
      <c r="AA282" s="42">
        <f t="shared" si="98"/>
        <v>0</v>
      </c>
      <c r="AB282" s="11">
        <f t="shared" ref="AB282:AC282" si="99">SUM(AB252:AB281)</f>
        <v>0</v>
      </c>
      <c r="AC282" s="51">
        <f t="shared" si="99"/>
        <v>0</v>
      </c>
    </row>
    <row r="283" spans="2:32" ht="16.2" thickBot="1" x14ac:dyDescent="0.35">
      <c r="B283" s="70" t="s">
        <v>26</v>
      </c>
      <c r="C283" s="33" t="s">
        <v>40</v>
      </c>
      <c r="D283" s="54" t="s">
        <v>48</v>
      </c>
      <c r="E283" s="40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34"/>
      <c r="V283" s="34"/>
      <c r="W283" s="34"/>
      <c r="X283" s="34"/>
      <c r="Y283" s="34"/>
      <c r="Z283" s="13"/>
      <c r="AA283" s="40"/>
      <c r="AB283" s="13"/>
      <c r="AC283" s="49"/>
      <c r="AF283" s="63">
        <f t="shared" ref="AF283:AF312" si="100">SUM(E284:AC284)</f>
        <v>0</v>
      </c>
    </row>
    <row r="284" spans="2:32" ht="16.2" thickBot="1" x14ac:dyDescent="0.35">
      <c r="B284" s="70" t="s">
        <v>26</v>
      </c>
      <c r="C284" s="32" t="s">
        <v>3</v>
      </c>
      <c r="D284" s="44" t="s">
        <v>48</v>
      </c>
      <c r="E284" s="41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35"/>
      <c r="V284" s="35"/>
      <c r="W284" s="35"/>
      <c r="X284" s="35"/>
      <c r="Y284" s="35"/>
      <c r="Z284" s="10"/>
      <c r="AA284" s="41"/>
      <c r="AB284" s="10"/>
      <c r="AC284" s="50"/>
      <c r="AF284" s="63">
        <f t="shared" si="100"/>
        <v>0</v>
      </c>
    </row>
    <row r="285" spans="2:32" ht="16.2" thickBot="1" x14ac:dyDescent="0.35">
      <c r="B285" s="70" t="s">
        <v>26</v>
      </c>
      <c r="C285" s="29" t="s">
        <v>4</v>
      </c>
      <c r="D285" s="45" t="s">
        <v>49</v>
      </c>
      <c r="E285" s="41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35"/>
      <c r="V285" s="35"/>
      <c r="W285" s="35"/>
      <c r="X285" s="35"/>
      <c r="Y285" s="35"/>
      <c r="Z285" s="10"/>
      <c r="AA285" s="41"/>
      <c r="AB285" s="10"/>
      <c r="AC285" s="50"/>
      <c r="AF285" s="63">
        <f t="shared" si="100"/>
        <v>0</v>
      </c>
    </row>
    <row r="286" spans="2:32" ht="16.2" thickBot="1" x14ac:dyDescent="0.35">
      <c r="B286" s="70" t="s">
        <v>26</v>
      </c>
      <c r="C286" s="29" t="s">
        <v>5</v>
      </c>
      <c r="D286" s="45" t="s">
        <v>48</v>
      </c>
      <c r="E286" s="41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35"/>
      <c r="V286" s="35"/>
      <c r="W286" s="35"/>
      <c r="X286" s="35"/>
      <c r="Y286" s="35"/>
      <c r="Z286" s="10"/>
      <c r="AA286" s="41"/>
      <c r="AB286" s="10"/>
      <c r="AC286" s="50"/>
      <c r="AF286" s="63">
        <f t="shared" si="100"/>
        <v>67</v>
      </c>
    </row>
    <row r="287" spans="2:32" ht="16.2" thickBot="1" x14ac:dyDescent="0.35">
      <c r="B287" s="70" t="s">
        <v>26</v>
      </c>
      <c r="C287" s="29" t="s">
        <v>6</v>
      </c>
      <c r="D287" s="45" t="s">
        <v>49</v>
      </c>
      <c r="E287" s="41">
        <v>67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35"/>
      <c r="V287" s="35"/>
      <c r="W287" s="35"/>
      <c r="X287" s="35"/>
      <c r="Y287" s="35"/>
      <c r="Z287" s="10"/>
      <c r="AA287" s="41"/>
      <c r="AB287" s="10"/>
      <c r="AC287" s="50"/>
      <c r="AF287" s="63">
        <f t="shared" si="100"/>
        <v>0</v>
      </c>
    </row>
    <row r="288" spans="2:32" ht="16.2" thickBot="1" x14ac:dyDescent="0.35">
      <c r="B288" s="70" t="s">
        <v>26</v>
      </c>
      <c r="C288" s="29" t="s">
        <v>7</v>
      </c>
      <c r="D288" s="45" t="s">
        <v>49</v>
      </c>
      <c r="E288" s="41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35"/>
      <c r="V288" s="35"/>
      <c r="W288" s="35"/>
      <c r="X288" s="35"/>
      <c r="Y288" s="35"/>
      <c r="Z288" s="10"/>
      <c r="AA288" s="41"/>
      <c r="AB288" s="10"/>
      <c r="AC288" s="50"/>
      <c r="AF288" s="63">
        <f t="shared" si="100"/>
        <v>0</v>
      </c>
    </row>
    <row r="289" spans="2:32" ht="16.2" thickBot="1" x14ac:dyDescent="0.35">
      <c r="B289" s="70" t="s">
        <v>26</v>
      </c>
      <c r="C289" s="29" t="s">
        <v>8</v>
      </c>
      <c r="D289" s="45" t="s">
        <v>48</v>
      </c>
      <c r="E289" s="41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35"/>
      <c r="V289" s="35"/>
      <c r="W289" s="35"/>
      <c r="X289" s="35"/>
      <c r="Y289" s="35"/>
      <c r="Z289" s="10"/>
      <c r="AA289" s="41"/>
      <c r="AB289" s="10"/>
      <c r="AC289" s="50"/>
      <c r="AF289" s="63">
        <f t="shared" si="100"/>
        <v>0</v>
      </c>
    </row>
    <row r="290" spans="2:32" ht="16.2" thickBot="1" x14ac:dyDescent="0.35">
      <c r="B290" s="70" t="s">
        <v>26</v>
      </c>
      <c r="C290" s="29" t="s">
        <v>9</v>
      </c>
      <c r="D290" s="45" t="s">
        <v>48</v>
      </c>
      <c r="E290" s="41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35"/>
      <c r="V290" s="35"/>
      <c r="W290" s="35"/>
      <c r="X290" s="35"/>
      <c r="Y290" s="35"/>
      <c r="Z290" s="10"/>
      <c r="AA290" s="41"/>
      <c r="AB290" s="10"/>
      <c r="AC290" s="50"/>
      <c r="AF290" s="63">
        <f t="shared" si="100"/>
        <v>0</v>
      </c>
    </row>
    <row r="291" spans="2:32" ht="16.2" thickBot="1" x14ac:dyDescent="0.35">
      <c r="B291" s="70" t="s">
        <v>26</v>
      </c>
      <c r="C291" s="29" t="s">
        <v>10</v>
      </c>
      <c r="D291" s="45" t="s">
        <v>48</v>
      </c>
      <c r="E291" s="41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35"/>
      <c r="V291" s="35"/>
      <c r="W291" s="35"/>
      <c r="X291" s="35"/>
      <c r="Y291" s="35"/>
      <c r="Z291" s="10"/>
      <c r="AA291" s="41"/>
      <c r="AB291" s="10"/>
      <c r="AC291" s="50"/>
      <c r="AF291" s="63">
        <f t="shared" si="100"/>
        <v>0</v>
      </c>
    </row>
    <row r="292" spans="2:32" ht="16.2" thickBot="1" x14ac:dyDescent="0.35">
      <c r="B292" s="70" t="s">
        <v>26</v>
      </c>
      <c r="C292" s="29" t="s">
        <v>41</v>
      </c>
      <c r="D292" s="45" t="s">
        <v>49</v>
      </c>
      <c r="E292" s="41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35"/>
      <c r="V292" s="35"/>
      <c r="W292" s="35"/>
      <c r="X292" s="35"/>
      <c r="Y292" s="35"/>
      <c r="Z292" s="10"/>
      <c r="AA292" s="41"/>
      <c r="AB292" s="10"/>
      <c r="AC292" s="50"/>
      <c r="AF292" s="63">
        <f t="shared" si="100"/>
        <v>0</v>
      </c>
    </row>
    <row r="293" spans="2:32" ht="16.2" thickBot="1" x14ac:dyDescent="0.35">
      <c r="B293" s="70" t="s">
        <v>26</v>
      </c>
      <c r="C293" s="29" t="s">
        <v>55</v>
      </c>
      <c r="D293" s="45" t="s">
        <v>49</v>
      </c>
      <c r="E293" s="41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35"/>
      <c r="V293" s="35"/>
      <c r="W293" s="35"/>
      <c r="X293" s="35"/>
      <c r="Y293" s="35"/>
      <c r="Z293" s="10"/>
      <c r="AA293" s="41"/>
      <c r="AB293" s="10"/>
      <c r="AC293" s="50"/>
      <c r="AF293" s="63">
        <f t="shared" si="100"/>
        <v>93</v>
      </c>
    </row>
    <row r="294" spans="2:32" ht="16.2" thickBot="1" x14ac:dyDescent="0.35">
      <c r="B294" s="70" t="s">
        <v>26</v>
      </c>
      <c r="C294" s="29" t="s">
        <v>11</v>
      </c>
      <c r="D294" s="45" t="s">
        <v>48</v>
      </c>
      <c r="E294" s="41"/>
      <c r="F294" s="10">
        <v>93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35"/>
      <c r="V294" s="35"/>
      <c r="W294" s="35"/>
      <c r="X294" s="35"/>
      <c r="Y294" s="35"/>
      <c r="Z294" s="10"/>
      <c r="AA294" s="41"/>
      <c r="AB294" s="10"/>
      <c r="AC294" s="50"/>
      <c r="AF294" s="63">
        <f t="shared" si="100"/>
        <v>0</v>
      </c>
    </row>
    <row r="295" spans="2:32" ht="16.2" thickBot="1" x14ac:dyDescent="0.35">
      <c r="B295" s="70" t="s">
        <v>26</v>
      </c>
      <c r="C295" s="29" t="s">
        <v>39</v>
      </c>
      <c r="D295" s="45" t="s">
        <v>48</v>
      </c>
      <c r="E295" s="41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35"/>
      <c r="V295" s="35"/>
      <c r="W295" s="35"/>
      <c r="X295" s="35"/>
      <c r="Y295" s="35"/>
      <c r="Z295" s="10"/>
      <c r="AA295" s="41"/>
      <c r="AB295" s="10"/>
      <c r="AC295" s="50"/>
      <c r="AF295" s="63">
        <f t="shared" si="100"/>
        <v>0</v>
      </c>
    </row>
    <row r="296" spans="2:32" ht="16.2" thickBot="1" x14ac:dyDescent="0.35">
      <c r="B296" s="70" t="s">
        <v>26</v>
      </c>
      <c r="C296" s="29" t="s">
        <v>34</v>
      </c>
      <c r="D296" s="45" t="s">
        <v>48</v>
      </c>
      <c r="E296" s="41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35"/>
      <c r="V296" s="35"/>
      <c r="W296" s="35"/>
      <c r="X296" s="35"/>
      <c r="Y296" s="35"/>
      <c r="Z296" s="10"/>
      <c r="AA296" s="41"/>
      <c r="AB296" s="10"/>
      <c r="AC296" s="50"/>
      <c r="AF296" s="63">
        <f t="shared" si="100"/>
        <v>0</v>
      </c>
    </row>
    <row r="297" spans="2:32" ht="16.2" thickBot="1" x14ac:dyDescent="0.35">
      <c r="B297" s="70" t="s">
        <v>26</v>
      </c>
      <c r="C297" s="29" t="s">
        <v>56</v>
      </c>
      <c r="D297" s="45" t="s">
        <v>49</v>
      </c>
      <c r="E297" s="41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35"/>
      <c r="V297" s="35"/>
      <c r="W297" s="35"/>
      <c r="X297" s="35"/>
      <c r="Y297" s="35"/>
      <c r="Z297" s="10"/>
      <c r="AA297" s="41"/>
      <c r="AB297" s="10"/>
      <c r="AC297" s="50"/>
      <c r="AF297" s="63">
        <f t="shared" si="100"/>
        <v>0</v>
      </c>
    </row>
    <row r="298" spans="2:32" ht="15.6" hidden="1" customHeight="1" x14ac:dyDescent="0.35">
      <c r="B298" s="70" t="s">
        <v>26</v>
      </c>
      <c r="C298" s="29" t="s">
        <v>12</v>
      </c>
      <c r="D298" s="45" t="s">
        <v>48</v>
      </c>
      <c r="E298" s="41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35"/>
      <c r="V298" s="35"/>
      <c r="W298" s="35"/>
      <c r="X298" s="35"/>
      <c r="Y298" s="35"/>
      <c r="Z298" s="10"/>
      <c r="AA298" s="41"/>
      <c r="AB298" s="10"/>
      <c r="AC298" s="50"/>
      <c r="AF298" s="63">
        <f t="shared" si="100"/>
        <v>0</v>
      </c>
    </row>
    <row r="299" spans="2:32" ht="16.2" thickBot="1" x14ac:dyDescent="0.35">
      <c r="B299" s="70" t="s">
        <v>26</v>
      </c>
      <c r="C299" s="29" t="s">
        <v>43</v>
      </c>
      <c r="D299" s="45" t="s">
        <v>49</v>
      </c>
      <c r="E299" s="41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35"/>
      <c r="V299" s="35"/>
      <c r="W299" s="35"/>
      <c r="X299" s="35"/>
      <c r="Y299" s="35"/>
      <c r="Z299" s="10"/>
      <c r="AA299" s="41"/>
      <c r="AB299" s="10"/>
      <c r="AC299" s="50"/>
      <c r="AF299" s="63">
        <f t="shared" si="100"/>
        <v>0</v>
      </c>
    </row>
    <row r="300" spans="2:32" ht="16.2" thickBot="1" x14ac:dyDescent="0.35">
      <c r="B300" s="70" t="s">
        <v>26</v>
      </c>
      <c r="C300" s="29" t="s">
        <v>13</v>
      </c>
      <c r="D300" s="45" t="s">
        <v>48</v>
      </c>
      <c r="E300" s="41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35"/>
      <c r="V300" s="35"/>
      <c r="W300" s="35"/>
      <c r="X300" s="35"/>
      <c r="Y300" s="35"/>
      <c r="Z300" s="10"/>
      <c r="AA300" s="41"/>
      <c r="AB300" s="10"/>
      <c r="AC300" s="50"/>
      <c r="AF300" s="63">
        <f t="shared" si="100"/>
        <v>13</v>
      </c>
    </row>
    <row r="301" spans="2:32" ht="16.2" thickBot="1" x14ac:dyDescent="0.35">
      <c r="B301" s="70" t="s">
        <v>26</v>
      </c>
      <c r="C301" s="29" t="s">
        <v>14</v>
      </c>
      <c r="D301" s="45" t="s">
        <v>48</v>
      </c>
      <c r="E301" s="41">
        <v>13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35"/>
      <c r="V301" s="35"/>
      <c r="W301" s="35"/>
      <c r="X301" s="35"/>
      <c r="Y301" s="35"/>
      <c r="Z301" s="10"/>
      <c r="AA301" s="41"/>
      <c r="AB301" s="10"/>
      <c r="AC301" s="50"/>
      <c r="AF301" s="63">
        <f t="shared" si="100"/>
        <v>40</v>
      </c>
    </row>
    <row r="302" spans="2:32" ht="16.2" thickBot="1" x14ac:dyDescent="0.35">
      <c r="B302" s="70" t="s">
        <v>26</v>
      </c>
      <c r="C302" s="29" t="s">
        <v>15</v>
      </c>
      <c r="D302" s="46" t="s">
        <v>48</v>
      </c>
      <c r="E302" s="41">
        <v>40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35"/>
      <c r="V302" s="35"/>
      <c r="W302" s="35"/>
      <c r="X302" s="35"/>
      <c r="Y302" s="35"/>
      <c r="Z302" s="10"/>
      <c r="AA302" s="41"/>
      <c r="AB302" s="10"/>
      <c r="AC302" s="50"/>
      <c r="AF302" s="63">
        <f t="shared" si="100"/>
        <v>0</v>
      </c>
    </row>
    <row r="303" spans="2:32" ht="16.2" thickBot="1" x14ac:dyDescent="0.35">
      <c r="B303" s="70" t="s">
        <v>26</v>
      </c>
      <c r="C303" s="29" t="s">
        <v>50</v>
      </c>
      <c r="D303" s="45" t="s">
        <v>49</v>
      </c>
      <c r="E303" s="41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35"/>
      <c r="V303" s="35"/>
      <c r="W303" s="35"/>
      <c r="X303" s="35"/>
      <c r="Y303" s="35"/>
      <c r="Z303" s="10"/>
      <c r="AA303" s="41"/>
      <c r="AB303" s="10"/>
      <c r="AC303" s="50"/>
      <c r="AF303" s="63">
        <f t="shared" si="100"/>
        <v>0</v>
      </c>
    </row>
    <row r="304" spans="2:32" ht="16.2" thickBot="1" x14ac:dyDescent="0.35">
      <c r="B304" s="70" t="s">
        <v>26</v>
      </c>
      <c r="C304" s="29" t="s">
        <v>16</v>
      </c>
      <c r="D304" s="45" t="s">
        <v>49</v>
      </c>
      <c r="E304" s="41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35"/>
      <c r="V304" s="35"/>
      <c r="W304" s="35"/>
      <c r="X304" s="35"/>
      <c r="Y304" s="35"/>
      <c r="Z304" s="10"/>
      <c r="AA304" s="41"/>
      <c r="AB304" s="10"/>
      <c r="AC304" s="50"/>
      <c r="AF304" s="63">
        <f t="shared" si="100"/>
        <v>40</v>
      </c>
    </row>
    <row r="305" spans="2:32" ht="16.2" thickBot="1" x14ac:dyDescent="0.35">
      <c r="B305" s="70" t="s">
        <v>26</v>
      </c>
      <c r="C305" s="30" t="s">
        <v>17</v>
      </c>
      <c r="D305" s="45" t="s">
        <v>49</v>
      </c>
      <c r="E305" s="41">
        <v>40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35"/>
      <c r="V305" s="35"/>
      <c r="W305" s="35"/>
      <c r="X305" s="35"/>
      <c r="Y305" s="35"/>
      <c r="Z305" s="10"/>
      <c r="AA305" s="41"/>
      <c r="AB305" s="10"/>
      <c r="AC305" s="50"/>
      <c r="AF305" s="63">
        <f t="shared" si="100"/>
        <v>0</v>
      </c>
    </row>
    <row r="306" spans="2:32" ht="16.2" thickBot="1" x14ac:dyDescent="0.35">
      <c r="B306" s="70" t="s">
        <v>26</v>
      </c>
      <c r="C306" s="30" t="s">
        <v>18</v>
      </c>
      <c r="D306" s="45" t="s">
        <v>48</v>
      </c>
      <c r="E306" s="41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35"/>
      <c r="V306" s="35"/>
      <c r="W306" s="35"/>
      <c r="X306" s="35"/>
      <c r="Y306" s="35"/>
      <c r="Z306" s="10"/>
      <c r="AA306" s="41"/>
      <c r="AB306" s="10"/>
      <c r="AC306" s="50"/>
      <c r="AF306" s="63">
        <f t="shared" si="100"/>
        <v>0</v>
      </c>
    </row>
    <row r="307" spans="2:32" ht="16.2" thickBot="1" x14ac:dyDescent="0.35">
      <c r="B307" s="70" t="s">
        <v>26</v>
      </c>
      <c r="C307" s="30" t="s">
        <v>19</v>
      </c>
      <c r="D307" s="45" t="s">
        <v>48</v>
      </c>
      <c r="E307" s="41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35"/>
      <c r="V307" s="35"/>
      <c r="W307" s="35"/>
      <c r="X307" s="35"/>
      <c r="Y307" s="35"/>
      <c r="Z307" s="10"/>
      <c r="AA307" s="41"/>
      <c r="AB307" s="10"/>
      <c r="AC307" s="50"/>
      <c r="AF307" s="63">
        <f t="shared" si="100"/>
        <v>0</v>
      </c>
    </row>
    <row r="308" spans="2:32" ht="16.2" thickBot="1" x14ac:dyDescent="0.35">
      <c r="B308" s="70" t="s">
        <v>26</v>
      </c>
      <c r="C308" s="30" t="s">
        <v>42</v>
      </c>
      <c r="D308" s="45" t="s">
        <v>49</v>
      </c>
      <c r="E308" s="41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35"/>
      <c r="V308" s="35"/>
      <c r="W308" s="35"/>
      <c r="X308" s="35"/>
      <c r="Y308" s="35"/>
      <c r="Z308" s="10"/>
      <c r="AA308" s="41"/>
      <c r="AB308" s="10"/>
      <c r="AC308" s="50"/>
      <c r="AF308" s="63">
        <f t="shared" si="100"/>
        <v>0</v>
      </c>
    </row>
    <row r="309" spans="2:32" ht="16.2" thickBot="1" x14ac:dyDescent="0.35">
      <c r="B309" s="70" t="s">
        <v>26</v>
      </c>
      <c r="C309" s="30" t="s">
        <v>20</v>
      </c>
      <c r="D309" s="45" t="s">
        <v>49</v>
      </c>
      <c r="E309" s="41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35"/>
      <c r="V309" s="35"/>
      <c r="W309" s="35"/>
      <c r="X309" s="35"/>
      <c r="Y309" s="35"/>
      <c r="Z309" s="10"/>
      <c r="AA309" s="41"/>
      <c r="AB309" s="10"/>
      <c r="AC309" s="50"/>
      <c r="AF309" s="63">
        <f t="shared" si="100"/>
        <v>0</v>
      </c>
    </row>
    <row r="310" spans="2:32" ht="16.2" thickBot="1" x14ac:dyDescent="0.35">
      <c r="B310" s="70" t="s">
        <v>26</v>
      </c>
      <c r="C310" s="30" t="s">
        <v>21</v>
      </c>
      <c r="D310" s="45" t="s">
        <v>48</v>
      </c>
      <c r="E310" s="41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35"/>
      <c r="V310" s="35"/>
      <c r="W310" s="35"/>
      <c r="X310" s="35"/>
      <c r="Y310" s="35"/>
      <c r="Z310" s="10"/>
      <c r="AA310" s="41"/>
      <c r="AB310" s="10"/>
      <c r="AC310" s="50"/>
      <c r="AF310" s="63">
        <f t="shared" si="100"/>
        <v>0</v>
      </c>
    </row>
    <row r="311" spans="2:32" ht="16.2" thickBot="1" x14ac:dyDescent="0.35">
      <c r="B311" s="70" t="s">
        <v>26</v>
      </c>
      <c r="C311" s="30" t="s">
        <v>35</v>
      </c>
      <c r="D311" s="45" t="s">
        <v>48</v>
      </c>
      <c r="E311" s="41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35"/>
      <c r="V311" s="35"/>
      <c r="W311" s="35"/>
      <c r="X311" s="35"/>
      <c r="Y311" s="35"/>
      <c r="Z311" s="10"/>
      <c r="AA311" s="41"/>
      <c r="AB311" s="10"/>
      <c r="AC311" s="50"/>
      <c r="AF311" s="63">
        <f t="shared" si="100"/>
        <v>0</v>
      </c>
    </row>
    <row r="312" spans="2:32" ht="16.2" thickBot="1" x14ac:dyDescent="0.35">
      <c r="B312" s="70" t="s">
        <v>26</v>
      </c>
      <c r="C312" s="30" t="s">
        <v>22</v>
      </c>
      <c r="D312" s="45" t="s">
        <v>49</v>
      </c>
      <c r="E312" s="41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35"/>
      <c r="V312" s="35"/>
      <c r="W312" s="35"/>
      <c r="X312" s="35"/>
      <c r="Y312" s="35"/>
      <c r="Z312" s="10"/>
      <c r="AA312" s="41"/>
      <c r="AB312" s="10"/>
      <c r="AC312" s="50"/>
      <c r="AF312" s="63">
        <f t="shared" si="100"/>
        <v>253</v>
      </c>
    </row>
    <row r="313" spans="2:32" ht="16.2" thickBot="1" x14ac:dyDescent="0.35">
      <c r="B313" s="70" t="s">
        <v>26</v>
      </c>
      <c r="C313" s="31" t="s">
        <v>23</v>
      </c>
      <c r="D313" s="43"/>
      <c r="E313" s="42">
        <f t="shared" ref="E313:K313" si="101">SUM(E283:E312)</f>
        <v>160</v>
      </c>
      <c r="F313" s="11">
        <f t="shared" si="101"/>
        <v>93</v>
      </c>
      <c r="G313" s="11">
        <f t="shared" si="101"/>
        <v>0</v>
      </c>
      <c r="H313" s="11">
        <f t="shared" si="101"/>
        <v>0</v>
      </c>
      <c r="I313" s="11">
        <f t="shared" si="101"/>
        <v>0</v>
      </c>
      <c r="J313" s="11">
        <f t="shared" si="101"/>
        <v>0</v>
      </c>
      <c r="K313" s="11">
        <f t="shared" si="101"/>
        <v>0</v>
      </c>
      <c r="L313" s="11">
        <f t="shared" ref="L313:M313" si="102">SUM(L283:L312)</f>
        <v>0</v>
      </c>
      <c r="M313" s="11">
        <f t="shared" si="102"/>
        <v>0</v>
      </c>
      <c r="N313" s="11">
        <f t="shared" ref="N313:O313" si="103">SUM(N283:N312)</f>
        <v>0</v>
      </c>
      <c r="O313" s="11">
        <f t="shared" si="103"/>
        <v>0</v>
      </c>
      <c r="P313" s="11">
        <f t="shared" ref="P313:Q313" si="104">SUM(P283:P312)</f>
        <v>0</v>
      </c>
      <c r="Q313" s="11">
        <f t="shared" si="104"/>
        <v>0</v>
      </c>
      <c r="R313" s="11">
        <f t="shared" ref="R313:S313" si="105">SUM(R283:R312)</f>
        <v>0</v>
      </c>
      <c r="S313" s="11">
        <f t="shared" si="105"/>
        <v>0</v>
      </c>
      <c r="T313" s="11">
        <f t="shared" ref="T313:U313" si="106">SUM(T283:T312)</f>
        <v>0</v>
      </c>
      <c r="U313" s="36">
        <f t="shared" si="106"/>
        <v>0</v>
      </c>
      <c r="V313" s="36">
        <f t="shared" ref="V313:W313" si="107">SUM(V283:V312)</f>
        <v>0</v>
      </c>
      <c r="W313" s="36">
        <f t="shared" si="107"/>
        <v>0</v>
      </c>
      <c r="X313" s="36">
        <f t="shared" ref="X313:Y313" si="108">SUM(X283:X312)</f>
        <v>0</v>
      </c>
      <c r="Y313" s="36">
        <f t="shared" si="108"/>
        <v>0</v>
      </c>
      <c r="Z313" s="11">
        <f t="shared" ref="Z313:AA313" si="109">SUM(Z283:Z312)</f>
        <v>0</v>
      </c>
      <c r="AA313" s="42">
        <f t="shared" si="109"/>
        <v>0</v>
      </c>
      <c r="AB313" s="11">
        <f t="shared" ref="AB313:AC313" si="110">SUM(AB283:AB312)</f>
        <v>0</v>
      </c>
      <c r="AC313" s="51">
        <f t="shared" si="110"/>
        <v>0</v>
      </c>
    </row>
    <row r="314" spans="2:32" ht="16.2" thickBot="1" x14ac:dyDescent="0.35">
      <c r="B314" s="73" t="s">
        <v>37</v>
      </c>
      <c r="C314" s="33" t="s">
        <v>40</v>
      </c>
      <c r="D314" s="54" t="s">
        <v>48</v>
      </c>
      <c r="E314" s="40"/>
      <c r="F314" s="13"/>
      <c r="G314" s="13"/>
      <c r="H314" s="13">
        <v>40</v>
      </c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34"/>
      <c r="V314" s="34"/>
      <c r="W314" s="34"/>
      <c r="X314" s="34"/>
      <c r="Y314" s="34"/>
      <c r="Z314" s="13"/>
      <c r="AA314" s="40"/>
      <c r="AB314" s="13"/>
      <c r="AC314" s="49"/>
      <c r="AF314" s="63">
        <f>SUM(E314:AC314)</f>
        <v>40</v>
      </c>
    </row>
    <row r="315" spans="2:32" ht="16.2" thickBot="1" x14ac:dyDescent="0.35">
      <c r="B315" s="73" t="s">
        <v>37</v>
      </c>
      <c r="C315" s="32" t="s">
        <v>3</v>
      </c>
      <c r="D315" s="44" t="s">
        <v>48</v>
      </c>
      <c r="E315" s="41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35"/>
      <c r="V315" s="35"/>
      <c r="W315" s="35"/>
      <c r="X315" s="35"/>
      <c r="Y315" s="35"/>
      <c r="Z315" s="10"/>
      <c r="AA315" s="41"/>
      <c r="AB315" s="10"/>
      <c r="AC315" s="50"/>
      <c r="AF315" s="63">
        <f t="shared" ref="AF315:AF343" si="111">SUM(E315:AC315)</f>
        <v>0</v>
      </c>
    </row>
    <row r="316" spans="2:32" ht="16.2" thickBot="1" x14ac:dyDescent="0.35">
      <c r="B316" s="73" t="s">
        <v>37</v>
      </c>
      <c r="C316" s="29" t="s">
        <v>4</v>
      </c>
      <c r="D316" s="45" t="s">
        <v>49</v>
      </c>
      <c r="E316" s="41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35"/>
      <c r="V316" s="35"/>
      <c r="W316" s="35"/>
      <c r="X316" s="35"/>
      <c r="Y316" s="35"/>
      <c r="Z316" s="10"/>
      <c r="AA316" s="41"/>
      <c r="AB316" s="10"/>
      <c r="AC316" s="50"/>
      <c r="AF316" s="63">
        <f t="shared" si="111"/>
        <v>0</v>
      </c>
    </row>
    <row r="317" spans="2:32" ht="16.2" thickBot="1" x14ac:dyDescent="0.35">
      <c r="B317" s="73" t="s">
        <v>37</v>
      </c>
      <c r="C317" s="29" t="s">
        <v>5</v>
      </c>
      <c r="D317" s="45" t="s">
        <v>48</v>
      </c>
      <c r="E317" s="41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35"/>
      <c r="V317" s="35"/>
      <c r="W317" s="35"/>
      <c r="X317" s="35"/>
      <c r="Y317" s="35"/>
      <c r="Z317" s="10"/>
      <c r="AA317" s="41"/>
      <c r="AB317" s="10"/>
      <c r="AC317" s="50"/>
      <c r="AF317" s="63">
        <f t="shared" si="111"/>
        <v>0</v>
      </c>
    </row>
    <row r="318" spans="2:32" ht="16.2" thickBot="1" x14ac:dyDescent="0.35">
      <c r="B318" s="73" t="s">
        <v>37</v>
      </c>
      <c r="C318" s="29" t="s">
        <v>6</v>
      </c>
      <c r="D318" s="45" t="s">
        <v>49</v>
      </c>
      <c r="E318" s="41"/>
      <c r="F318" s="10"/>
      <c r="G318" s="10"/>
      <c r="H318" s="10">
        <v>67</v>
      </c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35"/>
      <c r="V318" s="35"/>
      <c r="W318" s="35"/>
      <c r="X318" s="35"/>
      <c r="Y318" s="35"/>
      <c r="Z318" s="10"/>
      <c r="AA318" s="41"/>
      <c r="AB318" s="10"/>
      <c r="AC318" s="50"/>
      <c r="AF318" s="63">
        <f t="shared" si="111"/>
        <v>67</v>
      </c>
    </row>
    <row r="319" spans="2:32" ht="16.2" thickBot="1" x14ac:dyDescent="0.35">
      <c r="B319" s="73" t="s">
        <v>37</v>
      </c>
      <c r="C319" s="29" t="s">
        <v>7</v>
      </c>
      <c r="D319" s="45" t="s">
        <v>49</v>
      </c>
      <c r="E319" s="41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35"/>
      <c r="V319" s="35"/>
      <c r="W319" s="35"/>
      <c r="X319" s="35"/>
      <c r="Y319" s="35"/>
      <c r="Z319" s="10"/>
      <c r="AA319" s="41"/>
      <c r="AB319" s="10"/>
      <c r="AC319" s="50"/>
      <c r="AF319" s="63">
        <f t="shared" si="111"/>
        <v>0</v>
      </c>
    </row>
    <row r="320" spans="2:32" ht="16.2" thickBot="1" x14ac:dyDescent="0.35">
      <c r="B320" s="73" t="s">
        <v>37</v>
      </c>
      <c r="C320" s="29" t="s">
        <v>8</v>
      </c>
      <c r="D320" s="45" t="s">
        <v>48</v>
      </c>
      <c r="E320" s="41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35"/>
      <c r="V320" s="35"/>
      <c r="W320" s="35"/>
      <c r="X320" s="35"/>
      <c r="Y320" s="35"/>
      <c r="Z320" s="10"/>
      <c r="AA320" s="41"/>
      <c r="AB320" s="10"/>
      <c r="AC320" s="50"/>
      <c r="AF320" s="63">
        <f t="shared" si="111"/>
        <v>0</v>
      </c>
    </row>
    <row r="321" spans="2:32" ht="16.2" thickBot="1" x14ac:dyDescent="0.35">
      <c r="B321" s="73" t="s">
        <v>37</v>
      </c>
      <c r="C321" s="29" t="s">
        <v>9</v>
      </c>
      <c r="D321" s="45" t="s">
        <v>48</v>
      </c>
      <c r="E321" s="41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35"/>
      <c r="V321" s="35"/>
      <c r="W321" s="35"/>
      <c r="X321" s="35"/>
      <c r="Y321" s="35"/>
      <c r="Z321" s="10"/>
      <c r="AA321" s="41"/>
      <c r="AB321" s="10"/>
      <c r="AC321" s="50"/>
      <c r="AF321" s="63">
        <f t="shared" si="111"/>
        <v>0</v>
      </c>
    </row>
    <row r="322" spans="2:32" ht="16.2" thickBot="1" x14ac:dyDescent="0.35">
      <c r="B322" s="73" t="s">
        <v>37</v>
      </c>
      <c r="C322" s="29" t="s">
        <v>10</v>
      </c>
      <c r="D322" s="45" t="s">
        <v>48</v>
      </c>
      <c r="E322" s="41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35"/>
      <c r="V322" s="35"/>
      <c r="W322" s="35"/>
      <c r="X322" s="35"/>
      <c r="Y322" s="35"/>
      <c r="Z322" s="10"/>
      <c r="AA322" s="41"/>
      <c r="AB322" s="10"/>
      <c r="AC322" s="50"/>
      <c r="AF322" s="63">
        <f t="shared" si="111"/>
        <v>0</v>
      </c>
    </row>
    <row r="323" spans="2:32" ht="16.2" thickBot="1" x14ac:dyDescent="0.35">
      <c r="B323" s="73" t="s">
        <v>37</v>
      </c>
      <c r="C323" s="29" t="s">
        <v>41</v>
      </c>
      <c r="D323" s="45" t="s">
        <v>49</v>
      </c>
      <c r="E323" s="41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35"/>
      <c r="V323" s="35"/>
      <c r="W323" s="35"/>
      <c r="X323" s="35"/>
      <c r="Y323" s="35"/>
      <c r="Z323" s="10"/>
      <c r="AA323" s="41"/>
      <c r="AB323" s="10"/>
      <c r="AC323" s="50"/>
      <c r="AF323" s="63">
        <f t="shared" si="111"/>
        <v>0</v>
      </c>
    </row>
    <row r="324" spans="2:32" ht="16.2" thickBot="1" x14ac:dyDescent="0.35">
      <c r="B324" s="73" t="s">
        <v>37</v>
      </c>
      <c r="C324" s="29" t="s">
        <v>55</v>
      </c>
      <c r="D324" s="45" t="s">
        <v>49</v>
      </c>
      <c r="E324" s="41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35"/>
      <c r="V324" s="35"/>
      <c r="W324" s="35"/>
      <c r="X324" s="35"/>
      <c r="Y324" s="35"/>
      <c r="Z324" s="10"/>
      <c r="AA324" s="41"/>
      <c r="AB324" s="10"/>
      <c r="AC324" s="50"/>
      <c r="AF324" s="63">
        <f t="shared" si="111"/>
        <v>0</v>
      </c>
    </row>
    <row r="325" spans="2:32" ht="16.2" thickBot="1" x14ac:dyDescent="0.35">
      <c r="B325" s="73" t="s">
        <v>37</v>
      </c>
      <c r="C325" s="29" t="s">
        <v>11</v>
      </c>
      <c r="D325" s="45" t="s">
        <v>48</v>
      </c>
      <c r="E325" s="41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35"/>
      <c r="V325" s="35"/>
      <c r="W325" s="35"/>
      <c r="X325" s="35"/>
      <c r="Y325" s="35"/>
      <c r="Z325" s="10"/>
      <c r="AA325" s="41"/>
      <c r="AB325" s="10"/>
      <c r="AC325" s="50"/>
      <c r="AF325" s="63">
        <f t="shared" si="111"/>
        <v>0</v>
      </c>
    </row>
    <row r="326" spans="2:32" ht="16.2" thickBot="1" x14ac:dyDescent="0.35">
      <c r="B326" s="73" t="s">
        <v>37</v>
      </c>
      <c r="C326" s="29" t="s">
        <v>39</v>
      </c>
      <c r="D326" s="45" t="s">
        <v>48</v>
      </c>
      <c r="E326" s="41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35"/>
      <c r="V326" s="35"/>
      <c r="W326" s="35"/>
      <c r="X326" s="35"/>
      <c r="Y326" s="35"/>
      <c r="Z326" s="10"/>
      <c r="AA326" s="41"/>
      <c r="AB326" s="10"/>
      <c r="AC326" s="50"/>
      <c r="AF326" s="63">
        <f t="shared" si="111"/>
        <v>0</v>
      </c>
    </row>
    <row r="327" spans="2:32" ht="16.2" thickBot="1" x14ac:dyDescent="0.35">
      <c r="B327" s="73" t="s">
        <v>37</v>
      </c>
      <c r="C327" s="29" t="s">
        <v>34</v>
      </c>
      <c r="D327" s="45" t="s">
        <v>48</v>
      </c>
      <c r="E327" s="41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35"/>
      <c r="V327" s="35"/>
      <c r="W327" s="35"/>
      <c r="X327" s="35"/>
      <c r="Y327" s="35"/>
      <c r="Z327" s="10"/>
      <c r="AA327" s="41"/>
      <c r="AB327" s="10"/>
      <c r="AC327" s="50"/>
      <c r="AF327" s="63">
        <f t="shared" si="111"/>
        <v>0</v>
      </c>
    </row>
    <row r="328" spans="2:32" ht="16.2" thickBot="1" x14ac:dyDescent="0.35">
      <c r="B328" s="73" t="s">
        <v>37</v>
      </c>
      <c r="C328" s="29" t="s">
        <v>56</v>
      </c>
      <c r="D328" s="45" t="s">
        <v>49</v>
      </c>
      <c r="E328" s="41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35"/>
      <c r="V328" s="35"/>
      <c r="W328" s="35"/>
      <c r="X328" s="35"/>
      <c r="Y328" s="35"/>
      <c r="Z328" s="10"/>
      <c r="AA328" s="41"/>
      <c r="AB328" s="10"/>
      <c r="AC328" s="50"/>
      <c r="AF328" s="63">
        <f t="shared" si="111"/>
        <v>0</v>
      </c>
    </row>
    <row r="329" spans="2:32" ht="15.6" hidden="1" customHeight="1" x14ac:dyDescent="0.35">
      <c r="B329" s="73" t="s">
        <v>37</v>
      </c>
      <c r="C329" s="29" t="s">
        <v>12</v>
      </c>
      <c r="D329" s="45" t="s">
        <v>48</v>
      </c>
      <c r="E329" s="41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35"/>
      <c r="V329" s="35"/>
      <c r="W329" s="35"/>
      <c r="X329" s="35"/>
      <c r="Y329" s="35"/>
      <c r="Z329" s="10"/>
      <c r="AA329" s="41"/>
      <c r="AB329" s="10"/>
      <c r="AC329" s="50"/>
      <c r="AF329" s="63">
        <f t="shared" si="111"/>
        <v>0</v>
      </c>
    </row>
    <row r="330" spans="2:32" ht="16.2" thickBot="1" x14ac:dyDescent="0.35">
      <c r="B330" s="73" t="s">
        <v>37</v>
      </c>
      <c r="C330" s="29" t="s">
        <v>43</v>
      </c>
      <c r="D330" s="45" t="s">
        <v>49</v>
      </c>
      <c r="E330" s="41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35"/>
      <c r="V330" s="35"/>
      <c r="W330" s="35"/>
      <c r="X330" s="35"/>
      <c r="Y330" s="35"/>
      <c r="Z330" s="10"/>
      <c r="AA330" s="41"/>
      <c r="AB330" s="10"/>
      <c r="AC330" s="50"/>
      <c r="AF330" s="63">
        <f t="shared" si="111"/>
        <v>0</v>
      </c>
    </row>
    <row r="331" spans="2:32" ht="16.2" thickBot="1" x14ac:dyDescent="0.35">
      <c r="B331" s="73" t="s">
        <v>37</v>
      </c>
      <c r="C331" s="29" t="s">
        <v>13</v>
      </c>
      <c r="D331" s="45" t="s">
        <v>48</v>
      </c>
      <c r="E331" s="41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35"/>
      <c r="V331" s="35"/>
      <c r="W331" s="35"/>
      <c r="X331" s="35"/>
      <c r="Y331" s="35"/>
      <c r="Z331" s="10"/>
      <c r="AA331" s="41"/>
      <c r="AB331" s="10"/>
      <c r="AC331" s="50"/>
      <c r="AF331" s="63">
        <f t="shared" si="111"/>
        <v>0</v>
      </c>
    </row>
    <row r="332" spans="2:32" ht="16.2" thickBot="1" x14ac:dyDescent="0.35">
      <c r="B332" s="73" t="s">
        <v>37</v>
      </c>
      <c r="C332" s="29" t="s">
        <v>14</v>
      </c>
      <c r="D332" s="45" t="s">
        <v>48</v>
      </c>
      <c r="E332" s="41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35"/>
      <c r="V332" s="35"/>
      <c r="W332" s="35"/>
      <c r="X332" s="35"/>
      <c r="Y332" s="35"/>
      <c r="Z332" s="10"/>
      <c r="AA332" s="41"/>
      <c r="AB332" s="10"/>
      <c r="AC332" s="50"/>
      <c r="AF332" s="63">
        <f t="shared" si="111"/>
        <v>0</v>
      </c>
    </row>
    <row r="333" spans="2:32" ht="16.2" thickBot="1" x14ac:dyDescent="0.35">
      <c r="B333" s="73" t="s">
        <v>37</v>
      </c>
      <c r="C333" s="29" t="s">
        <v>15</v>
      </c>
      <c r="D333" s="46" t="s">
        <v>48</v>
      </c>
      <c r="E333" s="41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35"/>
      <c r="V333" s="35"/>
      <c r="W333" s="35"/>
      <c r="X333" s="35"/>
      <c r="Y333" s="35"/>
      <c r="Z333" s="10"/>
      <c r="AA333" s="41"/>
      <c r="AB333" s="10"/>
      <c r="AC333" s="50"/>
      <c r="AF333" s="63">
        <f t="shared" si="111"/>
        <v>0</v>
      </c>
    </row>
    <row r="334" spans="2:32" ht="16.2" thickBot="1" x14ac:dyDescent="0.35">
      <c r="B334" s="73" t="s">
        <v>37</v>
      </c>
      <c r="C334" s="29" t="s">
        <v>50</v>
      </c>
      <c r="D334" s="45" t="s">
        <v>49</v>
      </c>
      <c r="E334" s="41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35"/>
      <c r="V334" s="35"/>
      <c r="W334" s="35"/>
      <c r="X334" s="35"/>
      <c r="Y334" s="35"/>
      <c r="Z334" s="10"/>
      <c r="AA334" s="41"/>
      <c r="AB334" s="10"/>
      <c r="AC334" s="50"/>
      <c r="AF334" s="63">
        <f t="shared" si="111"/>
        <v>0</v>
      </c>
    </row>
    <row r="335" spans="2:32" ht="16.2" thickBot="1" x14ac:dyDescent="0.35">
      <c r="B335" s="73" t="s">
        <v>37</v>
      </c>
      <c r="C335" s="29" t="s">
        <v>16</v>
      </c>
      <c r="D335" s="45" t="s">
        <v>49</v>
      </c>
      <c r="E335" s="41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35"/>
      <c r="V335" s="35"/>
      <c r="W335" s="35"/>
      <c r="X335" s="35"/>
      <c r="Y335" s="35"/>
      <c r="Z335" s="10"/>
      <c r="AA335" s="41"/>
      <c r="AB335" s="10"/>
      <c r="AC335" s="50"/>
      <c r="AF335" s="63">
        <f t="shared" si="111"/>
        <v>0</v>
      </c>
    </row>
    <row r="336" spans="2:32" ht="16.2" thickBot="1" x14ac:dyDescent="0.35">
      <c r="B336" s="73" t="s">
        <v>37</v>
      </c>
      <c r="C336" s="30" t="s">
        <v>17</v>
      </c>
      <c r="D336" s="45" t="s">
        <v>49</v>
      </c>
      <c r="E336" s="41"/>
      <c r="F336" s="10"/>
      <c r="G336" s="10"/>
      <c r="H336" s="10">
        <v>13</v>
      </c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35"/>
      <c r="V336" s="35"/>
      <c r="W336" s="35"/>
      <c r="X336" s="35"/>
      <c r="Y336" s="35"/>
      <c r="Z336" s="10"/>
      <c r="AA336" s="41"/>
      <c r="AB336" s="10"/>
      <c r="AC336" s="50"/>
      <c r="AF336" s="63">
        <f t="shared" si="111"/>
        <v>13</v>
      </c>
    </row>
    <row r="337" spans="2:32" ht="16.2" thickBot="1" x14ac:dyDescent="0.35">
      <c r="B337" s="73" t="s">
        <v>37</v>
      </c>
      <c r="C337" s="30" t="s">
        <v>18</v>
      </c>
      <c r="D337" s="45" t="s">
        <v>48</v>
      </c>
      <c r="E337" s="41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35"/>
      <c r="V337" s="35"/>
      <c r="W337" s="35"/>
      <c r="X337" s="35"/>
      <c r="Y337" s="35"/>
      <c r="Z337" s="10"/>
      <c r="AA337" s="41"/>
      <c r="AB337" s="10"/>
      <c r="AC337" s="50"/>
      <c r="AF337" s="63">
        <f t="shared" si="111"/>
        <v>0</v>
      </c>
    </row>
    <row r="338" spans="2:32" ht="16.2" thickBot="1" x14ac:dyDescent="0.35">
      <c r="B338" s="73" t="s">
        <v>37</v>
      </c>
      <c r="C338" s="30" t="s">
        <v>19</v>
      </c>
      <c r="D338" s="45" t="s">
        <v>48</v>
      </c>
      <c r="E338" s="41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35"/>
      <c r="V338" s="35"/>
      <c r="W338" s="35"/>
      <c r="X338" s="35"/>
      <c r="Y338" s="35"/>
      <c r="Z338" s="10"/>
      <c r="AA338" s="41"/>
      <c r="AB338" s="10"/>
      <c r="AC338" s="50"/>
      <c r="AF338" s="63">
        <f t="shared" si="111"/>
        <v>0</v>
      </c>
    </row>
    <row r="339" spans="2:32" ht="16.2" thickBot="1" x14ac:dyDescent="0.35">
      <c r="B339" s="73" t="s">
        <v>37</v>
      </c>
      <c r="C339" s="30" t="s">
        <v>42</v>
      </c>
      <c r="D339" s="45" t="s">
        <v>49</v>
      </c>
      <c r="E339" s="41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35"/>
      <c r="V339" s="35"/>
      <c r="W339" s="35"/>
      <c r="X339" s="35"/>
      <c r="Y339" s="35"/>
      <c r="Z339" s="10"/>
      <c r="AA339" s="41"/>
      <c r="AB339" s="10"/>
      <c r="AC339" s="50"/>
      <c r="AF339" s="63">
        <f t="shared" si="111"/>
        <v>0</v>
      </c>
    </row>
    <row r="340" spans="2:32" ht="16.2" thickBot="1" x14ac:dyDescent="0.35">
      <c r="B340" s="73" t="s">
        <v>37</v>
      </c>
      <c r="C340" s="30" t="s">
        <v>20</v>
      </c>
      <c r="D340" s="45" t="s">
        <v>49</v>
      </c>
      <c r="E340" s="41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35"/>
      <c r="V340" s="35"/>
      <c r="W340" s="35"/>
      <c r="X340" s="35"/>
      <c r="Y340" s="35"/>
      <c r="Z340" s="10"/>
      <c r="AA340" s="41"/>
      <c r="AB340" s="10"/>
      <c r="AC340" s="50"/>
      <c r="AF340" s="63">
        <f t="shared" si="111"/>
        <v>0</v>
      </c>
    </row>
    <row r="341" spans="2:32" ht="16.2" thickBot="1" x14ac:dyDescent="0.35">
      <c r="B341" s="73" t="s">
        <v>37</v>
      </c>
      <c r="C341" s="30" t="s">
        <v>21</v>
      </c>
      <c r="D341" s="45" t="s">
        <v>48</v>
      </c>
      <c r="E341" s="41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35"/>
      <c r="V341" s="35"/>
      <c r="W341" s="35"/>
      <c r="X341" s="35"/>
      <c r="Y341" s="35"/>
      <c r="Z341" s="10"/>
      <c r="AA341" s="41"/>
      <c r="AB341" s="10"/>
      <c r="AC341" s="50"/>
      <c r="AF341" s="63">
        <f t="shared" si="111"/>
        <v>0</v>
      </c>
    </row>
    <row r="342" spans="2:32" ht="16.2" thickBot="1" x14ac:dyDescent="0.35">
      <c r="B342" s="73" t="s">
        <v>37</v>
      </c>
      <c r="C342" s="30" t="s">
        <v>35</v>
      </c>
      <c r="D342" s="45" t="s">
        <v>48</v>
      </c>
      <c r="E342" s="41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35"/>
      <c r="V342" s="35"/>
      <c r="W342" s="35"/>
      <c r="X342" s="35"/>
      <c r="Y342" s="35"/>
      <c r="Z342" s="10"/>
      <c r="AA342" s="41"/>
      <c r="AB342" s="10"/>
      <c r="AC342" s="50"/>
      <c r="AF342" s="63">
        <f t="shared" si="111"/>
        <v>0</v>
      </c>
    </row>
    <row r="343" spans="2:32" ht="16.2" thickBot="1" x14ac:dyDescent="0.35">
      <c r="B343" s="73" t="s">
        <v>37</v>
      </c>
      <c r="C343" s="30" t="s">
        <v>22</v>
      </c>
      <c r="D343" s="45" t="s">
        <v>49</v>
      </c>
      <c r="E343" s="41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35"/>
      <c r="V343" s="35"/>
      <c r="W343" s="35"/>
      <c r="X343" s="35"/>
      <c r="Y343" s="35"/>
      <c r="Z343" s="10"/>
      <c r="AA343" s="41"/>
      <c r="AB343" s="10"/>
      <c r="AC343" s="50"/>
      <c r="AF343" s="63">
        <f t="shared" si="111"/>
        <v>0</v>
      </c>
    </row>
    <row r="344" spans="2:32" ht="16.2" thickBot="1" x14ac:dyDescent="0.35">
      <c r="B344" s="73" t="s">
        <v>37</v>
      </c>
      <c r="C344" s="31" t="s">
        <v>23</v>
      </c>
      <c r="D344" s="43"/>
      <c r="E344" s="42">
        <f>SUM(E314:E343)</f>
        <v>0</v>
      </c>
      <c r="F344" s="11">
        <f t="shared" ref="F344:K344" si="112">SUM(F314:F343)</f>
        <v>0</v>
      </c>
      <c r="G344" s="11">
        <f t="shared" si="112"/>
        <v>0</v>
      </c>
      <c r="H344" s="11">
        <f t="shared" si="112"/>
        <v>120</v>
      </c>
      <c r="I344" s="11">
        <f t="shared" si="112"/>
        <v>0</v>
      </c>
      <c r="J344" s="11">
        <f t="shared" si="112"/>
        <v>0</v>
      </c>
      <c r="K344" s="11">
        <f t="shared" si="112"/>
        <v>0</v>
      </c>
      <c r="L344" s="11">
        <f t="shared" ref="L344:M344" si="113">SUM(L314:L343)</f>
        <v>0</v>
      </c>
      <c r="M344" s="11">
        <f t="shared" si="113"/>
        <v>0</v>
      </c>
      <c r="N344" s="11">
        <f t="shared" ref="N344:O344" si="114">SUM(N314:N343)</f>
        <v>0</v>
      </c>
      <c r="O344" s="11">
        <f t="shared" si="114"/>
        <v>0</v>
      </c>
      <c r="P344" s="11">
        <f t="shared" ref="P344:Q344" si="115">SUM(P314:P343)</f>
        <v>0</v>
      </c>
      <c r="Q344" s="11">
        <f t="shared" si="115"/>
        <v>0</v>
      </c>
      <c r="R344" s="11">
        <f t="shared" ref="R344:S344" si="116">SUM(R314:R343)</f>
        <v>0</v>
      </c>
      <c r="S344" s="11">
        <f t="shared" si="116"/>
        <v>0</v>
      </c>
      <c r="T344" s="11">
        <f t="shared" ref="T344:U344" si="117">SUM(T314:T343)</f>
        <v>0</v>
      </c>
      <c r="U344" s="36">
        <f t="shared" si="117"/>
        <v>0</v>
      </c>
      <c r="V344" s="36">
        <f t="shared" ref="V344:W344" si="118">SUM(V314:V343)</f>
        <v>0</v>
      </c>
      <c r="W344" s="36">
        <f t="shared" si="118"/>
        <v>0</v>
      </c>
      <c r="X344" s="36">
        <f t="shared" ref="X344:Z344" si="119">SUM(X314:X343)</f>
        <v>0</v>
      </c>
      <c r="Y344" s="36">
        <f t="shared" si="119"/>
        <v>0</v>
      </c>
      <c r="Z344" s="11">
        <f t="shared" si="119"/>
        <v>0</v>
      </c>
      <c r="AA344" s="42">
        <f t="shared" ref="AA344:AB344" si="120">SUM(AA314:AA343)</f>
        <v>0</v>
      </c>
      <c r="AB344" s="11">
        <f t="shared" si="120"/>
        <v>0</v>
      </c>
      <c r="AC344" s="51">
        <f t="shared" ref="AC344" si="121">SUM(AC314:AC343)</f>
        <v>0</v>
      </c>
    </row>
    <row r="345" spans="2:32" x14ac:dyDescent="0.3">
      <c r="B345" s="6"/>
      <c r="C345" s="6"/>
      <c r="D345" s="6"/>
      <c r="E345" s="6"/>
      <c r="F345" s="6"/>
      <c r="G345" s="6"/>
      <c r="H345" s="6"/>
      <c r="I345" s="6"/>
      <c r="J345" s="6"/>
      <c r="T345" s="6"/>
      <c r="U345" s="6"/>
      <c r="V345" s="6"/>
      <c r="W345" s="6"/>
      <c r="X345" s="6"/>
      <c r="Y345" s="6"/>
    </row>
    <row r="346" spans="2:32" x14ac:dyDescent="0.3">
      <c r="B346" s="6"/>
      <c r="C346" s="6"/>
      <c r="D346" s="6"/>
      <c r="E346" s="6"/>
      <c r="F346" s="6"/>
      <c r="G346" s="6"/>
      <c r="H346" s="6"/>
      <c r="I346" s="6"/>
      <c r="J346" s="6"/>
      <c r="T346" s="6"/>
      <c r="U346" s="6"/>
      <c r="V346" s="6"/>
      <c r="W346" s="6"/>
      <c r="X346" s="6"/>
      <c r="Y346" s="6"/>
    </row>
    <row r="347" spans="2:32" x14ac:dyDescent="0.3">
      <c r="B347" s="6"/>
      <c r="C347" s="6"/>
      <c r="D347" s="6"/>
      <c r="E347" s="6"/>
      <c r="F347" s="6"/>
      <c r="G347" s="6"/>
      <c r="H347" s="6"/>
      <c r="I347" s="6"/>
      <c r="J347" s="6"/>
      <c r="T347" s="6"/>
      <c r="U347" s="6"/>
      <c r="V347" s="6"/>
      <c r="W347" s="6"/>
      <c r="X347" s="6"/>
      <c r="Y347" s="6"/>
    </row>
    <row r="348" spans="2:32" x14ac:dyDescent="0.3">
      <c r="B348" s="6"/>
      <c r="C348" s="6"/>
      <c r="D348" s="6"/>
      <c r="E348" s="6"/>
      <c r="F348" s="6"/>
      <c r="G348" s="6"/>
      <c r="H348" s="6"/>
      <c r="I348" s="6"/>
      <c r="J348" s="6"/>
      <c r="T348" s="6"/>
      <c r="U348" s="6"/>
      <c r="V348" s="6"/>
      <c r="W348" s="6"/>
      <c r="X348" s="6"/>
      <c r="Y348" s="6"/>
    </row>
    <row r="349" spans="2:32" x14ac:dyDescent="0.3">
      <c r="B349" s="6"/>
      <c r="C349" s="6"/>
      <c r="D349" s="6"/>
      <c r="E349" s="6"/>
      <c r="F349" s="6"/>
      <c r="G349" s="6"/>
      <c r="H349" s="6"/>
      <c r="I349" s="6"/>
      <c r="J349" s="6"/>
      <c r="T349" s="6"/>
      <c r="U349" s="6"/>
      <c r="V349" s="6"/>
      <c r="W349" s="6"/>
      <c r="X349" s="6"/>
      <c r="Y349" s="6"/>
    </row>
    <row r="350" spans="2:32" x14ac:dyDescent="0.3">
      <c r="B350" s="6"/>
      <c r="C350" s="6"/>
      <c r="D350" s="6"/>
      <c r="E350" s="6"/>
      <c r="F350" s="6"/>
      <c r="G350" s="6"/>
      <c r="H350" s="6"/>
      <c r="I350" s="6"/>
      <c r="J350" s="6"/>
      <c r="T350" s="6"/>
      <c r="U350" s="6"/>
      <c r="V350" s="6"/>
      <c r="W350" s="6"/>
      <c r="X350" s="6"/>
      <c r="Y350" s="6"/>
    </row>
    <row r="351" spans="2:32" x14ac:dyDescent="0.3">
      <c r="B351" s="6"/>
      <c r="C351" s="6"/>
      <c r="D351" s="6"/>
      <c r="E351" s="6"/>
      <c r="F351" s="6"/>
      <c r="G351" s="6"/>
      <c r="H351" s="6"/>
      <c r="I351" s="6"/>
      <c r="J351" s="6"/>
      <c r="T351" s="6"/>
      <c r="U351" s="6"/>
      <c r="V351" s="6"/>
      <c r="W351" s="6"/>
      <c r="X351" s="6"/>
      <c r="Y351" s="6"/>
    </row>
    <row r="352" spans="2:32" x14ac:dyDescent="0.3">
      <c r="B352" s="6"/>
      <c r="C352" s="6"/>
      <c r="D352" s="6"/>
      <c r="E352" s="6"/>
      <c r="F352" s="6"/>
      <c r="G352" s="6"/>
      <c r="H352" s="6"/>
      <c r="I352" s="6"/>
      <c r="J352" s="6"/>
      <c r="T352" s="6"/>
      <c r="U352" s="6"/>
      <c r="V352" s="6"/>
      <c r="W352" s="6"/>
      <c r="X352" s="6"/>
      <c r="Y352" s="6"/>
    </row>
    <row r="353" spans="2:25" x14ac:dyDescent="0.3">
      <c r="B353" s="6"/>
      <c r="C353" s="6"/>
      <c r="D353" s="6"/>
      <c r="E353" s="6"/>
      <c r="F353" s="6"/>
      <c r="G353" s="6"/>
      <c r="H353" s="6"/>
      <c r="I353" s="6"/>
      <c r="J353" s="6"/>
      <c r="T353" s="6"/>
      <c r="U353" s="6"/>
      <c r="V353" s="6"/>
      <c r="W353" s="6"/>
      <c r="X353" s="6"/>
      <c r="Y353" s="6"/>
    </row>
    <row r="354" spans="2:25" x14ac:dyDescent="0.3">
      <c r="B354" s="6"/>
      <c r="C354" s="6"/>
      <c r="D354" s="6"/>
      <c r="E354" s="6"/>
      <c r="F354" s="6"/>
      <c r="G354" s="6"/>
      <c r="H354" s="6"/>
      <c r="I354" s="6"/>
      <c r="J354" s="6"/>
      <c r="T354" s="6"/>
      <c r="U354" s="6"/>
      <c r="V354" s="6"/>
      <c r="W354" s="6"/>
      <c r="X354" s="6"/>
      <c r="Y354" s="6"/>
    </row>
    <row r="355" spans="2:25" x14ac:dyDescent="0.3">
      <c r="B355" s="6"/>
      <c r="C355" s="6"/>
      <c r="D355" s="6"/>
      <c r="E355" s="6"/>
      <c r="F355" s="6"/>
      <c r="G355" s="6"/>
      <c r="H355" s="6"/>
      <c r="I355" s="6"/>
      <c r="J355" s="6"/>
      <c r="T355" s="6"/>
      <c r="U355" s="6"/>
      <c r="V355" s="6"/>
      <c r="W355" s="6"/>
      <c r="X355" s="6"/>
      <c r="Y355" s="6"/>
    </row>
    <row r="356" spans="2:25" x14ac:dyDescent="0.3">
      <c r="B356" s="6"/>
      <c r="C356" s="6"/>
      <c r="D356" s="6"/>
      <c r="E356" s="6"/>
      <c r="F356" s="6"/>
      <c r="G356" s="6"/>
      <c r="H356" s="6"/>
      <c r="I356" s="6"/>
      <c r="J356" s="6"/>
      <c r="T356" s="6"/>
      <c r="U356" s="6"/>
      <c r="V356" s="6"/>
      <c r="W356" s="6"/>
      <c r="X356" s="6"/>
      <c r="Y356" s="6"/>
    </row>
    <row r="357" spans="2:25" x14ac:dyDescent="0.3">
      <c r="B357" s="6"/>
      <c r="C357" s="6"/>
      <c r="D357" s="6"/>
      <c r="E357" s="6"/>
      <c r="F357" s="6"/>
      <c r="G357" s="6"/>
      <c r="H357" s="6"/>
      <c r="I357" s="6"/>
      <c r="J357" s="6"/>
      <c r="T357" s="6"/>
      <c r="U357" s="6"/>
      <c r="V357" s="6"/>
      <c r="W357" s="6"/>
      <c r="X357" s="6"/>
      <c r="Y357" s="6"/>
    </row>
    <row r="358" spans="2:25" x14ac:dyDescent="0.3">
      <c r="B358" s="6"/>
      <c r="C358" s="6"/>
      <c r="D358" s="6"/>
      <c r="E358" s="6"/>
      <c r="F358" s="6"/>
      <c r="G358" s="6"/>
      <c r="H358" s="6"/>
      <c r="I358" s="6"/>
      <c r="J358" s="6"/>
      <c r="T358" s="6"/>
      <c r="U358" s="6"/>
      <c r="V358" s="6"/>
      <c r="W358" s="6"/>
      <c r="X358" s="6"/>
      <c r="Y358" s="6"/>
    </row>
    <row r="359" spans="2:25" x14ac:dyDescent="0.3">
      <c r="B359" s="6"/>
      <c r="C359" s="6"/>
      <c r="D359" s="6"/>
      <c r="E359" s="6"/>
      <c r="F359" s="6"/>
      <c r="G359" s="6"/>
      <c r="H359" s="6"/>
      <c r="I359" s="6"/>
      <c r="J359" s="6"/>
      <c r="T359" s="6"/>
      <c r="U359" s="6"/>
      <c r="V359" s="6"/>
      <c r="W359" s="6"/>
      <c r="X359" s="6"/>
      <c r="Y359" s="6"/>
    </row>
    <row r="360" spans="2:25" x14ac:dyDescent="0.3">
      <c r="B360" s="6"/>
      <c r="C360" s="6"/>
      <c r="D360" s="6"/>
      <c r="E360" s="6"/>
      <c r="F360" s="6"/>
      <c r="G360" s="6"/>
      <c r="H360" s="6"/>
      <c r="I360" s="6"/>
      <c r="J360" s="6"/>
      <c r="T360" s="6"/>
      <c r="U360" s="6"/>
      <c r="V360" s="6"/>
      <c r="W360" s="6"/>
      <c r="X360" s="6"/>
      <c r="Y360" s="6"/>
    </row>
    <row r="361" spans="2:25" x14ac:dyDescent="0.3">
      <c r="B361" s="6"/>
      <c r="C361" s="6"/>
      <c r="D361" s="6"/>
      <c r="E361" s="6"/>
      <c r="F361" s="6"/>
      <c r="G361" s="6"/>
      <c r="H361" s="6"/>
      <c r="I361" s="6"/>
      <c r="J361" s="6"/>
      <c r="T361" s="6"/>
      <c r="U361" s="6"/>
      <c r="V361" s="6"/>
      <c r="W361" s="6"/>
      <c r="X361" s="6"/>
      <c r="Y361" s="6"/>
    </row>
    <row r="362" spans="2:25" x14ac:dyDescent="0.3">
      <c r="B362" s="6"/>
      <c r="C362" s="6"/>
      <c r="D362" s="6"/>
      <c r="E362" s="6"/>
      <c r="F362" s="6"/>
      <c r="G362" s="6"/>
      <c r="H362" s="6"/>
      <c r="I362" s="6"/>
      <c r="J362" s="6"/>
      <c r="T362" s="6"/>
      <c r="U362" s="6"/>
      <c r="V362" s="6"/>
      <c r="W362" s="6"/>
      <c r="X362" s="6"/>
      <c r="Y362" s="6"/>
    </row>
    <row r="363" spans="2:25" x14ac:dyDescent="0.3">
      <c r="B363" s="6"/>
      <c r="C363" s="6"/>
      <c r="D363" s="6"/>
      <c r="E363" s="6"/>
      <c r="F363" s="6"/>
      <c r="G363" s="6"/>
      <c r="H363" s="6"/>
      <c r="I363" s="6"/>
      <c r="J363" s="6"/>
      <c r="T363" s="6"/>
      <c r="U363" s="6"/>
      <c r="V363" s="6"/>
      <c r="W363" s="6"/>
      <c r="X363" s="6"/>
      <c r="Y363" s="6"/>
    </row>
    <row r="364" spans="2:25" x14ac:dyDescent="0.3">
      <c r="B364" s="6"/>
      <c r="C364" s="6"/>
      <c r="D364" s="6"/>
      <c r="E364" s="6"/>
      <c r="F364" s="6"/>
      <c r="G364" s="6"/>
      <c r="H364" s="6"/>
      <c r="I364" s="6"/>
      <c r="J364" s="6"/>
      <c r="T364" s="6"/>
      <c r="U364" s="6"/>
      <c r="V364" s="6"/>
      <c r="W364" s="6"/>
      <c r="X364" s="6"/>
      <c r="Y364" s="6"/>
    </row>
    <row r="365" spans="2:25" x14ac:dyDescent="0.3">
      <c r="B365" s="6"/>
      <c r="C365" s="6"/>
      <c r="D365" s="6"/>
      <c r="E365" s="6"/>
      <c r="F365" s="6"/>
      <c r="G365" s="6"/>
      <c r="H365" s="6"/>
      <c r="I365" s="6"/>
      <c r="J365" s="6"/>
      <c r="T365" s="6"/>
      <c r="U365" s="6"/>
      <c r="V365" s="6"/>
      <c r="W365" s="6"/>
      <c r="X365" s="6"/>
      <c r="Y365" s="6"/>
    </row>
    <row r="366" spans="2:25" x14ac:dyDescent="0.3">
      <c r="B366" s="6"/>
      <c r="C366" s="6"/>
      <c r="D366" s="6"/>
      <c r="E366" s="6"/>
      <c r="F366" s="6"/>
      <c r="G366" s="6"/>
      <c r="H366" s="6"/>
      <c r="I366" s="6"/>
      <c r="J366" s="6"/>
      <c r="T366" s="6"/>
      <c r="U366" s="6"/>
      <c r="V366" s="6"/>
      <c r="W366" s="6"/>
      <c r="X366" s="6"/>
      <c r="Y366" s="6"/>
    </row>
    <row r="367" spans="2:25" x14ac:dyDescent="0.3">
      <c r="B367" s="6"/>
      <c r="C367" s="6"/>
      <c r="D367" s="6"/>
      <c r="E367" s="6"/>
      <c r="F367" s="6"/>
      <c r="G367" s="6"/>
      <c r="H367" s="6"/>
      <c r="I367" s="6"/>
      <c r="J367" s="6"/>
      <c r="T367" s="6"/>
      <c r="U367" s="6"/>
      <c r="V367" s="6"/>
      <c r="W367" s="6"/>
      <c r="X367" s="6"/>
      <c r="Y367" s="6"/>
    </row>
    <row r="368" spans="2:25" x14ac:dyDescent="0.3">
      <c r="B368" s="6"/>
      <c r="C368" s="6"/>
      <c r="D368" s="6"/>
      <c r="E368" s="6"/>
      <c r="F368" s="6"/>
      <c r="G368" s="6"/>
      <c r="H368" s="6"/>
      <c r="I368" s="6"/>
      <c r="J368" s="6"/>
      <c r="T368" s="6"/>
      <c r="U368" s="6"/>
      <c r="V368" s="6"/>
      <c r="W368" s="6"/>
      <c r="X368" s="6"/>
      <c r="Y368" s="6"/>
    </row>
    <row r="369" spans="2:25" x14ac:dyDescent="0.3">
      <c r="B369" s="6"/>
      <c r="C369" s="6"/>
      <c r="D369" s="6"/>
      <c r="E369" s="6"/>
      <c r="F369" s="6"/>
      <c r="G369" s="6"/>
      <c r="H369" s="6"/>
      <c r="I369" s="6"/>
      <c r="J369" s="6"/>
      <c r="T369" s="6"/>
      <c r="U369" s="6"/>
      <c r="V369" s="6"/>
      <c r="W369" s="6"/>
      <c r="X369" s="6"/>
      <c r="Y369" s="6"/>
    </row>
    <row r="370" spans="2:25" x14ac:dyDescent="0.3">
      <c r="B370" s="6"/>
      <c r="C370" s="6"/>
      <c r="D370" s="6"/>
      <c r="E370" s="6"/>
      <c r="F370" s="6"/>
      <c r="G370" s="6"/>
      <c r="H370" s="6"/>
      <c r="I370" s="6"/>
      <c r="J370" s="6"/>
      <c r="T370" s="6"/>
      <c r="U370" s="6"/>
      <c r="V370" s="6"/>
      <c r="W370" s="6"/>
      <c r="X370" s="6"/>
      <c r="Y370" s="6"/>
    </row>
    <row r="371" spans="2:25" x14ac:dyDescent="0.3">
      <c r="B371" s="6"/>
      <c r="C371" s="6"/>
      <c r="D371" s="6"/>
      <c r="E371" s="6"/>
      <c r="F371" s="6"/>
      <c r="G371" s="6"/>
      <c r="H371" s="6"/>
      <c r="I371" s="6"/>
      <c r="J371" s="6"/>
      <c r="T371" s="6"/>
      <c r="U371" s="6"/>
      <c r="V371" s="6"/>
      <c r="W371" s="6"/>
      <c r="X371" s="6"/>
      <c r="Y371" s="6"/>
    </row>
    <row r="372" spans="2:25" x14ac:dyDescent="0.3">
      <c r="B372" s="6"/>
      <c r="C372" s="6"/>
      <c r="D372" s="6"/>
      <c r="E372" s="6"/>
      <c r="F372" s="6"/>
      <c r="G372" s="6"/>
      <c r="H372" s="6"/>
      <c r="I372" s="6"/>
      <c r="J372" s="6"/>
      <c r="T372" s="6"/>
      <c r="U372" s="6"/>
      <c r="V372" s="6"/>
      <c r="W372" s="6"/>
      <c r="X372" s="6"/>
      <c r="Y372" s="6"/>
    </row>
    <row r="373" spans="2:25" x14ac:dyDescent="0.3">
      <c r="B373" s="6"/>
      <c r="C373" s="6"/>
      <c r="D373" s="6"/>
      <c r="E373" s="6"/>
      <c r="F373" s="6"/>
      <c r="G373" s="6"/>
      <c r="H373" s="6"/>
      <c r="I373" s="6"/>
      <c r="J373" s="6"/>
      <c r="T373" s="6"/>
      <c r="U373" s="6"/>
      <c r="V373" s="6"/>
      <c r="W373" s="6"/>
      <c r="X373" s="6"/>
      <c r="Y373" s="6"/>
    </row>
    <row r="374" spans="2:25" x14ac:dyDescent="0.3">
      <c r="B374" s="6"/>
      <c r="C374" s="6"/>
      <c r="D374" s="6"/>
      <c r="E374" s="6"/>
      <c r="F374" s="6"/>
      <c r="G374" s="6"/>
      <c r="H374" s="6"/>
      <c r="I374" s="6"/>
      <c r="J374" s="6"/>
      <c r="T374" s="6"/>
      <c r="U374" s="6"/>
      <c r="V374" s="6"/>
      <c r="W374" s="6"/>
      <c r="X374" s="6"/>
      <c r="Y374" s="6"/>
    </row>
    <row r="375" spans="2:25" x14ac:dyDescent="0.3">
      <c r="B375" s="6"/>
      <c r="C375" s="6"/>
      <c r="D375" s="6"/>
      <c r="E375" s="6"/>
      <c r="F375" s="6"/>
      <c r="G375" s="6"/>
      <c r="H375" s="6"/>
      <c r="I375" s="6"/>
      <c r="J375" s="6"/>
      <c r="T375" s="6"/>
      <c r="U375" s="6"/>
      <c r="V375" s="6"/>
      <c r="W375" s="6"/>
      <c r="X375" s="6"/>
      <c r="Y375" s="6"/>
    </row>
    <row r="376" spans="2:25" x14ac:dyDescent="0.3">
      <c r="B376" s="6"/>
      <c r="C376" s="6"/>
      <c r="D376" s="6"/>
      <c r="E376" s="6"/>
      <c r="F376" s="6"/>
      <c r="G376" s="6"/>
      <c r="H376" s="6"/>
      <c r="I376" s="6"/>
      <c r="J376" s="6"/>
      <c r="T376" s="6"/>
      <c r="U376" s="6"/>
      <c r="V376" s="6"/>
      <c r="W376" s="6"/>
      <c r="X376" s="6"/>
      <c r="Y376" s="6"/>
    </row>
    <row r="377" spans="2:25" x14ac:dyDescent="0.3">
      <c r="B377" s="6"/>
      <c r="C377" s="6"/>
      <c r="D377" s="6"/>
      <c r="E377" s="6"/>
      <c r="F377" s="6"/>
      <c r="G377" s="6"/>
      <c r="H377" s="6"/>
      <c r="I377" s="6"/>
      <c r="J377" s="6"/>
      <c r="T377" s="6"/>
      <c r="U377" s="6"/>
      <c r="V377" s="6"/>
      <c r="W377" s="6"/>
      <c r="X377" s="6"/>
      <c r="Y377" s="6"/>
    </row>
    <row r="378" spans="2:25" x14ac:dyDescent="0.3">
      <c r="B378" s="6"/>
      <c r="C378" s="6"/>
      <c r="D378" s="6"/>
      <c r="E378" s="6"/>
      <c r="F378" s="6"/>
      <c r="G378" s="6"/>
      <c r="H378" s="6"/>
      <c r="I378" s="6"/>
      <c r="J378" s="6"/>
      <c r="T378" s="6"/>
      <c r="U378" s="6"/>
      <c r="V378" s="6"/>
      <c r="W378" s="6"/>
      <c r="X378" s="6"/>
      <c r="Y378" s="6"/>
    </row>
    <row r="379" spans="2:25" x14ac:dyDescent="0.3">
      <c r="B379" s="6"/>
      <c r="C379" s="6"/>
      <c r="D379" s="6"/>
      <c r="E379" s="6"/>
      <c r="F379" s="6"/>
      <c r="G379" s="6"/>
      <c r="H379" s="6"/>
      <c r="I379" s="6"/>
      <c r="J379" s="6"/>
      <c r="T379" s="6"/>
      <c r="U379" s="6"/>
      <c r="V379" s="6"/>
      <c r="W379" s="6"/>
      <c r="X379" s="6"/>
      <c r="Y379" s="6"/>
    </row>
    <row r="380" spans="2:25" x14ac:dyDescent="0.3">
      <c r="B380" s="6"/>
      <c r="C380" s="6"/>
      <c r="D380" s="6"/>
      <c r="E380" s="6"/>
      <c r="F380" s="6"/>
      <c r="G380" s="6"/>
      <c r="H380" s="6"/>
      <c r="I380" s="6"/>
      <c r="J380" s="6"/>
      <c r="T380" s="6"/>
      <c r="U380" s="6"/>
      <c r="V380" s="6"/>
      <c r="W380" s="6"/>
      <c r="X380" s="6"/>
      <c r="Y380" s="6"/>
    </row>
    <row r="381" spans="2:25" x14ac:dyDescent="0.3">
      <c r="B381" s="6"/>
      <c r="C381" s="6"/>
      <c r="D381" s="6"/>
      <c r="E381" s="6"/>
      <c r="F381" s="6"/>
      <c r="G381" s="6"/>
      <c r="H381" s="6"/>
      <c r="I381" s="6"/>
      <c r="J381" s="6"/>
      <c r="T381" s="6"/>
      <c r="U381" s="6"/>
      <c r="V381" s="6"/>
      <c r="W381" s="6"/>
      <c r="X381" s="6"/>
      <c r="Y381" s="6"/>
    </row>
    <row r="382" spans="2:25" x14ac:dyDescent="0.3">
      <c r="B382" s="6"/>
      <c r="C382" s="6"/>
      <c r="D382" s="6"/>
      <c r="E382" s="6"/>
      <c r="F382" s="6"/>
      <c r="G382" s="6"/>
      <c r="H382" s="6"/>
      <c r="I382" s="6"/>
      <c r="J382" s="6"/>
      <c r="T382" s="6"/>
      <c r="U382" s="6"/>
      <c r="V382" s="6"/>
      <c r="W382" s="6"/>
      <c r="X382" s="6"/>
      <c r="Y382" s="6"/>
    </row>
    <row r="383" spans="2:25" x14ac:dyDescent="0.3">
      <c r="B383" s="6"/>
      <c r="C383" s="6"/>
      <c r="D383" s="6"/>
      <c r="E383" s="6"/>
      <c r="F383" s="6"/>
      <c r="G383" s="6"/>
      <c r="H383" s="6"/>
      <c r="I383" s="6"/>
      <c r="J383" s="6"/>
      <c r="T383" s="6"/>
      <c r="U383" s="6"/>
      <c r="V383" s="6"/>
      <c r="W383" s="6"/>
      <c r="X383" s="6"/>
      <c r="Y383" s="6"/>
    </row>
    <row r="384" spans="2:25" x14ac:dyDescent="0.3">
      <c r="B384" s="6"/>
      <c r="C384" s="6"/>
      <c r="D384" s="6"/>
      <c r="E384" s="6"/>
      <c r="F384" s="6"/>
      <c r="G384" s="6"/>
      <c r="H384" s="6"/>
      <c r="I384" s="6"/>
      <c r="J384" s="6"/>
      <c r="T384" s="6"/>
      <c r="U384" s="6"/>
      <c r="V384" s="6"/>
      <c r="W384" s="6"/>
      <c r="X384" s="6"/>
      <c r="Y384" s="6"/>
    </row>
    <row r="385" spans="2:25" x14ac:dyDescent="0.3">
      <c r="B385" s="6"/>
      <c r="C385" s="6"/>
      <c r="D385" s="6"/>
      <c r="E385" s="6"/>
      <c r="F385" s="6"/>
      <c r="G385" s="6"/>
      <c r="H385" s="6"/>
      <c r="I385" s="6"/>
      <c r="J385" s="6"/>
      <c r="T385" s="6"/>
      <c r="U385" s="6"/>
      <c r="V385" s="6"/>
      <c r="W385" s="6"/>
      <c r="X385" s="6"/>
      <c r="Y385" s="6"/>
    </row>
    <row r="386" spans="2:25" x14ac:dyDescent="0.3">
      <c r="B386" s="6"/>
      <c r="C386" s="6"/>
      <c r="D386" s="6"/>
      <c r="E386" s="6"/>
      <c r="F386" s="6"/>
      <c r="G386" s="6"/>
      <c r="H386" s="6"/>
      <c r="I386" s="6"/>
      <c r="J386" s="6"/>
      <c r="T386" s="6"/>
      <c r="U386" s="6"/>
      <c r="V386" s="6"/>
      <c r="W386" s="6"/>
      <c r="X386" s="6"/>
      <c r="Y386" s="6"/>
    </row>
    <row r="387" spans="2:25" x14ac:dyDescent="0.3">
      <c r="B387" s="6"/>
      <c r="C387" s="6"/>
      <c r="D387" s="6"/>
      <c r="E387" s="6"/>
      <c r="F387" s="6"/>
      <c r="G387" s="6"/>
      <c r="H387" s="6"/>
      <c r="I387" s="6"/>
      <c r="J387" s="6"/>
      <c r="T387" s="6"/>
      <c r="U387" s="6"/>
      <c r="V387" s="6"/>
      <c r="W387" s="6"/>
      <c r="X387" s="6"/>
      <c r="Y387" s="6"/>
    </row>
    <row r="388" spans="2:25" x14ac:dyDescent="0.3">
      <c r="B388" s="6"/>
      <c r="C388" s="6"/>
      <c r="D388" s="6"/>
      <c r="E388" s="6"/>
      <c r="F388" s="6"/>
      <c r="G388" s="6"/>
      <c r="H388" s="6"/>
      <c r="I388" s="6"/>
      <c r="J388" s="6"/>
      <c r="T388" s="6"/>
      <c r="U388" s="6"/>
      <c r="V388" s="6"/>
      <c r="W388" s="6"/>
      <c r="X388" s="6"/>
      <c r="Y388" s="6"/>
    </row>
    <row r="389" spans="2:25" x14ac:dyDescent="0.3">
      <c r="B389" s="6"/>
      <c r="C389" s="6"/>
      <c r="D389" s="6"/>
      <c r="E389" s="6"/>
      <c r="F389" s="6"/>
      <c r="G389" s="6"/>
      <c r="H389" s="6"/>
      <c r="I389" s="6"/>
      <c r="J389" s="6"/>
      <c r="T389" s="6"/>
      <c r="U389" s="6"/>
      <c r="V389" s="6"/>
      <c r="W389" s="6"/>
      <c r="X389" s="6"/>
      <c r="Y389" s="6"/>
    </row>
    <row r="390" spans="2:25" x14ac:dyDescent="0.3">
      <c r="B390" s="6"/>
      <c r="C390" s="6"/>
      <c r="D390" s="6"/>
      <c r="E390" s="6"/>
      <c r="F390" s="6"/>
      <c r="G390" s="6"/>
      <c r="H390" s="6"/>
      <c r="I390" s="6"/>
      <c r="J390" s="6"/>
      <c r="T390" s="6"/>
      <c r="U390" s="6"/>
      <c r="V390" s="6"/>
      <c r="W390" s="6"/>
      <c r="X390" s="6"/>
      <c r="Y390" s="6"/>
    </row>
    <row r="391" spans="2:25" x14ac:dyDescent="0.3">
      <c r="B391" s="6"/>
      <c r="C391" s="6"/>
      <c r="D391" s="6"/>
      <c r="E391" s="6"/>
      <c r="F391" s="6"/>
      <c r="G391" s="6"/>
      <c r="H391" s="6"/>
      <c r="I391" s="6"/>
      <c r="J391" s="6"/>
      <c r="T391" s="6"/>
      <c r="U391" s="6"/>
      <c r="V391" s="6"/>
      <c r="W391" s="6"/>
      <c r="X391" s="6"/>
      <c r="Y391" s="6"/>
    </row>
    <row r="392" spans="2:25" x14ac:dyDescent="0.3">
      <c r="B392" s="6"/>
      <c r="C392" s="6"/>
      <c r="D392" s="6"/>
      <c r="E392" s="6"/>
      <c r="F392" s="6"/>
      <c r="G392" s="6"/>
      <c r="H392" s="6"/>
      <c r="I392" s="6"/>
      <c r="J392" s="6"/>
      <c r="T392" s="6"/>
      <c r="U392" s="6"/>
      <c r="V392" s="6"/>
      <c r="W392" s="6"/>
      <c r="X392" s="6"/>
      <c r="Y392" s="6"/>
    </row>
    <row r="393" spans="2:25" x14ac:dyDescent="0.3">
      <c r="B393" s="6"/>
      <c r="C393" s="6"/>
      <c r="D393" s="6"/>
      <c r="E393" s="6"/>
      <c r="F393" s="6"/>
      <c r="G393" s="6"/>
      <c r="H393" s="6"/>
      <c r="I393" s="6"/>
      <c r="J393" s="6"/>
      <c r="T393" s="6"/>
      <c r="U393" s="6"/>
      <c r="V393" s="6"/>
      <c r="W393" s="6"/>
      <c r="X393" s="6"/>
      <c r="Y393" s="6"/>
    </row>
    <row r="394" spans="2:25" x14ac:dyDescent="0.3">
      <c r="B394" s="6"/>
      <c r="C394" s="6"/>
      <c r="D394" s="6"/>
      <c r="E394" s="6"/>
      <c r="F394" s="6"/>
      <c r="G394" s="6"/>
      <c r="H394" s="6"/>
      <c r="I394" s="6"/>
      <c r="J394" s="6"/>
      <c r="T394" s="6"/>
      <c r="U394" s="6"/>
      <c r="V394" s="6"/>
      <c r="W394" s="6"/>
      <c r="X394" s="6"/>
      <c r="Y394" s="6"/>
    </row>
    <row r="395" spans="2:25" x14ac:dyDescent="0.3">
      <c r="B395" s="6"/>
      <c r="C395" s="6"/>
      <c r="D395" s="6"/>
      <c r="E395" s="6"/>
      <c r="F395" s="6"/>
      <c r="G395" s="6"/>
      <c r="H395" s="6"/>
      <c r="I395" s="6"/>
      <c r="J395" s="6"/>
      <c r="T395" s="6"/>
      <c r="U395" s="6"/>
      <c r="V395" s="6"/>
      <c r="W395" s="6"/>
      <c r="X395" s="6"/>
      <c r="Y395" s="6"/>
    </row>
    <row r="396" spans="2:25" x14ac:dyDescent="0.3">
      <c r="B396" s="6"/>
      <c r="C396" s="6"/>
      <c r="D396" s="6"/>
      <c r="E396" s="6"/>
      <c r="F396" s="6"/>
      <c r="G396" s="6"/>
      <c r="H396" s="6"/>
      <c r="I396" s="6"/>
      <c r="J396" s="6"/>
      <c r="T396" s="6"/>
      <c r="U396" s="6"/>
      <c r="V396" s="6"/>
      <c r="W396" s="6"/>
      <c r="X396" s="6"/>
      <c r="Y396" s="6"/>
    </row>
    <row r="397" spans="2:25" x14ac:dyDescent="0.3">
      <c r="B397" s="6"/>
      <c r="C397" s="6"/>
      <c r="D397" s="6"/>
      <c r="E397" s="6"/>
      <c r="F397" s="6"/>
      <c r="G397" s="6"/>
      <c r="H397" s="6"/>
      <c r="I397" s="6"/>
      <c r="J397" s="6"/>
      <c r="T397" s="6"/>
      <c r="U397" s="6"/>
      <c r="V397" s="6"/>
      <c r="W397" s="6"/>
      <c r="X397" s="6"/>
      <c r="Y397" s="6"/>
    </row>
    <row r="398" spans="2:25" x14ac:dyDescent="0.3">
      <c r="B398" s="6"/>
      <c r="C398" s="6"/>
      <c r="D398" s="6"/>
      <c r="E398" s="6"/>
      <c r="F398" s="6"/>
      <c r="G398" s="6"/>
      <c r="H398" s="6"/>
      <c r="I398" s="6"/>
      <c r="J398" s="6"/>
      <c r="T398" s="6"/>
      <c r="U398" s="6"/>
      <c r="V398" s="6"/>
      <c r="W398" s="6"/>
      <c r="X398" s="6"/>
      <c r="Y398" s="6"/>
    </row>
    <row r="399" spans="2:25" x14ac:dyDescent="0.3">
      <c r="B399" s="6"/>
      <c r="C399" s="6"/>
      <c r="D399" s="6"/>
      <c r="E399" s="6"/>
      <c r="F399" s="6"/>
      <c r="G399" s="6"/>
      <c r="H399" s="6"/>
      <c r="I399" s="6"/>
      <c r="J399" s="6"/>
      <c r="T399" s="6"/>
      <c r="U399" s="6"/>
      <c r="V399" s="6"/>
      <c r="W399" s="6"/>
      <c r="X399" s="6"/>
      <c r="Y399" s="6"/>
    </row>
    <row r="400" spans="2:25" x14ac:dyDescent="0.3">
      <c r="B400" s="6"/>
      <c r="C400" s="6"/>
      <c r="D400" s="6"/>
      <c r="E400" s="6"/>
      <c r="F400" s="6"/>
      <c r="G400" s="6"/>
      <c r="H400" s="6"/>
      <c r="I400" s="6"/>
      <c r="J400" s="6"/>
      <c r="T400" s="6"/>
      <c r="U400" s="6"/>
      <c r="V400" s="6"/>
      <c r="W400" s="6"/>
      <c r="X400" s="6"/>
      <c r="Y400" s="6"/>
    </row>
    <row r="401" spans="2:25" x14ac:dyDescent="0.3">
      <c r="B401" s="6"/>
      <c r="C401" s="6"/>
      <c r="D401" s="6"/>
      <c r="E401" s="6"/>
      <c r="F401" s="6"/>
      <c r="G401" s="6"/>
      <c r="H401" s="6"/>
      <c r="I401" s="6"/>
      <c r="J401" s="6"/>
      <c r="T401" s="6"/>
      <c r="U401" s="6"/>
      <c r="V401" s="6"/>
      <c r="W401" s="6"/>
      <c r="X401" s="6"/>
      <c r="Y401" s="6"/>
    </row>
    <row r="402" spans="2:25" s="14" customFormat="1" x14ac:dyDescent="0.3">
      <c r="K402" s="1"/>
      <c r="L402" s="1"/>
      <c r="M402" s="1"/>
      <c r="N402" s="1"/>
      <c r="O402" s="1"/>
      <c r="P402" s="1"/>
      <c r="Q402" s="1"/>
      <c r="R402" s="1"/>
      <c r="S402" s="1"/>
    </row>
    <row r="403" spans="2:25" x14ac:dyDescent="0.3">
      <c r="B403" s="17"/>
      <c r="C403" s="19"/>
      <c r="D403" s="19"/>
      <c r="E403" s="18"/>
      <c r="F403" s="18"/>
      <c r="G403" s="18"/>
      <c r="H403" s="18"/>
      <c r="I403" s="18"/>
      <c r="J403" s="18"/>
      <c r="T403" s="6"/>
      <c r="U403" s="6"/>
      <c r="V403" s="6"/>
      <c r="W403" s="6"/>
      <c r="X403" s="6"/>
      <c r="Y403" s="6"/>
    </row>
    <row r="404" spans="2:25" x14ac:dyDescent="0.3">
      <c r="B404" s="6"/>
      <c r="C404" s="6"/>
      <c r="D404" s="6"/>
      <c r="E404" s="6"/>
      <c r="F404" s="6"/>
      <c r="G404" s="6"/>
      <c r="H404" s="6"/>
      <c r="I404" s="6"/>
      <c r="J404" s="6"/>
      <c r="T404" s="6"/>
      <c r="U404" s="6"/>
      <c r="V404" s="6"/>
      <c r="W404" s="6"/>
      <c r="X404" s="6"/>
      <c r="Y404" s="6"/>
    </row>
    <row r="405" spans="2:25" ht="15.75" customHeight="1" x14ac:dyDescent="0.3">
      <c r="B405" s="6"/>
      <c r="C405" s="6"/>
      <c r="D405" s="6"/>
      <c r="E405" s="6"/>
      <c r="F405" s="6"/>
      <c r="G405" s="6"/>
      <c r="H405" s="6"/>
      <c r="I405" s="6"/>
      <c r="J405" s="6"/>
      <c r="T405" s="6"/>
      <c r="U405" s="6"/>
      <c r="V405" s="6"/>
      <c r="W405" s="6"/>
      <c r="X405" s="6"/>
      <c r="Y405" s="6"/>
    </row>
    <row r="406" spans="2:25" x14ac:dyDescent="0.3">
      <c r="B406" s="6"/>
      <c r="C406" s="6"/>
      <c r="D406" s="6"/>
      <c r="E406" s="6"/>
      <c r="F406" s="6"/>
      <c r="G406" s="6"/>
      <c r="H406" s="6"/>
      <c r="I406" s="6"/>
      <c r="J406" s="6"/>
      <c r="T406" s="6"/>
      <c r="U406" s="6"/>
      <c r="V406" s="6"/>
      <c r="W406" s="6"/>
      <c r="X406" s="6"/>
      <c r="Y406" s="6"/>
    </row>
    <row r="407" spans="2:25" x14ac:dyDescent="0.3">
      <c r="B407" s="6"/>
      <c r="C407" s="6"/>
      <c r="D407" s="6"/>
      <c r="E407" s="6"/>
      <c r="F407" s="6"/>
      <c r="G407" s="6"/>
      <c r="H407" s="6"/>
      <c r="I407" s="6"/>
      <c r="J407" s="6"/>
      <c r="T407" s="6"/>
      <c r="U407" s="6"/>
      <c r="V407" s="6"/>
      <c r="W407" s="6"/>
      <c r="X407" s="6"/>
      <c r="Y407" s="6"/>
    </row>
    <row r="408" spans="2:25" x14ac:dyDescent="0.3">
      <c r="B408" s="6"/>
      <c r="C408" s="6"/>
      <c r="D408" s="6"/>
      <c r="E408" s="6"/>
      <c r="F408" s="6"/>
      <c r="G408" s="6"/>
      <c r="H408" s="6"/>
      <c r="I408" s="6"/>
      <c r="J408" s="6"/>
      <c r="T408" s="6"/>
      <c r="U408" s="6"/>
      <c r="V408" s="6"/>
      <c r="W408" s="6"/>
      <c r="X408" s="6"/>
      <c r="Y408" s="6"/>
    </row>
    <row r="409" spans="2:25" x14ac:dyDescent="0.3">
      <c r="B409" s="6"/>
      <c r="C409" s="6"/>
      <c r="D409" s="6"/>
      <c r="E409" s="6"/>
      <c r="F409" s="6"/>
      <c r="G409" s="6"/>
      <c r="H409" s="6"/>
      <c r="I409" s="6"/>
      <c r="J409" s="6"/>
      <c r="T409" s="6"/>
      <c r="U409" s="6"/>
      <c r="V409" s="6"/>
      <c r="W409" s="6"/>
      <c r="X409" s="6"/>
      <c r="Y409" s="6"/>
    </row>
    <row r="410" spans="2:25" x14ac:dyDescent="0.3">
      <c r="B410" s="6"/>
      <c r="C410" s="6"/>
      <c r="D410" s="6"/>
      <c r="E410" s="6"/>
      <c r="F410" s="6"/>
      <c r="G410" s="6"/>
      <c r="H410" s="6"/>
      <c r="I410" s="6"/>
      <c r="J410" s="6"/>
      <c r="T410" s="6"/>
      <c r="U410" s="6"/>
      <c r="V410" s="6"/>
      <c r="W410" s="6"/>
      <c r="X410" s="6"/>
      <c r="Y410" s="6"/>
    </row>
    <row r="411" spans="2:25" x14ac:dyDescent="0.3">
      <c r="B411" s="6"/>
      <c r="C411" s="6"/>
      <c r="D411" s="6"/>
      <c r="E411" s="6"/>
      <c r="F411" s="6"/>
      <c r="G411" s="6"/>
      <c r="H411" s="6"/>
      <c r="I411" s="6"/>
      <c r="J411" s="6"/>
      <c r="T411" s="6"/>
      <c r="U411" s="6"/>
      <c r="V411" s="6"/>
      <c r="W411" s="6"/>
      <c r="X411" s="6"/>
      <c r="Y411" s="6"/>
    </row>
    <row r="412" spans="2:25" x14ac:dyDescent="0.3">
      <c r="B412" s="6"/>
      <c r="C412" s="6"/>
      <c r="D412" s="6"/>
      <c r="E412" s="6"/>
      <c r="F412" s="6"/>
      <c r="G412" s="6"/>
      <c r="H412" s="6"/>
      <c r="I412" s="6"/>
      <c r="J412" s="6"/>
      <c r="T412" s="6"/>
      <c r="U412" s="6"/>
      <c r="V412" s="6"/>
      <c r="W412" s="6"/>
      <c r="X412" s="6"/>
      <c r="Y412" s="6"/>
    </row>
    <row r="413" spans="2:25" x14ac:dyDescent="0.3">
      <c r="B413" s="6"/>
      <c r="C413" s="6"/>
      <c r="D413" s="6"/>
      <c r="E413" s="6"/>
      <c r="F413" s="6"/>
      <c r="G413" s="6"/>
      <c r="H413" s="6"/>
      <c r="I413" s="6"/>
      <c r="J413" s="6"/>
      <c r="T413" s="6"/>
      <c r="U413" s="6"/>
      <c r="V413" s="6"/>
      <c r="W413" s="6"/>
      <c r="X413" s="6"/>
      <c r="Y413" s="6"/>
    </row>
    <row r="414" spans="2:25" x14ac:dyDescent="0.3">
      <c r="B414" s="6"/>
      <c r="C414" s="6"/>
      <c r="D414" s="6"/>
      <c r="E414" s="6"/>
      <c r="F414" s="6"/>
      <c r="G414" s="6"/>
      <c r="H414" s="6"/>
      <c r="I414" s="6"/>
      <c r="J414" s="6"/>
      <c r="T414" s="6"/>
      <c r="U414" s="6"/>
      <c r="V414" s="6"/>
      <c r="W414" s="6"/>
      <c r="X414" s="6"/>
      <c r="Y414" s="6"/>
    </row>
    <row r="415" spans="2:25" x14ac:dyDescent="0.3">
      <c r="B415" s="6"/>
      <c r="C415" s="6"/>
      <c r="D415" s="6"/>
      <c r="E415" s="6"/>
      <c r="F415" s="6"/>
      <c r="G415" s="6"/>
      <c r="H415" s="6"/>
      <c r="I415" s="6"/>
      <c r="J415" s="6"/>
      <c r="T415" s="6"/>
      <c r="U415" s="6"/>
      <c r="V415" s="6"/>
      <c r="W415" s="6"/>
      <c r="X415" s="6"/>
      <c r="Y415" s="6"/>
    </row>
    <row r="416" spans="2:25" x14ac:dyDescent="0.3">
      <c r="B416" s="6"/>
      <c r="C416" s="6"/>
      <c r="D416" s="6"/>
      <c r="E416" s="6"/>
      <c r="F416" s="6"/>
      <c r="G416" s="6"/>
      <c r="H416" s="6"/>
      <c r="I416" s="6"/>
      <c r="J416" s="6"/>
      <c r="T416" s="6"/>
      <c r="U416" s="6"/>
      <c r="V416" s="6"/>
      <c r="W416" s="6"/>
      <c r="X416" s="6"/>
      <c r="Y416" s="6"/>
    </row>
    <row r="417" spans="2:25" x14ac:dyDescent="0.3">
      <c r="B417" s="6"/>
      <c r="C417" s="6"/>
      <c r="D417" s="6"/>
      <c r="E417" s="6"/>
      <c r="F417" s="6"/>
      <c r="G417" s="6"/>
      <c r="H417" s="6"/>
      <c r="I417" s="6"/>
      <c r="J417" s="6"/>
      <c r="T417" s="6"/>
      <c r="U417" s="6"/>
      <c r="V417" s="6"/>
      <c r="W417" s="6"/>
      <c r="X417" s="6"/>
      <c r="Y417" s="6"/>
    </row>
    <row r="418" spans="2:25" x14ac:dyDescent="0.3">
      <c r="B418" s="6"/>
      <c r="C418" s="6"/>
      <c r="D418" s="6"/>
      <c r="E418" s="6"/>
      <c r="F418" s="6"/>
      <c r="G418" s="6"/>
      <c r="H418" s="6"/>
      <c r="I418" s="6"/>
      <c r="J418" s="6"/>
      <c r="T418" s="6"/>
      <c r="U418" s="6"/>
      <c r="V418" s="6"/>
      <c r="W418" s="6"/>
      <c r="X418" s="6"/>
      <c r="Y418" s="6"/>
    </row>
    <row r="419" spans="2:25" x14ac:dyDescent="0.3">
      <c r="B419" s="6"/>
      <c r="C419" s="6"/>
      <c r="D419" s="6"/>
      <c r="E419" s="6"/>
      <c r="F419" s="6"/>
      <c r="G419" s="6"/>
      <c r="H419" s="6"/>
      <c r="I419" s="6"/>
      <c r="J419" s="6"/>
      <c r="T419" s="6"/>
      <c r="U419" s="6"/>
      <c r="V419" s="6"/>
      <c r="W419" s="6"/>
      <c r="X419" s="6"/>
      <c r="Y419" s="6"/>
    </row>
    <row r="420" spans="2:25" x14ac:dyDescent="0.3">
      <c r="B420" s="6"/>
      <c r="C420" s="6"/>
      <c r="D420" s="6"/>
      <c r="E420" s="6"/>
      <c r="F420" s="6"/>
      <c r="G420" s="6"/>
      <c r="H420" s="6"/>
      <c r="I420" s="6"/>
      <c r="J420" s="6"/>
      <c r="T420" s="6"/>
      <c r="U420" s="6"/>
      <c r="V420" s="6"/>
      <c r="W420" s="6"/>
      <c r="X420" s="6"/>
      <c r="Y420" s="6"/>
    </row>
    <row r="421" spans="2:25" x14ac:dyDescent="0.3">
      <c r="B421" s="6"/>
      <c r="C421" s="6"/>
      <c r="D421" s="6"/>
      <c r="E421" s="6"/>
      <c r="F421" s="6"/>
      <c r="G421" s="6"/>
      <c r="H421" s="6"/>
      <c r="I421" s="6"/>
      <c r="J421" s="6"/>
      <c r="T421" s="6"/>
      <c r="U421" s="6"/>
      <c r="V421" s="6"/>
      <c r="W421" s="6"/>
      <c r="X421" s="6"/>
      <c r="Y421" s="6"/>
    </row>
    <row r="422" spans="2:25" x14ac:dyDescent="0.3">
      <c r="B422" s="6"/>
      <c r="C422" s="6"/>
      <c r="D422" s="6"/>
      <c r="E422" s="6"/>
      <c r="F422" s="6"/>
      <c r="G422" s="6"/>
      <c r="H422" s="6"/>
      <c r="I422" s="6"/>
      <c r="J422" s="6"/>
      <c r="T422" s="6"/>
      <c r="U422" s="6"/>
      <c r="V422" s="6"/>
      <c r="W422" s="6"/>
      <c r="X422" s="6"/>
      <c r="Y422" s="6"/>
    </row>
    <row r="423" spans="2:25" x14ac:dyDescent="0.3">
      <c r="B423" s="6"/>
      <c r="C423" s="6"/>
      <c r="D423" s="6"/>
      <c r="E423" s="6"/>
      <c r="F423" s="6"/>
      <c r="G423" s="6"/>
      <c r="H423" s="6"/>
      <c r="I423" s="6"/>
      <c r="J423" s="6"/>
      <c r="T423" s="6"/>
      <c r="U423" s="6"/>
      <c r="V423" s="6"/>
      <c r="W423" s="6"/>
      <c r="X423" s="6"/>
      <c r="Y423" s="6"/>
    </row>
    <row r="424" spans="2:25" x14ac:dyDescent="0.3">
      <c r="B424" s="6"/>
      <c r="C424" s="6"/>
      <c r="D424" s="6"/>
      <c r="E424" s="6"/>
      <c r="F424" s="6"/>
      <c r="G424" s="6"/>
      <c r="H424" s="6"/>
      <c r="I424" s="6"/>
      <c r="J424" s="6"/>
      <c r="T424" s="6"/>
      <c r="U424" s="6"/>
      <c r="V424" s="6"/>
      <c r="W424" s="6"/>
      <c r="X424" s="6"/>
      <c r="Y424" s="6"/>
    </row>
    <row r="425" spans="2:25" x14ac:dyDescent="0.3">
      <c r="B425" s="6"/>
      <c r="C425" s="6"/>
      <c r="D425" s="6"/>
      <c r="E425" s="6"/>
      <c r="F425" s="6"/>
      <c r="G425" s="6"/>
      <c r="H425" s="6"/>
      <c r="I425" s="6"/>
      <c r="J425" s="6"/>
      <c r="T425" s="6"/>
      <c r="U425" s="6"/>
      <c r="V425" s="6"/>
      <c r="W425" s="6"/>
      <c r="X425" s="6"/>
      <c r="Y425" s="6"/>
    </row>
    <row r="426" spans="2:25" s="14" customFormat="1" x14ac:dyDescent="0.3">
      <c r="K426" s="1"/>
      <c r="L426" s="1"/>
      <c r="M426" s="1"/>
      <c r="N426" s="1"/>
      <c r="O426" s="1"/>
      <c r="P426" s="1"/>
      <c r="Q426" s="1"/>
      <c r="R426" s="1"/>
      <c r="S426" s="1"/>
    </row>
    <row r="428" spans="2:25" x14ac:dyDescent="0.3">
      <c r="B428" s="6"/>
      <c r="C428" s="6"/>
      <c r="D428" s="6"/>
      <c r="E428" s="6"/>
      <c r="F428" s="6"/>
      <c r="G428" s="6"/>
      <c r="H428" s="6"/>
      <c r="I428" s="6"/>
      <c r="J428" s="6"/>
    </row>
    <row r="429" spans="2:25" x14ac:dyDescent="0.3">
      <c r="B429" s="6"/>
      <c r="C429" s="6"/>
      <c r="D429" s="6"/>
      <c r="E429" s="6"/>
      <c r="F429" s="6"/>
      <c r="G429" s="6"/>
      <c r="H429" s="6"/>
      <c r="I429" s="6"/>
      <c r="J429" s="6"/>
    </row>
    <row r="430" spans="2:25" x14ac:dyDescent="0.3">
      <c r="B430" s="6"/>
      <c r="C430" s="6"/>
      <c r="D430" s="6"/>
      <c r="E430" s="6"/>
      <c r="F430" s="6"/>
      <c r="G430" s="6"/>
      <c r="H430" s="6"/>
      <c r="I430" s="6"/>
      <c r="J430" s="6"/>
    </row>
    <row r="431" spans="2:25" x14ac:dyDescent="0.3">
      <c r="B431" s="6"/>
      <c r="C431" s="6"/>
      <c r="D431" s="6"/>
      <c r="E431" s="6"/>
      <c r="F431" s="6"/>
      <c r="G431" s="6"/>
      <c r="H431" s="6"/>
      <c r="I431" s="6"/>
      <c r="J431" s="6"/>
    </row>
    <row r="432" spans="2:25" x14ac:dyDescent="0.3">
      <c r="B432" s="6"/>
      <c r="C432" s="6"/>
      <c r="D432" s="6"/>
      <c r="E432" s="6"/>
      <c r="F432" s="6"/>
      <c r="G432" s="6"/>
      <c r="H432" s="6"/>
      <c r="I432" s="6"/>
      <c r="J432" s="6"/>
    </row>
    <row r="433" spans="2:10" x14ac:dyDescent="0.3">
      <c r="B433" s="6"/>
      <c r="C433" s="6"/>
      <c r="D433" s="6"/>
      <c r="E433" s="6"/>
      <c r="F433" s="6"/>
      <c r="G433" s="6"/>
      <c r="H433" s="6"/>
      <c r="I433" s="6"/>
      <c r="J433" s="6"/>
    </row>
    <row r="434" spans="2:10" x14ac:dyDescent="0.3">
      <c r="B434" s="6"/>
      <c r="C434" s="6"/>
      <c r="D434" s="6"/>
      <c r="E434" s="6"/>
      <c r="F434" s="6"/>
      <c r="G434" s="6"/>
      <c r="H434" s="6"/>
      <c r="I434" s="6"/>
      <c r="J434" s="6"/>
    </row>
    <row r="435" spans="2:10" x14ac:dyDescent="0.3">
      <c r="B435" s="6"/>
      <c r="C435" s="6"/>
      <c r="D435" s="6"/>
      <c r="E435" s="6"/>
      <c r="F435" s="6"/>
      <c r="G435" s="6"/>
      <c r="H435" s="6"/>
      <c r="I435" s="6"/>
      <c r="J435" s="6"/>
    </row>
    <row r="436" spans="2:10" x14ac:dyDescent="0.3">
      <c r="B436" s="6"/>
      <c r="C436" s="6"/>
      <c r="D436" s="6"/>
      <c r="E436" s="6"/>
      <c r="F436" s="6"/>
      <c r="G436" s="6"/>
      <c r="H436" s="6"/>
      <c r="I436" s="6"/>
      <c r="J436" s="6"/>
    </row>
    <row r="437" spans="2:10" x14ac:dyDescent="0.3">
      <c r="B437" s="6"/>
      <c r="C437" s="6"/>
      <c r="D437" s="6"/>
      <c r="E437" s="6"/>
      <c r="F437" s="6"/>
      <c r="G437" s="6"/>
      <c r="H437" s="6"/>
      <c r="I437" s="6"/>
      <c r="J437" s="6"/>
    </row>
    <row r="438" spans="2:10" x14ac:dyDescent="0.3">
      <c r="B438" s="6"/>
      <c r="C438" s="6"/>
      <c r="D438" s="6"/>
      <c r="E438" s="6"/>
      <c r="F438" s="6"/>
      <c r="G438" s="6"/>
      <c r="H438" s="6"/>
      <c r="I438" s="6"/>
      <c r="J438" s="6"/>
    </row>
    <row r="439" spans="2:10" x14ac:dyDescent="0.3">
      <c r="B439" s="6"/>
      <c r="C439" s="6"/>
      <c r="D439" s="6"/>
      <c r="E439" s="6"/>
      <c r="F439" s="6"/>
      <c r="G439" s="6"/>
      <c r="H439" s="6"/>
      <c r="I439" s="6"/>
      <c r="J439" s="6"/>
    </row>
    <row r="440" spans="2:10" x14ac:dyDescent="0.3">
      <c r="B440" s="6"/>
      <c r="C440" s="6"/>
      <c r="D440" s="6"/>
      <c r="E440" s="6"/>
      <c r="F440" s="6"/>
      <c r="G440" s="6"/>
      <c r="H440" s="6"/>
      <c r="I440" s="6"/>
      <c r="J440" s="6"/>
    </row>
    <row r="441" spans="2:10" x14ac:dyDescent="0.3">
      <c r="B441" s="6"/>
      <c r="C441" s="6"/>
      <c r="D441" s="6"/>
      <c r="E441" s="6"/>
      <c r="F441" s="6"/>
      <c r="G441" s="6"/>
      <c r="H441" s="6"/>
      <c r="I441" s="6"/>
      <c r="J441" s="6"/>
    </row>
    <row r="442" spans="2:10" x14ac:dyDescent="0.3">
      <c r="B442" s="6"/>
      <c r="C442" s="6"/>
      <c r="D442" s="6"/>
      <c r="E442" s="6"/>
      <c r="F442" s="6"/>
      <c r="G442" s="6"/>
      <c r="H442" s="6"/>
      <c r="I442" s="6"/>
      <c r="J442" s="6"/>
    </row>
    <row r="443" spans="2:10" x14ac:dyDescent="0.3">
      <c r="B443" s="6"/>
      <c r="C443" s="6"/>
      <c r="D443" s="6"/>
      <c r="E443" s="6"/>
      <c r="F443" s="6"/>
      <c r="G443" s="6"/>
      <c r="H443" s="6"/>
      <c r="I443" s="6"/>
      <c r="J443" s="6"/>
    </row>
    <row r="444" spans="2:10" x14ac:dyDescent="0.3">
      <c r="B444" s="6"/>
      <c r="C444" s="6"/>
      <c r="D444" s="6"/>
      <c r="E444" s="6"/>
      <c r="F444" s="6"/>
      <c r="G444" s="6"/>
      <c r="H444" s="6"/>
      <c r="I444" s="6"/>
      <c r="J444" s="6"/>
    </row>
    <row r="445" spans="2:10" x14ac:dyDescent="0.3">
      <c r="B445" s="6"/>
      <c r="C445" s="6"/>
      <c r="D445" s="6"/>
      <c r="E445" s="6"/>
      <c r="F445" s="6"/>
      <c r="G445" s="6"/>
      <c r="H445" s="6"/>
      <c r="I445" s="6"/>
      <c r="J445" s="6"/>
    </row>
    <row r="446" spans="2:10" x14ac:dyDescent="0.3">
      <c r="B446" s="6"/>
      <c r="C446" s="6"/>
      <c r="D446" s="6"/>
      <c r="E446" s="6"/>
      <c r="F446" s="6"/>
      <c r="G446" s="6"/>
      <c r="H446" s="6"/>
      <c r="I446" s="6"/>
      <c r="J446" s="6"/>
    </row>
    <row r="447" spans="2:10" x14ac:dyDescent="0.3">
      <c r="B447" s="6"/>
      <c r="C447" s="6"/>
      <c r="D447" s="6"/>
      <c r="E447" s="6"/>
      <c r="F447" s="6"/>
      <c r="G447" s="6"/>
      <c r="H447" s="6"/>
      <c r="I447" s="6"/>
      <c r="J447" s="6"/>
    </row>
    <row r="448" spans="2:10" x14ac:dyDescent="0.3">
      <c r="B448" s="6"/>
      <c r="C448" s="6"/>
      <c r="D448" s="6"/>
      <c r="E448" s="6"/>
      <c r="F448" s="6"/>
      <c r="G448" s="6"/>
      <c r="H448" s="6"/>
      <c r="I448" s="6"/>
      <c r="J448" s="6"/>
    </row>
    <row r="449" spans="2:10" x14ac:dyDescent="0.3">
      <c r="B449" s="6"/>
      <c r="C449" s="6"/>
      <c r="D449" s="6"/>
      <c r="E449" s="6"/>
      <c r="F449" s="6"/>
      <c r="G449" s="6"/>
      <c r="H449" s="6"/>
      <c r="I449" s="6"/>
      <c r="J449" s="6"/>
    </row>
    <row r="450" spans="2:10" x14ac:dyDescent="0.3">
      <c r="B450" s="6"/>
      <c r="C450" s="6"/>
      <c r="D450" s="6"/>
      <c r="E450" s="6"/>
      <c r="F450" s="6"/>
      <c r="G450" s="6"/>
      <c r="H450" s="6"/>
      <c r="I450" s="6"/>
      <c r="J450" s="6"/>
    </row>
    <row r="452" spans="2:10" x14ac:dyDescent="0.3">
      <c r="B452" s="6"/>
      <c r="C452" s="6"/>
      <c r="D452" s="6"/>
      <c r="E452" s="6"/>
      <c r="F452" s="6"/>
      <c r="G452" s="6"/>
      <c r="H452" s="6"/>
      <c r="I452" s="6"/>
      <c r="J452" s="6"/>
    </row>
    <row r="453" spans="2:10" x14ac:dyDescent="0.3">
      <c r="B453" s="6"/>
      <c r="C453" s="6"/>
      <c r="D453" s="6"/>
      <c r="E453" s="6"/>
      <c r="F453" s="6"/>
      <c r="G453" s="6"/>
      <c r="H453" s="6"/>
      <c r="I453" s="6"/>
      <c r="J453" s="6"/>
    </row>
    <row r="454" spans="2:10" x14ac:dyDescent="0.3">
      <c r="B454" s="6"/>
      <c r="C454" s="6"/>
      <c r="D454" s="6"/>
      <c r="E454" s="6"/>
      <c r="F454" s="6"/>
      <c r="G454" s="6"/>
      <c r="H454" s="6"/>
      <c r="I454" s="6"/>
      <c r="J454" s="6"/>
    </row>
    <row r="455" spans="2:10" x14ac:dyDescent="0.3">
      <c r="B455" s="6"/>
      <c r="C455" s="6"/>
      <c r="D455" s="6"/>
      <c r="E455" s="6"/>
      <c r="F455" s="6"/>
      <c r="G455" s="6"/>
      <c r="H455" s="6"/>
      <c r="I455" s="6"/>
      <c r="J455" s="6"/>
    </row>
    <row r="456" spans="2:10" x14ac:dyDescent="0.3">
      <c r="B456" s="6"/>
      <c r="C456" s="6"/>
      <c r="D456" s="6"/>
      <c r="E456" s="6"/>
      <c r="F456" s="6"/>
      <c r="G456" s="6"/>
      <c r="H456" s="6"/>
      <c r="I456" s="6"/>
      <c r="J456" s="6"/>
    </row>
    <row r="457" spans="2:10" x14ac:dyDescent="0.3">
      <c r="B457" s="6"/>
      <c r="C457" s="6"/>
      <c r="D457" s="6"/>
      <c r="E457" s="6"/>
      <c r="F457" s="6"/>
      <c r="G457" s="6"/>
      <c r="H457" s="6"/>
      <c r="I457" s="6"/>
      <c r="J457" s="6"/>
    </row>
    <row r="458" spans="2:10" x14ac:dyDescent="0.3">
      <c r="B458" s="6"/>
      <c r="C458" s="6"/>
      <c r="D458" s="6"/>
      <c r="E458" s="6"/>
      <c r="F458" s="6"/>
      <c r="G458" s="6"/>
      <c r="H458" s="6"/>
      <c r="I458" s="6"/>
      <c r="J458" s="6"/>
    </row>
    <row r="459" spans="2:10" x14ac:dyDescent="0.3">
      <c r="B459" s="6"/>
      <c r="C459" s="6"/>
      <c r="D459" s="6"/>
      <c r="E459" s="6"/>
      <c r="F459" s="6"/>
      <c r="G459" s="6"/>
      <c r="H459" s="6"/>
      <c r="I459" s="6"/>
      <c r="J459" s="6"/>
    </row>
    <row r="460" spans="2:10" x14ac:dyDescent="0.3">
      <c r="B460" s="6"/>
      <c r="C460" s="6"/>
      <c r="D460" s="6"/>
      <c r="E460" s="6"/>
      <c r="F460" s="6"/>
      <c r="G460" s="6"/>
      <c r="H460" s="6"/>
      <c r="I460" s="6"/>
      <c r="J460" s="6"/>
    </row>
    <row r="461" spans="2:10" x14ac:dyDescent="0.3">
      <c r="B461" s="6"/>
      <c r="C461" s="6"/>
      <c r="D461" s="6"/>
      <c r="E461" s="6"/>
      <c r="F461" s="6"/>
      <c r="G461" s="6"/>
      <c r="H461" s="6"/>
      <c r="I461" s="6"/>
      <c r="J461" s="6"/>
    </row>
    <row r="462" spans="2:10" x14ac:dyDescent="0.3">
      <c r="B462" s="6"/>
      <c r="C462" s="6"/>
      <c r="D462" s="6"/>
      <c r="E462" s="6"/>
      <c r="F462" s="6"/>
      <c r="G462" s="6"/>
      <c r="H462" s="6"/>
      <c r="I462" s="6"/>
      <c r="J462" s="6"/>
    </row>
    <row r="463" spans="2:10" x14ac:dyDescent="0.3">
      <c r="B463" s="6"/>
      <c r="C463" s="6"/>
      <c r="D463" s="6"/>
      <c r="E463" s="6"/>
      <c r="F463" s="6"/>
      <c r="G463" s="6"/>
      <c r="H463" s="6"/>
      <c r="I463" s="6"/>
      <c r="J463" s="6"/>
    </row>
    <row r="464" spans="2:10" x14ac:dyDescent="0.3">
      <c r="B464" s="6"/>
      <c r="C464" s="6"/>
      <c r="D464" s="6"/>
      <c r="E464" s="6"/>
      <c r="F464" s="6"/>
      <c r="G464" s="6"/>
      <c r="H464" s="6"/>
      <c r="I464" s="6"/>
      <c r="J464" s="6"/>
    </row>
    <row r="465" spans="2:10" x14ac:dyDescent="0.3">
      <c r="B465" s="6"/>
      <c r="C465" s="6"/>
      <c r="D465" s="6"/>
      <c r="E465" s="6"/>
      <c r="F465" s="6"/>
      <c r="G465" s="6"/>
      <c r="H465" s="6"/>
      <c r="I465" s="6"/>
      <c r="J465" s="6"/>
    </row>
    <row r="466" spans="2:10" x14ac:dyDescent="0.3">
      <c r="B466" s="6"/>
      <c r="C466" s="6"/>
      <c r="D466" s="6"/>
      <c r="E466" s="6"/>
      <c r="F466" s="6"/>
      <c r="G466" s="6"/>
      <c r="H466" s="6"/>
      <c r="I466" s="6"/>
      <c r="J466" s="6"/>
    </row>
    <row r="467" spans="2:10" x14ac:dyDescent="0.3">
      <c r="B467" s="6"/>
      <c r="C467" s="6"/>
      <c r="D467" s="6"/>
      <c r="E467" s="6"/>
      <c r="F467" s="6"/>
      <c r="G467" s="6"/>
      <c r="H467" s="6"/>
      <c r="I467" s="6"/>
      <c r="J467" s="6"/>
    </row>
    <row r="468" spans="2:10" x14ac:dyDescent="0.3">
      <c r="B468" s="6"/>
      <c r="C468" s="6"/>
      <c r="D468" s="6"/>
      <c r="E468" s="6"/>
      <c r="F468" s="6"/>
      <c r="G468" s="6"/>
      <c r="H468" s="6"/>
      <c r="I468" s="6"/>
      <c r="J468" s="6"/>
    </row>
    <row r="469" spans="2:10" x14ac:dyDescent="0.3">
      <c r="B469" s="6"/>
      <c r="C469" s="6"/>
      <c r="D469" s="6"/>
      <c r="E469" s="6"/>
      <c r="F469" s="6"/>
      <c r="G469" s="6"/>
      <c r="H469" s="6"/>
      <c r="I469" s="6"/>
      <c r="J469" s="6"/>
    </row>
    <row r="470" spans="2:10" x14ac:dyDescent="0.3">
      <c r="B470" s="6"/>
      <c r="C470" s="6"/>
      <c r="D470" s="6"/>
      <c r="E470" s="6"/>
      <c r="F470" s="6"/>
      <c r="G470" s="6"/>
      <c r="H470" s="6"/>
      <c r="I470" s="6"/>
      <c r="J470" s="6"/>
    </row>
    <row r="471" spans="2:10" x14ac:dyDescent="0.3">
      <c r="B471" s="6"/>
      <c r="C471" s="6"/>
      <c r="D471" s="6"/>
      <c r="E471" s="6"/>
      <c r="F471" s="6"/>
      <c r="G471" s="6"/>
      <c r="H471" s="6"/>
      <c r="I471" s="6"/>
      <c r="J471" s="6"/>
    </row>
    <row r="472" spans="2:10" x14ac:dyDescent="0.3">
      <c r="B472" s="6"/>
      <c r="C472" s="6"/>
      <c r="D472" s="6"/>
      <c r="E472" s="6"/>
      <c r="F472" s="6"/>
      <c r="G472" s="6"/>
      <c r="H472" s="6"/>
      <c r="I472" s="6"/>
      <c r="J472" s="6"/>
    </row>
    <row r="473" spans="2:10" x14ac:dyDescent="0.3">
      <c r="B473" s="6"/>
      <c r="C473" s="6"/>
      <c r="D473" s="6"/>
      <c r="E473" s="6"/>
      <c r="F473" s="6"/>
      <c r="G473" s="6"/>
      <c r="H473" s="6"/>
      <c r="I473" s="6"/>
      <c r="J473" s="6"/>
    </row>
    <row r="474" spans="2:10" x14ac:dyDescent="0.3">
      <c r="B474" s="6"/>
      <c r="C474" s="6"/>
      <c r="D474" s="6"/>
      <c r="E474" s="6"/>
      <c r="F474" s="6"/>
      <c r="G474" s="6"/>
      <c r="H474" s="6"/>
      <c r="I474" s="6"/>
      <c r="J474" s="6"/>
    </row>
    <row r="476" spans="2:10" x14ac:dyDescent="0.3">
      <c r="B476" s="6"/>
      <c r="C476" s="6"/>
      <c r="D476" s="6"/>
      <c r="E476" s="6"/>
      <c r="F476" s="6"/>
      <c r="G476" s="6"/>
      <c r="H476" s="6"/>
      <c r="I476" s="6"/>
      <c r="J476" s="6"/>
    </row>
    <row r="477" spans="2:10" x14ac:dyDescent="0.3">
      <c r="B477" s="6"/>
      <c r="C477" s="6"/>
      <c r="D477" s="6"/>
      <c r="E477" s="6"/>
      <c r="F477" s="6"/>
      <c r="G477" s="6"/>
      <c r="H477" s="6"/>
      <c r="I477" s="6"/>
      <c r="J477" s="6"/>
    </row>
    <row r="478" spans="2:10" x14ac:dyDescent="0.3">
      <c r="B478" s="6"/>
      <c r="C478" s="6"/>
      <c r="D478" s="6"/>
      <c r="E478" s="6"/>
      <c r="F478" s="6"/>
      <c r="G478" s="6"/>
      <c r="H478" s="6"/>
      <c r="I478" s="6"/>
      <c r="J478" s="6"/>
    </row>
    <row r="479" spans="2:10" x14ac:dyDescent="0.3">
      <c r="B479" s="6"/>
      <c r="C479" s="6"/>
      <c r="D479" s="6"/>
      <c r="E479" s="6"/>
      <c r="F479" s="6"/>
      <c r="G479" s="6"/>
      <c r="H479" s="6"/>
      <c r="I479" s="6"/>
      <c r="J479" s="6"/>
    </row>
    <row r="480" spans="2:10" x14ac:dyDescent="0.3">
      <c r="B480" s="6"/>
      <c r="C480" s="6"/>
      <c r="D480" s="6"/>
      <c r="E480" s="6"/>
      <c r="F480" s="6"/>
      <c r="G480" s="6"/>
      <c r="H480" s="6"/>
      <c r="I480" s="6"/>
      <c r="J480" s="6"/>
    </row>
    <row r="481" spans="2:10" x14ac:dyDescent="0.3">
      <c r="B481" s="6"/>
      <c r="C481" s="6"/>
      <c r="D481" s="6"/>
      <c r="E481" s="6"/>
      <c r="F481" s="6"/>
      <c r="G481" s="6"/>
      <c r="H481" s="6"/>
      <c r="I481" s="6"/>
      <c r="J481" s="6"/>
    </row>
    <row r="482" spans="2:10" x14ac:dyDescent="0.3">
      <c r="B482" s="6"/>
      <c r="C482" s="6"/>
      <c r="D482" s="6"/>
      <c r="E482" s="6"/>
      <c r="F482" s="6"/>
      <c r="G482" s="6"/>
      <c r="H482" s="6"/>
      <c r="I482" s="6"/>
      <c r="J482" s="6"/>
    </row>
    <row r="483" spans="2:10" x14ac:dyDescent="0.3">
      <c r="B483" s="6"/>
      <c r="C483" s="6"/>
      <c r="D483" s="6"/>
      <c r="E483" s="6"/>
      <c r="F483" s="6"/>
      <c r="G483" s="6"/>
      <c r="H483" s="6"/>
      <c r="I483" s="6"/>
      <c r="J483" s="6"/>
    </row>
    <row r="484" spans="2:10" x14ac:dyDescent="0.3">
      <c r="B484" s="6"/>
      <c r="C484" s="6"/>
      <c r="D484" s="6"/>
      <c r="E484" s="6"/>
      <c r="F484" s="6"/>
      <c r="G484" s="6"/>
      <c r="H484" s="6"/>
      <c r="I484" s="6"/>
      <c r="J484" s="6"/>
    </row>
    <row r="485" spans="2:10" x14ac:dyDescent="0.3">
      <c r="B485" s="6"/>
      <c r="C485" s="6"/>
      <c r="D485" s="6"/>
      <c r="E485" s="6"/>
      <c r="F485" s="6"/>
      <c r="G485" s="6"/>
      <c r="H485" s="6"/>
      <c r="I485" s="6"/>
      <c r="J485" s="6"/>
    </row>
    <row r="486" spans="2:10" x14ac:dyDescent="0.3">
      <c r="B486" s="6"/>
      <c r="C486" s="6"/>
      <c r="D486" s="6"/>
      <c r="E486" s="6"/>
      <c r="F486" s="6"/>
      <c r="G486" s="6"/>
      <c r="H486" s="6"/>
      <c r="I486" s="6"/>
      <c r="J486" s="6"/>
    </row>
    <row r="487" spans="2:10" x14ac:dyDescent="0.3">
      <c r="B487" s="6"/>
      <c r="C487" s="6"/>
      <c r="D487" s="6"/>
      <c r="E487" s="6"/>
      <c r="F487" s="6"/>
      <c r="G487" s="6"/>
      <c r="H487" s="6"/>
      <c r="I487" s="6"/>
      <c r="J487" s="6"/>
    </row>
    <row r="488" spans="2:10" x14ac:dyDescent="0.3">
      <c r="B488" s="6"/>
      <c r="C488" s="6"/>
      <c r="D488" s="6"/>
      <c r="E488" s="6"/>
      <c r="F488" s="6"/>
      <c r="G488" s="6"/>
      <c r="H488" s="6"/>
      <c r="I488" s="6"/>
      <c r="J488" s="6"/>
    </row>
    <row r="489" spans="2:10" x14ac:dyDescent="0.3">
      <c r="B489" s="6"/>
      <c r="C489" s="6"/>
      <c r="D489" s="6"/>
      <c r="E489" s="6"/>
      <c r="F489" s="6"/>
      <c r="G489" s="6"/>
      <c r="H489" s="6"/>
      <c r="I489" s="6"/>
      <c r="J489" s="6"/>
    </row>
    <row r="490" spans="2:10" x14ac:dyDescent="0.3">
      <c r="B490" s="6"/>
      <c r="C490" s="6"/>
      <c r="D490" s="6"/>
      <c r="E490" s="6"/>
      <c r="F490" s="6"/>
      <c r="G490" s="6"/>
      <c r="H490" s="6"/>
      <c r="I490" s="6"/>
      <c r="J490" s="6"/>
    </row>
    <row r="491" spans="2:10" x14ac:dyDescent="0.3">
      <c r="B491" s="6"/>
      <c r="C491" s="6"/>
      <c r="D491" s="6"/>
      <c r="E491" s="6"/>
      <c r="F491" s="6"/>
      <c r="G491" s="6"/>
      <c r="H491" s="6"/>
      <c r="I491" s="6"/>
      <c r="J491" s="6"/>
    </row>
    <row r="492" spans="2:10" x14ac:dyDescent="0.3">
      <c r="B492" s="6"/>
      <c r="C492" s="6"/>
      <c r="D492" s="6"/>
      <c r="E492" s="6"/>
      <c r="F492" s="6"/>
      <c r="G492" s="6"/>
      <c r="H492" s="6"/>
      <c r="I492" s="6"/>
      <c r="J492" s="6"/>
    </row>
    <row r="493" spans="2:10" x14ac:dyDescent="0.3">
      <c r="B493" s="6"/>
      <c r="C493" s="6"/>
      <c r="D493" s="6"/>
      <c r="E493" s="6"/>
      <c r="F493" s="6"/>
      <c r="G493" s="6"/>
      <c r="H493" s="6"/>
      <c r="I493" s="6"/>
      <c r="J493" s="6"/>
    </row>
    <row r="494" spans="2:10" x14ac:dyDescent="0.3">
      <c r="B494" s="6"/>
      <c r="C494" s="6"/>
      <c r="D494" s="6"/>
      <c r="E494" s="6"/>
      <c r="F494" s="6"/>
      <c r="G494" s="6"/>
      <c r="H494" s="6"/>
      <c r="I494" s="6"/>
      <c r="J494" s="6"/>
    </row>
    <row r="495" spans="2:10" x14ac:dyDescent="0.3">
      <c r="B495" s="6"/>
      <c r="C495" s="6"/>
      <c r="D495" s="6"/>
      <c r="E495" s="6"/>
      <c r="F495" s="6"/>
      <c r="G495" s="6"/>
      <c r="H495" s="6"/>
      <c r="I495" s="6"/>
      <c r="J495" s="6"/>
    </row>
    <row r="496" spans="2:10" x14ac:dyDescent="0.3">
      <c r="B496" s="6"/>
      <c r="C496" s="6"/>
      <c r="D496" s="6"/>
      <c r="E496" s="6"/>
      <c r="F496" s="6"/>
      <c r="G496" s="6"/>
      <c r="H496" s="6"/>
      <c r="I496" s="6"/>
      <c r="J496" s="6"/>
    </row>
    <row r="497" spans="2:10" x14ac:dyDescent="0.3">
      <c r="B497" s="6"/>
      <c r="C497" s="6"/>
      <c r="D497" s="6"/>
      <c r="E497" s="6"/>
      <c r="F497" s="6"/>
      <c r="G497" s="6"/>
      <c r="H497" s="6"/>
      <c r="I497" s="6"/>
      <c r="J497" s="6"/>
    </row>
    <row r="498" spans="2:10" x14ac:dyDescent="0.3">
      <c r="B498" s="6"/>
      <c r="C498" s="6"/>
      <c r="D498" s="6"/>
      <c r="E498" s="6"/>
      <c r="F498" s="6"/>
      <c r="G498" s="6"/>
      <c r="H498" s="6"/>
      <c r="I498" s="6"/>
      <c r="J498" s="6"/>
    </row>
    <row r="500" spans="2:10" x14ac:dyDescent="0.3">
      <c r="B500" s="6"/>
      <c r="C500" s="6"/>
      <c r="D500" s="6"/>
      <c r="E500" s="6"/>
      <c r="F500" s="6"/>
      <c r="G500" s="6"/>
      <c r="H500" s="6"/>
      <c r="I500" s="6"/>
      <c r="J500" s="6"/>
    </row>
    <row r="501" spans="2:10" x14ac:dyDescent="0.3">
      <c r="B501" s="6"/>
      <c r="C501" s="6"/>
      <c r="D501" s="6"/>
      <c r="E501" s="6"/>
      <c r="F501" s="6"/>
      <c r="G501" s="6"/>
      <c r="H501" s="6"/>
      <c r="I501" s="6"/>
      <c r="J501" s="6"/>
    </row>
    <row r="502" spans="2:10" x14ac:dyDescent="0.3">
      <c r="B502" s="6"/>
      <c r="C502" s="6"/>
      <c r="D502" s="6"/>
      <c r="E502" s="6"/>
      <c r="F502" s="6"/>
      <c r="G502" s="6"/>
      <c r="H502" s="6"/>
      <c r="I502" s="6"/>
      <c r="J502" s="6"/>
    </row>
    <row r="503" spans="2:10" x14ac:dyDescent="0.3">
      <c r="B503" s="6"/>
      <c r="C503" s="6"/>
      <c r="D503" s="6"/>
      <c r="E503" s="6"/>
      <c r="F503" s="6"/>
      <c r="G503" s="6"/>
      <c r="H503" s="6"/>
      <c r="I503" s="6"/>
      <c r="J503" s="6"/>
    </row>
    <row r="504" spans="2:10" x14ac:dyDescent="0.3">
      <c r="B504" s="6"/>
      <c r="C504" s="6"/>
      <c r="D504" s="6"/>
      <c r="E504" s="6"/>
      <c r="F504" s="6"/>
      <c r="G504" s="6"/>
      <c r="H504" s="6"/>
      <c r="I504" s="6"/>
      <c r="J504" s="6"/>
    </row>
    <row r="505" spans="2:10" x14ac:dyDescent="0.3">
      <c r="B505" s="6"/>
      <c r="C505" s="6"/>
      <c r="D505" s="6"/>
      <c r="E505" s="6"/>
      <c r="F505" s="6"/>
      <c r="G505" s="6"/>
      <c r="H505" s="6"/>
      <c r="I505" s="6"/>
      <c r="J505" s="6"/>
    </row>
    <row r="506" spans="2:10" x14ac:dyDescent="0.3">
      <c r="B506" s="6"/>
      <c r="C506" s="6"/>
      <c r="D506" s="6"/>
      <c r="E506" s="6"/>
      <c r="F506" s="6"/>
      <c r="G506" s="6"/>
      <c r="H506" s="6"/>
      <c r="I506" s="6"/>
      <c r="J506" s="6"/>
    </row>
    <row r="507" spans="2:10" x14ac:dyDescent="0.3">
      <c r="B507" s="6"/>
      <c r="C507" s="6"/>
      <c r="D507" s="6"/>
      <c r="E507" s="6"/>
      <c r="F507" s="6"/>
      <c r="G507" s="6"/>
      <c r="H507" s="6"/>
      <c r="I507" s="6"/>
      <c r="J507" s="6"/>
    </row>
    <row r="508" spans="2:10" x14ac:dyDescent="0.3">
      <c r="B508" s="6"/>
      <c r="C508" s="6"/>
      <c r="D508" s="6"/>
      <c r="E508" s="6"/>
      <c r="F508" s="6"/>
      <c r="G508" s="6"/>
      <c r="H508" s="6"/>
      <c r="I508" s="6"/>
      <c r="J508" s="6"/>
    </row>
    <row r="509" spans="2:10" x14ac:dyDescent="0.3">
      <c r="B509" s="6"/>
      <c r="C509" s="6"/>
      <c r="D509" s="6"/>
      <c r="E509" s="6"/>
      <c r="F509" s="6"/>
      <c r="G509" s="6"/>
      <c r="H509" s="6"/>
      <c r="I509" s="6"/>
      <c r="J509" s="6"/>
    </row>
    <row r="510" spans="2:10" x14ac:dyDescent="0.3">
      <c r="B510" s="6"/>
      <c r="C510" s="6"/>
      <c r="D510" s="6"/>
      <c r="E510" s="6"/>
      <c r="F510" s="6"/>
      <c r="G510" s="6"/>
      <c r="H510" s="6"/>
      <c r="I510" s="6"/>
      <c r="J510" s="6"/>
    </row>
    <row r="511" spans="2:10" x14ac:dyDescent="0.3">
      <c r="B511" s="6"/>
      <c r="C511" s="6"/>
      <c r="D511" s="6"/>
      <c r="E511" s="6"/>
      <c r="F511" s="6"/>
      <c r="G511" s="6"/>
      <c r="H511" s="6"/>
      <c r="I511" s="6"/>
      <c r="J511" s="6"/>
    </row>
    <row r="512" spans="2:10" x14ac:dyDescent="0.3">
      <c r="B512" s="6"/>
      <c r="C512" s="6"/>
      <c r="D512" s="6"/>
      <c r="E512" s="6"/>
      <c r="F512" s="6"/>
      <c r="G512" s="6"/>
      <c r="H512" s="6"/>
      <c r="I512" s="6"/>
      <c r="J512" s="6"/>
    </row>
    <row r="513" spans="2:10" x14ac:dyDescent="0.3">
      <c r="B513" s="6"/>
      <c r="C513" s="6"/>
      <c r="D513" s="6"/>
      <c r="E513" s="6"/>
      <c r="F513" s="6"/>
      <c r="G513" s="6"/>
      <c r="H513" s="6"/>
      <c r="I513" s="6"/>
      <c r="J513" s="6"/>
    </row>
    <row r="514" spans="2:10" x14ac:dyDescent="0.3">
      <c r="B514" s="6"/>
      <c r="C514" s="6"/>
      <c r="D514" s="6"/>
      <c r="E514" s="6"/>
      <c r="F514" s="6"/>
      <c r="G514" s="6"/>
      <c r="H514" s="6"/>
      <c r="I514" s="6"/>
      <c r="J514" s="6"/>
    </row>
    <row r="515" spans="2:10" x14ac:dyDescent="0.3">
      <c r="B515" s="6"/>
      <c r="C515" s="6"/>
      <c r="D515" s="6"/>
      <c r="E515" s="6"/>
      <c r="F515" s="6"/>
      <c r="G515" s="6"/>
      <c r="H515" s="6"/>
      <c r="I515" s="6"/>
      <c r="J515" s="6"/>
    </row>
    <row r="516" spans="2:10" x14ac:dyDescent="0.3">
      <c r="B516" s="6"/>
      <c r="C516" s="6"/>
      <c r="D516" s="6"/>
      <c r="E516" s="6"/>
      <c r="F516" s="6"/>
      <c r="G516" s="6"/>
      <c r="H516" s="6"/>
      <c r="I516" s="6"/>
      <c r="J516" s="6"/>
    </row>
    <row r="517" spans="2:10" x14ac:dyDescent="0.3">
      <c r="B517" s="6"/>
      <c r="C517" s="6"/>
      <c r="D517" s="6"/>
      <c r="E517" s="6"/>
      <c r="F517" s="6"/>
      <c r="G517" s="6"/>
      <c r="H517" s="6"/>
      <c r="I517" s="6"/>
      <c r="J517" s="6"/>
    </row>
    <row r="518" spans="2:10" x14ac:dyDescent="0.3">
      <c r="B518" s="6"/>
      <c r="C518" s="6"/>
      <c r="D518" s="6"/>
      <c r="E518" s="6"/>
      <c r="F518" s="6"/>
      <c r="G518" s="6"/>
      <c r="H518" s="6"/>
      <c r="I518" s="6"/>
      <c r="J518" s="6"/>
    </row>
    <row r="519" spans="2:10" x14ac:dyDescent="0.3">
      <c r="B519" s="6"/>
      <c r="C519" s="6"/>
      <c r="D519" s="6"/>
      <c r="E519" s="6"/>
      <c r="F519" s="6"/>
      <c r="G519" s="6"/>
      <c r="H519" s="6"/>
      <c r="I519" s="6"/>
      <c r="J519" s="6"/>
    </row>
    <row r="520" spans="2:10" x14ac:dyDescent="0.3">
      <c r="B520" s="6"/>
      <c r="C520" s="6"/>
      <c r="D520" s="6"/>
      <c r="E520" s="6"/>
      <c r="F520" s="6"/>
      <c r="G520" s="6"/>
      <c r="H520" s="6"/>
      <c r="I520" s="6"/>
      <c r="J520" s="6"/>
    </row>
    <row r="521" spans="2:10" x14ac:dyDescent="0.3">
      <c r="B521" s="6"/>
      <c r="C521" s="6"/>
      <c r="D521" s="6"/>
      <c r="E521" s="6"/>
      <c r="F521" s="6"/>
      <c r="G521" s="6"/>
      <c r="H521" s="6"/>
      <c r="I521" s="6"/>
      <c r="J521" s="6"/>
    </row>
    <row r="522" spans="2:10" x14ac:dyDescent="0.3">
      <c r="B522" s="6"/>
      <c r="C522" s="6"/>
      <c r="D522" s="6"/>
      <c r="E522" s="6"/>
      <c r="F522" s="6"/>
      <c r="G522" s="6"/>
      <c r="H522" s="6"/>
      <c r="I522" s="6"/>
      <c r="J522" s="6"/>
    </row>
  </sheetData>
  <mergeCells count="8">
    <mergeCell ref="E33:AC33"/>
    <mergeCell ref="D6:D15"/>
    <mergeCell ref="D20:D29"/>
    <mergeCell ref="C3:AC3"/>
    <mergeCell ref="C17:AC17"/>
    <mergeCell ref="C32:AC32"/>
    <mergeCell ref="D4:AC4"/>
    <mergeCell ref="E18:AC18"/>
  </mergeCells>
  <conditionalFormatting sqref="E6:AB15">
    <cfRule type="cellIs" dxfId="475" priority="1222" operator="greaterThan">
      <formula>999</formula>
    </cfRule>
    <cfRule type="cellIs" dxfId="474" priority="1223" operator="between">
      <formula>501</formula>
      <formula>999</formula>
    </cfRule>
    <cfRule type="cellIs" dxfId="473" priority="1224" operator="lessThan">
      <formula>500</formula>
    </cfRule>
  </conditionalFormatting>
  <conditionalFormatting sqref="C35:C48 C53:C54 C56:C64 C50:C51">
    <cfRule type="dataBar" priority="1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{456BE360-0DE7-42D1-9AEB-3E5A1DDD9BBD}</x14:id>
        </ext>
      </extLst>
    </cfRule>
  </conditionalFormatting>
  <conditionalFormatting sqref="C79">
    <cfRule type="dataBar" priority="12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{310D5EBE-E21C-4CB9-8E76-BE9761762981}</x14:id>
        </ext>
      </extLst>
    </cfRule>
  </conditionalFormatting>
  <conditionalFormatting sqref="C296">
    <cfRule type="dataBar" priority="12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{5FF02288-5F83-4C60-B668-C1DCD9CB464A}</x14:id>
        </ext>
      </extLst>
    </cfRule>
  </conditionalFormatting>
  <conditionalFormatting sqref="C234">
    <cfRule type="dataBar" priority="12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{E1186075-4588-479F-B295-A06FDCC26CB7}</x14:id>
        </ext>
      </extLst>
    </cfRule>
  </conditionalFormatting>
  <conditionalFormatting sqref="C265">
    <cfRule type="dataBar" priority="12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{EC12642E-EE77-4641-B87D-B49B67356B9F}</x14:id>
        </ext>
      </extLst>
    </cfRule>
  </conditionalFormatting>
  <conditionalFormatting sqref="C141">
    <cfRule type="dataBar" priority="12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{EDDEF636-1DD9-4F28-861A-93EA75B17C97}</x14:id>
        </ext>
      </extLst>
    </cfRule>
  </conditionalFormatting>
  <conditionalFormatting sqref="C172">
    <cfRule type="dataBar" priority="12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{19D103CD-2EC4-4356-ABC6-62964FC38B6F}</x14:id>
        </ext>
      </extLst>
    </cfRule>
  </conditionalFormatting>
  <conditionalFormatting sqref="C110">
    <cfRule type="dataBar" priority="12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{785710B7-B26E-47FE-87B9-C523C594095B}</x14:id>
        </ext>
      </extLst>
    </cfRule>
  </conditionalFormatting>
  <conditionalFormatting sqref="C94">
    <cfRule type="dataBar" priority="12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{F7349A57-1F59-401C-BE0C-AB335B768942}</x14:id>
        </ext>
      </extLst>
    </cfRule>
  </conditionalFormatting>
  <conditionalFormatting sqref="C311">
    <cfRule type="dataBar" priority="12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{BD2565E8-27A3-4CF9-90C1-F3B703031FD7}</x14:id>
        </ext>
      </extLst>
    </cfRule>
  </conditionalFormatting>
  <conditionalFormatting sqref="C249">
    <cfRule type="dataBar" priority="12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{A2A7CF3A-584C-4F1A-BBF6-E9EA545EBD16}</x14:id>
        </ext>
      </extLst>
    </cfRule>
  </conditionalFormatting>
  <conditionalFormatting sqref="C280">
    <cfRule type="dataBar" priority="12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{1030CDE3-39F7-4A43-8B0C-2EEDB800C0F0}</x14:id>
        </ext>
      </extLst>
    </cfRule>
  </conditionalFormatting>
  <conditionalFormatting sqref="C156">
    <cfRule type="dataBar" priority="12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{4789D63C-6120-4725-8BD2-2252464E64AF}</x14:id>
        </ext>
      </extLst>
    </cfRule>
  </conditionalFormatting>
  <conditionalFormatting sqref="C187">
    <cfRule type="dataBar" priority="12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{DECA911A-67E4-47F6-88A4-C7FF7C68FD8C}</x14:id>
        </ext>
      </extLst>
    </cfRule>
  </conditionalFormatting>
  <conditionalFormatting sqref="C125">
    <cfRule type="dataBar" priority="11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{FD6A6D33-EF84-47F0-99E2-9F24B098ABBE}</x14:id>
        </ext>
      </extLst>
    </cfRule>
  </conditionalFormatting>
  <conditionalFormatting sqref="C203">
    <cfRule type="dataBar" priority="11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{B72B0007-E01F-4A47-8877-C6C8E3E9ECC8}</x14:id>
        </ext>
      </extLst>
    </cfRule>
  </conditionalFormatting>
  <conditionalFormatting sqref="C218">
    <cfRule type="dataBar" priority="11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{A294B963-0884-45A3-ADFF-A00B5B67CE67}</x14:id>
        </ext>
      </extLst>
    </cfRule>
  </conditionalFormatting>
  <conditionalFormatting sqref="C327:C328">
    <cfRule type="dataBar" priority="11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{6CDE56A4-61F5-4F77-8135-110FFA73F3A4}</x14:id>
        </ext>
      </extLst>
    </cfRule>
  </conditionalFormatting>
  <conditionalFormatting sqref="C342">
    <cfRule type="dataBar" priority="11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{502C9917-FCE0-40E9-881C-D4A30B2C20CB}</x14:id>
        </ext>
      </extLst>
    </cfRule>
  </conditionalFormatting>
  <conditionalFormatting sqref="E221:J250">
    <cfRule type="dataBar" priority="11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{759061AA-0D74-4B52-A557-324041C8EEFD}</x14:id>
        </ext>
      </extLst>
    </cfRule>
  </conditionalFormatting>
  <conditionalFormatting sqref="E252:J281">
    <cfRule type="dataBar" priority="11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{704CB781-1045-46C6-A13F-8B305522FD96}</x14:id>
        </ext>
      </extLst>
    </cfRule>
  </conditionalFormatting>
  <conditionalFormatting sqref="E283:J312">
    <cfRule type="dataBar" priority="11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{E881AB28-5924-4285-84C2-ADBFBE9F22CD}</x14:id>
        </ext>
      </extLst>
    </cfRule>
  </conditionalFormatting>
  <conditionalFormatting sqref="E314:J343">
    <cfRule type="dataBar" priority="11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{30370675-88D3-4EC5-ACDD-AB8A3F2EC420}</x14:id>
        </ext>
      </extLst>
    </cfRule>
  </conditionalFormatting>
  <conditionalFormatting sqref="K221:K250">
    <cfRule type="dataBar" priority="11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{9BD5A656-7243-4D3B-B85E-DF186FE1579A}</x14:id>
        </ext>
      </extLst>
    </cfRule>
  </conditionalFormatting>
  <conditionalFormatting sqref="K252:K281">
    <cfRule type="dataBar" priority="11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{495E0B01-E152-4D43-81F4-BF51736CA21A}</x14:id>
        </ext>
      </extLst>
    </cfRule>
  </conditionalFormatting>
  <conditionalFormatting sqref="K283:K312">
    <cfRule type="dataBar" priority="11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{DF1290BC-FFA3-4F1F-A40F-2030FCD36176}</x14:id>
        </ext>
      </extLst>
    </cfRule>
  </conditionalFormatting>
  <conditionalFormatting sqref="K314:K343">
    <cfRule type="dataBar" priority="11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{0DCC9273-FD9C-4344-927F-0D1EDEEDC292}</x14:id>
        </ext>
      </extLst>
    </cfRule>
  </conditionalFormatting>
  <conditionalFormatting sqref="L221:L250">
    <cfRule type="dataBar" priority="1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{F047A3E2-90E3-45FB-A3AF-CD2C68B15D85}</x14:id>
        </ext>
      </extLst>
    </cfRule>
  </conditionalFormatting>
  <conditionalFormatting sqref="L252:L281">
    <cfRule type="dataBar" priority="1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{95065407-BB15-452E-95CE-D6A9F855C4B6}</x14:id>
        </ext>
      </extLst>
    </cfRule>
  </conditionalFormatting>
  <conditionalFormatting sqref="L283:L312">
    <cfRule type="dataBar" priority="1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{EA201410-9A9E-452E-8231-14AC9D01AA78}</x14:id>
        </ext>
      </extLst>
    </cfRule>
  </conditionalFormatting>
  <conditionalFormatting sqref="L314:L343">
    <cfRule type="dataBar" priority="1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{32A520F9-C3D0-42F8-9353-E716319BDDF3}</x14:id>
        </ext>
      </extLst>
    </cfRule>
  </conditionalFormatting>
  <conditionalFormatting sqref="M221:M250">
    <cfRule type="dataBar" priority="10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{9AF1C13E-7083-4890-BE2D-3A3C47A5B694}</x14:id>
        </ext>
      </extLst>
    </cfRule>
  </conditionalFormatting>
  <conditionalFormatting sqref="M252:M281">
    <cfRule type="dataBar" priority="10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{4BBC0DB8-FD91-4F7E-9BE5-8DE36771743A}</x14:id>
        </ext>
      </extLst>
    </cfRule>
  </conditionalFormatting>
  <conditionalFormatting sqref="M283:M312">
    <cfRule type="dataBar" priority="10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{E842B557-7F92-41C6-A133-21156530D1DB}</x14:id>
        </ext>
      </extLst>
    </cfRule>
  </conditionalFormatting>
  <conditionalFormatting sqref="M314:M343">
    <cfRule type="dataBar" priority="10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{DCA91217-2F05-4BD7-872F-8D1C385D3CFF}</x14:id>
        </ext>
      </extLst>
    </cfRule>
  </conditionalFormatting>
  <conditionalFormatting sqref="N221:N250">
    <cfRule type="dataBar" priority="10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{A89A2031-2E8E-4739-B3B0-80F893504383}</x14:id>
        </ext>
      </extLst>
    </cfRule>
  </conditionalFormatting>
  <conditionalFormatting sqref="N252:N281">
    <cfRule type="dataBar" priority="10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{382541E7-1091-492E-88C5-667334517198}</x14:id>
        </ext>
      </extLst>
    </cfRule>
  </conditionalFormatting>
  <conditionalFormatting sqref="N283:N312">
    <cfRule type="dataBar" priority="10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{933D1C60-F47B-42E2-9D65-B8854A2B95BA}</x14:id>
        </ext>
      </extLst>
    </cfRule>
  </conditionalFormatting>
  <conditionalFormatting sqref="N314:N343">
    <cfRule type="dataBar" priority="10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{61A7DF5B-7127-42DD-95C3-9F1DF104275F}</x14:id>
        </ext>
      </extLst>
    </cfRule>
  </conditionalFormatting>
  <conditionalFormatting sqref="O221:O250">
    <cfRule type="dataBar" priority="10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{D7E9307A-DD55-45BB-A08E-23133FA06D9D}</x14:id>
        </ext>
      </extLst>
    </cfRule>
  </conditionalFormatting>
  <conditionalFormatting sqref="O252:O281">
    <cfRule type="dataBar" priority="10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{81159F3B-97C9-4245-BF32-36465CDDE1DC}</x14:id>
        </ext>
      </extLst>
    </cfRule>
  </conditionalFormatting>
  <conditionalFormatting sqref="O283:O312">
    <cfRule type="dataBar" priority="10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{562B3ABD-EC88-4536-8D9B-CB02A37B2747}</x14:id>
        </ext>
      </extLst>
    </cfRule>
  </conditionalFormatting>
  <conditionalFormatting sqref="O314:O343">
    <cfRule type="dataBar" priority="10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{A39B4623-087B-4A50-8C40-2AFBCA9A080B}</x14:id>
        </ext>
      </extLst>
    </cfRule>
  </conditionalFormatting>
  <conditionalFormatting sqref="P221:P250">
    <cfRule type="dataBar" priority="9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{4BBF25C7-DFFF-459F-A11A-A3F61D11340E}</x14:id>
        </ext>
      </extLst>
    </cfRule>
  </conditionalFormatting>
  <conditionalFormatting sqref="P252:P281">
    <cfRule type="dataBar" priority="9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{43AF833D-F433-4DE2-A1F6-19E0DA6FB067}</x14:id>
        </ext>
      </extLst>
    </cfRule>
  </conditionalFormatting>
  <conditionalFormatting sqref="P283:P312">
    <cfRule type="dataBar" priority="9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{4FE45A27-5AD5-455F-BE74-7F333745F6EB}</x14:id>
        </ext>
      </extLst>
    </cfRule>
  </conditionalFormatting>
  <conditionalFormatting sqref="P314:P343">
    <cfRule type="dataBar" priority="9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{94AAE5E4-24B7-428A-82B4-A5535CDD6296}</x14:id>
        </ext>
      </extLst>
    </cfRule>
  </conditionalFormatting>
  <conditionalFormatting sqref="Q221:Q250">
    <cfRule type="dataBar" priority="9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{15405E82-2C67-4256-A916-915647112408}</x14:id>
        </ext>
      </extLst>
    </cfRule>
  </conditionalFormatting>
  <conditionalFormatting sqref="Q252:Q281">
    <cfRule type="dataBar" priority="9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{497F55F1-85A7-4F7B-BFD4-404700323BE7}</x14:id>
        </ext>
      </extLst>
    </cfRule>
  </conditionalFormatting>
  <conditionalFormatting sqref="Q283:Q312">
    <cfRule type="dataBar" priority="9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{4B080462-12B2-4287-B632-877B37FFFB31}</x14:id>
        </ext>
      </extLst>
    </cfRule>
  </conditionalFormatting>
  <conditionalFormatting sqref="Q314:Q343">
    <cfRule type="dataBar" priority="9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{28152F5F-7347-4A09-8585-E5A0105B509F}</x14:id>
        </ext>
      </extLst>
    </cfRule>
  </conditionalFormatting>
  <conditionalFormatting sqref="C78">
    <cfRule type="dataBar" priority="9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{D33DCD3D-86FD-48E0-B625-9533CF300DD8}</x14:id>
        </ext>
      </extLst>
    </cfRule>
  </conditionalFormatting>
  <conditionalFormatting sqref="C109">
    <cfRule type="dataBar" priority="9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{B785CB61-4F4A-43C7-8AA5-36CE09F970EB}</x14:id>
        </ext>
      </extLst>
    </cfRule>
  </conditionalFormatting>
  <conditionalFormatting sqref="C140">
    <cfRule type="dataBar" priority="9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{CC4B7468-966E-4FF6-8CB1-F28FC87E1FA2}</x14:id>
        </ext>
      </extLst>
    </cfRule>
  </conditionalFormatting>
  <conditionalFormatting sqref="C171">
    <cfRule type="dataBar" priority="9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{C7A9EF56-B43B-4C91-8A04-767622A14FE5}</x14:id>
        </ext>
      </extLst>
    </cfRule>
  </conditionalFormatting>
  <conditionalFormatting sqref="C202">
    <cfRule type="dataBar" priority="9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{C371ADB2-D60D-4729-8A5A-2BC712F63612}</x14:id>
        </ext>
      </extLst>
    </cfRule>
  </conditionalFormatting>
  <conditionalFormatting sqref="C233">
    <cfRule type="dataBar" priority="9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{70CF78F5-CFA2-4EB0-BD20-4F95A839CC94}</x14:id>
        </ext>
      </extLst>
    </cfRule>
  </conditionalFormatting>
  <conditionalFormatting sqref="C264">
    <cfRule type="dataBar" priority="9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{CCFE302F-1F10-4FED-B189-8B38FAA49506}</x14:id>
        </ext>
      </extLst>
    </cfRule>
  </conditionalFormatting>
  <conditionalFormatting sqref="C295">
    <cfRule type="dataBar" priority="9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{606746B8-289D-4F8F-BFAD-130034FF3CCA}</x14:id>
        </ext>
      </extLst>
    </cfRule>
  </conditionalFormatting>
  <conditionalFormatting sqref="C326">
    <cfRule type="dataBar" priority="9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{3B8676BD-9655-4B4C-83B1-82DA65991F46}</x14:id>
        </ext>
      </extLst>
    </cfRule>
  </conditionalFormatting>
  <conditionalFormatting sqref="C67">
    <cfRule type="dataBar" priority="9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{381C3118-2042-4A26-97F3-010D765DD0CD}</x14:id>
        </ext>
      </extLst>
    </cfRule>
  </conditionalFormatting>
  <conditionalFormatting sqref="C98">
    <cfRule type="dataBar" priority="9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{B7D4E0E2-3285-4118-A55B-7569114FB883}</x14:id>
        </ext>
      </extLst>
    </cfRule>
  </conditionalFormatting>
  <conditionalFormatting sqref="C129">
    <cfRule type="dataBar" priority="9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{8996737F-C2FA-4C73-9D62-6159783116DA}</x14:id>
        </ext>
      </extLst>
    </cfRule>
  </conditionalFormatting>
  <conditionalFormatting sqref="C160">
    <cfRule type="dataBar" priority="9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{BEE7E0F6-5792-4225-BEBC-68F111665F99}</x14:id>
        </ext>
      </extLst>
    </cfRule>
  </conditionalFormatting>
  <conditionalFormatting sqref="C191">
    <cfRule type="dataBar" priority="9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{6A23A232-3849-444D-856B-230FE26B7926}</x14:id>
        </ext>
      </extLst>
    </cfRule>
  </conditionalFormatting>
  <conditionalFormatting sqref="C222">
    <cfRule type="dataBar" priority="9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{8D19103D-42BD-48BD-A669-AE726478EC97}</x14:id>
        </ext>
      </extLst>
    </cfRule>
  </conditionalFormatting>
  <conditionalFormatting sqref="C253">
    <cfRule type="dataBar" priority="8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{DF7D6D2A-217C-4199-B2EE-50D577ABC08B}</x14:id>
        </ext>
      </extLst>
    </cfRule>
  </conditionalFormatting>
  <conditionalFormatting sqref="C284">
    <cfRule type="dataBar" priority="8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{B6E64C90-5D18-4742-AC60-7227DAB2822D}</x14:id>
        </ext>
      </extLst>
    </cfRule>
  </conditionalFormatting>
  <conditionalFormatting sqref="C315">
    <cfRule type="dataBar" priority="8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{CFB8A0D1-9B9B-4C51-A3CD-50C255613149}</x14:id>
        </ext>
      </extLst>
    </cfRule>
  </conditionalFormatting>
  <conditionalFormatting sqref="C66">
    <cfRule type="dataBar" priority="8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{84583F6E-3AA1-4072-ABB7-E012CDD3023B}</x14:id>
        </ext>
      </extLst>
    </cfRule>
  </conditionalFormatting>
  <conditionalFormatting sqref="C97">
    <cfRule type="dataBar" priority="8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{2C35554B-CE81-47C1-9523-6B48258240B0}</x14:id>
        </ext>
      </extLst>
    </cfRule>
  </conditionalFormatting>
  <conditionalFormatting sqref="C128">
    <cfRule type="dataBar" priority="8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{F7516134-FAB8-4C7F-917C-ED41C1EE38CA}</x14:id>
        </ext>
      </extLst>
    </cfRule>
  </conditionalFormatting>
  <conditionalFormatting sqref="C159">
    <cfRule type="dataBar" priority="8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{89D96C30-4743-47EA-9E1C-B8D58E25EFB3}</x14:id>
        </ext>
      </extLst>
    </cfRule>
  </conditionalFormatting>
  <conditionalFormatting sqref="C190">
    <cfRule type="dataBar" priority="8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{A42AF113-9F71-420F-8C9F-1DCC7FDD2A08}</x14:id>
        </ext>
      </extLst>
    </cfRule>
  </conditionalFormatting>
  <conditionalFormatting sqref="C221">
    <cfRule type="dataBar" priority="8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{CDC6204A-8B41-4FE6-90B1-84A3733A9BB8}</x14:id>
        </ext>
      </extLst>
    </cfRule>
  </conditionalFormatting>
  <conditionalFormatting sqref="C252">
    <cfRule type="dataBar" priority="8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{669657B9-283F-48A7-ACD3-5D4E6ADCE9F8}</x14:id>
        </ext>
      </extLst>
    </cfRule>
  </conditionalFormatting>
  <conditionalFormatting sqref="C314">
    <cfRule type="dataBar" priority="8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{1607F0BD-EF09-4D29-8582-A3BA88EC71EA}</x14:id>
        </ext>
      </extLst>
    </cfRule>
  </conditionalFormatting>
  <conditionalFormatting sqref="C283">
    <cfRule type="dataBar" priority="8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{66256EFC-C129-4CF3-90BD-68159434AD14}</x14:id>
        </ext>
      </extLst>
    </cfRule>
  </conditionalFormatting>
  <conditionalFormatting sqref="R221:R250">
    <cfRule type="dataBar" priority="8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{3CD13A2A-97D8-4AE8-A501-B0136FA85B74}</x14:id>
        </ext>
      </extLst>
    </cfRule>
  </conditionalFormatting>
  <conditionalFormatting sqref="R252:R281">
    <cfRule type="dataBar" priority="8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{4D14D183-086C-4864-84AF-85CAD75F1C34}</x14:id>
        </ext>
      </extLst>
    </cfRule>
  </conditionalFormatting>
  <conditionalFormatting sqref="R283:R312">
    <cfRule type="dataBar" priority="8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{B194E789-2609-4334-B067-C7C0D067A89E}</x14:id>
        </ext>
      </extLst>
    </cfRule>
  </conditionalFormatting>
  <conditionalFormatting sqref="R314:R343">
    <cfRule type="dataBar" priority="8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{C6359C7A-FFFE-40E4-A4D4-8CF768EAADA3}</x14:id>
        </ext>
      </extLst>
    </cfRule>
  </conditionalFormatting>
  <conditionalFormatting sqref="S221:S250">
    <cfRule type="dataBar" priority="8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{BC371F3B-8F98-4751-A4A6-348FFFAA9512}</x14:id>
        </ext>
      </extLst>
    </cfRule>
  </conditionalFormatting>
  <conditionalFormatting sqref="S252:S281">
    <cfRule type="dataBar" priority="8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{33F60BDC-2139-49DA-9106-53EED346AC54}</x14:id>
        </ext>
      </extLst>
    </cfRule>
  </conditionalFormatting>
  <conditionalFormatting sqref="S283:S312">
    <cfRule type="dataBar" priority="8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{DC45FB6F-E121-4CE8-BB4A-2BBA24AE8DD1}</x14:id>
        </ext>
      </extLst>
    </cfRule>
  </conditionalFormatting>
  <conditionalFormatting sqref="S314:S343">
    <cfRule type="dataBar" priority="8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{E5EE8168-D9B4-4CCD-8C5F-8F985177C8A3}</x14:id>
        </ext>
      </extLst>
    </cfRule>
  </conditionalFormatting>
  <conditionalFormatting sqref="T221:T250">
    <cfRule type="dataBar" priority="7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{B027B842-A0A6-422F-AFC0-DB3A81A76A8B}</x14:id>
        </ext>
      </extLst>
    </cfRule>
  </conditionalFormatting>
  <conditionalFormatting sqref="T252:T281">
    <cfRule type="dataBar" priority="7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{0AFBE38A-82D9-4C4B-8643-334147B5683A}</x14:id>
        </ext>
      </extLst>
    </cfRule>
  </conditionalFormatting>
  <conditionalFormatting sqref="T283:T312">
    <cfRule type="dataBar" priority="7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{432E2274-1251-4BCE-A863-DA4950AECB9C}</x14:id>
        </ext>
      </extLst>
    </cfRule>
  </conditionalFormatting>
  <conditionalFormatting sqref="T314:T343">
    <cfRule type="dataBar" priority="7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{B8D80726-8771-408F-A921-61B04D6AC4E5}</x14:id>
        </ext>
      </extLst>
    </cfRule>
  </conditionalFormatting>
  <conditionalFormatting sqref="C75">
    <cfRule type="dataBar" priority="7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{2622F861-17F5-4F9C-A0B5-F8FED59B3A7A}</x14:id>
        </ext>
      </extLst>
    </cfRule>
  </conditionalFormatting>
  <conditionalFormatting sqref="C106">
    <cfRule type="dataBar" priority="7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{6CB12375-D527-42A9-A048-DC3FC8E46CDB}</x14:id>
        </ext>
      </extLst>
    </cfRule>
  </conditionalFormatting>
  <conditionalFormatting sqref="C137">
    <cfRule type="dataBar" priority="7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{0E91A7F7-FA7D-4729-A01A-17F3DFC94DC6}</x14:id>
        </ext>
      </extLst>
    </cfRule>
  </conditionalFormatting>
  <conditionalFormatting sqref="C168">
    <cfRule type="dataBar" priority="7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{C45DC360-9CB1-4CA5-9D89-C01B4E298589}</x14:id>
        </ext>
      </extLst>
    </cfRule>
  </conditionalFormatting>
  <conditionalFormatting sqref="C200">
    <cfRule type="dataBar" priority="7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{0A8593CB-B3E4-43A8-9541-A4149D5F6CBB}</x14:id>
        </ext>
      </extLst>
    </cfRule>
  </conditionalFormatting>
  <conditionalFormatting sqref="C230">
    <cfRule type="dataBar" priority="7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{497590A7-24E2-4074-B5F2-89D7486A1EA4}</x14:id>
        </ext>
      </extLst>
    </cfRule>
  </conditionalFormatting>
  <conditionalFormatting sqref="C261">
    <cfRule type="dataBar" priority="7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{ACA5EEBD-61B1-4D4E-9CCF-5F4760328CDE}</x14:id>
        </ext>
      </extLst>
    </cfRule>
  </conditionalFormatting>
  <conditionalFormatting sqref="C292">
    <cfRule type="dataBar" priority="7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{6568C2B7-FB37-452D-A67C-060749DDC048}</x14:id>
        </ext>
      </extLst>
    </cfRule>
  </conditionalFormatting>
  <conditionalFormatting sqref="C323:C324">
    <cfRule type="dataBar" priority="7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{BA2C6997-7B92-4EE3-A554-2EBA0CDF5F9A}</x14:id>
        </ext>
      </extLst>
    </cfRule>
  </conditionalFormatting>
  <conditionalFormatting sqref="U221:U250">
    <cfRule type="dataBar" priority="7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{B1D2D2AC-6BF9-4311-AA89-BD4DADE080EC}</x14:id>
        </ext>
      </extLst>
    </cfRule>
  </conditionalFormatting>
  <conditionalFormatting sqref="U252:U281">
    <cfRule type="dataBar" priority="7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{64A4816F-9673-4EA1-918B-CEAADBEA273E}</x14:id>
        </ext>
      </extLst>
    </cfRule>
  </conditionalFormatting>
  <conditionalFormatting sqref="U283:U312">
    <cfRule type="dataBar" priority="7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{B0FC8BB8-4B31-4746-A19A-C641914AFBEB}</x14:id>
        </ext>
      </extLst>
    </cfRule>
  </conditionalFormatting>
  <conditionalFormatting sqref="U314:U343">
    <cfRule type="dataBar" priority="7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{132549C9-929E-473E-8C52-834C7BAD9747}</x14:id>
        </ext>
      </extLst>
    </cfRule>
  </conditionalFormatting>
  <conditionalFormatting sqref="V221:V250">
    <cfRule type="dataBar" priority="7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{72B927E1-79F7-4974-BE1D-982C25A0B7B8}</x14:id>
        </ext>
      </extLst>
    </cfRule>
  </conditionalFormatting>
  <conditionalFormatting sqref="V252:V281">
    <cfRule type="dataBar" priority="7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{3F24E86F-D20D-4659-9ACD-793AAAB406FD}</x14:id>
        </ext>
      </extLst>
    </cfRule>
  </conditionalFormatting>
  <conditionalFormatting sqref="V283:V312">
    <cfRule type="dataBar" priority="7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{655490F2-39AF-4406-9AA4-4AF6D1EEEBCB}</x14:id>
        </ext>
      </extLst>
    </cfRule>
  </conditionalFormatting>
  <conditionalFormatting sqref="V314:V343">
    <cfRule type="dataBar" priority="7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{71915C74-8192-468F-9FC6-E4A1A79CF59A}</x14:id>
        </ext>
      </extLst>
    </cfRule>
  </conditionalFormatting>
  <conditionalFormatting sqref="C91">
    <cfRule type="dataBar" priority="6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{30751DEB-C13D-460D-92B5-F57D50653CB1}</x14:id>
        </ext>
      </extLst>
    </cfRule>
  </conditionalFormatting>
  <conditionalFormatting sqref="C122">
    <cfRule type="dataBar" priority="6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{18A07AA8-52CF-423D-9B7A-1EACD33F9F02}</x14:id>
        </ext>
      </extLst>
    </cfRule>
  </conditionalFormatting>
  <conditionalFormatting sqref="C153">
    <cfRule type="dataBar" priority="6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{558F065C-E3A1-4636-9F54-051076B61117}</x14:id>
        </ext>
      </extLst>
    </cfRule>
  </conditionalFormatting>
  <conditionalFormatting sqref="C184">
    <cfRule type="dataBar" priority="6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{5B42C534-9237-4490-973E-5806EDE2C118}</x14:id>
        </ext>
      </extLst>
    </cfRule>
  </conditionalFormatting>
  <conditionalFormatting sqref="C215">
    <cfRule type="dataBar" priority="6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{FC26DFAC-4613-47EF-B299-3FD01F63EB30}</x14:id>
        </ext>
      </extLst>
    </cfRule>
  </conditionalFormatting>
  <conditionalFormatting sqref="C246">
    <cfRule type="dataBar" priority="6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{3B0D7F75-250A-40F8-9077-0E944CD4DF64}</x14:id>
        </ext>
      </extLst>
    </cfRule>
  </conditionalFormatting>
  <conditionalFormatting sqref="C277">
    <cfRule type="dataBar" priority="6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{F6DCA3BD-6DB6-4D05-81E6-E6A7C858A196}</x14:id>
        </ext>
      </extLst>
    </cfRule>
  </conditionalFormatting>
  <conditionalFormatting sqref="C308">
    <cfRule type="dataBar" priority="6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{0B13BA53-CBC5-4D2A-9CE8-4D1C455BB486}</x14:id>
        </ext>
      </extLst>
    </cfRule>
  </conditionalFormatting>
  <conditionalFormatting sqref="C339">
    <cfRule type="dataBar" priority="6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{DD3D61CE-AC48-47DF-990F-75B029503878}</x14:id>
        </ext>
      </extLst>
    </cfRule>
  </conditionalFormatting>
  <conditionalFormatting sqref="W221:W250">
    <cfRule type="dataBar" priority="6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{82C66E34-A982-46A7-8799-73D6A96F0FF1}</x14:id>
        </ext>
      </extLst>
    </cfRule>
  </conditionalFormatting>
  <conditionalFormatting sqref="W252:W281">
    <cfRule type="dataBar" priority="6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{9B65B219-7119-43AA-9245-D303B898A263}</x14:id>
        </ext>
      </extLst>
    </cfRule>
  </conditionalFormatting>
  <conditionalFormatting sqref="W283:W312">
    <cfRule type="dataBar" priority="6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{960AE537-B0BA-4CA9-89C7-6FBE341674F2}</x14:id>
        </ext>
      </extLst>
    </cfRule>
  </conditionalFormatting>
  <conditionalFormatting sqref="W314:W343">
    <cfRule type="dataBar" priority="6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{05E8AF2F-8C33-4A19-85C3-238B8F9EFEA3}</x14:id>
        </ext>
      </extLst>
    </cfRule>
  </conditionalFormatting>
  <conditionalFormatting sqref="X221:X250">
    <cfRule type="dataBar" priority="6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{7E3A3CC0-95EC-470B-93DB-607BAD2913DA}</x14:id>
        </ext>
      </extLst>
    </cfRule>
  </conditionalFormatting>
  <conditionalFormatting sqref="X252:X281">
    <cfRule type="dataBar" priority="6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{546A9122-36AA-4935-B626-2A328326A806}</x14:id>
        </ext>
      </extLst>
    </cfRule>
  </conditionalFormatting>
  <conditionalFormatting sqref="X283:X312">
    <cfRule type="dataBar" priority="6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{DC5F95DA-9211-4239-A7B7-C17538A98CC9}</x14:id>
        </ext>
      </extLst>
    </cfRule>
  </conditionalFormatting>
  <conditionalFormatting sqref="X314:X343">
    <cfRule type="dataBar" priority="6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{8D62D27D-5DAD-445D-9772-5A5D32A0F34D}</x14:id>
        </ext>
      </extLst>
    </cfRule>
  </conditionalFormatting>
  <conditionalFormatting sqref="Y221:Y250">
    <cfRule type="dataBar" priority="5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{B42E2BDD-C68D-4EAF-8B01-7BAC7C194AD8}</x14:id>
        </ext>
      </extLst>
    </cfRule>
  </conditionalFormatting>
  <conditionalFormatting sqref="Y252:Y281">
    <cfRule type="dataBar" priority="5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{AE11EA5E-3FCB-4386-AF11-7E437F7E5AD9}</x14:id>
        </ext>
      </extLst>
    </cfRule>
  </conditionalFormatting>
  <conditionalFormatting sqref="Y283:Y312">
    <cfRule type="dataBar" priority="5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{22C8DED4-8FF2-4B3A-B0EF-C254AF27E594}</x14:id>
        </ext>
      </extLst>
    </cfRule>
  </conditionalFormatting>
  <conditionalFormatting sqref="Y314:Y343">
    <cfRule type="dataBar" priority="5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{8298A89E-6556-4979-AE1B-032768A0C3C7}</x14:id>
        </ext>
      </extLst>
    </cfRule>
  </conditionalFormatting>
  <conditionalFormatting sqref="C82">
    <cfRule type="dataBar" priority="5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{071D1A48-430A-4A98-AADC-83BF4A92B4DF}</x14:id>
        </ext>
      </extLst>
    </cfRule>
  </conditionalFormatting>
  <conditionalFormatting sqref="C113">
    <cfRule type="dataBar" priority="5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{67ED9238-6239-4433-8BC4-02A5CAAC3748}</x14:id>
        </ext>
      </extLst>
    </cfRule>
  </conditionalFormatting>
  <conditionalFormatting sqref="C144">
    <cfRule type="dataBar" priority="5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{F7353974-9C8B-4252-BFA5-FB80F141477F}</x14:id>
        </ext>
      </extLst>
    </cfRule>
  </conditionalFormatting>
  <conditionalFormatting sqref="C175">
    <cfRule type="dataBar" priority="5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{5E7374DC-14C1-4AE2-AF3D-9084ACE843AE}</x14:id>
        </ext>
      </extLst>
    </cfRule>
  </conditionalFormatting>
  <conditionalFormatting sqref="C206">
    <cfRule type="dataBar" priority="5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{8C5E138C-1621-401B-A792-510DC1A036DC}</x14:id>
        </ext>
      </extLst>
    </cfRule>
  </conditionalFormatting>
  <conditionalFormatting sqref="C237">
    <cfRule type="dataBar" priority="5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{2AB7C5B7-FB17-4B3C-B728-539BE1FBB51C}</x14:id>
        </ext>
      </extLst>
    </cfRule>
  </conditionalFormatting>
  <conditionalFormatting sqref="C268">
    <cfRule type="dataBar" priority="5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{E41BCEB0-F212-40DB-B4E5-3C5BB6743A11}</x14:id>
        </ext>
      </extLst>
    </cfRule>
  </conditionalFormatting>
  <conditionalFormatting sqref="C299">
    <cfRule type="dataBar" priority="5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{2FF53B41-088E-4CCA-8562-FA8DD8C1D5B6}</x14:id>
        </ext>
      </extLst>
    </cfRule>
  </conditionalFormatting>
  <conditionalFormatting sqref="C330">
    <cfRule type="dataBar" priority="5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{B5D77B2A-6008-4D49-8585-DE2C40BD08BB}</x14:id>
        </ext>
      </extLst>
    </cfRule>
  </conditionalFormatting>
  <conditionalFormatting sqref="Z221:Z250">
    <cfRule type="dataBar" priority="5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{005D109F-A38B-4B7E-BAE7-28A720B11E6D}</x14:id>
        </ext>
      </extLst>
    </cfRule>
  </conditionalFormatting>
  <conditionalFormatting sqref="Z252:Z281">
    <cfRule type="dataBar" priority="5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{C53E03FA-44B4-4A78-BF5B-0216FD5AE704}</x14:id>
        </ext>
      </extLst>
    </cfRule>
  </conditionalFormatting>
  <conditionalFormatting sqref="Z283:Z312">
    <cfRule type="dataBar" priority="5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{30EFC3D9-0A42-4BE5-AC03-F5831DF3118A}</x14:id>
        </ext>
      </extLst>
    </cfRule>
  </conditionalFormatting>
  <conditionalFormatting sqref="Z314:Z343">
    <cfRule type="dataBar" priority="5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{7EDEABED-420B-4590-A4B0-6CB96FA497BC}</x14:id>
        </ext>
      </extLst>
    </cfRule>
  </conditionalFormatting>
  <conditionalFormatting sqref="O20:O25 O28:O29">
    <cfRule type="cellIs" dxfId="472" priority="483" operator="greaterThan">
      <formula>999</formula>
    </cfRule>
    <cfRule type="cellIs" dxfId="471" priority="484" operator="between">
      <formula>501</formula>
      <formula>999</formula>
    </cfRule>
    <cfRule type="cellIs" dxfId="470" priority="485" operator="lessThan">
      <formula>500</formula>
    </cfRule>
  </conditionalFormatting>
  <conditionalFormatting sqref="Q20:Z25 Q28:Z29">
    <cfRule type="cellIs" dxfId="469" priority="261" operator="greaterThan">
      <formula>999</formula>
    </cfRule>
    <cfRule type="cellIs" dxfId="468" priority="262" operator="between">
      <formula>501</formula>
      <formula>999</formula>
    </cfRule>
    <cfRule type="cellIs" dxfId="467" priority="263" operator="lessThan">
      <formula>500</formula>
    </cfRule>
  </conditionalFormatting>
  <conditionalFormatting sqref="E20:J29">
    <cfRule type="cellIs" dxfId="466" priority="498" operator="greaterThan">
      <formula>999</formula>
    </cfRule>
    <cfRule type="cellIs" dxfId="465" priority="499" operator="between">
      <formula>501</formula>
      <formula>999</formula>
    </cfRule>
    <cfRule type="cellIs" dxfId="464" priority="500" operator="lessThan">
      <formula>500</formula>
    </cfRule>
  </conditionalFormatting>
  <conditionalFormatting sqref="K20:K25 K28:K29">
    <cfRule type="cellIs" dxfId="463" priority="495" operator="greaterThan">
      <formula>999</formula>
    </cfRule>
    <cfRule type="cellIs" dxfId="462" priority="496" operator="between">
      <formula>501</formula>
      <formula>999</formula>
    </cfRule>
    <cfRule type="cellIs" dxfId="461" priority="497" operator="lessThan">
      <formula>500</formula>
    </cfRule>
  </conditionalFormatting>
  <conditionalFormatting sqref="L20:L25 L28:L29">
    <cfRule type="cellIs" dxfId="460" priority="492" operator="greaterThan">
      <formula>999</formula>
    </cfRule>
    <cfRule type="cellIs" dxfId="459" priority="493" operator="between">
      <formula>501</formula>
      <formula>999</formula>
    </cfRule>
    <cfRule type="cellIs" dxfId="458" priority="494" operator="lessThan">
      <formula>500</formula>
    </cfRule>
  </conditionalFormatting>
  <conditionalFormatting sqref="M20:M25 M28:M29">
    <cfRule type="cellIs" dxfId="457" priority="489" operator="greaterThan">
      <formula>999</formula>
    </cfRule>
    <cfRule type="cellIs" dxfId="456" priority="490" operator="between">
      <formula>501</formula>
      <formula>999</formula>
    </cfRule>
    <cfRule type="cellIs" dxfId="455" priority="491" operator="lessThan">
      <formula>500</formula>
    </cfRule>
  </conditionalFormatting>
  <conditionalFormatting sqref="N20:N25 N28:N29">
    <cfRule type="cellIs" dxfId="454" priority="486" operator="greaterThan">
      <formula>999</formula>
    </cfRule>
    <cfRule type="cellIs" dxfId="453" priority="487" operator="between">
      <formula>501</formula>
      <formula>999</formula>
    </cfRule>
    <cfRule type="cellIs" dxfId="452" priority="488" operator="lessThan">
      <formula>500</formula>
    </cfRule>
  </conditionalFormatting>
  <conditionalFormatting sqref="P20:P25 P28:P29">
    <cfRule type="cellIs" dxfId="451" priority="480" operator="greaterThan">
      <formula>999</formula>
    </cfRule>
    <cfRule type="cellIs" dxfId="450" priority="481" operator="between">
      <formula>501</formula>
      <formula>999</formula>
    </cfRule>
    <cfRule type="cellIs" dxfId="449" priority="482" operator="lessThan">
      <formula>500</formula>
    </cfRule>
  </conditionalFormatting>
  <conditionalFormatting sqref="D35:D44 D46">
    <cfRule type="cellIs" dxfId="448" priority="477" operator="equal">
      <formula>"Low"</formula>
    </cfRule>
    <cfRule type="cellIs" dxfId="447" priority="478" operator="equal">
      <formula>"High"</formula>
    </cfRule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D48 D50">
    <cfRule type="cellIs" dxfId="446" priority="474" operator="equal">
      <formula>"Low"</formula>
    </cfRule>
    <cfRule type="cellIs" dxfId="445" priority="475" operator="equal">
      <formula>"High"</formula>
    </cfRule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ellIs" dxfId="444" priority="471" operator="equal">
      <formula>"Low"</formula>
    </cfRule>
    <cfRule type="cellIs" dxfId="443" priority="472" operator="equal">
      <formula>"High"</formula>
    </cfRule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54">
    <cfRule type="cellIs" dxfId="442" priority="468" operator="equal">
      <formula>"Low"</formula>
    </cfRule>
    <cfRule type="cellIs" dxfId="441" priority="469" operator="equal">
      <formula>"High"</formula>
    </cfRule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ellIs" dxfId="440" priority="465" operator="equal">
      <formula>"Low"</formula>
    </cfRule>
    <cfRule type="cellIs" dxfId="439" priority="466" operator="equal">
      <formula>"High"</formula>
    </cfRule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64 D58:D59">
    <cfRule type="cellIs" dxfId="438" priority="462" operator="equal">
      <formula>"Low"</formula>
    </cfRule>
    <cfRule type="cellIs" dxfId="437" priority="463" operator="equal">
      <formula>"High"</formula>
    </cfRule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ellIs" dxfId="436" priority="459" operator="equal">
      <formula>"Low"</formula>
    </cfRule>
    <cfRule type="cellIs" dxfId="435" priority="460" operator="equal">
      <formula>"High"</formula>
    </cfRule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D75 D77">
    <cfRule type="cellIs" dxfId="434" priority="456" operator="equal">
      <formula>"Low"</formula>
    </cfRule>
    <cfRule type="cellIs" dxfId="433" priority="457" operator="equal">
      <formula>"High"</formula>
    </cfRule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D79 D81">
    <cfRule type="cellIs" dxfId="432" priority="453" operator="equal">
      <formula>"Low"</formula>
    </cfRule>
    <cfRule type="cellIs" dxfId="431" priority="454" operator="equal">
      <formula>"High"</formula>
    </cfRule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ellIs" dxfId="430" priority="450" operator="equal">
      <formula>"Low"</formula>
    </cfRule>
    <cfRule type="cellIs" dxfId="429" priority="451" operator="equal">
      <formula>"High"</formula>
    </cfRule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:D85">
    <cfRule type="cellIs" dxfId="428" priority="447" operator="equal">
      <formula>"Low"</formula>
    </cfRule>
    <cfRule type="cellIs" dxfId="427" priority="448" operator="equal">
      <formula>"High"</formula>
    </cfRule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:D88">
    <cfRule type="cellIs" dxfId="426" priority="444" operator="equal">
      <formula>"Low"</formula>
    </cfRule>
    <cfRule type="cellIs" dxfId="425" priority="445" operator="equal">
      <formula>"High"</formula>
    </cfRule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D95 D89:D90">
    <cfRule type="cellIs" dxfId="424" priority="441" operator="equal">
      <formula>"Low"</formula>
    </cfRule>
    <cfRule type="cellIs" dxfId="423" priority="442" operator="equal">
      <formula>"High"</formula>
    </cfRule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">
    <cfRule type="cellIs" dxfId="422" priority="438" operator="equal">
      <formula>"Low"</formula>
    </cfRule>
    <cfRule type="cellIs" dxfId="421" priority="439" operator="equal">
      <formula>"High"</formula>
    </cfRule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:D106 D108">
    <cfRule type="cellIs" dxfId="420" priority="435" operator="equal">
      <formula>"Low"</formula>
    </cfRule>
    <cfRule type="cellIs" dxfId="419" priority="436" operator="equal">
      <formula>"High"</formula>
    </cfRule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:D110 D112">
    <cfRule type="cellIs" dxfId="418" priority="432" operator="equal">
      <formula>"Low"</formula>
    </cfRule>
    <cfRule type="cellIs" dxfId="417" priority="433" operator="equal">
      <formula>"High"</formula>
    </cfRule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3">
    <cfRule type="cellIs" dxfId="416" priority="429" operator="equal">
      <formula>"Low"</formula>
    </cfRule>
    <cfRule type="cellIs" dxfId="415" priority="430" operator="equal">
      <formula>"High"</formula>
    </cfRule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16">
    <cfRule type="cellIs" dxfId="414" priority="426" operator="equal">
      <formula>"Low"</formula>
    </cfRule>
    <cfRule type="cellIs" dxfId="413" priority="427" operator="equal">
      <formula>"High"</formula>
    </cfRule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ellIs" dxfId="412" priority="423" operator="equal">
      <formula>"Low"</formula>
    </cfRule>
    <cfRule type="cellIs" dxfId="411" priority="424" operator="equal">
      <formula>"High"</formula>
    </cfRule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3:D126 D120:D121">
    <cfRule type="cellIs" dxfId="410" priority="420" operator="equal">
      <formula>"Low"</formula>
    </cfRule>
    <cfRule type="cellIs" dxfId="409" priority="421" operator="equal">
      <formula>"High"</formula>
    </cfRule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2">
    <cfRule type="cellIs" dxfId="408" priority="417" operator="equal">
      <formula>"Low"</formula>
    </cfRule>
    <cfRule type="cellIs" dxfId="407" priority="418" operator="equal">
      <formula>"High"</formula>
    </cfRule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7 D139">
    <cfRule type="cellIs" dxfId="406" priority="414" operator="equal">
      <formula>"Low"</formula>
    </cfRule>
    <cfRule type="cellIs" dxfId="405" priority="415" operator="equal">
      <formula>"High"</formula>
    </cfRule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 D143">
    <cfRule type="cellIs" dxfId="404" priority="411" operator="equal">
      <formula>"Low"</formula>
    </cfRule>
    <cfRule type="cellIs" dxfId="403" priority="412" operator="equal">
      <formula>"High"</formula>
    </cfRule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4">
    <cfRule type="cellIs" dxfId="402" priority="408" operator="equal">
      <formula>"Low"</formula>
    </cfRule>
    <cfRule type="cellIs" dxfId="401" priority="409" operator="equal">
      <formula>"High"</formula>
    </cfRule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:D147">
    <cfRule type="cellIs" dxfId="400" priority="405" operator="equal">
      <formula>"Low"</formula>
    </cfRule>
    <cfRule type="cellIs" dxfId="399" priority="406" operator="equal">
      <formula>"High"</formula>
    </cfRule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:D150">
    <cfRule type="cellIs" dxfId="398" priority="402" operator="equal">
      <formula>"Low"</formula>
    </cfRule>
    <cfRule type="cellIs" dxfId="397" priority="403" operator="equal">
      <formula>"High"</formula>
    </cfRule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:D157 D151:D152">
    <cfRule type="cellIs" dxfId="396" priority="399" operator="equal">
      <formula>"Low"</formula>
    </cfRule>
    <cfRule type="cellIs" dxfId="395" priority="400" operator="equal">
      <formula>"High"</formula>
    </cfRule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ellIs" dxfId="394" priority="396" operator="equal">
      <formula>"Low"</formula>
    </cfRule>
    <cfRule type="cellIs" dxfId="393" priority="397" operator="equal">
      <formula>"High"</formula>
    </cfRule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:D168 D170">
    <cfRule type="cellIs" dxfId="392" priority="393" operator="equal">
      <formula>"Low"</formula>
    </cfRule>
    <cfRule type="cellIs" dxfId="391" priority="394" operator="equal">
      <formula>"High"</formula>
    </cfRule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:D172 D174">
    <cfRule type="cellIs" dxfId="390" priority="390" operator="equal">
      <formula>"Low"</formula>
    </cfRule>
    <cfRule type="cellIs" dxfId="389" priority="391" operator="equal">
      <formula>"High"</formula>
    </cfRule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ellIs" dxfId="388" priority="387" operator="equal">
      <formula>"Low"</formula>
    </cfRule>
    <cfRule type="cellIs" dxfId="387" priority="388" operator="equal">
      <formula>"High"</formula>
    </cfRule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:D178">
    <cfRule type="cellIs" dxfId="386" priority="384" operator="equal">
      <formula>"Low"</formula>
    </cfRule>
    <cfRule type="cellIs" dxfId="385" priority="385" operator="equal">
      <formula>"High"</formula>
    </cfRule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:D181">
    <cfRule type="cellIs" dxfId="384" priority="381" operator="equal">
      <formula>"Low"</formula>
    </cfRule>
    <cfRule type="cellIs" dxfId="383" priority="382" operator="equal">
      <formula>"High"</formula>
    </cfRule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5:D188 D182:D183">
    <cfRule type="cellIs" dxfId="382" priority="378" operator="equal">
      <formula>"Low"</formula>
    </cfRule>
    <cfRule type="cellIs" dxfId="381" priority="379" operator="equal">
      <formula>"High"</formula>
    </cfRule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ellIs" dxfId="380" priority="375" operator="equal">
      <formula>"Low"</formula>
    </cfRule>
    <cfRule type="cellIs" dxfId="379" priority="376" operator="equal">
      <formula>"High"</formula>
    </cfRule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:D198 D200:D201">
    <cfRule type="cellIs" dxfId="378" priority="372" operator="equal">
      <formula>"Low"</formula>
    </cfRule>
    <cfRule type="cellIs" dxfId="377" priority="373" operator="equal">
      <formula>"High"</formula>
    </cfRule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:D203 D205">
    <cfRule type="cellIs" dxfId="376" priority="369" operator="equal">
      <formula>"Low"</formula>
    </cfRule>
    <cfRule type="cellIs" dxfId="375" priority="370" operator="equal">
      <formula>"High"</formula>
    </cfRule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ellIs" dxfId="374" priority="366" operator="equal">
      <formula>"Low"</formula>
    </cfRule>
    <cfRule type="cellIs" dxfId="373" priority="367" operator="equal">
      <formula>"High"</formula>
    </cfRule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:D209">
    <cfRule type="cellIs" dxfId="372" priority="363" operator="equal">
      <formula>"Low"</formula>
    </cfRule>
    <cfRule type="cellIs" dxfId="371" priority="364" operator="equal">
      <formula>"High"</formula>
    </cfRule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:D212">
    <cfRule type="cellIs" dxfId="370" priority="360" operator="equal">
      <formula>"Low"</formula>
    </cfRule>
    <cfRule type="cellIs" dxfId="369" priority="361" operator="equal">
      <formula>"High"</formula>
    </cfRule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:D219 D213:D214">
    <cfRule type="cellIs" dxfId="368" priority="357" operator="equal">
      <formula>"Low"</formula>
    </cfRule>
    <cfRule type="cellIs" dxfId="367" priority="358" operator="equal">
      <formula>"High"</formula>
    </cfRule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ellIs" dxfId="366" priority="354" operator="equal">
      <formula>"Low"</formula>
    </cfRule>
    <cfRule type="cellIs" dxfId="365" priority="355" operator="equal">
      <formula>"High"</formula>
    </cfRule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2:D230 D232">
    <cfRule type="cellIs" dxfId="364" priority="351" operator="equal">
      <formula>"Low"</formula>
    </cfRule>
    <cfRule type="cellIs" dxfId="363" priority="352" operator="equal">
      <formula>"High"</formula>
    </cfRule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:D234 D236">
    <cfRule type="cellIs" dxfId="362" priority="348" operator="equal">
      <formula>"Low"</formula>
    </cfRule>
    <cfRule type="cellIs" dxfId="361" priority="349" operator="equal">
      <formula>"High"</formula>
    </cfRule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ellIs" dxfId="360" priority="345" operator="equal">
      <formula>"Low"</formula>
    </cfRule>
    <cfRule type="cellIs" dxfId="359" priority="346" operator="equal">
      <formula>"High"</formula>
    </cfRule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:D240">
    <cfRule type="cellIs" dxfId="358" priority="342" operator="equal">
      <formula>"Low"</formula>
    </cfRule>
    <cfRule type="cellIs" dxfId="357" priority="343" operator="equal">
      <formula>"High"</formula>
    </cfRule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:D243">
    <cfRule type="cellIs" dxfId="356" priority="339" operator="equal">
      <formula>"Low"</formula>
    </cfRule>
    <cfRule type="cellIs" dxfId="355" priority="340" operator="equal">
      <formula>"High"</formula>
    </cfRule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:D250 D244:D245">
    <cfRule type="cellIs" dxfId="354" priority="336" operator="equal">
      <formula>"Low"</formula>
    </cfRule>
    <cfRule type="cellIs" dxfId="353" priority="337" operator="equal">
      <formula>"High"</formula>
    </cfRule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ellIs" dxfId="352" priority="333" operator="equal">
      <formula>"Low"</formula>
    </cfRule>
    <cfRule type="cellIs" dxfId="351" priority="334" operator="equal">
      <formula>"High"</formula>
    </cfRule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3:D261 D263">
    <cfRule type="cellIs" dxfId="350" priority="330" operator="equal">
      <formula>"Low"</formula>
    </cfRule>
    <cfRule type="cellIs" dxfId="349" priority="331" operator="equal">
      <formula>"High"</formula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4:D265 D267">
    <cfRule type="cellIs" dxfId="348" priority="327" operator="equal">
      <formula>"Low"</formula>
    </cfRule>
    <cfRule type="cellIs" dxfId="347" priority="328" operator="equal">
      <formula>"High"</formula>
    </cfRule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ellIs" dxfId="346" priority="324" operator="equal">
      <formula>"Low"</formula>
    </cfRule>
    <cfRule type="cellIs" dxfId="345" priority="325" operator="equal">
      <formula>"High"</formula>
    </cfRule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:D271">
    <cfRule type="cellIs" dxfId="344" priority="321" operator="equal">
      <formula>"Low"</formula>
    </cfRule>
    <cfRule type="cellIs" dxfId="343" priority="322" operator="equal">
      <formula>"High"</formula>
    </cfRule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3:D274">
    <cfRule type="cellIs" dxfId="342" priority="318" operator="equal">
      <formula>"Low"</formula>
    </cfRule>
    <cfRule type="cellIs" dxfId="341" priority="319" operator="equal">
      <formula>"High"</formula>
    </cfRule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:D281 D275:D276">
    <cfRule type="cellIs" dxfId="340" priority="315" operator="equal">
      <formula>"Low"</formula>
    </cfRule>
    <cfRule type="cellIs" dxfId="339" priority="316" operator="equal">
      <formula>"High"</formula>
    </cfRule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7">
    <cfRule type="cellIs" dxfId="338" priority="312" operator="equal">
      <formula>"Low"</formula>
    </cfRule>
    <cfRule type="cellIs" dxfId="337" priority="313" operator="equal">
      <formula>"High"</formula>
    </cfRule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4:D292 D294">
    <cfRule type="cellIs" dxfId="336" priority="309" operator="equal">
      <formula>"Low"</formula>
    </cfRule>
    <cfRule type="cellIs" dxfId="335" priority="310" operator="equal">
      <formula>"High"</formula>
    </cfRule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5:D296 D298">
    <cfRule type="cellIs" dxfId="334" priority="306" operator="equal">
      <formula>"Low"</formula>
    </cfRule>
    <cfRule type="cellIs" dxfId="333" priority="307" operator="equal">
      <formula>"High"</formula>
    </cfRule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9">
    <cfRule type="cellIs" dxfId="332" priority="303" operator="equal">
      <formula>"Low"</formula>
    </cfRule>
    <cfRule type="cellIs" dxfId="331" priority="304" operator="equal">
      <formula>"High"</formula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:D302">
    <cfRule type="cellIs" dxfId="330" priority="300" operator="equal">
      <formula>"Low"</formula>
    </cfRule>
    <cfRule type="cellIs" dxfId="329" priority="301" operator="equal">
      <formula>"High"</formula>
    </cfRule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:D305">
    <cfRule type="cellIs" dxfId="328" priority="297" operator="equal">
      <formula>"Low"</formula>
    </cfRule>
    <cfRule type="cellIs" dxfId="327" priority="298" operator="equal">
      <formula>"High"</formula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9:D312 D306:D307">
    <cfRule type="cellIs" dxfId="326" priority="294" operator="equal">
      <formula>"Low"</formula>
    </cfRule>
    <cfRule type="cellIs" dxfId="325" priority="295" operator="equal">
      <formula>"High"</formula>
    </cfRule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8">
    <cfRule type="cellIs" dxfId="324" priority="291" operator="equal">
      <formula>"Low"</formula>
    </cfRule>
    <cfRule type="cellIs" dxfId="323" priority="292" operator="equal">
      <formula>"High"</formula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:D325">
    <cfRule type="cellIs" dxfId="322" priority="288" operator="equal">
      <formula>"Low"</formula>
    </cfRule>
    <cfRule type="cellIs" dxfId="321" priority="289" operator="equal">
      <formula>"High"</formula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:D327 D329">
    <cfRule type="cellIs" dxfId="320" priority="285" operator="equal">
      <formula>"Low"</formula>
    </cfRule>
    <cfRule type="cellIs" dxfId="319" priority="286" operator="equal">
      <formula>"High"</formula>
    </cfRule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0">
    <cfRule type="cellIs" dxfId="318" priority="282" operator="equal">
      <formula>"Low"</formula>
    </cfRule>
    <cfRule type="cellIs" dxfId="317" priority="283" operator="equal">
      <formula>"High"</formula>
    </cfRule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1:D333">
    <cfRule type="cellIs" dxfId="316" priority="279" operator="equal">
      <formula>"Low"</formula>
    </cfRule>
    <cfRule type="cellIs" dxfId="315" priority="280" operator="equal">
      <formula>"High"</formula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5:D336">
    <cfRule type="cellIs" dxfId="314" priority="276" operator="equal">
      <formula>"Low"</formula>
    </cfRule>
    <cfRule type="cellIs" dxfId="313" priority="277" operator="equal">
      <formula>"High"</formula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0:D343 D337:D338">
    <cfRule type="cellIs" dxfId="312" priority="273" operator="equal">
      <formula>"Low"</formula>
    </cfRule>
    <cfRule type="cellIs" dxfId="311" priority="274" operator="equal">
      <formula>"High"</formula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9">
    <cfRule type="cellIs" dxfId="310" priority="270" operator="equal">
      <formula>"Low"</formula>
    </cfRule>
    <cfRule type="cellIs" dxfId="309" priority="271" operator="equal">
      <formula>"High"</formula>
    </cfRule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:AA25 AA28:AA29">
    <cfRule type="cellIs" dxfId="308" priority="258" operator="greaterThan">
      <formula>999</formula>
    </cfRule>
    <cfRule type="cellIs" dxfId="307" priority="259" operator="between">
      <formula>501</formula>
      <formula>999</formula>
    </cfRule>
    <cfRule type="cellIs" dxfId="306" priority="260" operator="lessThan">
      <formula>500</formula>
    </cfRule>
  </conditionalFormatting>
  <conditionalFormatting sqref="AA221:AA250">
    <cfRule type="dataBar" priority="2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{6DCB5A3C-B10A-403C-8E85-6B700B786C43}</x14:id>
        </ext>
      </extLst>
    </cfRule>
  </conditionalFormatting>
  <conditionalFormatting sqref="AA252:AA281">
    <cfRule type="dataBar" priority="2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{7D68DBB5-D32F-4B62-B3DD-0F29DEB23E2E}</x14:id>
        </ext>
      </extLst>
    </cfRule>
  </conditionalFormatting>
  <conditionalFormatting sqref="AA283:AA312">
    <cfRule type="dataBar" priority="2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{C0166C91-CCCD-4C56-B1DA-33DAE2E3DC80}</x14:id>
        </ext>
      </extLst>
    </cfRule>
  </conditionalFormatting>
  <conditionalFormatting sqref="AA314:AA343">
    <cfRule type="dataBar" priority="2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{9F398608-0EAA-49B2-AEDA-ACBE13B7743D}</x14:id>
        </ext>
      </extLst>
    </cfRule>
  </conditionalFormatting>
  <conditionalFormatting sqref="K26:AA27">
    <cfRule type="cellIs" dxfId="305" priority="231" operator="greaterThan">
      <formula>999</formula>
    </cfRule>
    <cfRule type="cellIs" dxfId="304" priority="232" operator="between">
      <formula>501</formula>
      <formula>999</formula>
    </cfRule>
    <cfRule type="cellIs" dxfId="303" priority="233" operator="lessThan">
      <formula>500</formula>
    </cfRule>
  </conditionalFormatting>
  <conditionalFormatting sqref="D97">
    <cfRule type="cellIs" dxfId="302" priority="228" operator="equal">
      <formula>"Low"</formula>
    </cfRule>
    <cfRule type="cellIs" dxfId="301" priority="229" operator="equal">
      <formula>"High"</formula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ellIs" dxfId="300" priority="225" operator="equal">
      <formula>"Low"</formula>
    </cfRule>
    <cfRule type="cellIs" dxfId="299" priority="226" operator="equal">
      <formula>"High"</formula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ellIs" dxfId="298" priority="222" operator="equal">
      <formula>"Low"</formula>
    </cfRule>
    <cfRule type="cellIs" dxfId="297" priority="223" operator="equal">
      <formula>"High"</formula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ellIs" dxfId="296" priority="219" operator="equal">
      <formula>"Low"</formula>
    </cfRule>
    <cfRule type="cellIs" dxfId="295" priority="220" operator="equal">
      <formula>"High"</formula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1">
    <cfRule type="cellIs" dxfId="294" priority="216" operator="equal">
      <formula>"Low"</formula>
    </cfRule>
    <cfRule type="cellIs" dxfId="293" priority="217" operator="equal">
      <formula>"High"</formula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2">
    <cfRule type="cellIs" dxfId="292" priority="213" operator="equal">
      <formula>"Low"</formula>
    </cfRule>
    <cfRule type="cellIs" dxfId="291" priority="214" operator="equal">
      <formula>"High"</formula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ellIs" dxfId="290" priority="210" operator="equal">
      <formula>"Low"</formula>
    </cfRule>
    <cfRule type="cellIs" dxfId="289" priority="211" operator="equal">
      <formula>"High"</formula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4">
    <cfRule type="cellIs" dxfId="288" priority="207" operator="equal">
      <formula>"Low"</formula>
    </cfRule>
    <cfRule type="cellIs" dxfId="287" priority="208" operator="equal">
      <formula>"High"</formula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ellIs" dxfId="286" priority="198" operator="equal">
      <formula>"Low"</formula>
    </cfRule>
    <cfRule type="cellIs" dxfId="285" priority="199" operator="equal">
      <formula>"High"</formula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ellIs" dxfId="284" priority="195" operator="equal">
      <formula>"Low"</formula>
    </cfRule>
    <cfRule type="cellIs" dxfId="283" priority="196" operator="equal">
      <formula>"High"</formula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ellIs" dxfId="282" priority="192" operator="equal">
      <formula>"Low"</formula>
    </cfRule>
    <cfRule type="cellIs" dxfId="281" priority="193" operator="equal">
      <formula>"High"</formula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ellIs" dxfId="280" priority="189" operator="equal">
      <formula>"Low"</formula>
    </cfRule>
    <cfRule type="cellIs" dxfId="279" priority="190" operator="equal">
      <formula>"High"</formula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ellIs" dxfId="278" priority="186" operator="equal">
      <formula>"Low"</formula>
    </cfRule>
    <cfRule type="cellIs" dxfId="277" priority="187" operator="equal">
      <formula>"High"</formula>
    </cfRule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">
    <cfRule type="cellIs" dxfId="276" priority="183" operator="equal">
      <formula>"Low"</formula>
    </cfRule>
    <cfRule type="cellIs" dxfId="275" priority="184" operator="equal">
      <formula>"High"</formula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">
    <cfRule type="cellIs" dxfId="274" priority="180" operator="equal">
      <formula>"Low"</formula>
    </cfRule>
    <cfRule type="cellIs" dxfId="273" priority="181" operator="equal">
      <formula>"High"</formula>
    </cfRule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ellIs" dxfId="272" priority="177" operator="equal">
      <formula>"Low"</formula>
    </cfRule>
    <cfRule type="cellIs" dxfId="271" priority="178" operator="equal">
      <formula>"High"</formula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3">
    <cfRule type="cellIs" dxfId="270" priority="174" operator="equal">
      <formula>"Low"</formula>
    </cfRule>
    <cfRule type="cellIs" dxfId="269" priority="175" operator="equal">
      <formula>"High"</formula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ellIs" dxfId="268" priority="171" operator="equal">
      <formula>"Low"</formula>
    </cfRule>
    <cfRule type="cellIs" dxfId="267" priority="172" operator="equal">
      <formula>"High"</formula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:AB25 AB28:AB29">
    <cfRule type="cellIs" dxfId="266" priority="159" operator="greaterThan">
      <formula>999</formula>
    </cfRule>
    <cfRule type="cellIs" dxfId="265" priority="160" operator="between">
      <formula>501</formula>
      <formula>999</formula>
    </cfRule>
    <cfRule type="cellIs" dxfId="264" priority="161" operator="lessThan">
      <formula>500</formula>
    </cfRule>
  </conditionalFormatting>
  <conditionalFormatting sqref="AB26:AB27">
    <cfRule type="cellIs" dxfId="263" priority="156" operator="greaterThan">
      <formula>999</formula>
    </cfRule>
    <cfRule type="cellIs" dxfId="262" priority="157" operator="between">
      <formula>501</formula>
      <formula>999</formula>
    </cfRule>
    <cfRule type="cellIs" dxfId="261" priority="158" operator="lessThan">
      <formula>500</formula>
    </cfRule>
  </conditionalFormatting>
  <conditionalFormatting sqref="AB221:AB250">
    <cfRule type="dataBar" priority="1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{01981BC6-C049-4665-8868-877249B3A37B}</x14:id>
        </ext>
      </extLst>
    </cfRule>
  </conditionalFormatting>
  <conditionalFormatting sqref="AB252:AB281">
    <cfRule type="dataBar" priority="1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{DC91FA2C-DC57-4A87-9690-83B990E331AA}</x14:id>
        </ext>
      </extLst>
    </cfRule>
  </conditionalFormatting>
  <conditionalFormatting sqref="AB283:AB312">
    <cfRule type="dataBar" priority="1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{9F968B1B-F2DA-442A-9566-5C5C671E2527}</x14:id>
        </ext>
      </extLst>
    </cfRule>
  </conditionalFormatting>
  <conditionalFormatting sqref="AB314:AB343">
    <cfRule type="dataBar" priority="1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{13872A24-EECE-4ABE-9C54-7D4D3FCC68C3}</x14:id>
        </ext>
      </extLst>
    </cfRule>
  </conditionalFormatting>
  <conditionalFormatting sqref="E97:E126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{20A1012D-F944-4F39-A814-9BB18141D0F1}</x14:id>
        </ext>
      </extLst>
    </cfRule>
  </conditionalFormatting>
  <conditionalFormatting sqref="E127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7">
    <cfRule type="dataBar" priority="1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{5933FE0D-C559-466E-9228-48D43F44528E}</x14:id>
        </ext>
      </extLst>
    </cfRule>
  </conditionalFormatting>
  <conditionalFormatting sqref="C266">
    <cfRule type="dataBar" priority="1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{507C970B-C5E7-4A66-B339-E4C7E4D7FE27}</x14:id>
        </ext>
      </extLst>
    </cfRule>
  </conditionalFormatting>
  <conditionalFormatting sqref="C235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{99E69BAF-54BF-479B-9B3E-1CFA3280740E}</x14:id>
        </ext>
      </extLst>
    </cfRule>
  </conditionalFormatting>
  <conditionalFormatting sqref="C204"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{CB6E0A18-3241-45F3-B1A8-17FCF65A6198}</x14:id>
        </ext>
      </extLst>
    </cfRule>
  </conditionalFormatting>
  <conditionalFormatting sqref="C173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{41CE6589-F0FD-41E3-84BB-59C0539E6C1B}</x14:id>
        </ext>
      </extLst>
    </cfRule>
  </conditionalFormatting>
  <conditionalFormatting sqref="C142">
    <cfRule type="dataBar" priority="1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{EF86B9A6-4559-4AC0-A508-3EA38E6D8751}</x14:id>
        </ext>
      </extLst>
    </cfRule>
  </conditionalFormatting>
  <conditionalFormatting sqref="C111"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{EE54E47F-D879-4100-9F4F-90BBCE1BDFAF}</x14:id>
        </ext>
      </extLst>
    </cfRule>
  </conditionalFormatting>
  <conditionalFormatting sqref="C80">
    <cfRule type="dataBar" priority="1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{901A38A5-67C7-4A06-A227-D17C32AD2B39}</x14:id>
        </ext>
      </extLst>
    </cfRule>
  </conditionalFormatting>
  <conditionalFormatting sqref="C49">
    <cfRule type="dataBar" priority="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{F3ED0671-8A3B-4383-9162-D3EFB5AB9A46}</x14:id>
        </ext>
      </extLst>
    </cfRule>
  </conditionalFormatting>
  <conditionalFormatting sqref="C76">
    <cfRule type="dataBar" priority="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{8837378F-5431-4494-8807-14B926A5D348}</x14:id>
        </ext>
      </extLst>
    </cfRule>
  </conditionalFormatting>
  <conditionalFormatting sqref="C107">
    <cfRule type="dataBar" priority="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{E009E37E-2CC7-4925-BBC5-3EE732E84F9C}</x14:id>
        </ext>
      </extLst>
    </cfRule>
  </conditionalFormatting>
  <conditionalFormatting sqref="C138">
    <cfRule type="dataBar" priority="1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{6F721427-BA18-4839-A4B7-2C0C02D1C35F}</x14:id>
        </ext>
      </extLst>
    </cfRule>
  </conditionalFormatting>
  <conditionalFormatting sqref="C169">
    <cfRule type="dataBar" priority="1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{F529AFA8-431F-4140-89DB-0B90F6A52F39}</x14:id>
        </ext>
      </extLst>
    </cfRule>
  </conditionalFormatting>
  <conditionalFormatting sqref="C199">
    <cfRule type="dataBar" priority="1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{87DB1DCB-E9DE-4612-8363-7D91A0D46BC6}</x14:id>
        </ext>
      </extLst>
    </cfRule>
  </conditionalFormatting>
  <conditionalFormatting sqref="C231">
    <cfRule type="dataBar" priority="1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{6A02CF7A-CCDB-42D2-9E43-AEC05C19854A}</x14:id>
        </ext>
      </extLst>
    </cfRule>
  </conditionalFormatting>
  <conditionalFormatting sqref="C262"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{33D5FB59-D0BC-494A-BE66-B49038A5D511}</x14:id>
        </ext>
      </extLst>
    </cfRule>
  </conditionalFormatting>
  <conditionalFormatting sqref="C293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{D4BBD555-9A13-411C-B567-8894781CBD31}</x14:id>
        </ext>
      </extLst>
    </cfRule>
  </conditionalFormatting>
  <conditionalFormatting sqref="D328">
    <cfRule type="cellIs" dxfId="260" priority="100" operator="equal">
      <formula>"Low"</formula>
    </cfRule>
    <cfRule type="cellIs" dxfId="259" priority="101" operator="equal">
      <formula>"High"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7">
    <cfRule type="cellIs" dxfId="258" priority="97" operator="equal">
      <formula>"Low"</formula>
    </cfRule>
    <cfRule type="cellIs" dxfId="257" priority="98" operator="equal">
      <formula>"High"</formula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ellIs" dxfId="256" priority="94" operator="equal">
      <formula>"Low"</formula>
    </cfRule>
    <cfRule type="cellIs" dxfId="255" priority="95" operator="equal">
      <formula>"High"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6">
    <cfRule type="cellIs" dxfId="254" priority="91" operator="equal">
      <formula>"Low"</formula>
    </cfRule>
    <cfRule type="cellIs" dxfId="253" priority="92" operator="equal">
      <formula>"High"</formula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2">
    <cfRule type="cellIs" dxfId="252" priority="88" operator="equal">
      <formula>"Low"</formula>
    </cfRule>
    <cfRule type="cellIs" dxfId="251" priority="89" operator="equal">
      <formula>"High"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ellIs" dxfId="250" priority="85" operator="equal">
      <formula>"Low"</formula>
    </cfRule>
    <cfRule type="cellIs" dxfId="249" priority="86" operator="equal">
      <formula>"High"</formula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ellIs" dxfId="248" priority="82" operator="equal">
      <formula>"Low"</formula>
    </cfRule>
    <cfRule type="cellIs" dxfId="247" priority="83" operator="equal">
      <formula>"High"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ellIs" dxfId="246" priority="79" operator="equal">
      <formula>"Low"</formula>
    </cfRule>
    <cfRule type="cellIs" dxfId="245" priority="80" operator="equal">
      <formula>"High"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9">
    <cfRule type="cellIs" dxfId="244" priority="76" operator="equal">
      <formula>"Low"</formula>
    </cfRule>
    <cfRule type="cellIs" dxfId="243" priority="77" operator="equal">
      <formula>"High"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ellIs" dxfId="242" priority="73" operator="equal">
      <formula>"Low"</formula>
    </cfRule>
    <cfRule type="cellIs" dxfId="241" priority="74" operator="equal">
      <formula>"High"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ellIs" dxfId="240" priority="70" operator="equal">
      <formula>"Low"</formula>
    </cfRule>
    <cfRule type="cellIs" dxfId="239" priority="71" operator="equal">
      <formula>"High"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ellIs" dxfId="238" priority="67" operator="equal">
      <formula>"Low"</formula>
    </cfRule>
    <cfRule type="cellIs" dxfId="237" priority="68" operator="equal">
      <formula>"High"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ellIs" dxfId="236" priority="64" operator="equal">
      <formula>"Low"</formula>
    </cfRule>
    <cfRule type="cellIs" dxfId="235" priority="65" operator="equal">
      <formula>"High"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1">
    <cfRule type="cellIs" dxfId="234" priority="61" operator="equal">
      <formula>"Low"</formula>
    </cfRule>
    <cfRule type="cellIs" dxfId="233" priority="62" operator="equal">
      <formula>"High"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">
    <cfRule type="cellIs" dxfId="232" priority="58" operator="equal">
      <formula>"Low"</formula>
    </cfRule>
    <cfRule type="cellIs" dxfId="231" priority="59" operator="equal">
      <formula>"High"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">
    <cfRule type="cellIs" dxfId="230" priority="55" operator="equal">
      <formula>"Low"</formula>
    </cfRule>
    <cfRule type="cellIs" dxfId="229" priority="56" operator="equal">
      <formula>"High"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ellIs" dxfId="228" priority="52" operator="equal">
      <formula>"Low"</formula>
    </cfRule>
    <cfRule type="cellIs" dxfId="227" priority="53" operator="equal">
      <formula>"High"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">
    <cfRule type="cellIs" dxfId="226" priority="49" operator="equal">
      <formula>"Low"</formula>
    </cfRule>
    <cfRule type="cellIs" dxfId="225" priority="50" operator="equal">
      <formula>"High"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">
    <cfRule type="cellIs" dxfId="224" priority="46" operator="equal">
      <formula>"Low"</formula>
    </cfRule>
    <cfRule type="cellIs" dxfId="223" priority="47" operator="equal">
      <formula>"High"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:AC15">
    <cfRule type="cellIs" dxfId="222" priority="43" operator="greaterThan">
      <formula>999</formula>
    </cfRule>
    <cfRule type="cellIs" dxfId="221" priority="44" operator="between">
      <formula>501</formula>
      <formula>999</formula>
    </cfRule>
    <cfRule type="cellIs" dxfId="220" priority="45" operator="lessThan">
      <formula>500</formula>
    </cfRule>
  </conditionalFormatting>
  <conditionalFormatting sqref="AC20:AC25 AC28:AC29">
    <cfRule type="cellIs" dxfId="219" priority="40" operator="greaterThan">
      <formula>999</formula>
    </cfRule>
    <cfRule type="cellIs" dxfId="218" priority="41" operator="between">
      <formula>501</formula>
      <formula>999</formula>
    </cfRule>
    <cfRule type="cellIs" dxfId="217" priority="42" operator="lessThan">
      <formula>500</formula>
    </cfRule>
  </conditionalFormatting>
  <conditionalFormatting sqref="AC26:AC27">
    <cfRule type="cellIs" dxfId="216" priority="37" operator="greaterThan">
      <formula>999</formula>
    </cfRule>
    <cfRule type="cellIs" dxfId="215" priority="38" operator="between">
      <formula>501</formula>
      <formula>999</formula>
    </cfRule>
    <cfRule type="cellIs" dxfId="214" priority="39" operator="lessThan">
      <formula>500</formula>
    </cfRule>
  </conditionalFormatting>
  <conditionalFormatting sqref="AC221:AC250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{FC884823-2408-4B84-AFF7-CFA0207A5F5B}</x14:id>
        </ext>
      </extLst>
    </cfRule>
  </conditionalFormatting>
  <conditionalFormatting sqref="AC252:AC281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{579572E7-2CAA-496C-9C5E-BF9EE0790442}</x14:id>
        </ext>
      </extLst>
    </cfRule>
  </conditionalFormatting>
  <conditionalFormatting sqref="AC283:AC312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{61F4DD8D-0A55-4A0D-9F5A-C12675EC6F38}</x14:id>
        </ext>
      </extLst>
    </cfRule>
  </conditionalFormatting>
  <conditionalFormatting sqref="AC314:AC343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{2CAE9E6E-0CEC-42A1-9436-4A28E3DF2E43}</x14:id>
        </ext>
      </extLst>
    </cfRule>
  </conditionalFormatting>
  <conditionalFormatting sqref="E344:AC34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3:AC3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2:AC28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1:AC2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0:AC219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{6DBC24F5-591E-4E2F-BBDF-8B54227D7B0D}</x14:id>
        </ext>
      </extLst>
    </cfRule>
  </conditionalFormatting>
  <conditionalFormatting sqref="E220:AC2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AC188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{088FBCEB-5F74-4AE6-BBF1-57231D335E12}</x14:id>
        </ext>
      </extLst>
    </cfRule>
  </conditionalFormatting>
  <conditionalFormatting sqref="E189:AC18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8:AC157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{CE253018-B079-48E9-A9D4-F9AA4D61FCC8}</x14:id>
        </ext>
      </extLst>
    </cfRule>
  </conditionalFormatting>
  <conditionalFormatting sqref="E158:AC15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7:AC12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{5D2359A3-ED06-41ED-8B57-7EF829B93845}</x14:id>
        </ext>
      </extLst>
    </cfRule>
  </conditionalFormatting>
  <conditionalFormatting sqref="F127:AC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AC95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{B24FFAF2-5EFA-4E15-94D6-666160FEFD79}</x14:id>
        </ext>
      </extLst>
    </cfRule>
  </conditionalFormatting>
  <conditionalFormatting sqref="E96:AC9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:AC6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{2DE3B2B3-0032-445F-9C6B-1014C2E90892}</x14:id>
        </ext>
      </extLst>
    </cfRule>
  </conditionalFormatting>
  <conditionalFormatting sqref="E65:AC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6BE360-0DE7-42D1-9AEB-3E5A1DDD9B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C35:C48 C53:C54 C56:C64 C50:C51</xm:sqref>
        </x14:conditionalFormatting>
        <x14:conditionalFormatting xmlns:xm="http://schemas.microsoft.com/office/excel/2006/main">
          <x14:cfRule type="dataBar" id="{310D5EBE-E21C-4CB9-8E76-BE97617629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C79</xm:sqref>
        </x14:conditionalFormatting>
        <x14:conditionalFormatting xmlns:xm="http://schemas.microsoft.com/office/excel/2006/main">
          <x14:cfRule type="dataBar" id="{5FF02288-5F83-4C60-B668-C1DCD9CB46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C296</xm:sqref>
        </x14:conditionalFormatting>
        <x14:conditionalFormatting xmlns:xm="http://schemas.microsoft.com/office/excel/2006/main">
          <x14:cfRule type="dataBar" id="{E1186075-4588-479F-B295-A06FDCC26C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C234</xm:sqref>
        </x14:conditionalFormatting>
        <x14:conditionalFormatting xmlns:xm="http://schemas.microsoft.com/office/excel/2006/main">
          <x14:cfRule type="dataBar" id="{EC12642E-EE77-4641-B87D-B49B67356B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C265</xm:sqref>
        </x14:conditionalFormatting>
        <x14:conditionalFormatting xmlns:xm="http://schemas.microsoft.com/office/excel/2006/main">
          <x14:cfRule type="dataBar" id="{EDDEF636-1DD9-4F28-861A-93EA75B17C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C141</xm:sqref>
        </x14:conditionalFormatting>
        <x14:conditionalFormatting xmlns:xm="http://schemas.microsoft.com/office/excel/2006/main">
          <x14:cfRule type="dataBar" id="{19D103CD-2EC4-4356-ABC6-62964FC38B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C172</xm:sqref>
        </x14:conditionalFormatting>
        <x14:conditionalFormatting xmlns:xm="http://schemas.microsoft.com/office/excel/2006/main">
          <x14:cfRule type="dataBar" id="{785710B7-B26E-47FE-87B9-C523C59409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C110</xm:sqref>
        </x14:conditionalFormatting>
        <x14:conditionalFormatting xmlns:xm="http://schemas.microsoft.com/office/excel/2006/main">
          <x14:cfRule type="dataBar" id="{F7349A57-1F59-401C-BE0C-AB335B7689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C94</xm:sqref>
        </x14:conditionalFormatting>
        <x14:conditionalFormatting xmlns:xm="http://schemas.microsoft.com/office/excel/2006/main">
          <x14:cfRule type="dataBar" id="{BD2565E8-27A3-4CF9-90C1-F3B703031F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C311</xm:sqref>
        </x14:conditionalFormatting>
        <x14:conditionalFormatting xmlns:xm="http://schemas.microsoft.com/office/excel/2006/main">
          <x14:cfRule type="dataBar" id="{A2A7CF3A-584C-4F1A-BBF6-E9EA545EBD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C249</xm:sqref>
        </x14:conditionalFormatting>
        <x14:conditionalFormatting xmlns:xm="http://schemas.microsoft.com/office/excel/2006/main">
          <x14:cfRule type="dataBar" id="{1030CDE3-39F7-4A43-8B0C-2EEDB800C0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C280</xm:sqref>
        </x14:conditionalFormatting>
        <x14:conditionalFormatting xmlns:xm="http://schemas.microsoft.com/office/excel/2006/main">
          <x14:cfRule type="dataBar" id="{4789D63C-6120-4725-8BD2-2252464E64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C156</xm:sqref>
        </x14:conditionalFormatting>
        <x14:conditionalFormatting xmlns:xm="http://schemas.microsoft.com/office/excel/2006/main">
          <x14:cfRule type="dataBar" id="{DECA911A-67E4-47F6-88A4-C7FF7C68FD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C187</xm:sqref>
        </x14:conditionalFormatting>
        <x14:conditionalFormatting xmlns:xm="http://schemas.microsoft.com/office/excel/2006/main">
          <x14:cfRule type="dataBar" id="{FD6A6D33-EF84-47F0-99E2-9F24B098AB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C125</xm:sqref>
        </x14:conditionalFormatting>
        <x14:conditionalFormatting xmlns:xm="http://schemas.microsoft.com/office/excel/2006/main">
          <x14:cfRule type="dataBar" id="{B72B0007-E01F-4A47-8877-C6C8E3E9EC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C203</xm:sqref>
        </x14:conditionalFormatting>
        <x14:conditionalFormatting xmlns:xm="http://schemas.microsoft.com/office/excel/2006/main">
          <x14:cfRule type="dataBar" id="{A294B963-0884-45A3-ADFF-A00B5B67CE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C218</xm:sqref>
        </x14:conditionalFormatting>
        <x14:conditionalFormatting xmlns:xm="http://schemas.microsoft.com/office/excel/2006/main">
          <x14:cfRule type="dataBar" id="{6CDE56A4-61F5-4F77-8135-110FFA73F3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C327:C328</xm:sqref>
        </x14:conditionalFormatting>
        <x14:conditionalFormatting xmlns:xm="http://schemas.microsoft.com/office/excel/2006/main">
          <x14:cfRule type="dataBar" id="{502C9917-FCE0-40E9-881C-D4A30B2C20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C342</xm:sqref>
        </x14:conditionalFormatting>
        <x14:conditionalFormatting xmlns:xm="http://schemas.microsoft.com/office/excel/2006/main">
          <x14:cfRule type="dataBar" id="{759061AA-0D74-4B52-A557-324041C8EE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E221:J250</xm:sqref>
        </x14:conditionalFormatting>
        <x14:conditionalFormatting xmlns:xm="http://schemas.microsoft.com/office/excel/2006/main">
          <x14:cfRule type="dataBar" id="{704CB781-1045-46C6-A13F-8B305522FD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E252:J281</xm:sqref>
        </x14:conditionalFormatting>
        <x14:conditionalFormatting xmlns:xm="http://schemas.microsoft.com/office/excel/2006/main">
          <x14:cfRule type="dataBar" id="{E881AB28-5924-4285-84C2-ADBFBE9F22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E283:J312</xm:sqref>
        </x14:conditionalFormatting>
        <x14:conditionalFormatting xmlns:xm="http://schemas.microsoft.com/office/excel/2006/main">
          <x14:cfRule type="dataBar" id="{30370675-88D3-4EC5-ACDD-AB8A3F2EC4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E314:J343</xm:sqref>
        </x14:conditionalFormatting>
        <x14:conditionalFormatting xmlns:xm="http://schemas.microsoft.com/office/excel/2006/main">
          <x14:cfRule type="dataBar" id="{9BD5A656-7243-4D3B-B85E-DF186FE157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K221:K250</xm:sqref>
        </x14:conditionalFormatting>
        <x14:conditionalFormatting xmlns:xm="http://schemas.microsoft.com/office/excel/2006/main">
          <x14:cfRule type="dataBar" id="{495E0B01-E152-4D43-81F4-BF51736CA2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K252:K281</xm:sqref>
        </x14:conditionalFormatting>
        <x14:conditionalFormatting xmlns:xm="http://schemas.microsoft.com/office/excel/2006/main">
          <x14:cfRule type="dataBar" id="{DF1290BC-FFA3-4F1F-A40F-2030FCD361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K283:K312</xm:sqref>
        </x14:conditionalFormatting>
        <x14:conditionalFormatting xmlns:xm="http://schemas.microsoft.com/office/excel/2006/main">
          <x14:cfRule type="dataBar" id="{0DCC9273-FD9C-4344-927F-0D1EDEEDC2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K314:K343</xm:sqref>
        </x14:conditionalFormatting>
        <x14:conditionalFormatting xmlns:xm="http://schemas.microsoft.com/office/excel/2006/main">
          <x14:cfRule type="dataBar" id="{F047A3E2-90E3-45FB-A3AF-CD2C68B15D8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L221:L250</xm:sqref>
        </x14:conditionalFormatting>
        <x14:conditionalFormatting xmlns:xm="http://schemas.microsoft.com/office/excel/2006/main">
          <x14:cfRule type="dataBar" id="{95065407-BB15-452E-95CE-D6A9F855C4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L252:L281</xm:sqref>
        </x14:conditionalFormatting>
        <x14:conditionalFormatting xmlns:xm="http://schemas.microsoft.com/office/excel/2006/main">
          <x14:cfRule type="dataBar" id="{EA201410-9A9E-452E-8231-14AC9D01AA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L283:L312</xm:sqref>
        </x14:conditionalFormatting>
        <x14:conditionalFormatting xmlns:xm="http://schemas.microsoft.com/office/excel/2006/main">
          <x14:cfRule type="dataBar" id="{32A520F9-C3D0-42F8-9353-E716319BDD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L314:L343</xm:sqref>
        </x14:conditionalFormatting>
        <x14:conditionalFormatting xmlns:xm="http://schemas.microsoft.com/office/excel/2006/main">
          <x14:cfRule type="dataBar" id="{9AF1C13E-7083-4890-BE2D-3A3C47A5B6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M221:M250</xm:sqref>
        </x14:conditionalFormatting>
        <x14:conditionalFormatting xmlns:xm="http://schemas.microsoft.com/office/excel/2006/main">
          <x14:cfRule type="dataBar" id="{4BBC0DB8-FD91-4F7E-9BE5-8DE3677174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M252:M281</xm:sqref>
        </x14:conditionalFormatting>
        <x14:conditionalFormatting xmlns:xm="http://schemas.microsoft.com/office/excel/2006/main">
          <x14:cfRule type="dataBar" id="{E842B557-7F92-41C6-A133-21156530D1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M283:M312</xm:sqref>
        </x14:conditionalFormatting>
        <x14:conditionalFormatting xmlns:xm="http://schemas.microsoft.com/office/excel/2006/main">
          <x14:cfRule type="dataBar" id="{DCA91217-2F05-4BD7-872F-8D1C385D3C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M314:M343</xm:sqref>
        </x14:conditionalFormatting>
        <x14:conditionalFormatting xmlns:xm="http://schemas.microsoft.com/office/excel/2006/main">
          <x14:cfRule type="dataBar" id="{A89A2031-2E8E-4739-B3B0-80F8935043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N221:N250</xm:sqref>
        </x14:conditionalFormatting>
        <x14:conditionalFormatting xmlns:xm="http://schemas.microsoft.com/office/excel/2006/main">
          <x14:cfRule type="dataBar" id="{382541E7-1091-492E-88C5-6673345171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N252:N281</xm:sqref>
        </x14:conditionalFormatting>
        <x14:conditionalFormatting xmlns:xm="http://schemas.microsoft.com/office/excel/2006/main">
          <x14:cfRule type="dataBar" id="{933D1C60-F47B-42E2-9D65-B8854A2B95B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N283:N312</xm:sqref>
        </x14:conditionalFormatting>
        <x14:conditionalFormatting xmlns:xm="http://schemas.microsoft.com/office/excel/2006/main">
          <x14:cfRule type="dataBar" id="{61A7DF5B-7127-42DD-95C3-9F1DF10427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N314:N343</xm:sqref>
        </x14:conditionalFormatting>
        <x14:conditionalFormatting xmlns:xm="http://schemas.microsoft.com/office/excel/2006/main">
          <x14:cfRule type="dataBar" id="{D7E9307A-DD55-45BB-A08E-23133FA06D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O221:O250</xm:sqref>
        </x14:conditionalFormatting>
        <x14:conditionalFormatting xmlns:xm="http://schemas.microsoft.com/office/excel/2006/main">
          <x14:cfRule type="dataBar" id="{81159F3B-97C9-4245-BF32-36465CDDE1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O252:O281</xm:sqref>
        </x14:conditionalFormatting>
        <x14:conditionalFormatting xmlns:xm="http://schemas.microsoft.com/office/excel/2006/main">
          <x14:cfRule type="dataBar" id="{562B3ABD-EC88-4536-8D9B-CB02A37B27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O283:O312</xm:sqref>
        </x14:conditionalFormatting>
        <x14:conditionalFormatting xmlns:xm="http://schemas.microsoft.com/office/excel/2006/main">
          <x14:cfRule type="dataBar" id="{A39B4623-087B-4A50-8C40-2AFBCA9A08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O314:O343</xm:sqref>
        </x14:conditionalFormatting>
        <x14:conditionalFormatting xmlns:xm="http://schemas.microsoft.com/office/excel/2006/main">
          <x14:cfRule type="dataBar" id="{4BBF25C7-DFFF-459F-A11A-A3F61D1134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P221:P250</xm:sqref>
        </x14:conditionalFormatting>
        <x14:conditionalFormatting xmlns:xm="http://schemas.microsoft.com/office/excel/2006/main">
          <x14:cfRule type="dataBar" id="{43AF833D-F433-4DE2-A1F6-19E0DA6FB0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P252:P281</xm:sqref>
        </x14:conditionalFormatting>
        <x14:conditionalFormatting xmlns:xm="http://schemas.microsoft.com/office/excel/2006/main">
          <x14:cfRule type="dataBar" id="{4FE45A27-5AD5-455F-BE74-7F333745F6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P283:P312</xm:sqref>
        </x14:conditionalFormatting>
        <x14:conditionalFormatting xmlns:xm="http://schemas.microsoft.com/office/excel/2006/main">
          <x14:cfRule type="dataBar" id="{94AAE5E4-24B7-428A-82B4-A5535CDD62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P314:P343</xm:sqref>
        </x14:conditionalFormatting>
        <x14:conditionalFormatting xmlns:xm="http://schemas.microsoft.com/office/excel/2006/main">
          <x14:cfRule type="dataBar" id="{15405E82-2C67-4256-A916-9156471124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Q221:Q250</xm:sqref>
        </x14:conditionalFormatting>
        <x14:conditionalFormatting xmlns:xm="http://schemas.microsoft.com/office/excel/2006/main">
          <x14:cfRule type="dataBar" id="{497F55F1-85A7-4F7B-BFD4-404700323B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Q252:Q281</xm:sqref>
        </x14:conditionalFormatting>
        <x14:conditionalFormatting xmlns:xm="http://schemas.microsoft.com/office/excel/2006/main">
          <x14:cfRule type="dataBar" id="{4B080462-12B2-4287-B632-877B37FFFB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Q283:Q312</xm:sqref>
        </x14:conditionalFormatting>
        <x14:conditionalFormatting xmlns:xm="http://schemas.microsoft.com/office/excel/2006/main">
          <x14:cfRule type="dataBar" id="{28152F5F-7347-4A09-8585-E5A0105B50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Q314:Q343</xm:sqref>
        </x14:conditionalFormatting>
        <x14:conditionalFormatting xmlns:xm="http://schemas.microsoft.com/office/excel/2006/main">
          <x14:cfRule type="dataBar" id="{D33DCD3D-86FD-48E0-B625-9533CF300D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C78</xm:sqref>
        </x14:conditionalFormatting>
        <x14:conditionalFormatting xmlns:xm="http://schemas.microsoft.com/office/excel/2006/main">
          <x14:cfRule type="dataBar" id="{B785CB61-4F4A-43C7-8AA5-36CE09F970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C109</xm:sqref>
        </x14:conditionalFormatting>
        <x14:conditionalFormatting xmlns:xm="http://schemas.microsoft.com/office/excel/2006/main">
          <x14:cfRule type="dataBar" id="{CC4B7468-966E-4FF6-8CB1-F28FC87E1F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C140</xm:sqref>
        </x14:conditionalFormatting>
        <x14:conditionalFormatting xmlns:xm="http://schemas.microsoft.com/office/excel/2006/main">
          <x14:cfRule type="dataBar" id="{C7A9EF56-B43B-4C91-8A04-767622A14F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C171</xm:sqref>
        </x14:conditionalFormatting>
        <x14:conditionalFormatting xmlns:xm="http://schemas.microsoft.com/office/excel/2006/main">
          <x14:cfRule type="dataBar" id="{C371ADB2-D60D-4729-8A5A-2BC712F636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C202</xm:sqref>
        </x14:conditionalFormatting>
        <x14:conditionalFormatting xmlns:xm="http://schemas.microsoft.com/office/excel/2006/main">
          <x14:cfRule type="dataBar" id="{70CF78F5-CFA2-4EB0-BD20-4F95A839CC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C233</xm:sqref>
        </x14:conditionalFormatting>
        <x14:conditionalFormatting xmlns:xm="http://schemas.microsoft.com/office/excel/2006/main">
          <x14:cfRule type="dataBar" id="{CCFE302F-1F10-4FED-B189-8B38FAA495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C264</xm:sqref>
        </x14:conditionalFormatting>
        <x14:conditionalFormatting xmlns:xm="http://schemas.microsoft.com/office/excel/2006/main">
          <x14:cfRule type="dataBar" id="{606746B8-289D-4F8F-BFAD-130034FF3C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C295</xm:sqref>
        </x14:conditionalFormatting>
        <x14:conditionalFormatting xmlns:xm="http://schemas.microsoft.com/office/excel/2006/main">
          <x14:cfRule type="dataBar" id="{3B8676BD-9655-4B4C-83B1-82DA65991F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C326</xm:sqref>
        </x14:conditionalFormatting>
        <x14:conditionalFormatting xmlns:xm="http://schemas.microsoft.com/office/excel/2006/main">
          <x14:cfRule type="dataBar" id="{381C3118-2042-4A26-97F3-010D765DD0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C67</xm:sqref>
        </x14:conditionalFormatting>
        <x14:conditionalFormatting xmlns:xm="http://schemas.microsoft.com/office/excel/2006/main">
          <x14:cfRule type="dataBar" id="{B7D4E0E2-3285-4118-A55B-7569114FB8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C98</xm:sqref>
        </x14:conditionalFormatting>
        <x14:conditionalFormatting xmlns:xm="http://schemas.microsoft.com/office/excel/2006/main">
          <x14:cfRule type="dataBar" id="{8996737F-C2FA-4C73-9D62-6159783116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C129</xm:sqref>
        </x14:conditionalFormatting>
        <x14:conditionalFormatting xmlns:xm="http://schemas.microsoft.com/office/excel/2006/main">
          <x14:cfRule type="dataBar" id="{BEE7E0F6-5792-4225-BEBC-68F111665F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C160</xm:sqref>
        </x14:conditionalFormatting>
        <x14:conditionalFormatting xmlns:xm="http://schemas.microsoft.com/office/excel/2006/main">
          <x14:cfRule type="dataBar" id="{6A23A232-3849-444D-856B-230FE26B79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C191</xm:sqref>
        </x14:conditionalFormatting>
        <x14:conditionalFormatting xmlns:xm="http://schemas.microsoft.com/office/excel/2006/main">
          <x14:cfRule type="dataBar" id="{8D19103D-42BD-48BD-A669-AE726478EC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C222</xm:sqref>
        </x14:conditionalFormatting>
        <x14:conditionalFormatting xmlns:xm="http://schemas.microsoft.com/office/excel/2006/main">
          <x14:cfRule type="dataBar" id="{DF7D6D2A-217C-4199-B2EE-50D577ABC0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C253</xm:sqref>
        </x14:conditionalFormatting>
        <x14:conditionalFormatting xmlns:xm="http://schemas.microsoft.com/office/excel/2006/main">
          <x14:cfRule type="dataBar" id="{B6E64C90-5D18-4742-AC60-7227DAB282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C284</xm:sqref>
        </x14:conditionalFormatting>
        <x14:conditionalFormatting xmlns:xm="http://schemas.microsoft.com/office/excel/2006/main">
          <x14:cfRule type="dataBar" id="{CFB8A0D1-9B9B-4C51-A3CD-50C2556131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C315</xm:sqref>
        </x14:conditionalFormatting>
        <x14:conditionalFormatting xmlns:xm="http://schemas.microsoft.com/office/excel/2006/main">
          <x14:cfRule type="dataBar" id="{84583F6E-3AA1-4072-ABB7-E012CDD302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2C35554B-CE81-47C1-9523-6B48258240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C97</xm:sqref>
        </x14:conditionalFormatting>
        <x14:conditionalFormatting xmlns:xm="http://schemas.microsoft.com/office/excel/2006/main">
          <x14:cfRule type="dataBar" id="{F7516134-FAB8-4C7F-917C-ED41C1EE38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C128</xm:sqref>
        </x14:conditionalFormatting>
        <x14:conditionalFormatting xmlns:xm="http://schemas.microsoft.com/office/excel/2006/main">
          <x14:cfRule type="dataBar" id="{89D96C30-4743-47EA-9E1C-B8D58E25EF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C159</xm:sqref>
        </x14:conditionalFormatting>
        <x14:conditionalFormatting xmlns:xm="http://schemas.microsoft.com/office/excel/2006/main">
          <x14:cfRule type="dataBar" id="{A42AF113-9F71-420F-8C9F-1DCC7FDD2A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C190</xm:sqref>
        </x14:conditionalFormatting>
        <x14:conditionalFormatting xmlns:xm="http://schemas.microsoft.com/office/excel/2006/main">
          <x14:cfRule type="dataBar" id="{CDC6204A-8B41-4FE6-90B1-84A3733A9B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C221</xm:sqref>
        </x14:conditionalFormatting>
        <x14:conditionalFormatting xmlns:xm="http://schemas.microsoft.com/office/excel/2006/main">
          <x14:cfRule type="dataBar" id="{669657B9-283F-48A7-ACD3-5D4E6ADCE9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C252</xm:sqref>
        </x14:conditionalFormatting>
        <x14:conditionalFormatting xmlns:xm="http://schemas.microsoft.com/office/excel/2006/main">
          <x14:cfRule type="dataBar" id="{1607F0BD-EF09-4D29-8582-A3BA88EC71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C314</xm:sqref>
        </x14:conditionalFormatting>
        <x14:conditionalFormatting xmlns:xm="http://schemas.microsoft.com/office/excel/2006/main">
          <x14:cfRule type="dataBar" id="{66256EFC-C129-4CF3-90BD-68159434AD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C283</xm:sqref>
        </x14:conditionalFormatting>
        <x14:conditionalFormatting xmlns:xm="http://schemas.microsoft.com/office/excel/2006/main">
          <x14:cfRule type="dataBar" id="{3CD13A2A-97D8-4AE8-A501-B0136FA85B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R221:R250</xm:sqref>
        </x14:conditionalFormatting>
        <x14:conditionalFormatting xmlns:xm="http://schemas.microsoft.com/office/excel/2006/main">
          <x14:cfRule type="dataBar" id="{4D14D183-086C-4864-84AF-85CAD75F1C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R252:R281</xm:sqref>
        </x14:conditionalFormatting>
        <x14:conditionalFormatting xmlns:xm="http://schemas.microsoft.com/office/excel/2006/main">
          <x14:cfRule type="dataBar" id="{B194E789-2609-4334-B067-C7C0D067A8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R283:R312</xm:sqref>
        </x14:conditionalFormatting>
        <x14:conditionalFormatting xmlns:xm="http://schemas.microsoft.com/office/excel/2006/main">
          <x14:cfRule type="dataBar" id="{C6359C7A-FFFE-40E4-A4D4-8CF768EAAD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R314:R343</xm:sqref>
        </x14:conditionalFormatting>
        <x14:conditionalFormatting xmlns:xm="http://schemas.microsoft.com/office/excel/2006/main">
          <x14:cfRule type="dataBar" id="{BC371F3B-8F98-4751-A4A6-348FFFAA95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S221:S250</xm:sqref>
        </x14:conditionalFormatting>
        <x14:conditionalFormatting xmlns:xm="http://schemas.microsoft.com/office/excel/2006/main">
          <x14:cfRule type="dataBar" id="{33F60BDC-2139-49DA-9106-53EED346AC5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S252:S281</xm:sqref>
        </x14:conditionalFormatting>
        <x14:conditionalFormatting xmlns:xm="http://schemas.microsoft.com/office/excel/2006/main">
          <x14:cfRule type="dataBar" id="{DC45FB6F-E121-4CE8-BB4A-2BBA24AE8D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S283:S312</xm:sqref>
        </x14:conditionalFormatting>
        <x14:conditionalFormatting xmlns:xm="http://schemas.microsoft.com/office/excel/2006/main">
          <x14:cfRule type="dataBar" id="{E5EE8168-D9B4-4CCD-8C5F-8F985177C8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S314:S343</xm:sqref>
        </x14:conditionalFormatting>
        <x14:conditionalFormatting xmlns:xm="http://schemas.microsoft.com/office/excel/2006/main">
          <x14:cfRule type="dataBar" id="{B027B842-A0A6-422F-AFC0-DB3A81A76A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T221:T250</xm:sqref>
        </x14:conditionalFormatting>
        <x14:conditionalFormatting xmlns:xm="http://schemas.microsoft.com/office/excel/2006/main">
          <x14:cfRule type="dataBar" id="{0AFBE38A-82D9-4C4B-8643-334147B568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T252:T281</xm:sqref>
        </x14:conditionalFormatting>
        <x14:conditionalFormatting xmlns:xm="http://schemas.microsoft.com/office/excel/2006/main">
          <x14:cfRule type="dataBar" id="{432E2274-1251-4BCE-A863-DA4950AECB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T283:T312</xm:sqref>
        </x14:conditionalFormatting>
        <x14:conditionalFormatting xmlns:xm="http://schemas.microsoft.com/office/excel/2006/main">
          <x14:cfRule type="dataBar" id="{B8D80726-8771-408F-A921-61B04D6AC4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T314:T343</xm:sqref>
        </x14:conditionalFormatting>
        <x14:conditionalFormatting xmlns:xm="http://schemas.microsoft.com/office/excel/2006/main">
          <x14:cfRule type="dataBar" id="{2622F861-17F5-4F9C-A0B5-F8FED59B3A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C75</xm:sqref>
        </x14:conditionalFormatting>
        <x14:conditionalFormatting xmlns:xm="http://schemas.microsoft.com/office/excel/2006/main">
          <x14:cfRule type="dataBar" id="{6CB12375-D527-42A9-A048-DC3FC8E46C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C106</xm:sqref>
        </x14:conditionalFormatting>
        <x14:conditionalFormatting xmlns:xm="http://schemas.microsoft.com/office/excel/2006/main">
          <x14:cfRule type="dataBar" id="{0E91A7F7-FA7D-4729-A01A-17F3DFC94D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C137</xm:sqref>
        </x14:conditionalFormatting>
        <x14:conditionalFormatting xmlns:xm="http://schemas.microsoft.com/office/excel/2006/main">
          <x14:cfRule type="dataBar" id="{C45DC360-9CB1-4CA5-9D89-C01B4E2985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C168</xm:sqref>
        </x14:conditionalFormatting>
        <x14:conditionalFormatting xmlns:xm="http://schemas.microsoft.com/office/excel/2006/main">
          <x14:cfRule type="dataBar" id="{0A8593CB-B3E4-43A8-9541-A4149D5F6C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C200</xm:sqref>
        </x14:conditionalFormatting>
        <x14:conditionalFormatting xmlns:xm="http://schemas.microsoft.com/office/excel/2006/main">
          <x14:cfRule type="dataBar" id="{497590A7-24E2-4074-B5F2-89D7486A1E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C230</xm:sqref>
        </x14:conditionalFormatting>
        <x14:conditionalFormatting xmlns:xm="http://schemas.microsoft.com/office/excel/2006/main">
          <x14:cfRule type="dataBar" id="{ACA5EEBD-61B1-4D4E-9CCF-5F4760328C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C261</xm:sqref>
        </x14:conditionalFormatting>
        <x14:conditionalFormatting xmlns:xm="http://schemas.microsoft.com/office/excel/2006/main">
          <x14:cfRule type="dataBar" id="{6568C2B7-FB37-452D-A67C-060749DDC0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C292</xm:sqref>
        </x14:conditionalFormatting>
        <x14:conditionalFormatting xmlns:xm="http://schemas.microsoft.com/office/excel/2006/main">
          <x14:cfRule type="dataBar" id="{BA2C6997-7B92-4EE3-A554-2EBA0CDF5F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C323:C324</xm:sqref>
        </x14:conditionalFormatting>
        <x14:conditionalFormatting xmlns:xm="http://schemas.microsoft.com/office/excel/2006/main">
          <x14:cfRule type="dataBar" id="{B1D2D2AC-6BF9-4311-AA89-BD4DADE080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U221:U250</xm:sqref>
        </x14:conditionalFormatting>
        <x14:conditionalFormatting xmlns:xm="http://schemas.microsoft.com/office/excel/2006/main">
          <x14:cfRule type="dataBar" id="{64A4816F-9673-4EA1-918B-CEAADBEA27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U252:U281</xm:sqref>
        </x14:conditionalFormatting>
        <x14:conditionalFormatting xmlns:xm="http://schemas.microsoft.com/office/excel/2006/main">
          <x14:cfRule type="dataBar" id="{B0FC8BB8-4B31-4746-A19A-C641914AFB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U283:U312</xm:sqref>
        </x14:conditionalFormatting>
        <x14:conditionalFormatting xmlns:xm="http://schemas.microsoft.com/office/excel/2006/main">
          <x14:cfRule type="dataBar" id="{132549C9-929E-473E-8C52-834C7BAD97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U314:U343</xm:sqref>
        </x14:conditionalFormatting>
        <x14:conditionalFormatting xmlns:xm="http://schemas.microsoft.com/office/excel/2006/main">
          <x14:cfRule type="dataBar" id="{72B927E1-79F7-4974-BE1D-982C25A0B7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V221:V250</xm:sqref>
        </x14:conditionalFormatting>
        <x14:conditionalFormatting xmlns:xm="http://schemas.microsoft.com/office/excel/2006/main">
          <x14:cfRule type="dataBar" id="{3F24E86F-D20D-4659-9ACD-793AAAB406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V252:V281</xm:sqref>
        </x14:conditionalFormatting>
        <x14:conditionalFormatting xmlns:xm="http://schemas.microsoft.com/office/excel/2006/main">
          <x14:cfRule type="dataBar" id="{655490F2-39AF-4406-9AA4-4AF6D1EEEB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V283:V312</xm:sqref>
        </x14:conditionalFormatting>
        <x14:conditionalFormatting xmlns:xm="http://schemas.microsoft.com/office/excel/2006/main">
          <x14:cfRule type="dataBar" id="{71915C74-8192-468F-9FC6-E4A1A79CF5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V314:V343</xm:sqref>
        </x14:conditionalFormatting>
        <x14:conditionalFormatting xmlns:xm="http://schemas.microsoft.com/office/excel/2006/main">
          <x14:cfRule type="dataBar" id="{30751DEB-C13D-460D-92B5-F57D50653C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C91</xm:sqref>
        </x14:conditionalFormatting>
        <x14:conditionalFormatting xmlns:xm="http://schemas.microsoft.com/office/excel/2006/main">
          <x14:cfRule type="dataBar" id="{18A07AA8-52CF-423D-9B7A-1EACD33F9F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C122</xm:sqref>
        </x14:conditionalFormatting>
        <x14:conditionalFormatting xmlns:xm="http://schemas.microsoft.com/office/excel/2006/main">
          <x14:cfRule type="dataBar" id="{558F065C-E3A1-4636-9F54-051076B611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C153</xm:sqref>
        </x14:conditionalFormatting>
        <x14:conditionalFormatting xmlns:xm="http://schemas.microsoft.com/office/excel/2006/main">
          <x14:cfRule type="dataBar" id="{5B42C534-9237-4490-973E-5806EDE2C1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C184</xm:sqref>
        </x14:conditionalFormatting>
        <x14:conditionalFormatting xmlns:xm="http://schemas.microsoft.com/office/excel/2006/main">
          <x14:cfRule type="dataBar" id="{FC26DFAC-4613-47EF-B299-3FD01F63EB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C215</xm:sqref>
        </x14:conditionalFormatting>
        <x14:conditionalFormatting xmlns:xm="http://schemas.microsoft.com/office/excel/2006/main">
          <x14:cfRule type="dataBar" id="{3B0D7F75-250A-40F8-9077-0E944CD4DF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C246</xm:sqref>
        </x14:conditionalFormatting>
        <x14:conditionalFormatting xmlns:xm="http://schemas.microsoft.com/office/excel/2006/main">
          <x14:cfRule type="dataBar" id="{F6DCA3BD-6DB6-4D05-81E6-E6A7C858A1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C277</xm:sqref>
        </x14:conditionalFormatting>
        <x14:conditionalFormatting xmlns:xm="http://schemas.microsoft.com/office/excel/2006/main">
          <x14:cfRule type="dataBar" id="{0B13BA53-CBC5-4D2A-9CE8-4D1C455BB4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C308</xm:sqref>
        </x14:conditionalFormatting>
        <x14:conditionalFormatting xmlns:xm="http://schemas.microsoft.com/office/excel/2006/main">
          <x14:cfRule type="dataBar" id="{DD3D61CE-AC48-47DF-990F-75B0295038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C339</xm:sqref>
        </x14:conditionalFormatting>
        <x14:conditionalFormatting xmlns:xm="http://schemas.microsoft.com/office/excel/2006/main">
          <x14:cfRule type="dataBar" id="{82C66E34-A982-46A7-8799-73D6A96F0F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W221:W250</xm:sqref>
        </x14:conditionalFormatting>
        <x14:conditionalFormatting xmlns:xm="http://schemas.microsoft.com/office/excel/2006/main">
          <x14:cfRule type="dataBar" id="{9B65B219-7119-43AA-9245-D303B898A2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W252:W281</xm:sqref>
        </x14:conditionalFormatting>
        <x14:conditionalFormatting xmlns:xm="http://schemas.microsoft.com/office/excel/2006/main">
          <x14:cfRule type="dataBar" id="{960AE537-B0BA-4CA9-89C7-6FBE341674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W283:W312</xm:sqref>
        </x14:conditionalFormatting>
        <x14:conditionalFormatting xmlns:xm="http://schemas.microsoft.com/office/excel/2006/main">
          <x14:cfRule type="dataBar" id="{05E8AF2F-8C33-4A19-85C3-238B8F9EFE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W314:W343</xm:sqref>
        </x14:conditionalFormatting>
        <x14:conditionalFormatting xmlns:xm="http://schemas.microsoft.com/office/excel/2006/main">
          <x14:cfRule type="dataBar" id="{7E3A3CC0-95EC-470B-93DB-607BAD2913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X221:X250</xm:sqref>
        </x14:conditionalFormatting>
        <x14:conditionalFormatting xmlns:xm="http://schemas.microsoft.com/office/excel/2006/main">
          <x14:cfRule type="dataBar" id="{546A9122-36AA-4935-B626-2A328326A8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X252:X281</xm:sqref>
        </x14:conditionalFormatting>
        <x14:conditionalFormatting xmlns:xm="http://schemas.microsoft.com/office/excel/2006/main">
          <x14:cfRule type="dataBar" id="{DC5F95DA-9211-4239-A7B7-C17538A98C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X283:X312</xm:sqref>
        </x14:conditionalFormatting>
        <x14:conditionalFormatting xmlns:xm="http://schemas.microsoft.com/office/excel/2006/main">
          <x14:cfRule type="dataBar" id="{8D62D27D-5DAD-445D-9772-5A5D32A0F34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X314:X343</xm:sqref>
        </x14:conditionalFormatting>
        <x14:conditionalFormatting xmlns:xm="http://schemas.microsoft.com/office/excel/2006/main">
          <x14:cfRule type="dataBar" id="{B42E2BDD-C68D-4EAF-8B01-7BAC7C194A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Y221:Y250</xm:sqref>
        </x14:conditionalFormatting>
        <x14:conditionalFormatting xmlns:xm="http://schemas.microsoft.com/office/excel/2006/main">
          <x14:cfRule type="dataBar" id="{AE11EA5E-3FCB-4386-AF11-7E437F7E5A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Y252:Y281</xm:sqref>
        </x14:conditionalFormatting>
        <x14:conditionalFormatting xmlns:xm="http://schemas.microsoft.com/office/excel/2006/main">
          <x14:cfRule type="dataBar" id="{22C8DED4-8FF2-4B3A-B0EF-C254AF27E5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Y283:Y312</xm:sqref>
        </x14:conditionalFormatting>
        <x14:conditionalFormatting xmlns:xm="http://schemas.microsoft.com/office/excel/2006/main">
          <x14:cfRule type="dataBar" id="{8298A89E-6556-4979-AE1B-032768A0C3C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Y314:Y343</xm:sqref>
        </x14:conditionalFormatting>
        <x14:conditionalFormatting xmlns:xm="http://schemas.microsoft.com/office/excel/2006/main">
          <x14:cfRule type="dataBar" id="{071D1A48-430A-4A98-AADC-83BF4A92B4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C82</xm:sqref>
        </x14:conditionalFormatting>
        <x14:conditionalFormatting xmlns:xm="http://schemas.microsoft.com/office/excel/2006/main">
          <x14:cfRule type="dataBar" id="{67ED9238-6239-4433-8BC4-02A5CAAC37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C113</xm:sqref>
        </x14:conditionalFormatting>
        <x14:conditionalFormatting xmlns:xm="http://schemas.microsoft.com/office/excel/2006/main">
          <x14:cfRule type="dataBar" id="{F7353974-9C8B-4252-BFA5-FB80F14147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C144</xm:sqref>
        </x14:conditionalFormatting>
        <x14:conditionalFormatting xmlns:xm="http://schemas.microsoft.com/office/excel/2006/main">
          <x14:cfRule type="dataBar" id="{5E7374DC-14C1-4AE2-AF3D-9084ACE843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C175</xm:sqref>
        </x14:conditionalFormatting>
        <x14:conditionalFormatting xmlns:xm="http://schemas.microsoft.com/office/excel/2006/main">
          <x14:cfRule type="dataBar" id="{8C5E138C-1621-401B-A792-510DC1A036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C206</xm:sqref>
        </x14:conditionalFormatting>
        <x14:conditionalFormatting xmlns:xm="http://schemas.microsoft.com/office/excel/2006/main">
          <x14:cfRule type="dataBar" id="{2AB7C5B7-FB17-4B3C-B728-539BE1FBB5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C237</xm:sqref>
        </x14:conditionalFormatting>
        <x14:conditionalFormatting xmlns:xm="http://schemas.microsoft.com/office/excel/2006/main">
          <x14:cfRule type="dataBar" id="{E41BCEB0-F212-40DB-B4E5-3C5BB6743A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C268</xm:sqref>
        </x14:conditionalFormatting>
        <x14:conditionalFormatting xmlns:xm="http://schemas.microsoft.com/office/excel/2006/main">
          <x14:cfRule type="dataBar" id="{2FF53B41-088E-4CCA-8562-FA8DD8C1D5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C299</xm:sqref>
        </x14:conditionalFormatting>
        <x14:conditionalFormatting xmlns:xm="http://schemas.microsoft.com/office/excel/2006/main">
          <x14:cfRule type="dataBar" id="{B5D77B2A-6008-4D49-8585-DE2C40BD08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C330</xm:sqref>
        </x14:conditionalFormatting>
        <x14:conditionalFormatting xmlns:xm="http://schemas.microsoft.com/office/excel/2006/main">
          <x14:cfRule type="dataBar" id="{005D109F-A38B-4B7E-BAE7-28A720B11E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Z221:Z250</xm:sqref>
        </x14:conditionalFormatting>
        <x14:conditionalFormatting xmlns:xm="http://schemas.microsoft.com/office/excel/2006/main">
          <x14:cfRule type="dataBar" id="{C53E03FA-44B4-4A78-BF5B-0216FD5AE7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Z252:Z281</xm:sqref>
        </x14:conditionalFormatting>
        <x14:conditionalFormatting xmlns:xm="http://schemas.microsoft.com/office/excel/2006/main">
          <x14:cfRule type="dataBar" id="{30EFC3D9-0A42-4BE5-AC03-F5831DF311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Z283:Z312</xm:sqref>
        </x14:conditionalFormatting>
        <x14:conditionalFormatting xmlns:xm="http://schemas.microsoft.com/office/excel/2006/main">
          <x14:cfRule type="dataBar" id="{7EDEABED-420B-4590-A4B0-6CB96FA497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Z314:Z343</xm:sqref>
        </x14:conditionalFormatting>
        <x14:conditionalFormatting xmlns:xm="http://schemas.microsoft.com/office/excel/2006/main">
          <x14:cfRule type="dataBar" id="{6DCB5A3C-B10A-403C-8E85-6B700B786C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AA221:AA250</xm:sqref>
        </x14:conditionalFormatting>
        <x14:conditionalFormatting xmlns:xm="http://schemas.microsoft.com/office/excel/2006/main">
          <x14:cfRule type="dataBar" id="{7D68DBB5-D32F-4B62-B3DD-0F29DEB23E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AA252:AA281</xm:sqref>
        </x14:conditionalFormatting>
        <x14:conditionalFormatting xmlns:xm="http://schemas.microsoft.com/office/excel/2006/main">
          <x14:cfRule type="dataBar" id="{C0166C91-CCCD-4C56-B1DA-33DAE2E3DC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AA283:AA312</xm:sqref>
        </x14:conditionalFormatting>
        <x14:conditionalFormatting xmlns:xm="http://schemas.microsoft.com/office/excel/2006/main">
          <x14:cfRule type="dataBar" id="{9F398608-0EAA-49B2-AEDA-ACBE13B774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AA314:AA343</xm:sqref>
        </x14:conditionalFormatting>
        <x14:conditionalFormatting xmlns:xm="http://schemas.microsoft.com/office/excel/2006/main">
          <x14:cfRule type="dataBar" id="{01981BC6-C049-4665-8868-877249B3A3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AB221:AB250</xm:sqref>
        </x14:conditionalFormatting>
        <x14:conditionalFormatting xmlns:xm="http://schemas.microsoft.com/office/excel/2006/main">
          <x14:cfRule type="dataBar" id="{DC91FA2C-DC57-4A87-9690-83B990E331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AB252:AB281</xm:sqref>
        </x14:conditionalFormatting>
        <x14:conditionalFormatting xmlns:xm="http://schemas.microsoft.com/office/excel/2006/main">
          <x14:cfRule type="dataBar" id="{9F968B1B-F2DA-442A-9566-5C5C671E25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AB283:AB312</xm:sqref>
        </x14:conditionalFormatting>
        <x14:conditionalFormatting xmlns:xm="http://schemas.microsoft.com/office/excel/2006/main">
          <x14:cfRule type="dataBar" id="{13872A24-EECE-4ABE-9C54-7D4D3FCC68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AB314:AB343</xm:sqref>
        </x14:conditionalFormatting>
        <x14:conditionalFormatting xmlns:xm="http://schemas.microsoft.com/office/excel/2006/main">
          <x14:cfRule type="dataBar" id="{20A1012D-F944-4F39-A814-9BB18141D0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E97:E126</xm:sqref>
        </x14:conditionalFormatting>
        <x14:conditionalFormatting xmlns:xm="http://schemas.microsoft.com/office/excel/2006/main">
          <x14:cfRule type="dataBar" id="{5933FE0D-C559-466E-9228-48D43F4452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C297</xm:sqref>
        </x14:conditionalFormatting>
        <x14:conditionalFormatting xmlns:xm="http://schemas.microsoft.com/office/excel/2006/main">
          <x14:cfRule type="dataBar" id="{507C970B-C5E7-4A66-B339-E4C7E4D7FE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C266</xm:sqref>
        </x14:conditionalFormatting>
        <x14:conditionalFormatting xmlns:xm="http://schemas.microsoft.com/office/excel/2006/main">
          <x14:cfRule type="dataBar" id="{99E69BAF-54BF-479B-9B3E-1CFA328074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C235</xm:sqref>
        </x14:conditionalFormatting>
        <x14:conditionalFormatting xmlns:xm="http://schemas.microsoft.com/office/excel/2006/main">
          <x14:cfRule type="dataBar" id="{CB6E0A18-3241-45F3-B1A8-17FCF65A61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C204</xm:sqref>
        </x14:conditionalFormatting>
        <x14:conditionalFormatting xmlns:xm="http://schemas.microsoft.com/office/excel/2006/main">
          <x14:cfRule type="dataBar" id="{41CE6589-F0FD-41E3-84BB-59C0539E6C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C173</xm:sqref>
        </x14:conditionalFormatting>
        <x14:conditionalFormatting xmlns:xm="http://schemas.microsoft.com/office/excel/2006/main">
          <x14:cfRule type="dataBar" id="{EF86B9A6-4559-4AC0-A508-3EA38E6D87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C142</xm:sqref>
        </x14:conditionalFormatting>
        <x14:conditionalFormatting xmlns:xm="http://schemas.microsoft.com/office/excel/2006/main">
          <x14:cfRule type="dataBar" id="{EE54E47F-D879-4100-9F4F-90BBCE1BDF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C111</xm:sqref>
        </x14:conditionalFormatting>
        <x14:conditionalFormatting xmlns:xm="http://schemas.microsoft.com/office/excel/2006/main">
          <x14:cfRule type="dataBar" id="{901A38A5-67C7-4A06-A227-D17C32AD2B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C80</xm:sqref>
        </x14:conditionalFormatting>
        <x14:conditionalFormatting xmlns:xm="http://schemas.microsoft.com/office/excel/2006/main">
          <x14:cfRule type="dataBar" id="{F3ED0671-8A3B-4383-9162-D3EFB5AB9A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C49</xm:sqref>
        </x14:conditionalFormatting>
        <x14:conditionalFormatting xmlns:xm="http://schemas.microsoft.com/office/excel/2006/main">
          <x14:cfRule type="dataBar" id="{8837378F-5431-4494-8807-14B926A5D3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C76</xm:sqref>
        </x14:conditionalFormatting>
        <x14:conditionalFormatting xmlns:xm="http://schemas.microsoft.com/office/excel/2006/main">
          <x14:cfRule type="dataBar" id="{E009E37E-2CC7-4925-BBC5-3EE732E84F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C107</xm:sqref>
        </x14:conditionalFormatting>
        <x14:conditionalFormatting xmlns:xm="http://schemas.microsoft.com/office/excel/2006/main">
          <x14:cfRule type="dataBar" id="{6F721427-BA18-4839-A4B7-2C0C02D1C3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C138</xm:sqref>
        </x14:conditionalFormatting>
        <x14:conditionalFormatting xmlns:xm="http://schemas.microsoft.com/office/excel/2006/main">
          <x14:cfRule type="dataBar" id="{F529AFA8-431F-4140-89DB-0B90F6A52F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C169</xm:sqref>
        </x14:conditionalFormatting>
        <x14:conditionalFormatting xmlns:xm="http://schemas.microsoft.com/office/excel/2006/main">
          <x14:cfRule type="dataBar" id="{87DB1DCB-E9DE-4612-8363-7D91A0D46B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C199</xm:sqref>
        </x14:conditionalFormatting>
        <x14:conditionalFormatting xmlns:xm="http://schemas.microsoft.com/office/excel/2006/main">
          <x14:cfRule type="dataBar" id="{6A02CF7A-CCDB-42D2-9E43-AEC05C1985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C231</xm:sqref>
        </x14:conditionalFormatting>
        <x14:conditionalFormatting xmlns:xm="http://schemas.microsoft.com/office/excel/2006/main">
          <x14:cfRule type="dataBar" id="{33D5FB59-D0BC-494A-BE66-B49038A5D5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C262</xm:sqref>
        </x14:conditionalFormatting>
        <x14:conditionalFormatting xmlns:xm="http://schemas.microsoft.com/office/excel/2006/main">
          <x14:cfRule type="dataBar" id="{D4BBD555-9A13-411C-B567-8894781CBD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C293</xm:sqref>
        </x14:conditionalFormatting>
        <x14:conditionalFormatting xmlns:xm="http://schemas.microsoft.com/office/excel/2006/main">
          <x14:cfRule type="dataBar" id="{FC884823-2408-4B84-AFF7-CFA0207A5F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AC221:AC250</xm:sqref>
        </x14:conditionalFormatting>
        <x14:conditionalFormatting xmlns:xm="http://schemas.microsoft.com/office/excel/2006/main">
          <x14:cfRule type="dataBar" id="{579572E7-2CAA-496C-9C5E-BF9EE07904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AC252:AC281</xm:sqref>
        </x14:conditionalFormatting>
        <x14:conditionalFormatting xmlns:xm="http://schemas.microsoft.com/office/excel/2006/main">
          <x14:cfRule type="dataBar" id="{61F4DD8D-0A55-4A0D-9F5A-C12675EC6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AC283:AC312</xm:sqref>
        </x14:conditionalFormatting>
        <x14:conditionalFormatting xmlns:xm="http://schemas.microsoft.com/office/excel/2006/main">
          <x14:cfRule type="dataBar" id="{2CAE9E6E-0CEC-42A1-9436-4A28E3DF2E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AC314:AC343</xm:sqref>
        </x14:conditionalFormatting>
        <x14:conditionalFormatting xmlns:xm="http://schemas.microsoft.com/office/excel/2006/main">
          <x14:cfRule type="dataBar" id="{6DBC24F5-591E-4E2F-BBDF-8B54227D7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E190:AC219</xm:sqref>
        </x14:conditionalFormatting>
        <x14:conditionalFormatting xmlns:xm="http://schemas.microsoft.com/office/excel/2006/main">
          <x14:cfRule type="dataBar" id="{088FBCEB-5F74-4AE6-BBF1-57231D335E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E159:AC188</xm:sqref>
        </x14:conditionalFormatting>
        <x14:conditionalFormatting xmlns:xm="http://schemas.microsoft.com/office/excel/2006/main">
          <x14:cfRule type="dataBar" id="{CE253018-B079-48E9-A9D4-F9AA4D61FC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E128:AC157</xm:sqref>
        </x14:conditionalFormatting>
        <x14:conditionalFormatting xmlns:xm="http://schemas.microsoft.com/office/excel/2006/main">
          <x14:cfRule type="dataBar" id="{5D2359A3-ED06-41ED-8B57-7EF829B938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F97:AC126</xm:sqref>
        </x14:conditionalFormatting>
        <x14:conditionalFormatting xmlns:xm="http://schemas.microsoft.com/office/excel/2006/main">
          <x14:cfRule type="dataBar" id="{B24FFAF2-5EFA-4E15-94D6-666160FEFD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E66:AC95</xm:sqref>
        </x14:conditionalFormatting>
        <x14:conditionalFormatting xmlns:xm="http://schemas.microsoft.com/office/excel/2006/main">
          <x14:cfRule type="dataBar" id="{2DE3B2B3-0032-445F-9C6B-1014C2E908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E35:AC64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C899-AF08-4D76-A478-06B4B6810417}">
  <dimension ref="A1:AB312"/>
  <sheetViews>
    <sheetView tabSelected="1" zoomScaleNormal="100" workbookViewId="0">
      <selection activeCell="I5" sqref="I5"/>
    </sheetView>
  </sheetViews>
  <sheetFormatPr defaultRowHeight="14.4" x14ac:dyDescent="0.3"/>
  <cols>
    <col min="4" max="4" width="13.88671875" bestFit="1" customWidth="1"/>
    <col min="5" max="5" width="15" bestFit="1" customWidth="1"/>
    <col min="6" max="6" width="14" bestFit="1" customWidth="1"/>
    <col min="7" max="7" width="14.33203125" bestFit="1" customWidth="1"/>
    <col min="8" max="8" width="14" bestFit="1" customWidth="1"/>
    <col min="9" max="10" width="14.33203125" bestFit="1" customWidth="1"/>
    <col min="11" max="12" width="14" bestFit="1" customWidth="1"/>
    <col min="13" max="14" width="14.33203125" bestFit="1" customWidth="1"/>
    <col min="15" max="15" width="14" bestFit="1" customWidth="1"/>
    <col min="16" max="17" width="15" bestFit="1" customWidth="1"/>
    <col min="18" max="18" width="15.21875" bestFit="1" customWidth="1"/>
    <col min="19" max="19" width="15" bestFit="1" customWidth="1"/>
    <col min="20" max="20" width="13.77734375" bestFit="1" customWidth="1"/>
    <col min="21" max="22" width="14.6640625" bestFit="1" customWidth="1"/>
    <col min="23" max="23" width="14" bestFit="1" customWidth="1"/>
    <col min="24" max="25" width="15" bestFit="1" customWidth="1"/>
    <col min="26" max="27" width="13" bestFit="1" customWidth="1"/>
    <col min="28" max="28" width="14.33203125" bestFit="1" customWidth="1"/>
  </cols>
  <sheetData>
    <row r="1" spans="1:28" ht="15" thickBot="1" x14ac:dyDescent="0.35">
      <c r="A1" s="37" t="s">
        <v>59</v>
      </c>
      <c r="B1" s="37" t="s">
        <v>60</v>
      </c>
      <c r="C1" s="53" t="s">
        <v>47</v>
      </c>
      <c r="D1" s="75">
        <v>43432</v>
      </c>
      <c r="E1" s="75">
        <v>43489</v>
      </c>
      <c r="F1" s="75">
        <v>43521</v>
      </c>
      <c r="G1" s="75">
        <v>43565</v>
      </c>
      <c r="H1" s="75">
        <v>43614</v>
      </c>
      <c r="I1" s="75">
        <v>43669</v>
      </c>
      <c r="J1" s="75">
        <v>43677</v>
      </c>
      <c r="K1" s="75">
        <v>43689</v>
      </c>
      <c r="L1" s="75">
        <v>43700</v>
      </c>
      <c r="M1" s="75">
        <v>43707</v>
      </c>
      <c r="N1" s="75">
        <v>43741</v>
      </c>
      <c r="O1" s="75">
        <v>43748</v>
      </c>
      <c r="P1" s="75">
        <v>43755</v>
      </c>
      <c r="Q1" s="75">
        <v>43762</v>
      </c>
      <c r="R1" s="75">
        <v>43769</v>
      </c>
      <c r="S1" s="75">
        <v>43776</v>
      </c>
      <c r="T1" s="75">
        <v>43783</v>
      </c>
      <c r="U1" s="75">
        <v>43790</v>
      </c>
      <c r="V1" s="75">
        <v>43804</v>
      </c>
      <c r="W1" s="75">
        <v>43811</v>
      </c>
      <c r="X1" s="75">
        <v>43818</v>
      </c>
      <c r="Y1" s="75">
        <v>43832</v>
      </c>
      <c r="Z1" s="75">
        <v>43839</v>
      </c>
      <c r="AA1" s="75">
        <v>43853</v>
      </c>
      <c r="AB1" s="75">
        <v>43860</v>
      </c>
    </row>
    <row r="2" spans="1:28" ht="31.8" thickBot="1" x14ac:dyDescent="0.35">
      <c r="A2" s="33" t="s">
        <v>24</v>
      </c>
      <c r="B2" s="33" t="s">
        <v>40</v>
      </c>
      <c r="C2" s="44" t="s">
        <v>48</v>
      </c>
      <c r="D2" s="40"/>
      <c r="E2" s="13"/>
      <c r="F2" s="13"/>
      <c r="G2" s="13"/>
      <c r="H2" s="13"/>
      <c r="I2" s="13"/>
      <c r="J2" s="13">
        <v>13</v>
      </c>
      <c r="K2" s="13"/>
      <c r="L2" s="13">
        <v>27</v>
      </c>
      <c r="M2" s="13"/>
      <c r="N2" s="13">
        <v>13</v>
      </c>
      <c r="O2" s="13">
        <v>40</v>
      </c>
      <c r="P2" s="13">
        <v>27</v>
      </c>
      <c r="Q2" s="13"/>
      <c r="R2" s="13"/>
      <c r="S2" s="13"/>
      <c r="T2" s="34"/>
      <c r="U2" s="34"/>
      <c r="V2" s="34"/>
      <c r="W2" s="34"/>
      <c r="X2" s="34"/>
      <c r="Y2" s="13"/>
      <c r="Z2" s="40"/>
      <c r="AA2" s="13"/>
      <c r="AB2" s="49"/>
    </row>
    <row r="3" spans="1:28" ht="16.2" thickBot="1" x14ac:dyDescent="0.35">
      <c r="A3" s="33" t="s">
        <v>24</v>
      </c>
      <c r="B3" s="32" t="s">
        <v>3</v>
      </c>
      <c r="C3" s="44" t="s">
        <v>48</v>
      </c>
      <c r="D3" s="4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35"/>
      <c r="U3" s="35"/>
      <c r="V3" s="35"/>
      <c r="W3" s="35"/>
      <c r="X3" s="35">
        <v>13</v>
      </c>
      <c r="Y3" s="10"/>
      <c r="Z3" s="41"/>
      <c r="AA3" s="10"/>
      <c r="AB3" s="50"/>
    </row>
    <row r="4" spans="1:28" ht="31.8" thickBot="1" x14ac:dyDescent="0.35">
      <c r="A4" s="33" t="s">
        <v>24</v>
      </c>
      <c r="B4" s="29" t="s">
        <v>4</v>
      </c>
      <c r="C4" s="45" t="s">
        <v>49</v>
      </c>
      <c r="D4" s="41"/>
      <c r="E4" s="10"/>
      <c r="F4" s="10"/>
      <c r="G4" s="10"/>
      <c r="H4" s="10"/>
      <c r="I4" s="10">
        <v>53</v>
      </c>
      <c r="J4" s="10">
        <v>800</v>
      </c>
      <c r="K4" s="10">
        <v>27</v>
      </c>
      <c r="L4" s="10">
        <v>13</v>
      </c>
      <c r="M4" s="10">
        <v>13</v>
      </c>
      <c r="N4" s="10"/>
      <c r="O4" s="10"/>
      <c r="P4" s="10"/>
      <c r="Q4" s="10">
        <v>13</v>
      </c>
      <c r="R4" s="10"/>
      <c r="S4" s="10">
        <v>13</v>
      </c>
      <c r="T4" s="35"/>
      <c r="U4" s="35">
        <v>13</v>
      </c>
      <c r="V4" s="35">
        <v>13</v>
      </c>
      <c r="W4" s="35"/>
      <c r="X4" s="35"/>
      <c r="Y4" s="10"/>
      <c r="Z4" s="41"/>
      <c r="AA4" s="10">
        <v>13</v>
      </c>
      <c r="AB4" s="50"/>
    </row>
    <row r="5" spans="1:28" ht="31.8" thickBot="1" x14ac:dyDescent="0.35">
      <c r="A5" s="33" t="s">
        <v>24</v>
      </c>
      <c r="B5" s="29" t="s">
        <v>5</v>
      </c>
      <c r="C5" s="45" t="s">
        <v>48</v>
      </c>
      <c r="D5" s="41"/>
      <c r="E5" s="10"/>
      <c r="F5" s="10">
        <v>13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35"/>
      <c r="U5" s="35"/>
      <c r="V5" s="35"/>
      <c r="W5" s="35"/>
      <c r="X5" s="35"/>
      <c r="Y5" s="10"/>
      <c r="Z5" s="41"/>
      <c r="AA5" s="10"/>
      <c r="AB5" s="50"/>
    </row>
    <row r="6" spans="1:28" ht="31.8" thickBot="1" x14ac:dyDescent="0.35">
      <c r="A6" s="33" t="s">
        <v>24</v>
      </c>
      <c r="B6" s="29" t="s">
        <v>6</v>
      </c>
      <c r="C6" s="45" t="s">
        <v>49</v>
      </c>
      <c r="D6" s="41">
        <v>27</v>
      </c>
      <c r="E6" s="10">
        <v>130</v>
      </c>
      <c r="F6" s="10"/>
      <c r="G6" s="10">
        <v>270</v>
      </c>
      <c r="H6" s="10">
        <v>27</v>
      </c>
      <c r="I6" s="10">
        <v>53</v>
      </c>
      <c r="J6" s="10">
        <v>4000</v>
      </c>
      <c r="K6" s="10">
        <v>110</v>
      </c>
      <c r="L6" s="10">
        <v>870</v>
      </c>
      <c r="M6" s="10">
        <v>330</v>
      </c>
      <c r="N6" s="10">
        <v>470</v>
      </c>
      <c r="O6" s="10">
        <v>200</v>
      </c>
      <c r="P6" s="10">
        <v>130</v>
      </c>
      <c r="Q6" s="10">
        <v>270</v>
      </c>
      <c r="R6" s="10">
        <v>400</v>
      </c>
      <c r="S6" s="10">
        <v>130</v>
      </c>
      <c r="T6" s="35"/>
      <c r="U6" s="35">
        <v>200</v>
      </c>
      <c r="V6" s="35">
        <v>930</v>
      </c>
      <c r="W6" s="35">
        <v>270</v>
      </c>
      <c r="X6" s="35"/>
      <c r="Y6" s="10">
        <v>53</v>
      </c>
      <c r="Z6" s="41">
        <v>330</v>
      </c>
      <c r="AA6" s="10">
        <v>530</v>
      </c>
      <c r="AB6" s="50">
        <v>27</v>
      </c>
    </row>
    <row r="7" spans="1:28" ht="16.2" thickBot="1" x14ac:dyDescent="0.35">
      <c r="A7" s="33" t="s">
        <v>24</v>
      </c>
      <c r="B7" s="29" t="s">
        <v>7</v>
      </c>
      <c r="C7" s="45" t="s">
        <v>49</v>
      </c>
      <c r="D7" s="4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35"/>
      <c r="U7" s="35"/>
      <c r="V7" s="35"/>
      <c r="W7" s="35"/>
      <c r="X7" s="35"/>
      <c r="Y7" s="10"/>
      <c r="Z7" s="41"/>
      <c r="AA7" s="10"/>
      <c r="AB7" s="50"/>
    </row>
    <row r="8" spans="1:28" ht="47.4" thickBot="1" x14ac:dyDescent="0.35">
      <c r="A8" s="33" t="s">
        <v>24</v>
      </c>
      <c r="B8" s="29" t="s">
        <v>8</v>
      </c>
      <c r="C8" s="45" t="s">
        <v>48</v>
      </c>
      <c r="D8" s="41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35"/>
      <c r="U8" s="35"/>
      <c r="V8" s="35"/>
      <c r="W8" s="35"/>
      <c r="X8" s="35"/>
      <c r="Y8" s="10"/>
      <c r="Z8" s="41"/>
      <c r="AA8" s="10"/>
      <c r="AB8" s="50"/>
    </row>
    <row r="9" spans="1:28" ht="16.2" thickBot="1" x14ac:dyDescent="0.35">
      <c r="A9" s="33" t="s">
        <v>24</v>
      </c>
      <c r="B9" s="29" t="s">
        <v>9</v>
      </c>
      <c r="C9" s="45" t="s">
        <v>48</v>
      </c>
      <c r="D9" s="41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35"/>
      <c r="U9" s="35"/>
      <c r="V9" s="35"/>
      <c r="W9" s="35"/>
      <c r="X9" s="35"/>
      <c r="Y9" s="10"/>
      <c r="Z9" s="41"/>
      <c r="AA9" s="10"/>
      <c r="AB9" s="50"/>
    </row>
    <row r="10" spans="1:28" ht="31.8" thickBot="1" x14ac:dyDescent="0.35">
      <c r="A10" s="33" t="s">
        <v>24</v>
      </c>
      <c r="B10" s="29" t="s">
        <v>10</v>
      </c>
      <c r="C10" s="45" t="s">
        <v>48</v>
      </c>
      <c r="D10" s="41">
        <v>13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"/>
      <c r="U10" s="35">
        <v>13</v>
      </c>
      <c r="V10" s="35"/>
      <c r="W10" s="35"/>
      <c r="X10" s="35"/>
      <c r="Y10" s="10"/>
      <c r="Z10" s="41"/>
      <c r="AA10" s="10"/>
      <c r="AB10" s="50"/>
    </row>
    <row r="11" spans="1:28" ht="31.8" thickBot="1" x14ac:dyDescent="0.35">
      <c r="A11" s="33" t="s">
        <v>24</v>
      </c>
      <c r="B11" s="29" t="s">
        <v>41</v>
      </c>
      <c r="C11" s="45" t="s">
        <v>49</v>
      </c>
      <c r="D11" s="4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>
        <v>13</v>
      </c>
      <c r="T11" s="35"/>
      <c r="U11" s="35"/>
      <c r="V11" s="35"/>
      <c r="W11" s="35"/>
      <c r="X11" s="35"/>
      <c r="Y11" s="10"/>
      <c r="Z11" s="41"/>
      <c r="AA11" s="10"/>
      <c r="AB11" s="50"/>
    </row>
    <row r="12" spans="1:28" ht="31.8" thickBot="1" x14ac:dyDescent="0.35">
      <c r="A12" s="33" t="s">
        <v>24</v>
      </c>
      <c r="B12" s="29" t="s">
        <v>55</v>
      </c>
      <c r="C12" s="45" t="s">
        <v>49</v>
      </c>
      <c r="D12" s="41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35"/>
      <c r="U12" s="35"/>
      <c r="V12" s="35"/>
      <c r="W12" s="35"/>
      <c r="X12" s="35"/>
      <c r="Y12" s="10"/>
      <c r="Z12" s="41"/>
      <c r="AA12" s="10"/>
      <c r="AB12" s="50"/>
    </row>
    <row r="13" spans="1:28" ht="31.8" thickBot="1" x14ac:dyDescent="0.35">
      <c r="A13" s="33" t="s">
        <v>24</v>
      </c>
      <c r="B13" s="29" t="s">
        <v>11</v>
      </c>
      <c r="C13" s="45" t="s">
        <v>48</v>
      </c>
      <c r="D13" s="41">
        <v>27</v>
      </c>
      <c r="E13" s="10"/>
      <c r="F13" s="10">
        <v>27</v>
      </c>
      <c r="G13" s="10"/>
      <c r="H13" s="10">
        <v>13</v>
      </c>
      <c r="I13" s="10">
        <v>27</v>
      </c>
      <c r="J13" s="10">
        <v>1500</v>
      </c>
      <c r="K13" s="10">
        <v>80</v>
      </c>
      <c r="L13" s="10">
        <v>13</v>
      </c>
      <c r="M13" s="10">
        <v>67</v>
      </c>
      <c r="N13" s="10">
        <v>1100</v>
      </c>
      <c r="O13" s="10">
        <v>67</v>
      </c>
      <c r="P13" s="10">
        <v>1100</v>
      </c>
      <c r="Q13" s="10">
        <v>130</v>
      </c>
      <c r="R13" s="10"/>
      <c r="S13" s="10"/>
      <c r="T13" s="35">
        <v>27</v>
      </c>
      <c r="U13" s="35">
        <v>13</v>
      </c>
      <c r="V13" s="35"/>
      <c r="W13" s="35"/>
      <c r="X13" s="35"/>
      <c r="Y13" s="10"/>
      <c r="Z13" s="41">
        <v>130</v>
      </c>
      <c r="AA13" s="10">
        <v>13</v>
      </c>
      <c r="AB13" s="50"/>
    </row>
    <row r="14" spans="1:28" ht="31.8" thickBot="1" x14ac:dyDescent="0.35">
      <c r="A14" s="33" t="s">
        <v>24</v>
      </c>
      <c r="B14" s="29" t="s">
        <v>39</v>
      </c>
      <c r="C14" s="45" t="s">
        <v>48</v>
      </c>
      <c r="D14" s="41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35"/>
      <c r="U14" s="35"/>
      <c r="V14" s="35"/>
      <c r="W14" s="35"/>
      <c r="X14" s="35"/>
      <c r="Y14" s="10"/>
      <c r="Z14" s="41"/>
      <c r="AA14" s="10"/>
      <c r="AB14" s="50"/>
    </row>
    <row r="15" spans="1:28" ht="31.8" thickBot="1" x14ac:dyDescent="0.35">
      <c r="A15" s="33" t="s">
        <v>24</v>
      </c>
      <c r="B15" s="29" t="s">
        <v>34</v>
      </c>
      <c r="C15" s="45" t="s">
        <v>48</v>
      </c>
      <c r="D15" s="41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35"/>
      <c r="U15" s="35"/>
      <c r="V15" s="35"/>
      <c r="W15" s="35"/>
      <c r="X15" s="35"/>
      <c r="Y15" s="10"/>
      <c r="Z15" s="41"/>
      <c r="AA15" s="10"/>
      <c r="AB15" s="50"/>
    </row>
    <row r="16" spans="1:28" ht="16.2" thickBot="1" x14ac:dyDescent="0.35">
      <c r="A16" s="33" t="s">
        <v>24</v>
      </c>
      <c r="B16" s="29" t="s">
        <v>56</v>
      </c>
      <c r="C16" s="45" t="s">
        <v>49</v>
      </c>
      <c r="D16" s="4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35"/>
      <c r="U16" s="35"/>
      <c r="V16" s="35"/>
      <c r="W16" s="35"/>
      <c r="X16" s="35"/>
      <c r="Y16" s="10"/>
      <c r="Z16" s="41"/>
      <c r="AA16" s="10"/>
      <c r="AB16" s="50"/>
    </row>
    <row r="17" spans="1:28" ht="31.8" thickBot="1" x14ac:dyDescent="0.35">
      <c r="A17" s="33" t="s">
        <v>24</v>
      </c>
      <c r="B17" s="29" t="s">
        <v>12</v>
      </c>
      <c r="C17" s="45" t="s">
        <v>48</v>
      </c>
      <c r="D17" s="41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35"/>
      <c r="U17" s="35"/>
      <c r="V17" s="35"/>
      <c r="W17" s="35"/>
      <c r="X17" s="35"/>
      <c r="Y17" s="10"/>
      <c r="Z17" s="41"/>
      <c r="AA17" s="10"/>
      <c r="AB17" s="50"/>
    </row>
    <row r="18" spans="1:28" ht="31.8" thickBot="1" x14ac:dyDescent="0.35">
      <c r="A18" s="33" t="s">
        <v>24</v>
      </c>
      <c r="B18" s="29" t="s">
        <v>43</v>
      </c>
      <c r="C18" s="45" t="s">
        <v>49</v>
      </c>
      <c r="D18" s="41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35"/>
      <c r="U18" s="35"/>
      <c r="V18" s="35"/>
      <c r="W18" s="35"/>
      <c r="X18" s="35"/>
      <c r="Y18" s="10"/>
      <c r="Z18" s="41"/>
      <c r="AA18" s="10"/>
      <c r="AB18" s="50"/>
    </row>
    <row r="19" spans="1:28" ht="31.8" thickBot="1" x14ac:dyDescent="0.35">
      <c r="A19" s="33" t="s">
        <v>24</v>
      </c>
      <c r="B19" s="29" t="s">
        <v>13</v>
      </c>
      <c r="C19" s="45" t="s">
        <v>48</v>
      </c>
      <c r="D19" s="41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35"/>
      <c r="U19" s="35"/>
      <c r="V19" s="35"/>
      <c r="W19" s="35"/>
      <c r="X19" s="35"/>
      <c r="Y19" s="10"/>
      <c r="Z19" s="41"/>
      <c r="AA19" s="10"/>
      <c r="AB19" s="50"/>
    </row>
    <row r="20" spans="1:28" ht="16.2" thickBot="1" x14ac:dyDescent="0.35">
      <c r="A20" s="33" t="s">
        <v>24</v>
      </c>
      <c r="B20" s="29" t="s">
        <v>14</v>
      </c>
      <c r="C20" s="45" t="s">
        <v>48</v>
      </c>
      <c r="D20" s="41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35"/>
      <c r="U20" s="35"/>
      <c r="V20" s="35"/>
      <c r="W20" s="35"/>
      <c r="X20" s="35"/>
      <c r="Y20" s="10"/>
      <c r="Z20" s="41"/>
      <c r="AA20" s="10"/>
      <c r="AB20" s="50"/>
    </row>
    <row r="21" spans="1:28" ht="47.4" thickBot="1" x14ac:dyDescent="0.35">
      <c r="A21" s="33" t="s">
        <v>24</v>
      </c>
      <c r="B21" s="29" t="s">
        <v>15</v>
      </c>
      <c r="C21" s="46" t="s">
        <v>48</v>
      </c>
      <c r="D21" s="41"/>
      <c r="E21" s="10"/>
      <c r="F21" s="10"/>
      <c r="G21" s="10">
        <v>80</v>
      </c>
      <c r="H21" s="10"/>
      <c r="I21" s="10">
        <v>27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35"/>
      <c r="U21" s="35">
        <v>110</v>
      </c>
      <c r="V21" s="35">
        <v>200</v>
      </c>
      <c r="W21" s="35">
        <v>67</v>
      </c>
      <c r="X21" s="35"/>
      <c r="Y21" s="10">
        <v>13</v>
      </c>
      <c r="Z21" s="41">
        <v>27</v>
      </c>
      <c r="AA21" s="10"/>
      <c r="AB21" s="50">
        <v>27</v>
      </c>
    </row>
    <row r="22" spans="1:28" ht="47.4" thickBot="1" x14ac:dyDescent="0.35">
      <c r="A22" s="33" t="s">
        <v>24</v>
      </c>
      <c r="B22" s="29" t="s">
        <v>50</v>
      </c>
      <c r="C22" s="45" t="s">
        <v>49</v>
      </c>
      <c r="D22" s="41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35"/>
      <c r="U22" s="35"/>
      <c r="V22" s="35"/>
      <c r="W22" s="35"/>
      <c r="X22" s="35"/>
      <c r="Y22" s="10"/>
      <c r="Z22" s="41"/>
      <c r="AA22" s="10"/>
      <c r="AB22" s="50"/>
    </row>
    <row r="23" spans="1:28" ht="16.2" thickBot="1" x14ac:dyDescent="0.35">
      <c r="A23" s="33" t="s">
        <v>24</v>
      </c>
      <c r="B23" s="29" t="s">
        <v>16</v>
      </c>
      <c r="C23" s="45" t="s">
        <v>49</v>
      </c>
      <c r="D23" s="41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>
        <v>13</v>
      </c>
      <c r="T23" s="35"/>
      <c r="U23" s="35"/>
      <c r="V23" s="35"/>
      <c r="W23" s="35"/>
      <c r="X23" s="35"/>
      <c r="Y23" s="10"/>
      <c r="Z23" s="41"/>
      <c r="AA23" s="10"/>
      <c r="AB23" s="50"/>
    </row>
    <row r="24" spans="1:28" ht="47.4" thickBot="1" x14ac:dyDescent="0.35">
      <c r="A24" s="33" t="s">
        <v>24</v>
      </c>
      <c r="B24" s="30" t="s">
        <v>17</v>
      </c>
      <c r="C24" s="45" t="s">
        <v>49</v>
      </c>
      <c r="D24" s="41">
        <v>27</v>
      </c>
      <c r="E24" s="10">
        <v>13</v>
      </c>
      <c r="F24" s="10"/>
      <c r="G24" s="10">
        <v>13</v>
      </c>
      <c r="H24" s="10">
        <v>40</v>
      </c>
      <c r="I24" s="10">
        <v>13</v>
      </c>
      <c r="J24" s="10">
        <v>13</v>
      </c>
      <c r="K24" s="10">
        <v>13</v>
      </c>
      <c r="L24" s="10">
        <v>13</v>
      </c>
      <c r="M24" s="10">
        <v>13</v>
      </c>
      <c r="N24" s="10"/>
      <c r="O24" s="10">
        <v>590</v>
      </c>
      <c r="P24" s="10">
        <v>13</v>
      </c>
      <c r="Q24" s="10">
        <v>130</v>
      </c>
      <c r="R24" s="10">
        <v>13</v>
      </c>
      <c r="S24" s="10"/>
      <c r="T24" s="35"/>
      <c r="U24" s="35"/>
      <c r="V24" s="35"/>
      <c r="W24" s="35"/>
      <c r="X24" s="35">
        <v>13</v>
      </c>
      <c r="Y24" s="10">
        <v>27</v>
      </c>
      <c r="Z24" s="41"/>
      <c r="AA24" s="10"/>
      <c r="AB24" s="50"/>
    </row>
    <row r="25" spans="1:28" ht="31.8" thickBot="1" x14ac:dyDescent="0.35">
      <c r="A25" s="33" t="s">
        <v>24</v>
      </c>
      <c r="B25" s="30" t="s">
        <v>18</v>
      </c>
      <c r="C25" s="45" t="s">
        <v>48</v>
      </c>
      <c r="D25" s="41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35"/>
      <c r="U25" s="35"/>
      <c r="V25" s="35"/>
      <c r="W25" s="35"/>
      <c r="X25" s="35"/>
      <c r="Y25" s="10"/>
      <c r="Z25" s="41"/>
      <c r="AA25" s="10"/>
      <c r="AB25" s="50"/>
    </row>
    <row r="26" spans="1:28" ht="31.8" thickBot="1" x14ac:dyDescent="0.35">
      <c r="A26" s="33" t="s">
        <v>24</v>
      </c>
      <c r="B26" s="30" t="s">
        <v>19</v>
      </c>
      <c r="C26" s="45" t="s">
        <v>48</v>
      </c>
      <c r="D26" s="41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35"/>
      <c r="U26" s="35"/>
      <c r="V26" s="35"/>
      <c r="W26" s="35"/>
      <c r="X26" s="35"/>
      <c r="Y26" s="10"/>
      <c r="Z26" s="41"/>
      <c r="AA26" s="10"/>
      <c r="AB26" s="50"/>
    </row>
    <row r="27" spans="1:28" ht="16.2" thickBot="1" x14ac:dyDescent="0.35">
      <c r="A27" s="33" t="s">
        <v>24</v>
      </c>
      <c r="B27" s="30" t="s">
        <v>42</v>
      </c>
      <c r="C27" s="45" t="s">
        <v>49</v>
      </c>
      <c r="D27" s="41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35"/>
      <c r="U27" s="35"/>
      <c r="V27" s="35"/>
      <c r="W27" s="35"/>
      <c r="X27" s="35"/>
      <c r="Y27" s="10"/>
      <c r="Z27" s="41"/>
      <c r="AA27" s="10"/>
      <c r="AB27" s="50"/>
    </row>
    <row r="28" spans="1:28" ht="16.2" thickBot="1" x14ac:dyDescent="0.35">
      <c r="A28" s="33" t="s">
        <v>24</v>
      </c>
      <c r="B28" s="30" t="s">
        <v>20</v>
      </c>
      <c r="C28" s="45" t="s">
        <v>49</v>
      </c>
      <c r="D28" s="4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35"/>
      <c r="U28" s="35"/>
      <c r="V28" s="35"/>
      <c r="W28" s="35"/>
      <c r="X28" s="35"/>
      <c r="Y28" s="10"/>
      <c r="Z28" s="41"/>
      <c r="AA28" s="10"/>
      <c r="AB28" s="50"/>
    </row>
    <row r="29" spans="1:28" ht="31.8" thickBot="1" x14ac:dyDescent="0.35">
      <c r="A29" s="33" t="s">
        <v>24</v>
      </c>
      <c r="B29" s="30" t="s">
        <v>21</v>
      </c>
      <c r="C29" s="45" t="s">
        <v>48</v>
      </c>
      <c r="D29" s="4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35"/>
      <c r="U29" s="35"/>
      <c r="V29" s="35"/>
      <c r="W29" s="35"/>
      <c r="X29" s="35"/>
      <c r="Y29" s="10"/>
      <c r="Z29" s="41"/>
      <c r="AA29" s="10"/>
      <c r="AB29" s="50"/>
    </row>
    <row r="30" spans="1:28" ht="31.8" thickBot="1" x14ac:dyDescent="0.35">
      <c r="A30" s="33" t="s">
        <v>24</v>
      </c>
      <c r="B30" s="30" t="s">
        <v>35</v>
      </c>
      <c r="C30" s="45" t="s">
        <v>48</v>
      </c>
      <c r="D30" s="41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35"/>
      <c r="U30" s="35"/>
      <c r="V30" s="35"/>
      <c r="W30" s="35"/>
      <c r="X30" s="35"/>
      <c r="Y30" s="10"/>
      <c r="Z30" s="41"/>
      <c r="AA30" s="10"/>
      <c r="AB30" s="50"/>
    </row>
    <row r="31" spans="1:28" ht="47.4" thickBot="1" x14ac:dyDescent="0.35">
      <c r="A31" s="33" t="s">
        <v>24</v>
      </c>
      <c r="B31" s="30" t="s">
        <v>22</v>
      </c>
      <c r="C31" s="45" t="s">
        <v>49</v>
      </c>
      <c r="D31" s="41"/>
      <c r="E31" s="10"/>
      <c r="F31" s="10"/>
      <c r="G31" s="10"/>
      <c r="H31" s="10">
        <v>13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35"/>
      <c r="U31" s="35"/>
      <c r="V31" s="35"/>
      <c r="W31" s="35"/>
      <c r="X31" s="35"/>
      <c r="Y31" s="10"/>
      <c r="Z31" s="41"/>
      <c r="AA31" s="10"/>
      <c r="AB31" s="50"/>
    </row>
    <row r="32" spans="1:28" ht="31.8" thickBot="1" x14ac:dyDescent="0.35">
      <c r="A32" s="33" t="s">
        <v>24</v>
      </c>
      <c r="B32" s="31" t="s">
        <v>23</v>
      </c>
      <c r="C32" s="43"/>
      <c r="D32" s="42">
        <f>SUM(D2:D31)</f>
        <v>94</v>
      </c>
      <c r="E32" s="11">
        <f t="shared" ref="E32:AB32" si="0">SUM(E2:E31)</f>
        <v>143</v>
      </c>
      <c r="F32" s="11">
        <f t="shared" si="0"/>
        <v>40</v>
      </c>
      <c r="G32" s="11">
        <f t="shared" si="0"/>
        <v>363</v>
      </c>
      <c r="H32" s="11">
        <f t="shared" si="0"/>
        <v>93</v>
      </c>
      <c r="I32" s="11">
        <f t="shared" si="0"/>
        <v>173</v>
      </c>
      <c r="J32" s="11">
        <f t="shared" si="0"/>
        <v>6326</v>
      </c>
      <c r="K32" s="11">
        <f t="shared" si="0"/>
        <v>230</v>
      </c>
      <c r="L32" s="11">
        <f t="shared" si="0"/>
        <v>936</v>
      </c>
      <c r="M32" s="11">
        <f t="shared" si="0"/>
        <v>423</v>
      </c>
      <c r="N32" s="11">
        <f t="shared" si="0"/>
        <v>1583</v>
      </c>
      <c r="O32" s="11">
        <f t="shared" si="0"/>
        <v>897</v>
      </c>
      <c r="P32" s="11">
        <f t="shared" si="0"/>
        <v>1270</v>
      </c>
      <c r="Q32" s="11">
        <f t="shared" si="0"/>
        <v>543</v>
      </c>
      <c r="R32" s="11">
        <f t="shared" si="0"/>
        <v>413</v>
      </c>
      <c r="S32" s="11">
        <f t="shared" si="0"/>
        <v>169</v>
      </c>
      <c r="T32" s="36">
        <f t="shared" si="0"/>
        <v>27</v>
      </c>
      <c r="U32" s="36">
        <f t="shared" si="0"/>
        <v>349</v>
      </c>
      <c r="V32" s="36">
        <f t="shared" si="0"/>
        <v>1143</v>
      </c>
      <c r="W32" s="36">
        <f t="shared" si="0"/>
        <v>337</v>
      </c>
      <c r="X32" s="36">
        <f t="shared" si="0"/>
        <v>26</v>
      </c>
      <c r="Y32" s="11">
        <f t="shared" si="0"/>
        <v>93</v>
      </c>
      <c r="Z32" s="42">
        <f t="shared" si="0"/>
        <v>487</v>
      </c>
      <c r="AA32" s="11">
        <f t="shared" si="0"/>
        <v>556</v>
      </c>
      <c r="AB32" s="51">
        <f t="shared" si="0"/>
        <v>54</v>
      </c>
    </row>
    <row r="33" spans="1:28" ht="31.8" thickBot="1" x14ac:dyDescent="0.35">
      <c r="A33" s="33" t="s">
        <v>25</v>
      </c>
      <c r="B33" s="33" t="s">
        <v>40</v>
      </c>
      <c r="C33" s="54" t="s">
        <v>48</v>
      </c>
      <c r="D33" s="40"/>
      <c r="E33" s="13"/>
      <c r="F33" s="13"/>
      <c r="G33" s="13"/>
      <c r="H33" s="13"/>
      <c r="I33" s="13">
        <v>13</v>
      </c>
      <c r="J33" s="13"/>
      <c r="K33" s="13"/>
      <c r="L33" s="13"/>
      <c r="M33" s="13"/>
      <c r="N33" s="13"/>
      <c r="O33" s="13">
        <v>40</v>
      </c>
      <c r="P33" s="13">
        <v>93</v>
      </c>
      <c r="Q33" s="13"/>
      <c r="R33" s="13"/>
      <c r="S33" s="13"/>
      <c r="T33" s="34"/>
      <c r="U33" s="34"/>
      <c r="V33" s="34"/>
      <c r="W33" s="34"/>
      <c r="X33" s="34"/>
      <c r="Y33" s="13"/>
      <c r="Z33" s="40"/>
      <c r="AA33" s="13"/>
      <c r="AB33" s="49"/>
    </row>
    <row r="34" spans="1:28" ht="16.2" thickBot="1" x14ac:dyDescent="0.35">
      <c r="A34" s="33" t="s">
        <v>25</v>
      </c>
      <c r="B34" s="32" t="s">
        <v>3</v>
      </c>
      <c r="C34" s="44" t="s">
        <v>48</v>
      </c>
      <c r="D34" s="41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>
        <v>40</v>
      </c>
      <c r="S34" s="10"/>
      <c r="T34" s="35"/>
      <c r="U34" s="35"/>
      <c r="V34" s="35"/>
      <c r="W34" s="35"/>
      <c r="X34" s="35"/>
      <c r="Y34" s="10"/>
      <c r="Z34" s="41"/>
      <c r="AA34" s="10"/>
      <c r="AB34" s="50"/>
    </row>
    <row r="35" spans="1:28" ht="31.8" thickBot="1" x14ac:dyDescent="0.35">
      <c r="A35" s="33" t="s">
        <v>25</v>
      </c>
      <c r="B35" s="29" t="s">
        <v>4</v>
      </c>
      <c r="C35" s="45" t="s">
        <v>49</v>
      </c>
      <c r="D35" s="41"/>
      <c r="E35" s="10"/>
      <c r="F35" s="10"/>
      <c r="G35" s="10"/>
      <c r="H35" s="10"/>
      <c r="I35" s="10">
        <v>27</v>
      </c>
      <c r="J35" s="10">
        <v>67</v>
      </c>
      <c r="K35" s="10">
        <v>27</v>
      </c>
      <c r="L35" s="10">
        <v>13</v>
      </c>
      <c r="M35" s="10"/>
      <c r="N35" s="10"/>
      <c r="O35" s="10">
        <v>13</v>
      </c>
      <c r="P35" s="10">
        <v>130</v>
      </c>
      <c r="Q35" s="10">
        <v>130</v>
      </c>
      <c r="R35" s="10"/>
      <c r="S35" s="10"/>
      <c r="T35" s="35"/>
      <c r="U35" s="35">
        <v>13</v>
      </c>
      <c r="V35" s="35"/>
      <c r="W35" s="35"/>
      <c r="X35" s="35"/>
      <c r="Y35" s="10"/>
      <c r="Z35" s="41"/>
      <c r="AA35" s="10"/>
      <c r="AB35" s="50"/>
    </row>
    <row r="36" spans="1:28" ht="31.8" thickBot="1" x14ac:dyDescent="0.35">
      <c r="A36" s="33" t="s">
        <v>25</v>
      </c>
      <c r="B36" s="29" t="s">
        <v>5</v>
      </c>
      <c r="C36" s="45" t="s">
        <v>48</v>
      </c>
      <c r="D36" s="41"/>
      <c r="E36" s="10"/>
      <c r="F36" s="10"/>
      <c r="G36" s="10"/>
      <c r="H36" s="10">
        <v>13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35"/>
      <c r="U36" s="35"/>
      <c r="V36" s="35"/>
      <c r="W36" s="35"/>
      <c r="X36" s="35"/>
      <c r="Y36" s="10"/>
      <c r="Z36" s="41"/>
      <c r="AA36" s="10"/>
      <c r="AB36" s="50"/>
    </row>
    <row r="37" spans="1:28" ht="31.8" thickBot="1" x14ac:dyDescent="0.35">
      <c r="A37" s="33" t="s">
        <v>25</v>
      </c>
      <c r="B37" s="29" t="s">
        <v>6</v>
      </c>
      <c r="C37" s="45" t="s">
        <v>49</v>
      </c>
      <c r="D37" s="41">
        <v>200</v>
      </c>
      <c r="E37" s="10"/>
      <c r="F37" s="10">
        <v>27</v>
      </c>
      <c r="G37" s="10">
        <v>400</v>
      </c>
      <c r="H37" s="10">
        <v>130</v>
      </c>
      <c r="I37" s="10">
        <v>130</v>
      </c>
      <c r="J37" s="10">
        <v>2800</v>
      </c>
      <c r="K37" s="10">
        <v>130</v>
      </c>
      <c r="L37" s="10">
        <v>1300</v>
      </c>
      <c r="M37" s="10">
        <v>530</v>
      </c>
      <c r="N37" s="10">
        <v>67</v>
      </c>
      <c r="O37" s="10">
        <v>130</v>
      </c>
      <c r="P37" s="10">
        <v>130</v>
      </c>
      <c r="Q37" s="10">
        <v>600</v>
      </c>
      <c r="R37" s="10">
        <v>270</v>
      </c>
      <c r="S37" s="10">
        <v>13</v>
      </c>
      <c r="T37" s="35">
        <v>400</v>
      </c>
      <c r="U37" s="35">
        <v>160</v>
      </c>
      <c r="V37" s="35">
        <v>530</v>
      </c>
      <c r="W37" s="35">
        <v>110</v>
      </c>
      <c r="X37" s="35"/>
      <c r="Y37" s="10">
        <v>53</v>
      </c>
      <c r="Z37" s="41">
        <v>13</v>
      </c>
      <c r="AA37" s="10">
        <v>530</v>
      </c>
      <c r="AB37" s="50">
        <v>53</v>
      </c>
    </row>
    <row r="38" spans="1:28" ht="16.2" thickBot="1" x14ac:dyDescent="0.35">
      <c r="A38" s="33" t="s">
        <v>25</v>
      </c>
      <c r="B38" s="29" t="s">
        <v>7</v>
      </c>
      <c r="C38" s="45" t="s">
        <v>49</v>
      </c>
      <c r="D38" s="41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35"/>
      <c r="U38" s="35"/>
      <c r="V38" s="35"/>
      <c r="W38" s="35"/>
      <c r="X38" s="35"/>
      <c r="Y38" s="10"/>
      <c r="Z38" s="41"/>
      <c r="AA38" s="10"/>
      <c r="AB38" s="50"/>
    </row>
    <row r="39" spans="1:28" ht="47.4" thickBot="1" x14ac:dyDescent="0.35">
      <c r="A39" s="33" t="s">
        <v>25</v>
      </c>
      <c r="B39" s="29" t="s">
        <v>8</v>
      </c>
      <c r="C39" s="45" t="s">
        <v>48</v>
      </c>
      <c r="D39" s="41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35"/>
      <c r="U39" s="35"/>
      <c r="V39" s="35"/>
      <c r="W39" s="35"/>
      <c r="X39" s="35"/>
      <c r="Y39" s="10"/>
      <c r="Z39" s="41"/>
      <c r="AA39" s="10"/>
      <c r="AB39" s="50"/>
    </row>
    <row r="40" spans="1:28" ht="16.2" thickBot="1" x14ac:dyDescent="0.35">
      <c r="A40" s="33" t="s">
        <v>25</v>
      </c>
      <c r="B40" s="29" t="s">
        <v>9</v>
      </c>
      <c r="C40" s="45" t="s">
        <v>48</v>
      </c>
      <c r="D40" s="41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35"/>
      <c r="U40" s="35"/>
      <c r="V40" s="35"/>
      <c r="W40" s="35"/>
      <c r="X40" s="35"/>
      <c r="Y40" s="10"/>
      <c r="Z40" s="41"/>
      <c r="AA40" s="10"/>
      <c r="AB40" s="50"/>
    </row>
    <row r="41" spans="1:28" ht="31.8" thickBot="1" x14ac:dyDescent="0.35">
      <c r="A41" s="33" t="s">
        <v>25</v>
      </c>
      <c r="B41" s="29" t="s">
        <v>10</v>
      </c>
      <c r="C41" s="45" t="s">
        <v>48</v>
      </c>
      <c r="D41" s="41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>
        <v>27</v>
      </c>
      <c r="Q41" s="10"/>
      <c r="R41" s="10"/>
      <c r="S41" s="10"/>
      <c r="T41" s="35"/>
      <c r="U41" s="35"/>
      <c r="V41" s="35"/>
      <c r="W41" s="35"/>
      <c r="X41" s="35"/>
      <c r="Y41" s="10"/>
      <c r="Z41" s="41"/>
      <c r="AA41" s="10"/>
      <c r="AB41" s="50"/>
    </row>
    <row r="42" spans="1:28" ht="31.8" thickBot="1" x14ac:dyDescent="0.35">
      <c r="A42" s="33" t="s">
        <v>25</v>
      </c>
      <c r="B42" s="29" t="s">
        <v>41</v>
      </c>
      <c r="C42" s="45" t="s">
        <v>49</v>
      </c>
      <c r="D42" s="41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35"/>
      <c r="U42" s="35"/>
      <c r="V42" s="35"/>
      <c r="W42" s="35"/>
      <c r="X42" s="35"/>
      <c r="Y42" s="10"/>
      <c r="Z42" s="41"/>
      <c r="AA42" s="10"/>
      <c r="AB42" s="50"/>
    </row>
    <row r="43" spans="1:28" ht="31.8" thickBot="1" x14ac:dyDescent="0.35">
      <c r="A43" s="33" t="s">
        <v>25</v>
      </c>
      <c r="B43" s="29" t="s">
        <v>55</v>
      </c>
      <c r="C43" s="45" t="s">
        <v>49</v>
      </c>
      <c r="D43" s="41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35"/>
      <c r="U43" s="35"/>
      <c r="V43" s="35"/>
      <c r="W43" s="35"/>
      <c r="X43" s="35"/>
      <c r="Y43" s="10"/>
      <c r="Z43" s="41"/>
      <c r="AA43" s="10"/>
      <c r="AB43" s="50"/>
    </row>
    <row r="44" spans="1:28" ht="31.8" thickBot="1" x14ac:dyDescent="0.35">
      <c r="A44" s="33" t="s">
        <v>25</v>
      </c>
      <c r="B44" s="29" t="s">
        <v>11</v>
      </c>
      <c r="C44" s="45" t="s">
        <v>48</v>
      </c>
      <c r="D44" s="41">
        <v>67</v>
      </c>
      <c r="E44" s="10">
        <v>40</v>
      </c>
      <c r="F44" s="10">
        <v>110</v>
      </c>
      <c r="G44" s="10">
        <v>13</v>
      </c>
      <c r="H44" s="10">
        <v>27</v>
      </c>
      <c r="I44" s="10">
        <v>53</v>
      </c>
      <c r="J44" s="10">
        <v>3800</v>
      </c>
      <c r="K44" s="10">
        <v>110</v>
      </c>
      <c r="L44" s="10">
        <v>13</v>
      </c>
      <c r="M44" s="10">
        <v>200</v>
      </c>
      <c r="N44" s="10">
        <v>470</v>
      </c>
      <c r="O44" s="10">
        <v>27</v>
      </c>
      <c r="P44" s="10">
        <v>330</v>
      </c>
      <c r="Q44" s="10">
        <v>13</v>
      </c>
      <c r="R44" s="10">
        <v>130</v>
      </c>
      <c r="S44" s="10"/>
      <c r="T44" s="35">
        <v>13</v>
      </c>
      <c r="U44" s="35">
        <v>13</v>
      </c>
      <c r="V44" s="35"/>
      <c r="W44" s="35"/>
      <c r="X44" s="35"/>
      <c r="Y44" s="10"/>
      <c r="Z44" s="41">
        <v>330</v>
      </c>
      <c r="AA44" s="10"/>
      <c r="AB44" s="50"/>
    </row>
    <row r="45" spans="1:28" ht="31.8" thickBot="1" x14ac:dyDescent="0.35">
      <c r="A45" s="33" t="s">
        <v>25</v>
      </c>
      <c r="B45" s="29" t="s">
        <v>39</v>
      </c>
      <c r="C45" s="45" t="s">
        <v>48</v>
      </c>
      <c r="D45" s="41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>
        <v>13</v>
      </c>
      <c r="Q45" s="10"/>
      <c r="R45" s="10"/>
      <c r="S45" s="10"/>
      <c r="T45" s="35"/>
      <c r="U45" s="35"/>
      <c r="V45" s="35"/>
      <c r="W45" s="35"/>
      <c r="X45" s="35"/>
      <c r="Y45" s="10"/>
      <c r="Z45" s="41"/>
      <c r="AA45" s="10"/>
      <c r="AB45" s="50"/>
    </row>
    <row r="46" spans="1:28" ht="31.8" thickBot="1" x14ac:dyDescent="0.35">
      <c r="A46" s="33" t="s">
        <v>25</v>
      </c>
      <c r="B46" s="29" t="s">
        <v>34</v>
      </c>
      <c r="C46" s="45" t="s">
        <v>48</v>
      </c>
      <c r="D46" s="41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35"/>
      <c r="U46" s="35"/>
      <c r="V46" s="35"/>
      <c r="W46" s="35"/>
      <c r="X46" s="35"/>
      <c r="Y46" s="10"/>
      <c r="Z46" s="41"/>
      <c r="AA46" s="10"/>
      <c r="AB46" s="50"/>
    </row>
    <row r="47" spans="1:28" ht="16.2" thickBot="1" x14ac:dyDescent="0.35">
      <c r="A47" s="33" t="s">
        <v>25</v>
      </c>
      <c r="B47" s="29" t="s">
        <v>56</v>
      </c>
      <c r="C47" s="45" t="s">
        <v>49</v>
      </c>
      <c r="D47" s="41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35"/>
      <c r="U47" s="35"/>
      <c r="V47" s="35"/>
      <c r="W47" s="35"/>
      <c r="X47" s="35"/>
      <c r="Y47" s="10"/>
      <c r="Z47" s="41"/>
      <c r="AA47" s="10"/>
      <c r="AB47" s="50"/>
    </row>
    <row r="48" spans="1:28" ht="31.8" thickBot="1" x14ac:dyDescent="0.35">
      <c r="A48" s="33" t="s">
        <v>25</v>
      </c>
      <c r="B48" s="29" t="s">
        <v>12</v>
      </c>
      <c r="C48" s="45" t="s">
        <v>48</v>
      </c>
      <c r="D48" s="41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35"/>
      <c r="U48" s="35"/>
      <c r="V48" s="35"/>
      <c r="W48" s="35"/>
      <c r="X48" s="35"/>
      <c r="Y48" s="10"/>
      <c r="Z48" s="41"/>
      <c r="AA48" s="10"/>
      <c r="AB48" s="50"/>
    </row>
    <row r="49" spans="1:28" ht="31.8" thickBot="1" x14ac:dyDescent="0.35">
      <c r="A49" s="33" t="s">
        <v>25</v>
      </c>
      <c r="B49" s="29" t="s">
        <v>43</v>
      </c>
      <c r="C49" s="45" t="s">
        <v>49</v>
      </c>
      <c r="D49" s="41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35"/>
      <c r="U49" s="35"/>
      <c r="V49" s="35"/>
      <c r="W49" s="35"/>
      <c r="X49" s="35"/>
      <c r="Y49" s="10"/>
      <c r="Z49" s="41"/>
      <c r="AA49" s="10"/>
      <c r="AB49" s="50"/>
    </row>
    <row r="50" spans="1:28" ht="31.8" thickBot="1" x14ac:dyDescent="0.35">
      <c r="A50" s="33" t="s">
        <v>25</v>
      </c>
      <c r="B50" s="29" t="s">
        <v>13</v>
      </c>
      <c r="C50" s="45" t="s">
        <v>48</v>
      </c>
      <c r="D50" s="41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35"/>
      <c r="U50" s="35"/>
      <c r="V50" s="35"/>
      <c r="W50" s="35"/>
      <c r="X50" s="35"/>
      <c r="Y50" s="10"/>
      <c r="Z50" s="41"/>
      <c r="AA50" s="10"/>
      <c r="AB50" s="50"/>
    </row>
    <row r="51" spans="1:28" ht="16.2" thickBot="1" x14ac:dyDescent="0.35">
      <c r="A51" s="33" t="s">
        <v>25</v>
      </c>
      <c r="B51" s="29" t="s">
        <v>14</v>
      </c>
      <c r="C51" s="45" t="s">
        <v>48</v>
      </c>
      <c r="D51" s="41">
        <v>53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35"/>
      <c r="U51" s="35"/>
      <c r="V51" s="35"/>
      <c r="W51" s="35"/>
      <c r="X51" s="35"/>
      <c r="Y51" s="10"/>
      <c r="Z51" s="41"/>
      <c r="AA51" s="10"/>
      <c r="AB51" s="50"/>
    </row>
    <row r="52" spans="1:28" ht="47.4" thickBot="1" x14ac:dyDescent="0.35">
      <c r="A52" s="33" t="s">
        <v>25</v>
      </c>
      <c r="B52" s="29" t="s">
        <v>15</v>
      </c>
      <c r="C52" s="46" t="s">
        <v>48</v>
      </c>
      <c r="D52" s="41">
        <v>67</v>
      </c>
      <c r="E52" s="10"/>
      <c r="F52" s="10">
        <v>410</v>
      </c>
      <c r="G52" s="10"/>
      <c r="H52" s="10"/>
      <c r="I52" s="10">
        <v>27</v>
      </c>
      <c r="J52" s="10"/>
      <c r="K52" s="10">
        <v>27</v>
      </c>
      <c r="L52" s="10"/>
      <c r="M52" s="10"/>
      <c r="N52" s="10">
        <v>190</v>
      </c>
      <c r="O52" s="10"/>
      <c r="P52" s="10">
        <v>130</v>
      </c>
      <c r="Q52" s="10"/>
      <c r="R52" s="10">
        <v>67</v>
      </c>
      <c r="S52" s="10"/>
      <c r="T52" s="35">
        <v>27</v>
      </c>
      <c r="U52" s="35">
        <v>710</v>
      </c>
      <c r="V52" s="35"/>
      <c r="W52" s="35"/>
      <c r="X52" s="35"/>
      <c r="Y52" s="10"/>
      <c r="Z52" s="41">
        <v>27</v>
      </c>
      <c r="AA52" s="10"/>
      <c r="AB52" s="50"/>
    </row>
    <row r="53" spans="1:28" ht="47.4" thickBot="1" x14ac:dyDescent="0.35">
      <c r="A53" s="33" t="s">
        <v>25</v>
      </c>
      <c r="B53" s="29" t="s">
        <v>50</v>
      </c>
      <c r="C53" s="45" t="s">
        <v>49</v>
      </c>
      <c r="D53" s="41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35"/>
      <c r="U53" s="35"/>
      <c r="V53" s="35"/>
      <c r="W53" s="35"/>
      <c r="X53" s="35"/>
      <c r="Y53" s="10"/>
      <c r="Z53" s="41"/>
      <c r="AA53" s="10"/>
      <c r="AB53" s="50"/>
    </row>
    <row r="54" spans="1:28" ht="16.2" thickBot="1" x14ac:dyDescent="0.35">
      <c r="A54" s="33" t="s">
        <v>25</v>
      </c>
      <c r="B54" s="30" t="s">
        <v>16</v>
      </c>
      <c r="C54" s="45" t="s">
        <v>49</v>
      </c>
      <c r="D54" s="41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35"/>
      <c r="U54" s="35"/>
      <c r="V54" s="35"/>
      <c r="W54" s="35"/>
      <c r="X54" s="35"/>
      <c r="Y54" s="10"/>
      <c r="Z54" s="41"/>
      <c r="AA54" s="10"/>
      <c r="AB54" s="50"/>
    </row>
    <row r="55" spans="1:28" ht="47.4" thickBot="1" x14ac:dyDescent="0.35">
      <c r="A55" s="33" t="s">
        <v>25</v>
      </c>
      <c r="B55" s="30" t="s">
        <v>17</v>
      </c>
      <c r="C55" s="45" t="s">
        <v>49</v>
      </c>
      <c r="D55" s="41">
        <v>67</v>
      </c>
      <c r="E55" s="10"/>
      <c r="F55" s="10">
        <v>40</v>
      </c>
      <c r="G55" s="10"/>
      <c r="H55" s="10">
        <v>120</v>
      </c>
      <c r="I55" s="10"/>
      <c r="J55" s="10">
        <v>27</v>
      </c>
      <c r="K55" s="10">
        <v>27</v>
      </c>
      <c r="L55" s="10"/>
      <c r="M55" s="10"/>
      <c r="N55" s="10"/>
      <c r="O55" s="10">
        <v>390</v>
      </c>
      <c r="P55" s="10">
        <v>40</v>
      </c>
      <c r="Q55" s="10">
        <v>130</v>
      </c>
      <c r="R55" s="10">
        <v>40</v>
      </c>
      <c r="S55" s="10">
        <v>13</v>
      </c>
      <c r="T55" s="35">
        <v>40</v>
      </c>
      <c r="U55" s="35"/>
      <c r="V55" s="35"/>
      <c r="W55" s="35"/>
      <c r="X55" s="35">
        <v>27</v>
      </c>
      <c r="Y55" s="10"/>
      <c r="Z55" s="41"/>
      <c r="AA55" s="10">
        <v>13</v>
      </c>
      <c r="AB55" s="50"/>
    </row>
    <row r="56" spans="1:28" ht="31.8" thickBot="1" x14ac:dyDescent="0.35">
      <c r="A56" s="33" t="s">
        <v>25</v>
      </c>
      <c r="B56" s="30" t="s">
        <v>18</v>
      </c>
      <c r="C56" s="45" t="s">
        <v>48</v>
      </c>
      <c r="D56" s="41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35"/>
      <c r="U56" s="35">
        <v>40</v>
      </c>
      <c r="V56" s="35"/>
      <c r="W56" s="35"/>
      <c r="X56" s="35"/>
      <c r="Y56" s="10"/>
      <c r="Z56" s="41"/>
      <c r="AA56" s="10"/>
      <c r="AB56" s="50"/>
    </row>
    <row r="57" spans="1:28" ht="31.8" thickBot="1" x14ac:dyDescent="0.35">
      <c r="A57" s="33" t="s">
        <v>25</v>
      </c>
      <c r="B57" s="30" t="s">
        <v>19</v>
      </c>
      <c r="C57" s="45" t="s">
        <v>48</v>
      </c>
      <c r="D57" s="41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35"/>
      <c r="U57" s="35"/>
      <c r="V57" s="35"/>
      <c r="W57" s="35"/>
      <c r="X57" s="35"/>
      <c r="Y57" s="10"/>
      <c r="Z57" s="41"/>
      <c r="AA57" s="10"/>
      <c r="AB57" s="50"/>
    </row>
    <row r="58" spans="1:28" ht="16.2" thickBot="1" x14ac:dyDescent="0.35">
      <c r="A58" s="33" t="s">
        <v>25</v>
      </c>
      <c r="B58" s="30" t="s">
        <v>42</v>
      </c>
      <c r="C58" s="45" t="s">
        <v>49</v>
      </c>
      <c r="D58" s="41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35"/>
      <c r="U58" s="35"/>
      <c r="V58" s="35"/>
      <c r="W58" s="35"/>
      <c r="X58" s="35"/>
      <c r="Y58" s="10"/>
      <c r="Z58" s="41"/>
      <c r="AA58" s="10"/>
      <c r="AB58" s="50"/>
    </row>
    <row r="59" spans="1:28" ht="16.2" thickBot="1" x14ac:dyDescent="0.35">
      <c r="A59" s="33" t="s">
        <v>25</v>
      </c>
      <c r="B59" s="30" t="s">
        <v>20</v>
      </c>
      <c r="C59" s="45" t="s">
        <v>49</v>
      </c>
      <c r="D59" s="41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35"/>
      <c r="U59" s="35"/>
      <c r="V59" s="35"/>
      <c r="W59" s="35"/>
      <c r="X59" s="35"/>
      <c r="Y59" s="10"/>
      <c r="Z59" s="41"/>
      <c r="AA59" s="10"/>
      <c r="AB59" s="50"/>
    </row>
    <row r="60" spans="1:28" ht="31.8" thickBot="1" x14ac:dyDescent="0.35">
      <c r="A60" s="33" t="s">
        <v>25</v>
      </c>
      <c r="B60" s="30" t="s">
        <v>21</v>
      </c>
      <c r="C60" s="45" t="s">
        <v>48</v>
      </c>
      <c r="D60" s="41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35"/>
      <c r="U60" s="35"/>
      <c r="V60" s="35"/>
      <c r="W60" s="35"/>
      <c r="X60" s="35"/>
      <c r="Y60" s="10"/>
      <c r="Z60" s="41"/>
      <c r="AA60" s="10"/>
      <c r="AB60" s="50"/>
    </row>
    <row r="61" spans="1:28" ht="31.8" thickBot="1" x14ac:dyDescent="0.35">
      <c r="A61" s="33" t="s">
        <v>25</v>
      </c>
      <c r="B61" s="30" t="s">
        <v>35</v>
      </c>
      <c r="C61" s="45" t="s">
        <v>48</v>
      </c>
      <c r="D61" s="41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35"/>
      <c r="U61" s="35"/>
      <c r="V61" s="35"/>
      <c r="W61" s="35"/>
      <c r="X61" s="35"/>
      <c r="Y61" s="10"/>
      <c r="Z61" s="41"/>
      <c r="AA61" s="10"/>
      <c r="AB61" s="50"/>
    </row>
    <row r="62" spans="1:28" ht="47.4" thickBot="1" x14ac:dyDescent="0.35">
      <c r="A62" s="33" t="s">
        <v>25</v>
      </c>
      <c r="B62" s="30" t="s">
        <v>22</v>
      </c>
      <c r="C62" s="45" t="s">
        <v>49</v>
      </c>
      <c r="D62" s="41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35"/>
      <c r="U62" s="35"/>
      <c r="V62" s="35"/>
      <c r="W62" s="35"/>
      <c r="X62" s="35"/>
      <c r="Y62" s="10"/>
      <c r="Z62" s="41"/>
      <c r="AA62" s="10"/>
      <c r="AB62" s="50"/>
    </row>
    <row r="63" spans="1:28" ht="31.8" thickBot="1" x14ac:dyDescent="0.35">
      <c r="A63" s="33" t="s">
        <v>25</v>
      </c>
      <c r="B63" s="31" t="s">
        <v>23</v>
      </c>
      <c r="C63" s="43"/>
      <c r="D63" s="42">
        <f t="shared" ref="D63:AB63" si="1">SUM(D33:D62)</f>
        <v>454</v>
      </c>
      <c r="E63" s="11">
        <f t="shared" si="1"/>
        <v>40</v>
      </c>
      <c r="F63" s="11">
        <f t="shared" si="1"/>
        <v>587</v>
      </c>
      <c r="G63" s="11">
        <f t="shared" si="1"/>
        <v>413</v>
      </c>
      <c r="H63" s="11">
        <f t="shared" si="1"/>
        <v>290</v>
      </c>
      <c r="I63" s="11">
        <f t="shared" si="1"/>
        <v>250</v>
      </c>
      <c r="J63" s="11">
        <f t="shared" si="1"/>
        <v>6694</v>
      </c>
      <c r="K63" s="11">
        <f t="shared" si="1"/>
        <v>321</v>
      </c>
      <c r="L63" s="11">
        <f t="shared" si="1"/>
        <v>1326</v>
      </c>
      <c r="M63" s="11">
        <f t="shared" si="1"/>
        <v>730</v>
      </c>
      <c r="N63" s="11">
        <f t="shared" si="1"/>
        <v>727</v>
      </c>
      <c r="O63" s="11">
        <f t="shared" si="1"/>
        <v>600</v>
      </c>
      <c r="P63" s="11">
        <f t="shared" si="1"/>
        <v>893</v>
      </c>
      <c r="Q63" s="11">
        <f t="shared" si="1"/>
        <v>873</v>
      </c>
      <c r="R63" s="11">
        <f t="shared" si="1"/>
        <v>547</v>
      </c>
      <c r="S63" s="11">
        <f t="shared" si="1"/>
        <v>26</v>
      </c>
      <c r="T63" s="36">
        <f t="shared" si="1"/>
        <v>480</v>
      </c>
      <c r="U63" s="36">
        <f t="shared" si="1"/>
        <v>936</v>
      </c>
      <c r="V63" s="36">
        <f t="shared" si="1"/>
        <v>530</v>
      </c>
      <c r="W63" s="36">
        <f t="shared" si="1"/>
        <v>110</v>
      </c>
      <c r="X63" s="36">
        <f t="shared" si="1"/>
        <v>27</v>
      </c>
      <c r="Y63" s="12">
        <f t="shared" si="1"/>
        <v>53</v>
      </c>
      <c r="Z63" s="11">
        <f t="shared" si="1"/>
        <v>370</v>
      </c>
      <c r="AA63" s="11">
        <f t="shared" si="1"/>
        <v>543</v>
      </c>
      <c r="AB63" s="51">
        <f t="shared" si="1"/>
        <v>53</v>
      </c>
    </row>
    <row r="64" spans="1:28" ht="31.8" thickBot="1" x14ac:dyDescent="0.35">
      <c r="A64" s="33" t="s">
        <v>36</v>
      </c>
      <c r="B64" s="33" t="s">
        <v>40</v>
      </c>
      <c r="C64" s="54" t="s">
        <v>48</v>
      </c>
      <c r="D64" s="40"/>
      <c r="E64" s="13"/>
      <c r="F64" s="13"/>
      <c r="G64" s="13"/>
      <c r="H64" s="13"/>
      <c r="I64" s="13"/>
      <c r="J64" s="13">
        <v>40</v>
      </c>
      <c r="K64" s="13">
        <v>13</v>
      </c>
      <c r="L64" s="13"/>
      <c r="M64" s="13"/>
      <c r="N64" s="13"/>
      <c r="O64" s="13">
        <v>27</v>
      </c>
      <c r="P64" s="13">
        <v>80</v>
      </c>
      <c r="Q64" s="13"/>
      <c r="R64" s="13"/>
      <c r="S64" s="13"/>
      <c r="T64" s="34"/>
      <c r="U64" s="34"/>
      <c r="V64" s="34"/>
      <c r="W64" s="34"/>
      <c r="X64" s="34"/>
      <c r="Y64" s="13"/>
      <c r="Z64" s="40"/>
      <c r="AA64" s="13"/>
      <c r="AB64" s="49"/>
    </row>
    <row r="65" spans="1:28" ht="16.2" thickBot="1" x14ac:dyDescent="0.35">
      <c r="A65" s="33" t="s">
        <v>36</v>
      </c>
      <c r="B65" s="32" t="s">
        <v>3</v>
      </c>
      <c r="C65" s="44" t="s">
        <v>48</v>
      </c>
      <c r="D65" s="41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>
        <v>80</v>
      </c>
      <c r="Q65" s="10"/>
      <c r="R65" s="10">
        <v>27</v>
      </c>
      <c r="S65" s="10"/>
      <c r="T65" s="35"/>
      <c r="U65" s="35">
        <v>13</v>
      </c>
      <c r="V65" s="35"/>
      <c r="W65" s="35"/>
      <c r="X65" s="35"/>
      <c r="Y65" s="10"/>
      <c r="Z65" s="41"/>
      <c r="AA65" s="10"/>
      <c r="AB65" s="50">
        <v>13</v>
      </c>
    </row>
    <row r="66" spans="1:28" ht="31.8" thickBot="1" x14ac:dyDescent="0.35">
      <c r="A66" s="33" t="s">
        <v>36</v>
      </c>
      <c r="B66" s="29" t="s">
        <v>4</v>
      </c>
      <c r="C66" s="45" t="s">
        <v>49</v>
      </c>
      <c r="D66" s="41"/>
      <c r="E66" s="10"/>
      <c r="F66" s="10"/>
      <c r="G66" s="10"/>
      <c r="H66" s="10"/>
      <c r="I66" s="10">
        <v>27</v>
      </c>
      <c r="J66" s="10">
        <v>130</v>
      </c>
      <c r="K66" s="10"/>
      <c r="L66" s="10"/>
      <c r="M66" s="10"/>
      <c r="N66" s="10">
        <v>27</v>
      </c>
      <c r="O66" s="10">
        <v>13</v>
      </c>
      <c r="P66" s="10"/>
      <c r="Q66" s="10">
        <v>13</v>
      </c>
      <c r="R66" s="10"/>
      <c r="S66" s="10"/>
      <c r="T66" s="35">
        <v>13</v>
      </c>
      <c r="U66" s="35">
        <v>27</v>
      </c>
      <c r="V66" s="35">
        <v>27</v>
      </c>
      <c r="W66" s="35">
        <v>13</v>
      </c>
      <c r="X66" s="35"/>
      <c r="Y66" s="10"/>
      <c r="Z66" s="41"/>
      <c r="AA66" s="10">
        <v>13</v>
      </c>
      <c r="AB66" s="50">
        <v>200</v>
      </c>
    </row>
    <row r="67" spans="1:28" ht="31.8" thickBot="1" x14ac:dyDescent="0.35">
      <c r="A67" s="33" t="s">
        <v>36</v>
      </c>
      <c r="B67" s="29" t="s">
        <v>5</v>
      </c>
      <c r="C67" s="45" t="s">
        <v>48</v>
      </c>
      <c r="D67" s="41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35"/>
      <c r="U67" s="35"/>
      <c r="V67" s="35"/>
      <c r="W67" s="35"/>
      <c r="X67" s="35">
        <v>13</v>
      </c>
      <c r="Y67" s="10"/>
      <c r="Z67" s="41"/>
      <c r="AA67" s="10"/>
      <c r="AB67" s="50"/>
    </row>
    <row r="68" spans="1:28" ht="31.8" thickBot="1" x14ac:dyDescent="0.35">
      <c r="A68" s="33" t="s">
        <v>36</v>
      </c>
      <c r="B68" s="29" t="s">
        <v>6</v>
      </c>
      <c r="C68" s="45" t="s">
        <v>49</v>
      </c>
      <c r="D68" s="41"/>
      <c r="E68" s="10"/>
      <c r="F68" s="10"/>
      <c r="G68" s="10">
        <v>130</v>
      </c>
      <c r="H68" s="10"/>
      <c r="I68" s="10">
        <v>27</v>
      </c>
      <c r="J68" s="10">
        <v>2700</v>
      </c>
      <c r="K68" s="10">
        <v>200</v>
      </c>
      <c r="L68" s="10">
        <v>330</v>
      </c>
      <c r="M68" s="10">
        <v>800</v>
      </c>
      <c r="N68" s="10">
        <v>130</v>
      </c>
      <c r="O68" s="10"/>
      <c r="P68" s="10">
        <v>67</v>
      </c>
      <c r="Q68" s="10">
        <v>13</v>
      </c>
      <c r="R68" s="10">
        <v>130</v>
      </c>
      <c r="S68" s="10">
        <v>53</v>
      </c>
      <c r="T68" s="35"/>
      <c r="U68" s="35"/>
      <c r="V68" s="35">
        <v>1300</v>
      </c>
      <c r="W68" s="35">
        <v>470</v>
      </c>
      <c r="X68" s="35"/>
      <c r="Y68" s="10">
        <v>53</v>
      </c>
      <c r="Z68" s="41">
        <v>530</v>
      </c>
      <c r="AA68" s="10">
        <v>400</v>
      </c>
      <c r="AB68" s="50">
        <v>3300</v>
      </c>
    </row>
    <row r="69" spans="1:28" ht="16.2" thickBot="1" x14ac:dyDescent="0.35">
      <c r="A69" s="33" t="s">
        <v>36</v>
      </c>
      <c r="B69" s="29" t="s">
        <v>7</v>
      </c>
      <c r="C69" s="45" t="s">
        <v>49</v>
      </c>
      <c r="D69" s="41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35"/>
      <c r="U69" s="35"/>
      <c r="V69" s="35"/>
      <c r="W69" s="35"/>
      <c r="X69" s="35"/>
      <c r="Y69" s="10"/>
      <c r="Z69" s="41"/>
      <c r="AA69" s="10"/>
      <c r="AB69" s="50"/>
    </row>
    <row r="70" spans="1:28" ht="47.4" thickBot="1" x14ac:dyDescent="0.35">
      <c r="A70" s="33" t="s">
        <v>36</v>
      </c>
      <c r="B70" s="29" t="s">
        <v>8</v>
      </c>
      <c r="C70" s="45" t="s">
        <v>48</v>
      </c>
      <c r="D70" s="41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35"/>
      <c r="U70" s="35"/>
      <c r="V70" s="35"/>
      <c r="W70" s="35"/>
      <c r="X70" s="35"/>
      <c r="Y70" s="10"/>
      <c r="Z70" s="41"/>
      <c r="AA70" s="10"/>
      <c r="AB70" s="50"/>
    </row>
    <row r="71" spans="1:28" ht="16.2" thickBot="1" x14ac:dyDescent="0.35">
      <c r="A71" s="33" t="s">
        <v>36</v>
      </c>
      <c r="B71" s="29" t="s">
        <v>9</v>
      </c>
      <c r="C71" s="45" t="s">
        <v>48</v>
      </c>
      <c r="D71" s="41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35"/>
      <c r="U71" s="35"/>
      <c r="V71" s="35"/>
      <c r="W71" s="35"/>
      <c r="X71" s="35"/>
      <c r="Y71" s="10"/>
      <c r="Z71" s="41"/>
      <c r="AA71" s="10"/>
      <c r="AB71" s="50"/>
    </row>
    <row r="72" spans="1:28" ht="31.8" thickBot="1" x14ac:dyDescent="0.35">
      <c r="A72" s="33" t="s">
        <v>36</v>
      </c>
      <c r="B72" s="29" t="s">
        <v>10</v>
      </c>
      <c r="C72" s="45" t="s">
        <v>48</v>
      </c>
      <c r="D72" s="41"/>
      <c r="E72" s="10"/>
      <c r="F72" s="10"/>
      <c r="G72" s="10"/>
      <c r="H72" s="10"/>
      <c r="I72" s="10"/>
      <c r="J72" s="10"/>
      <c r="K72" s="10">
        <v>13</v>
      </c>
      <c r="L72" s="10"/>
      <c r="M72" s="10"/>
      <c r="N72" s="10"/>
      <c r="O72" s="10"/>
      <c r="P72" s="10"/>
      <c r="Q72" s="10"/>
      <c r="R72" s="10"/>
      <c r="S72" s="10"/>
      <c r="T72" s="35"/>
      <c r="U72" s="35"/>
      <c r="V72" s="35"/>
      <c r="W72" s="35"/>
      <c r="X72" s="35"/>
      <c r="Y72" s="10"/>
      <c r="Z72" s="41"/>
      <c r="AA72" s="10"/>
      <c r="AB72" s="50"/>
    </row>
    <row r="73" spans="1:28" ht="31.8" thickBot="1" x14ac:dyDescent="0.35">
      <c r="A73" s="33" t="s">
        <v>36</v>
      </c>
      <c r="B73" s="29" t="s">
        <v>41</v>
      </c>
      <c r="C73" s="45" t="s">
        <v>49</v>
      </c>
      <c r="D73" s="41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35"/>
      <c r="U73" s="35"/>
      <c r="V73" s="35"/>
      <c r="W73" s="35"/>
      <c r="X73" s="35"/>
      <c r="Y73" s="10"/>
      <c r="Z73" s="41"/>
      <c r="AA73" s="10"/>
      <c r="AB73" s="50"/>
    </row>
    <row r="74" spans="1:28" ht="31.8" thickBot="1" x14ac:dyDescent="0.35">
      <c r="A74" s="33" t="s">
        <v>36</v>
      </c>
      <c r="B74" s="29" t="s">
        <v>55</v>
      </c>
      <c r="C74" s="45" t="s">
        <v>49</v>
      </c>
      <c r="D74" s="41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35"/>
      <c r="U74" s="35"/>
      <c r="V74" s="35"/>
      <c r="W74" s="35"/>
      <c r="X74" s="35"/>
      <c r="Y74" s="10"/>
      <c r="Z74" s="41"/>
      <c r="AA74" s="10"/>
      <c r="AB74" s="50">
        <v>40</v>
      </c>
    </row>
    <row r="75" spans="1:28" ht="31.8" thickBot="1" x14ac:dyDescent="0.35">
      <c r="A75" s="33" t="s">
        <v>36</v>
      </c>
      <c r="B75" s="29" t="s">
        <v>11</v>
      </c>
      <c r="C75" s="45" t="s">
        <v>48</v>
      </c>
      <c r="D75" s="41"/>
      <c r="E75" s="10"/>
      <c r="F75" s="10"/>
      <c r="G75" s="10">
        <v>27</v>
      </c>
      <c r="H75" s="10"/>
      <c r="I75" s="10">
        <v>80</v>
      </c>
      <c r="J75" s="10">
        <v>400</v>
      </c>
      <c r="K75" s="10">
        <v>130</v>
      </c>
      <c r="L75" s="10">
        <v>930</v>
      </c>
      <c r="M75" s="10">
        <v>130</v>
      </c>
      <c r="N75" s="10">
        <v>1100</v>
      </c>
      <c r="O75" s="10">
        <v>330</v>
      </c>
      <c r="P75" s="10">
        <v>870</v>
      </c>
      <c r="Q75" s="10"/>
      <c r="R75" s="10"/>
      <c r="S75" s="10"/>
      <c r="T75" s="35"/>
      <c r="U75" s="35">
        <v>13</v>
      </c>
      <c r="V75" s="35">
        <v>130</v>
      </c>
      <c r="W75" s="35">
        <v>270</v>
      </c>
      <c r="X75" s="35">
        <v>13</v>
      </c>
      <c r="Y75" s="10">
        <v>13</v>
      </c>
      <c r="Z75" s="41">
        <v>270</v>
      </c>
      <c r="AA75" s="10">
        <v>270</v>
      </c>
      <c r="AB75" s="50">
        <v>1400</v>
      </c>
    </row>
    <row r="76" spans="1:28" ht="31.8" thickBot="1" x14ac:dyDescent="0.35">
      <c r="A76" s="33" t="s">
        <v>36</v>
      </c>
      <c r="B76" s="29" t="s">
        <v>39</v>
      </c>
      <c r="C76" s="45" t="s">
        <v>48</v>
      </c>
      <c r="D76" s="41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>
        <v>13</v>
      </c>
      <c r="Q76" s="10"/>
      <c r="R76" s="10"/>
      <c r="S76" s="10"/>
      <c r="T76" s="35"/>
      <c r="U76" s="35"/>
      <c r="V76" s="35"/>
      <c r="W76" s="35"/>
      <c r="X76" s="35"/>
      <c r="Y76" s="10"/>
      <c r="Z76" s="41"/>
      <c r="AA76" s="10"/>
      <c r="AB76" s="50"/>
    </row>
    <row r="77" spans="1:28" ht="31.8" thickBot="1" x14ac:dyDescent="0.35">
      <c r="A77" s="33" t="s">
        <v>36</v>
      </c>
      <c r="B77" s="29" t="s">
        <v>34</v>
      </c>
      <c r="C77" s="45" t="s">
        <v>48</v>
      </c>
      <c r="D77" s="41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35"/>
      <c r="U77" s="35"/>
      <c r="V77" s="35"/>
      <c r="W77" s="35"/>
      <c r="X77" s="35"/>
      <c r="Y77" s="10"/>
      <c r="Z77" s="41"/>
      <c r="AA77" s="10"/>
      <c r="AB77" s="50"/>
    </row>
    <row r="78" spans="1:28" ht="16.2" thickBot="1" x14ac:dyDescent="0.35">
      <c r="A78" s="33" t="s">
        <v>36</v>
      </c>
      <c r="B78" s="29" t="s">
        <v>56</v>
      </c>
      <c r="C78" s="45" t="s">
        <v>49</v>
      </c>
      <c r="D78" s="41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35"/>
      <c r="U78" s="35"/>
      <c r="V78" s="35"/>
      <c r="W78" s="35"/>
      <c r="X78" s="35"/>
      <c r="Y78" s="10"/>
      <c r="Z78" s="41"/>
      <c r="AA78" s="10"/>
      <c r="AB78" s="50">
        <v>27</v>
      </c>
    </row>
    <row r="79" spans="1:28" ht="31.8" thickBot="1" x14ac:dyDescent="0.35">
      <c r="A79" s="33" t="s">
        <v>36</v>
      </c>
      <c r="B79" s="29" t="s">
        <v>12</v>
      </c>
      <c r="C79" s="45" t="s">
        <v>48</v>
      </c>
      <c r="D79" s="41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35"/>
      <c r="U79" s="35"/>
      <c r="V79" s="35"/>
      <c r="W79" s="35"/>
      <c r="X79" s="35"/>
      <c r="Y79" s="10"/>
      <c r="Z79" s="41"/>
      <c r="AA79" s="10"/>
      <c r="AB79" s="50"/>
    </row>
    <row r="80" spans="1:28" ht="31.8" thickBot="1" x14ac:dyDescent="0.35">
      <c r="A80" s="33" t="s">
        <v>36</v>
      </c>
      <c r="B80" s="29" t="s">
        <v>43</v>
      </c>
      <c r="C80" s="45" t="s">
        <v>49</v>
      </c>
      <c r="D80" s="41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35"/>
      <c r="U80" s="35"/>
      <c r="V80" s="35"/>
      <c r="W80" s="35"/>
      <c r="X80" s="35"/>
      <c r="Y80" s="10"/>
      <c r="Z80" s="41"/>
      <c r="AA80" s="10"/>
      <c r="AB80" s="50"/>
    </row>
    <row r="81" spans="1:28" ht="31.8" thickBot="1" x14ac:dyDescent="0.35">
      <c r="A81" s="33" t="s">
        <v>36</v>
      </c>
      <c r="B81" s="29" t="s">
        <v>13</v>
      </c>
      <c r="C81" s="45" t="s">
        <v>48</v>
      </c>
      <c r="D81" s="41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35"/>
      <c r="U81" s="35"/>
      <c r="V81" s="35"/>
      <c r="W81" s="35"/>
      <c r="X81" s="35"/>
      <c r="Y81" s="10"/>
      <c r="Z81" s="41"/>
      <c r="AA81" s="10"/>
      <c r="AB81" s="50"/>
    </row>
    <row r="82" spans="1:28" ht="16.2" thickBot="1" x14ac:dyDescent="0.35">
      <c r="A82" s="33" t="s">
        <v>36</v>
      </c>
      <c r="B82" s="29" t="s">
        <v>14</v>
      </c>
      <c r="C82" s="45" t="s">
        <v>48</v>
      </c>
      <c r="D82" s="41"/>
      <c r="E82" s="10"/>
      <c r="F82" s="10"/>
      <c r="G82" s="10"/>
      <c r="H82" s="10"/>
      <c r="I82" s="10"/>
      <c r="J82" s="10"/>
      <c r="K82" s="10">
        <v>13</v>
      </c>
      <c r="L82" s="10">
        <v>27</v>
      </c>
      <c r="M82" s="10"/>
      <c r="N82" s="10"/>
      <c r="O82" s="10"/>
      <c r="P82" s="10"/>
      <c r="Q82" s="10"/>
      <c r="R82" s="10">
        <v>13</v>
      </c>
      <c r="S82" s="10"/>
      <c r="T82" s="35"/>
      <c r="U82" s="35"/>
      <c r="V82" s="35"/>
      <c r="W82" s="35"/>
      <c r="X82" s="35"/>
      <c r="Y82" s="10"/>
      <c r="Z82" s="41"/>
      <c r="AA82" s="10"/>
      <c r="AB82" s="50"/>
    </row>
    <row r="83" spans="1:28" ht="47.4" thickBot="1" x14ac:dyDescent="0.35">
      <c r="A83" s="33" t="s">
        <v>36</v>
      </c>
      <c r="B83" s="29" t="s">
        <v>15</v>
      </c>
      <c r="C83" s="46" t="s">
        <v>48</v>
      </c>
      <c r="D83" s="41"/>
      <c r="E83" s="10"/>
      <c r="F83" s="10"/>
      <c r="G83" s="10">
        <v>40</v>
      </c>
      <c r="H83" s="10"/>
      <c r="I83" s="10">
        <v>67</v>
      </c>
      <c r="J83" s="10"/>
      <c r="K83" s="10">
        <v>67</v>
      </c>
      <c r="L83" s="10"/>
      <c r="M83" s="10"/>
      <c r="N83" s="10">
        <v>530</v>
      </c>
      <c r="O83" s="10">
        <v>13</v>
      </c>
      <c r="P83" s="10">
        <v>130</v>
      </c>
      <c r="Q83" s="10"/>
      <c r="R83" s="10">
        <v>67</v>
      </c>
      <c r="S83" s="10"/>
      <c r="T83" s="35">
        <v>530</v>
      </c>
      <c r="U83" s="35">
        <v>5900</v>
      </c>
      <c r="V83" s="35">
        <v>400</v>
      </c>
      <c r="W83" s="35">
        <v>2300</v>
      </c>
      <c r="X83" s="35">
        <v>730</v>
      </c>
      <c r="Y83" s="10">
        <v>13</v>
      </c>
      <c r="Z83" s="41"/>
      <c r="AA83" s="10"/>
      <c r="AB83" s="50">
        <v>470</v>
      </c>
    </row>
    <row r="84" spans="1:28" ht="47.4" thickBot="1" x14ac:dyDescent="0.35">
      <c r="A84" s="33" t="s">
        <v>36</v>
      </c>
      <c r="B84" s="29" t="s">
        <v>50</v>
      </c>
      <c r="C84" s="45" t="s">
        <v>49</v>
      </c>
      <c r="D84" s="41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35"/>
      <c r="U84" s="35"/>
      <c r="V84" s="35"/>
      <c r="W84" s="35"/>
      <c r="X84" s="35"/>
      <c r="Y84" s="10"/>
      <c r="Z84" s="41"/>
      <c r="AA84" s="10"/>
      <c r="AB84" s="50"/>
    </row>
    <row r="85" spans="1:28" ht="16.2" thickBot="1" x14ac:dyDescent="0.35">
      <c r="A85" s="33" t="s">
        <v>36</v>
      </c>
      <c r="B85" s="29" t="s">
        <v>16</v>
      </c>
      <c r="C85" s="45" t="s">
        <v>49</v>
      </c>
      <c r="D85" s="41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35"/>
      <c r="U85" s="35"/>
      <c r="V85" s="35"/>
      <c r="W85" s="35"/>
      <c r="X85" s="35"/>
      <c r="Y85" s="10"/>
      <c r="Z85" s="41"/>
      <c r="AA85" s="10"/>
      <c r="AB85" s="50"/>
    </row>
    <row r="86" spans="1:28" ht="47.4" thickBot="1" x14ac:dyDescent="0.35">
      <c r="A86" s="33" t="s">
        <v>36</v>
      </c>
      <c r="B86" s="30" t="s">
        <v>17</v>
      </c>
      <c r="C86" s="45" t="s">
        <v>49</v>
      </c>
      <c r="D86" s="41"/>
      <c r="E86" s="10"/>
      <c r="F86" s="10"/>
      <c r="G86" s="10">
        <v>13</v>
      </c>
      <c r="H86" s="10"/>
      <c r="I86" s="10"/>
      <c r="J86" s="10">
        <v>190</v>
      </c>
      <c r="K86" s="10"/>
      <c r="L86" s="10"/>
      <c r="M86" s="10"/>
      <c r="N86" s="10"/>
      <c r="O86" s="10">
        <v>210</v>
      </c>
      <c r="P86" s="10">
        <v>170</v>
      </c>
      <c r="Q86" s="10">
        <v>150</v>
      </c>
      <c r="R86" s="10"/>
      <c r="S86" s="10"/>
      <c r="T86" s="35">
        <v>53</v>
      </c>
      <c r="U86" s="35">
        <v>110</v>
      </c>
      <c r="V86" s="35"/>
      <c r="W86" s="35"/>
      <c r="X86" s="35">
        <v>13</v>
      </c>
      <c r="Y86" s="10">
        <v>13</v>
      </c>
      <c r="Z86" s="41">
        <v>13</v>
      </c>
      <c r="AA86" s="10">
        <v>13</v>
      </c>
      <c r="AB86" s="50">
        <v>53</v>
      </c>
    </row>
    <row r="87" spans="1:28" ht="31.8" thickBot="1" x14ac:dyDescent="0.35">
      <c r="A87" s="33" t="s">
        <v>36</v>
      </c>
      <c r="B87" s="30" t="s">
        <v>18</v>
      </c>
      <c r="C87" s="45" t="s">
        <v>48</v>
      </c>
      <c r="D87" s="41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35"/>
      <c r="U87" s="35"/>
      <c r="V87" s="35"/>
      <c r="W87" s="35"/>
      <c r="X87" s="35"/>
      <c r="Y87" s="10"/>
      <c r="Z87" s="41"/>
      <c r="AA87" s="10"/>
      <c r="AB87" s="50"/>
    </row>
    <row r="88" spans="1:28" ht="31.8" thickBot="1" x14ac:dyDescent="0.35">
      <c r="A88" s="33" t="s">
        <v>36</v>
      </c>
      <c r="B88" s="30" t="s">
        <v>19</v>
      </c>
      <c r="C88" s="45" t="s">
        <v>48</v>
      </c>
      <c r="D88" s="41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35"/>
      <c r="U88" s="35"/>
      <c r="V88" s="35"/>
      <c r="W88" s="35"/>
      <c r="X88" s="35"/>
      <c r="Y88" s="10"/>
      <c r="Z88" s="41"/>
      <c r="AA88" s="10"/>
      <c r="AB88" s="50"/>
    </row>
    <row r="89" spans="1:28" ht="16.2" thickBot="1" x14ac:dyDescent="0.35">
      <c r="A89" s="33" t="s">
        <v>36</v>
      </c>
      <c r="B89" s="30" t="s">
        <v>42</v>
      </c>
      <c r="C89" s="45" t="s">
        <v>49</v>
      </c>
      <c r="D89" s="41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35"/>
      <c r="U89" s="35">
        <v>13</v>
      </c>
      <c r="V89" s="35"/>
      <c r="W89" s="35"/>
      <c r="X89" s="35"/>
      <c r="Y89" s="10"/>
      <c r="Z89" s="41"/>
      <c r="AA89" s="10"/>
      <c r="AB89" s="50"/>
    </row>
    <row r="90" spans="1:28" ht="16.2" thickBot="1" x14ac:dyDescent="0.35">
      <c r="A90" s="33" t="s">
        <v>36</v>
      </c>
      <c r="B90" s="30" t="s">
        <v>20</v>
      </c>
      <c r="C90" s="45" t="s">
        <v>49</v>
      </c>
      <c r="D90" s="41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35"/>
      <c r="U90" s="35"/>
      <c r="V90" s="35"/>
      <c r="W90" s="35"/>
      <c r="X90" s="35"/>
      <c r="Y90" s="10"/>
      <c r="Z90" s="41"/>
      <c r="AA90" s="10"/>
      <c r="AB90" s="50"/>
    </row>
    <row r="91" spans="1:28" ht="31.8" thickBot="1" x14ac:dyDescent="0.35">
      <c r="A91" s="33" t="s">
        <v>36</v>
      </c>
      <c r="B91" s="30" t="s">
        <v>21</v>
      </c>
      <c r="C91" s="45" t="s">
        <v>48</v>
      </c>
      <c r="D91" s="41"/>
      <c r="E91" s="10"/>
      <c r="F91" s="10"/>
      <c r="G91" s="10"/>
      <c r="H91" s="10"/>
      <c r="I91" s="10"/>
      <c r="J91" s="10"/>
      <c r="K91" s="10"/>
      <c r="L91" s="10"/>
      <c r="M91" s="10">
        <v>13</v>
      </c>
      <c r="N91" s="10"/>
      <c r="O91" s="10"/>
      <c r="P91" s="10"/>
      <c r="Q91" s="10"/>
      <c r="R91" s="10"/>
      <c r="S91" s="10"/>
      <c r="T91" s="35"/>
      <c r="U91" s="35">
        <v>13</v>
      </c>
      <c r="V91" s="35"/>
      <c r="W91" s="35"/>
      <c r="X91" s="35"/>
      <c r="Y91" s="10"/>
      <c r="Z91" s="41"/>
      <c r="AA91" s="10">
        <v>13</v>
      </c>
      <c r="AB91" s="50">
        <v>27</v>
      </c>
    </row>
    <row r="92" spans="1:28" ht="31.8" thickBot="1" x14ac:dyDescent="0.35">
      <c r="A92" s="33" t="s">
        <v>36</v>
      </c>
      <c r="B92" s="30" t="s">
        <v>35</v>
      </c>
      <c r="C92" s="45" t="s">
        <v>48</v>
      </c>
      <c r="D92" s="41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35"/>
      <c r="U92" s="35"/>
      <c r="V92" s="35"/>
      <c r="W92" s="35"/>
      <c r="X92" s="35"/>
      <c r="Y92" s="10"/>
      <c r="Z92" s="41"/>
      <c r="AA92" s="10"/>
      <c r="AB92" s="50"/>
    </row>
    <row r="93" spans="1:28" ht="47.4" thickBot="1" x14ac:dyDescent="0.35">
      <c r="A93" s="33" t="s">
        <v>36</v>
      </c>
      <c r="B93" s="30" t="s">
        <v>22</v>
      </c>
      <c r="C93" s="45" t="s">
        <v>49</v>
      </c>
      <c r="D93" s="41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35"/>
      <c r="U93" s="35"/>
      <c r="V93" s="35"/>
      <c r="W93" s="35"/>
      <c r="X93" s="35"/>
      <c r="Y93" s="10"/>
      <c r="Z93" s="41"/>
      <c r="AA93" s="10"/>
      <c r="AB93" s="50"/>
    </row>
    <row r="94" spans="1:28" ht="31.8" thickBot="1" x14ac:dyDescent="0.35">
      <c r="A94" s="33" t="s">
        <v>36</v>
      </c>
      <c r="B94" s="31" t="s">
        <v>23</v>
      </c>
      <c r="C94" s="43"/>
      <c r="D94" s="42">
        <f t="shared" ref="D94:AB94" si="2">SUM(D64:D93)</f>
        <v>0</v>
      </c>
      <c r="E94" s="11">
        <f t="shared" si="2"/>
        <v>0</v>
      </c>
      <c r="F94" s="11">
        <f t="shared" si="2"/>
        <v>0</v>
      </c>
      <c r="G94" s="11">
        <f t="shared" si="2"/>
        <v>210</v>
      </c>
      <c r="H94" s="11">
        <f t="shared" si="2"/>
        <v>0</v>
      </c>
      <c r="I94" s="11">
        <f t="shared" si="2"/>
        <v>201</v>
      </c>
      <c r="J94" s="11">
        <f t="shared" si="2"/>
        <v>3460</v>
      </c>
      <c r="K94" s="11">
        <f t="shared" si="2"/>
        <v>436</v>
      </c>
      <c r="L94" s="11">
        <f t="shared" si="2"/>
        <v>1287</v>
      </c>
      <c r="M94" s="11">
        <f t="shared" si="2"/>
        <v>943</v>
      </c>
      <c r="N94" s="11">
        <f t="shared" si="2"/>
        <v>1787</v>
      </c>
      <c r="O94" s="11">
        <f t="shared" si="2"/>
        <v>593</v>
      </c>
      <c r="P94" s="11">
        <f t="shared" si="2"/>
        <v>1410</v>
      </c>
      <c r="Q94" s="11">
        <f t="shared" si="2"/>
        <v>176</v>
      </c>
      <c r="R94" s="11">
        <f t="shared" si="2"/>
        <v>237</v>
      </c>
      <c r="S94" s="11">
        <f t="shared" si="2"/>
        <v>53</v>
      </c>
      <c r="T94" s="36">
        <f t="shared" si="2"/>
        <v>596</v>
      </c>
      <c r="U94" s="36">
        <f t="shared" si="2"/>
        <v>6089</v>
      </c>
      <c r="V94" s="36">
        <f t="shared" si="2"/>
        <v>1857</v>
      </c>
      <c r="W94" s="36">
        <f t="shared" si="2"/>
        <v>3053</v>
      </c>
      <c r="X94" s="36">
        <f t="shared" si="2"/>
        <v>769</v>
      </c>
      <c r="Y94" s="11">
        <f t="shared" si="2"/>
        <v>92</v>
      </c>
      <c r="Z94" s="42">
        <f t="shared" si="2"/>
        <v>813</v>
      </c>
      <c r="AA94" s="11">
        <f t="shared" si="2"/>
        <v>709</v>
      </c>
      <c r="AB94" s="51">
        <f t="shared" si="2"/>
        <v>5530</v>
      </c>
    </row>
    <row r="95" spans="1:28" ht="31.8" thickBot="1" x14ac:dyDescent="0.35">
      <c r="A95" s="33" t="s">
        <v>27</v>
      </c>
      <c r="B95" s="33" t="s">
        <v>40</v>
      </c>
      <c r="C95" s="54" t="s">
        <v>48</v>
      </c>
      <c r="D95" s="40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>
        <v>13</v>
      </c>
      <c r="P95" s="13"/>
      <c r="Q95" s="13"/>
      <c r="R95" s="13"/>
      <c r="S95" s="13"/>
      <c r="T95" s="34"/>
      <c r="U95" s="34"/>
      <c r="V95" s="34"/>
      <c r="W95" s="34"/>
      <c r="X95" s="34"/>
      <c r="Y95" s="13"/>
      <c r="Z95" s="40"/>
      <c r="AA95" s="13"/>
      <c r="AB95" s="49"/>
    </row>
    <row r="96" spans="1:28" ht="16.2" thickBot="1" x14ac:dyDescent="0.35">
      <c r="A96" s="33" t="s">
        <v>27</v>
      </c>
      <c r="B96" s="32" t="s">
        <v>3</v>
      </c>
      <c r="C96" s="44" t="s">
        <v>48</v>
      </c>
      <c r="D96" s="41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>
        <v>13</v>
      </c>
      <c r="R96" s="10">
        <v>13</v>
      </c>
      <c r="S96" s="10"/>
      <c r="T96" s="35"/>
      <c r="U96" s="35"/>
      <c r="V96" s="35"/>
      <c r="W96" s="35"/>
      <c r="X96" s="35"/>
      <c r="Y96" s="10"/>
      <c r="Z96" s="41"/>
      <c r="AA96" s="10"/>
      <c r="AB96" s="50"/>
    </row>
    <row r="97" spans="1:28" ht="31.8" thickBot="1" x14ac:dyDescent="0.35">
      <c r="A97" s="33" t="s">
        <v>27</v>
      </c>
      <c r="B97" s="29" t="s">
        <v>4</v>
      </c>
      <c r="C97" s="45" t="s">
        <v>49</v>
      </c>
      <c r="D97" s="41"/>
      <c r="E97" s="10"/>
      <c r="F97" s="10"/>
      <c r="G97" s="10"/>
      <c r="H97" s="10">
        <v>13</v>
      </c>
      <c r="I97" s="10"/>
      <c r="J97" s="10"/>
      <c r="K97" s="10">
        <v>27</v>
      </c>
      <c r="L97" s="10"/>
      <c r="M97" s="10"/>
      <c r="N97" s="10"/>
      <c r="O97" s="10"/>
      <c r="P97" s="10"/>
      <c r="Q97" s="10"/>
      <c r="R97" s="10"/>
      <c r="S97" s="10"/>
      <c r="T97" s="35"/>
      <c r="U97" s="35"/>
      <c r="V97" s="35"/>
      <c r="W97" s="35"/>
      <c r="X97" s="35"/>
      <c r="Y97" s="10"/>
      <c r="Z97" s="41"/>
      <c r="AA97" s="10"/>
      <c r="AB97" s="50"/>
    </row>
    <row r="98" spans="1:28" ht="31.8" thickBot="1" x14ac:dyDescent="0.35">
      <c r="A98" s="33" t="s">
        <v>27</v>
      </c>
      <c r="B98" s="29" t="s">
        <v>5</v>
      </c>
      <c r="C98" s="45" t="s">
        <v>48</v>
      </c>
      <c r="D98" s="41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35"/>
      <c r="U98" s="35"/>
      <c r="V98" s="35"/>
      <c r="W98" s="35"/>
      <c r="X98" s="35"/>
      <c r="Y98" s="10"/>
      <c r="Z98" s="41"/>
      <c r="AA98" s="10"/>
      <c r="AB98" s="50"/>
    </row>
    <row r="99" spans="1:28" ht="31.8" thickBot="1" x14ac:dyDescent="0.35">
      <c r="A99" s="33" t="s">
        <v>27</v>
      </c>
      <c r="B99" s="29" t="s">
        <v>6</v>
      </c>
      <c r="C99" s="45" t="s">
        <v>49</v>
      </c>
      <c r="D99" s="41">
        <v>130</v>
      </c>
      <c r="E99" s="10">
        <v>200</v>
      </c>
      <c r="F99" s="10"/>
      <c r="G99" s="10">
        <v>67</v>
      </c>
      <c r="H99" s="10"/>
      <c r="I99" s="10">
        <v>27</v>
      </c>
      <c r="J99" s="10">
        <v>130</v>
      </c>
      <c r="K99" s="10">
        <v>80</v>
      </c>
      <c r="L99" s="10"/>
      <c r="M99" s="10">
        <v>130</v>
      </c>
      <c r="N99" s="10"/>
      <c r="O99" s="10"/>
      <c r="P99" s="10">
        <v>53</v>
      </c>
      <c r="Q99" s="10"/>
      <c r="R99" s="10">
        <v>67</v>
      </c>
      <c r="S99" s="10">
        <v>67</v>
      </c>
      <c r="T99" s="35"/>
      <c r="U99" s="35"/>
      <c r="V99" s="35">
        <v>67</v>
      </c>
      <c r="W99" s="35"/>
      <c r="X99" s="35"/>
      <c r="Y99" s="10">
        <v>13</v>
      </c>
      <c r="Z99" s="41">
        <v>200</v>
      </c>
      <c r="AA99" s="10"/>
      <c r="AB99" s="50">
        <v>27</v>
      </c>
    </row>
    <row r="100" spans="1:28" ht="16.2" thickBot="1" x14ac:dyDescent="0.35">
      <c r="A100" s="33" t="s">
        <v>27</v>
      </c>
      <c r="B100" s="29" t="s">
        <v>7</v>
      </c>
      <c r="C100" s="45" t="s">
        <v>49</v>
      </c>
      <c r="D100" s="41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35"/>
      <c r="U100" s="35"/>
      <c r="V100" s="35"/>
      <c r="W100" s="35"/>
      <c r="X100" s="35"/>
      <c r="Y100" s="10"/>
      <c r="Z100" s="41"/>
      <c r="AA100" s="10"/>
      <c r="AB100" s="50"/>
    </row>
    <row r="101" spans="1:28" ht="47.4" thickBot="1" x14ac:dyDescent="0.35">
      <c r="A101" s="33" t="s">
        <v>27</v>
      </c>
      <c r="B101" s="29" t="s">
        <v>8</v>
      </c>
      <c r="C101" s="45" t="s">
        <v>48</v>
      </c>
      <c r="D101" s="41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35"/>
      <c r="U101" s="35">
        <v>13</v>
      </c>
      <c r="V101" s="35"/>
      <c r="W101" s="35"/>
      <c r="X101" s="35"/>
      <c r="Y101" s="10"/>
      <c r="Z101" s="41"/>
      <c r="AA101" s="10"/>
      <c r="AB101" s="50"/>
    </row>
    <row r="102" spans="1:28" ht="16.2" thickBot="1" x14ac:dyDescent="0.35">
      <c r="A102" s="33" t="s">
        <v>27</v>
      </c>
      <c r="B102" s="29" t="s">
        <v>9</v>
      </c>
      <c r="C102" s="45" t="s">
        <v>48</v>
      </c>
      <c r="D102" s="41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35"/>
      <c r="U102" s="35"/>
      <c r="V102" s="35"/>
      <c r="W102" s="35"/>
      <c r="X102" s="35"/>
      <c r="Y102" s="10"/>
      <c r="Z102" s="41"/>
      <c r="AA102" s="10"/>
      <c r="AB102" s="50"/>
    </row>
    <row r="103" spans="1:28" ht="31.8" thickBot="1" x14ac:dyDescent="0.35">
      <c r="A103" s="33" t="s">
        <v>27</v>
      </c>
      <c r="B103" s="29" t="s">
        <v>10</v>
      </c>
      <c r="C103" s="45" t="s">
        <v>48</v>
      </c>
      <c r="D103" s="41"/>
      <c r="E103" s="10">
        <v>13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35"/>
      <c r="U103" s="35"/>
      <c r="V103" s="35"/>
      <c r="W103" s="35"/>
      <c r="X103" s="35"/>
      <c r="Y103" s="10"/>
      <c r="Z103" s="41"/>
      <c r="AA103" s="10"/>
      <c r="AB103" s="50"/>
    </row>
    <row r="104" spans="1:28" ht="31.8" thickBot="1" x14ac:dyDescent="0.35">
      <c r="A104" s="33" t="s">
        <v>27</v>
      </c>
      <c r="B104" s="29" t="s">
        <v>41</v>
      </c>
      <c r="C104" s="45" t="s">
        <v>49</v>
      </c>
      <c r="D104" s="41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35"/>
      <c r="U104" s="35"/>
      <c r="V104" s="35"/>
      <c r="W104" s="35"/>
      <c r="X104" s="35"/>
      <c r="Y104" s="10"/>
      <c r="Z104" s="41"/>
      <c r="AA104" s="10"/>
      <c r="AB104" s="50"/>
    </row>
    <row r="105" spans="1:28" ht="31.8" thickBot="1" x14ac:dyDescent="0.35">
      <c r="A105" s="33" t="s">
        <v>27</v>
      </c>
      <c r="B105" s="29" t="s">
        <v>55</v>
      </c>
      <c r="C105" s="45" t="s">
        <v>49</v>
      </c>
      <c r="D105" s="41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35"/>
      <c r="U105" s="35"/>
      <c r="V105" s="35"/>
      <c r="W105" s="35"/>
      <c r="X105" s="35"/>
      <c r="Y105" s="10"/>
      <c r="Z105" s="41"/>
      <c r="AA105" s="10"/>
      <c r="AB105" s="50"/>
    </row>
    <row r="106" spans="1:28" ht="31.8" thickBot="1" x14ac:dyDescent="0.35">
      <c r="A106" s="33" t="s">
        <v>27</v>
      </c>
      <c r="B106" s="29" t="s">
        <v>11</v>
      </c>
      <c r="C106" s="45" t="s">
        <v>48</v>
      </c>
      <c r="D106" s="41">
        <v>67</v>
      </c>
      <c r="E106" s="10"/>
      <c r="F106" s="10">
        <v>27</v>
      </c>
      <c r="G106" s="10"/>
      <c r="H106" s="10">
        <v>27</v>
      </c>
      <c r="I106" s="10"/>
      <c r="J106" s="10"/>
      <c r="K106" s="10">
        <v>27</v>
      </c>
      <c r="L106" s="10">
        <v>13</v>
      </c>
      <c r="M106" s="10"/>
      <c r="N106" s="10"/>
      <c r="O106" s="10"/>
      <c r="P106" s="10">
        <v>27</v>
      </c>
      <c r="Q106" s="10"/>
      <c r="R106" s="10"/>
      <c r="S106" s="10"/>
      <c r="T106" s="35"/>
      <c r="U106" s="35"/>
      <c r="V106" s="35"/>
      <c r="W106" s="35"/>
      <c r="X106" s="35">
        <v>13</v>
      </c>
      <c r="Y106" s="10"/>
      <c r="Z106" s="41"/>
      <c r="AA106" s="10"/>
      <c r="AB106" s="50">
        <v>27</v>
      </c>
    </row>
    <row r="107" spans="1:28" ht="31.8" thickBot="1" x14ac:dyDescent="0.35">
      <c r="A107" s="33" t="s">
        <v>27</v>
      </c>
      <c r="B107" s="29" t="s">
        <v>39</v>
      </c>
      <c r="C107" s="45" t="s">
        <v>48</v>
      </c>
      <c r="D107" s="41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35"/>
      <c r="U107" s="35"/>
      <c r="V107" s="35"/>
      <c r="W107" s="35"/>
      <c r="X107" s="35"/>
      <c r="Y107" s="10"/>
      <c r="Z107" s="41"/>
      <c r="AA107" s="10"/>
      <c r="AB107" s="50"/>
    </row>
    <row r="108" spans="1:28" ht="31.8" thickBot="1" x14ac:dyDescent="0.35">
      <c r="A108" s="33" t="s">
        <v>27</v>
      </c>
      <c r="B108" s="29" t="s">
        <v>34</v>
      </c>
      <c r="C108" s="45" t="s">
        <v>48</v>
      </c>
      <c r="D108" s="41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35"/>
      <c r="U108" s="35"/>
      <c r="V108" s="35"/>
      <c r="W108" s="35"/>
      <c r="X108" s="35"/>
      <c r="Y108" s="10"/>
      <c r="Z108" s="41"/>
      <c r="AA108" s="10"/>
      <c r="AB108" s="50"/>
    </row>
    <row r="109" spans="1:28" ht="16.2" thickBot="1" x14ac:dyDescent="0.35">
      <c r="A109" s="33" t="s">
        <v>27</v>
      </c>
      <c r="B109" s="29" t="s">
        <v>56</v>
      </c>
      <c r="C109" s="45" t="s">
        <v>49</v>
      </c>
      <c r="D109" s="41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35"/>
      <c r="U109" s="35"/>
      <c r="V109" s="35"/>
      <c r="W109" s="35"/>
      <c r="X109" s="35"/>
      <c r="Y109" s="10"/>
      <c r="Z109" s="41"/>
      <c r="AA109" s="10"/>
      <c r="AB109" s="50"/>
    </row>
    <row r="110" spans="1:28" ht="31.8" thickBot="1" x14ac:dyDescent="0.35">
      <c r="A110" s="33" t="s">
        <v>27</v>
      </c>
      <c r="B110" s="29" t="s">
        <v>12</v>
      </c>
      <c r="C110" s="45" t="s">
        <v>48</v>
      </c>
      <c r="D110" s="41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35"/>
      <c r="U110" s="35"/>
      <c r="V110" s="35"/>
      <c r="W110" s="35"/>
      <c r="X110" s="35"/>
      <c r="Y110" s="10"/>
      <c r="Z110" s="41"/>
      <c r="AA110" s="10"/>
      <c r="AB110" s="50"/>
    </row>
    <row r="111" spans="1:28" ht="31.8" thickBot="1" x14ac:dyDescent="0.35">
      <c r="A111" s="33" t="s">
        <v>27</v>
      </c>
      <c r="B111" s="29" t="s">
        <v>43</v>
      </c>
      <c r="C111" s="45" t="s">
        <v>49</v>
      </c>
      <c r="D111" s="41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35"/>
      <c r="U111" s="35"/>
      <c r="V111" s="35"/>
      <c r="W111" s="35"/>
      <c r="X111" s="35"/>
      <c r="Y111" s="10"/>
      <c r="Z111" s="41"/>
      <c r="AA111" s="10"/>
      <c r="AB111" s="50"/>
    </row>
    <row r="112" spans="1:28" ht="31.8" thickBot="1" x14ac:dyDescent="0.35">
      <c r="A112" s="33" t="s">
        <v>27</v>
      </c>
      <c r="B112" s="29" t="s">
        <v>13</v>
      </c>
      <c r="C112" s="45" t="s">
        <v>48</v>
      </c>
      <c r="D112" s="41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35"/>
      <c r="U112" s="35"/>
      <c r="V112" s="35"/>
      <c r="W112" s="35"/>
      <c r="X112" s="35"/>
      <c r="Y112" s="10"/>
      <c r="Z112" s="41"/>
      <c r="AA112" s="10"/>
      <c r="AB112" s="50"/>
    </row>
    <row r="113" spans="1:28" ht="16.2" thickBot="1" x14ac:dyDescent="0.35">
      <c r="A113" s="33" t="s">
        <v>27</v>
      </c>
      <c r="B113" s="29" t="s">
        <v>14</v>
      </c>
      <c r="C113" s="45" t="s">
        <v>48</v>
      </c>
      <c r="D113" s="41">
        <v>1300</v>
      </c>
      <c r="E113" s="10"/>
      <c r="F113" s="10">
        <v>27</v>
      </c>
      <c r="G113" s="10"/>
      <c r="H113" s="10"/>
      <c r="I113" s="10"/>
      <c r="J113" s="10">
        <v>13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35"/>
      <c r="U113" s="35"/>
      <c r="V113" s="35"/>
      <c r="W113" s="35"/>
      <c r="X113" s="35"/>
      <c r="Y113" s="10"/>
      <c r="Z113" s="41"/>
      <c r="AA113" s="10"/>
      <c r="AB113" s="50"/>
    </row>
    <row r="114" spans="1:28" ht="47.4" thickBot="1" x14ac:dyDescent="0.35">
      <c r="A114" s="33" t="s">
        <v>27</v>
      </c>
      <c r="B114" s="29" t="s">
        <v>15</v>
      </c>
      <c r="C114" s="46" t="s">
        <v>48</v>
      </c>
      <c r="D114" s="41">
        <v>4400</v>
      </c>
      <c r="E114" s="10">
        <v>130</v>
      </c>
      <c r="F114" s="10"/>
      <c r="G114" s="10"/>
      <c r="H114" s="10"/>
      <c r="I114" s="10">
        <v>27</v>
      </c>
      <c r="J114" s="10"/>
      <c r="K114" s="10"/>
      <c r="L114" s="10"/>
      <c r="M114" s="10"/>
      <c r="N114" s="10">
        <v>400</v>
      </c>
      <c r="O114" s="10">
        <v>110</v>
      </c>
      <c r="P114" s="10"/>
      <c r="Q114" s="10">
        <v>53</v>
      </c>
      <c r="R114" s="10"/>
      <c r="S114" s="10"/>
      <c r="T114" s="35"/>
      <c r="U114" s="35">
        <v>450</v>
      </c>
      <c r="V114" s="35"/>
      <c r="W114" s="35">
        <v>46000</v>
      </c>
      <c r="X114" s="35">
        <v>200</v>
      </c>
      <c r="Y114" s="10"/>
      <c r="Z114" s="41">
        <v>13</v>
      </c>
      <c r="AA114" s="10"/>
      <c r="AB114" s="50"/>
    </row>
    <row r="115" spans="1:28" ht="47.4" thickBot="1" x14ac:dyDescent="0.35">
      <c r="A115" s="33" t="s">
        <v>27</v>
      </c>
      <c r="B115" s="29" t="s">
        <v>50</v>
      </c>
      <c r="C115" s="45" t="s">
        <v>49</v>
      </c>
      <c r="D115" s="41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35"/>
      <c r="U115" s="35"/>
      <c r="V115" s="35"/>
      <c r="W115" s="35"/>
      <c r="X115" s="35"/>
      <c r="Y115" s="10"/>
      <c r="Z115" s="41">
        <v>13</v>
      </c>
      <c r="AA115" s="10"/>
      <c r="AB115" s="50"/>
    </row>
    <row r="116" spans="1:28" ht="16.2" thickBot="1" x14ac:dyDescent="0.35">
      <c r="A116" s="33" t="s">
        <v>27</v>
      </c>
      <c r="B116" s="29" t="s">
        <v>16</v>
      </c>
      <c r="C116" s="45" t="s">
        <v>49</v>
      </c>
      <c r="D116" s="41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35"/>
      <c r="U116" s="35"/>
      <c r="V116" s="35"/>
      <c r="W116" s="35"/>
      <c r="X116" s="35"/>
      <c r="Y116" s="10"/>
      <c r="Z116" s="41"/>
      <c r="AA116" s="10"/>
      <c r="AB116" s="50"/>
    </row>
    <row r="117" spans="1:28" ht="47.4" thickBot="1" x14ac:dyDescent="0.35">
      <c r="A117" s="33" t="s">
        <v>27</v>
      </c>
      <c r="B117" s="30" t="s">
        <v>17</v>
      </c>
      <c r="C117" s="45" t="s">
        <v>49</v>
      </c>
      <c r="D117" s="41"/>
      <c r="E117" s="10"/>
      <c r="F117" s="10"/>
      <c r="G117" s="10"/>
      <c r="H117" s="10">
        <v>13</v>
      </c>
      <c r="I117" s="10"/>
      <c r="J117" s="10">
        <v>13</v>
      </c>
      <c r="K117" s="10"/>
      <c r="L117" s="10"/>
      <c r="M117" s="10"/>
      <c r="N117" s="10"/>
      <c r="O117" s="10"/>
      <c r="P117" s="10">
        <v>13</v>
      </c>
      <c r="Q117" s="10"/>
      <c r="R117" s="10"/>
      <c r="S117" s="10"/>
      <c r="T117" s="35"/>
      <c r="U117" s="35">
        <v>27</v>
      </c>
      <c r="V117" s="35"/>
      <c r="W117" s="35"/>
      <c r="X117" s="35"/>
      <c r="Y117" s="10"/>
      <c r="Z117" s="41">
        <v>13</v>
      </c>
      <c r="AA117" s="10"/>
      <c r="AB117" s="50"/>
    </row>
    <row r="118" spans="1:28" ht="31.8" thickBot="1" x14ac:dyDescent="0.35">
      <c r="A118" s="33" t="s">
        <v>27</v>
      </c>
      <c r="B118" s="30" t="s">
        <v>18</v>
      </c>
      <c r="C118" s="45" t="s">
        <v>48</v>
      </c>
      <c r="D118" s="41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35"/>
      <c r="U118" s="35"/>
      <c r="V118" s="35"/>
      <c r="W118" s="35"/>
      <c r="X118" s="35"/>
      <c r="Y118" s="10"/>
      <c r="Z118" s="41"/>
      <c r="AA118" s="10"/>
      <c r="AB118" s="50"/>
    </row>
    <row r="119" spans="1:28" ht="31.8" thickBot="1" x14ac:dyDescent="0.35">
      <c r="A119" s="33" t="s">
        <v>27</v>
      </c>
      <c r="B119" s="30" t="s">
        <v>19</v>
      </c>
      <c r="C119" s="45" t="s">
        <v>48</v>
      </c>
      <c r="D119" s="41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35"/>
      <c r="U119" s="35"/>
      <c r="V119" s="35"/>
      <c r="W119" s="35"/>
      <c r="X119" s="35"/>
      <c r="Y119" s="10"/>
      <c r="Z119" s="41"/>
      <c r="AA119" s="10"/>
      <c r="AB119" s="50"/>
    </row>
    <row r="120" spans="1:28" ht="16.2" thickBot="1" x14ac:dyDescent="0.35">
      <c r="A120" s="33" t="s">
        <v>27</v>
      </c>
      <c r="B120" s="30" t="s">
        <v>42</v>
      </c>
      <c r="C120" s="45" t="s">
        <v>49</v>
      </c>
      <c r="D120" s="41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35"/>
      <c r="U120" s="35"/>
      <c r="V120" s="35"/>
      <c r="W120" s="35"/>
      <c r="X120" s="35"/>
      <c r="Y120" s="10"/>
      <c r="Z120" s="41"/>
      <c r="AA120" s="10"/>
      <c r="AB120" s="50"/>
    </row>
    <row r="121" spans="1:28" ht="16.2" thickBot="1" x14ac:dyDescent="0.35">
      <c r="A121" s="33" t="s">
        <v>27</v>
      </c>
      <c r="B121" s="30" t="s">
        <v>20</v>
      </c>
      <c r="C121" s="45" t="s">
        <v>49</v>
      </c>
      <c r="D121" s="41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35"/>
      <c r="U121" s="35"/>
      <c r="V121" s="35"/>
      <c r="W121" s="35"/>
      <c r="X121" s="35"/>
      <c r="Y121" s="10"/>
      <c r="Z121" s="41"/>
      <c r="AA121" s="10"/>
      <c r="AB121" s="50"/>
    </row>
    <row r="122" spans="1:28" ht="31.8" thickBot="1" x14ac:dyDescent="0.35">
      <c r="A122" s="33" t="s">
        <v>27</v>
      </c>
      <c r="B122" s="30" t="s">
        <v>21</v>
      </c>
      <c r="C122" s="45" t="s">
        <v>48</v>
      </c>
      <c r="D122" s="41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35"/>
      <c r="U122" s="35"/>
      <c r="V122" s="35"/>
      <c r="W122" s="35"/>
      <c r="X122" s="35"/>
      <c r="Y122" s="10"/>
      <c r="Z122" s="41"/>
      <c r="AA122" s="10"/>
      <c r="AB122" s="50"/>
    </row>
    <row r="123" spans="1:28" ht="31.8" thickBot="1" x14ac:dyDescent="0.35">
      <c r="A123" s="33" t="s">
        <v>27</v>
      </c>
      <c r="B123" s="30" t="s">
        <v>35</v>
      </c>
      <c r="C123" s="45" t="s">
        <v>48</v>
      </c>
      <c r="D123" s="41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35"/>
      <c r="U123" s="35"/>
      <c r="V123" s="35"/>
      <c r="W123" s="35"/>
      <c r="X123" s="35"/>
      <c r="Y123" s="10"/>
      <c r="Z123" s="41"/>
      <c r="AA123" s="10">
        <v>13</v>
      </c>
      <c r="AB123" s="50"/>
    </row>
    <row r="124" spans="1:28" ht="47.4" thickBot="1" x14ac:dyDescent="0.35">
      <c r="A124" s="33" t="s">
        <v>27</v>
      </c>
      <c r="B124" s="30" t="s">
        <v>22</v>
      </c>
      <c r="C124" s="45" t="s">
        <v>49</v>
      </c>
      <c r="D124" s="41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35"/>
      <c r="U124" s="35"/>
      <c r="V124" s="35"/>
      <c r="W124" s="35"/>
      <c r="X124" s="35"/>
      <c r="Y124" s="10"/>
      <c r="Z124" s="41"/>
      <c r="AA124" s="10"/>
      <c r="AB124" s="50"/>
    </row>
    <row r="125" spans="1:28" ht="31.8" thickBot="1" x14ac:dyDescent="0.35">
      <c r="A125" s="33" t="s">
        <v>27</v>
      </c>
      <c r="B125" s="31" t="s">
        <v>23</v>
      </c>
      <c r="C125" s="43"/>
      <c r="D125" s="42">
        <f>SUM(D95:D124)</f>
        <v>5897</v>
      </c>
      <c r="E125" s="11">
        <f t="shared" ref="E125:AB125" si="3">SUM(E95:E124)</f>
        <v>343</v>
      </c>
      <c r="F125" s="11">
        <f t="shared" si="3"/>
        <v>54</v>
      </c>
      <c r="G125" s="11">
        <f t="shared" si="3"/>
        <v>67</v>
      </c>
      <c r="H125" s="11">
        <f t="shared" si="3"/>
        <v>53</v>
      </c>
      <c r="I125" s="11">
        <f t="shared" si="3"/>
        <v>54</v>
      </c>
      <c r="J125" s="11">
        <f t="shared" si="3"/>
        <v>156</v>
      </c>
      <c r="K125" s="11">
        <f t="shared" si="3"/>
        <v>134</v>
      </c>
      <c r="L125" s="11">
        <f t="shared" si="3"/>
        <v>13</v>
      </c>
      <c r="M125" s="11">
        <f t="shared" si="3"/>
        <v>130</v>
      </c>
      <c r="N125" s="11">
        <f t="shared" si="3"/>
        <v>400</v>
      </c>
      <c r="O125" s="11">
        <f t="shared" si="3"/>
        <v>123</v>
      </c>
      <c r="P125" s="11">
        <f t="shared" si="3"/>
        <v>93</v>
      </c>
      <c r="Q125" s="11">
        <f t="shared" si="3"/>
        <v>66</v>
      </c>
      <c r="R125" s="11">
        <f t="shared" si="3"/>
        <v>80</v>
      </c>
      <c r="S125" s="11">
        <f t="shared" si="3"/>
        <v>67</v>
      </c>
      <c r="T125" s="36">
        <f t="shared" si="3"/>
        <v>0</v>
      </c>
      <c r="U125" s="36">
        <f t="shared" si="3"/>
        <v>490</v>
      </c>
      <c r="V125" s="36">
        <f t="shared" si="3"/>
        <v>67</v>
      </c>
      <c r="W125" s="36">
        <f t="shared" si="3"/>
        <v>46000</v>
      </c>
      <c r="X125" s="36">
        <f t="shared" si="3"/>
        <v>213</v>
      </c>
      <c r="Y125" s="11">
        <f t="shared" si="3"/>
        <v>13</v>
      </c>
      <c r="Z125" s="42">
        <f t="shared" si="3"/>
        <v>239</v>
      </c>
      <c r="AA125" s="11">
        <f t="shared" si="3"/>
        <v>13</v>
      </c>
      <c r="AB125" s="51">
        <f t="shared" si="3"/>
        <v>54</v>
      </c>
    </row>
    <row r="126" spans="1:28" ht="31.8" thickBot="1" x14ac:dyDescent="0.35">
      <c r="A126" s="33" t="s">
        <v>32</v>
      </c>
      <c r="B126" s="33" t="s">
        <v>40</v>
      </c>
      <c r="C126" s="54" t="s">
        <v>48</v>
      </c>
      <c r="D126" s="40">
        <v>13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34"/>
      <c r="U126" s="34"/>
      <c r="V126" s="34"/>
      <c r="W126" s="34"/>
      <c r="X126" s="34"/>
      <c r="Y126" s="13"/>
      <c r="Z126" s="40"/>
      <c r="AA126" s="13"/>
      <c r="AB126" s="49"/>
    </row>
    <row r="127" spans="1:28" ht="31.8" thickBot="1" x14ac:dyDescent="0.35">
      <c r="A127" s="33" t="s">
        <v>32</v>
      </c>
      <c r="B127" s="32" t="s">
        <v>3</v>
      </c>
      <c r="C127" s="44" t="s">
        <v>48</v>
      </c>
      <c r="D127" s="41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>
        <v>13</v>
      </c>
      <c r="Q127" s="10"/>
      <c r="R127" s="10"/>
      <c r="S127" s="10"/>
      <c r="T127" s="35"/>
      <c r="U127" s="35"/>
      <c r="V127" s="35"/>
      <c r="W127" s="35"/>
      <c r="X127" s="35"/>
      <c r="Y127" s="10"/>
      <c r="Z127" s="41"/>
      <c r="AA127" s="10"/>
      <c r="AB127" s="50"/>
    </row>
    <row r="128" spans="1:28" ht="31.8" thickBot="1" x14ac:dyDescent="0.35">
      <c r="A128" s="33" t="s">
        <v>32</v>
      </c>
      <c r="B128" s="29" t="s">
        <v>4</v>
      </c>
      <c r="C128" s="45" t="s">
        <v>49</v>
      </c>
      <c r="D128" s="41">
        <v>130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>
        <v>13</v>
      </c>
      <c r="O128" s="10"/>
      <c r="P128" s="10"/>
      <c r="Q128" s="10"/>
      <c r="R128" s="10"/>
      <c r="S128" s="10"/>
      <c r="T128" s="35"/>
      <c r="U128" s="35"/>
      <c r="V128" s="35"/>
      <c r="W128" s="35"/>
      <c r="X128" s="35"/>
      <c r="Y128" s="10"/>
      <c r="Z128" s="41"/>
      <c r="AA128" s="10"/>
      <c r="AB128" s="50"/>
    </row>
    <row r="129" spans="1:28" ht="31.8" thickBot="1" x14ac:dyDescent="0.35">
      <c r="A129" s="33" t="s">
        <v>32</v>
      </c>
      <c r="B129" s="29" t="s">
        <v>5</v>
      </c>
      <c r="C129" s="45" t="s">
        <v>48</v>
      </c>
      <c r="D129" s="41"/>
      <c r="E129" s="10"/>
      <c r="F129" s="10"/>
      <c r="G129" s="10"/>
      <c r="H129" s="10"/>
      <c r="I129" s="10"/>
      <c r="J129" s="10">
        <v>13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35"/>
      <c r="U129" s="35"/>
      <c r="V129" s="35"/>
      <c r="W129" s="35"/>
      <c r="X129" s="35"/>
      <c r="Y129" s="10"/>
      <c r="Z129" s="41"/>
      <c r="AA129" s="10"/>
      <c r="AB129" s="50"/>
    </row>
    <row r="130" spans="1:28" ht="31.8" thickBot="1" x14ac:dyDescent="0.35">
      <c r="A130" s="33" t="s">
        <v>32</v>
      </c>
      <c r="B130" s="29" t="s">
        <v>6</v>
      </c>
      <c r="C130" s="45" t="s">
        <v>49</v>
      </c>
      <c r="D130" s="41"/>
      <c r="E130" s="10">
        <v>470</v>
      </c>
      <c r="F130" s="10"/>
      <c r="G130" s="10"/>
      <c r="H130" s="10">
        <v>27</v>
      </c>
      <c r="I130" s="10"/>
      <c r="J130" s="10">
        <v>130</v>
      </c>
      <c r="K130" s="10">
        <v>27</v>
      </c>
      <c r="L130" s="10"/>
      <c r="M130" s="10"/>
      <c r="N130" s="10">
        <v>13</v>
      </c>
      <c r="O130" s="10">
        <v>27</v>
      </c>
      <c r="P130" s="10">
        <v>27</v>
      </c>
      <c r="Q130" s="10">
        <v>13</v>
      </c>
      <c r="R130" s="10"/>
      <c r="S130" s="10">
        <v>110</v>
      </c>
      <c r="T130" s="35"/>
      <c r="U130" s="35">
        <v>67</v>
      </c>
      <c r="V130" s="35">
        <v>130</v>
      </c>
      <c r="W130" s="35">
        <v>67</v>
      </c>
      <c r="X130" s="35"/>
      <c r="Y130" s="10">
        <v>27</v>
      </c>
      <c r="Z130" s="41"/>
      <c r="AA130" s="10"/>
      <c r="AB130" s="50">
        <v>27</v>
      </c>
    </row>
    <row r="131" spans="1:28" ht="31.8" thickBot="1" x14ac:dyDescent="0.35">
      <c r="A131" s="33" t="s">
        <v>32</v>
      </c>
      <c r="B131" s="29" t="s">
        <v>7</v>
      </c>
      <c r="C131" s="45" t="s">
        <v>49</v>
      </c>
      <c r="D131" s="41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35"/>
      <c r="U131" s="35"/>
      <c r="V131" s="35"/>
      <c r="W131" s="35"/>
      <c r="X131" s="35"/>
      <c r="Y131" s="10"/>
      <c r="Z131" s="41"/>
      <c r="AA131" s="10"/>
      <c r="AB131" s="50"/>
    </row>
    <row r="132" spans="1:28" ht="47.4" thickBot="1" x14ac:dyDescent="0.35">
      <c r="A132" s="33" t="s">
        <v>32</v>
      </c>
      <c r="B132" s="29" t="s">
        <v>8</v>
      </c>
      <c r="C132" s="45" t="s">
        <v>48</v>
      </c>
      <c r="D132" s="41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35"/>
      <c r="U132" s="35"/>
      <c r="V132" s="35"/>
      <c r="W132" s="35"/>
      <c r="X132" s="35"/>
      <c r="Y132" s="10"/>
      <c r="Z132" s="41"/>
      <c r="AA132" s="10"/>
      <c r="AB132" s="50"/>
    </row>
    <row r="133" spans="1:28" ht="31.8" thickBot="1" x14ac:dyDescent="0.35">
      <c r="A133" s="33" t="s">
        <v>32</v>
      </c>
      <c r="B133" s="29" t="s">
        <v>9</v>
      </c>
      <c r="C133" s="45" t="s">
        <v>48</v>
      </c>
      <c r="D133" s="41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35"/>
      <c r="U133" s="35"/>
      <c r="V133" s="35"/>
      <c r="W133" s="35"/>
      <c r="X133" s="35"/>
      <c r="Y133" s="10"/>
      <c r="Z133" s="41"/>
      <c r="AA133" s="10"/>
      <c r="AB133" s="50"/>
    </row>
    <row r="134" spans="1:28" ht="31.8" thickBot="1" x14ac:dyDescent="0.35">
      <c r="A134" s="33" t="s">
        <v>32</v>
      </c>
      <c r="B134" s="29" t="s">
        <v>10</v>
      </c>
      <c r="C134" s="45" t="s">
        <v>48</v>
      </c>
      <c r="D134" s="41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35"/>
      <c r="U134" s="35"/>
      <c r="V134" s="35"/>
      <c r="W134" s="35"/>
      <c r="X134" s="35"/>
      <c r="Y134" s="10"/>
      <c r="Z134" s="41"/>
      <c r="AA134" s="10"/>
      <c r="AB134" s="50"/>
    </row>
    <row r="135" spans="1:28" ht="31.8" thickBot="1" x14ac:dyDescent="0.35">
      <c r="A135" s="33" t="s">
        <v>32</v>
      </c>
      <c r="B135" s="29" t="s">
        <v>41</v>
      </c>
      <c r="C135" s="45" t="s">
        <v>49</v>
      </c>
      <c r="D135" s="41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35"/>
      <c r="U135" s="35"/>
      <c r="V135" s="35"/>
      <c r="W135" s="35"/>
      <c r="X135" s="35"/>
      <c r="Y135" s="10"/>
      <c r="Z135" s="41"/>
      <c r="AA135" s="10"/>
      <c r="AB135" s="50"/>
    </row>
    <row r="136" spans="1:28" ht="31.8" thickBot="1" x14ac:dyDescent="0.35">
      <c r="A136" s="33" t="s">
        <v>32</v>
      </c>
      <c r="B136" s="29" t="s">
        <v>55</v>
      </c>
      <c r="C136" s="45" t="s">
        <v>49</v>
      </c>
      <c r="D136" s="41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35"/>
      <c r="U136" s="35"/>
      <c r="V136" s="35"/>
      <c r="W136" s="35"/>
      <c r="X136" s="35"/>
      <c r="Y136" s="10"/>
      <c r="Z136" s="41"/>
      <c r="AA136" s="10"/>
      <c r="AB136" s="50"/>
    </row>
    <row r="137" spans="1:28" ht="31.8" thickBot="1" x14ac:dyDescent="0.35">
      <c r="A137" s="33" t="s">
        <v>32</v>
      </c>
      <c r="B137" s="29" t="s">
        <v>11</v>
      </c>
      <c r="C137" s="45" t="s">
        <v>48</v>
      </c>
      <c r="D137" s="41"/>
      <c r="E137" s="10"/>
      <c r="F137" s="10"/>
      <c r="G137" s="10"/>
      <c r="H137" s="10"/>
      <c r="I137" s="10"/>
      <c r="J137" s="10">
        <v>130</v>
      </c>
      <c r="K137" s="10"/>
      <c r="L137" s="10">
        <v>13</v>
      </c>
      <c r="M137" s="10"/>
      <c r="N137" s="10"/>
      <c r="O137" s="10"/>
      <c r="P137" s="10">
        <v>110</v>
      </c>
      <c r="Q137" s="10">
        <v>13</v>
      </c>
      <c r="R137" s="10"/>
      <c r="S137" s="10"/>
      <c r="T137" s="35"/>
      <c r="U137" s="35"/>
      <c r="V137" s="35"/>
      <c r="W137" s="35"/>
      <c r="X137" s="35"/>
      <c r="Y137" s="10"/>
      <c r="Z137" s="41"/>
      <c r="AA137" s="10">
        <v>13</v>
      </c>
      <c r="AB137" s="50">
        <v>80</v>
      </c>
    </row>
    <row r="138" spans="1:28" ht="31.8" thickBot="1" x14ac:dyDescent="0.35">
      <c r="A138" s="33" t="s">
        <v>32</v>
      </c>
      <c r="B138" s="29" t="s">
        <v>39</v>
      </c>
      <c r="C138" s="45" t="s">
        <v>48</v>
      </c>
      <c r="D138" s="41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35"/>
      <c r="U138" s="35"/>
      <c r="V138" s="35"/>
      <c r="W138" s="35"/>
      <c r="X138" s="35"/>
      <c r="Y138" s="10"/>
      <c r="Z138" s="41"/>
      <c r="AA138" s="10"/>
      <c r="AB138" s="50"/>
    </row>
    <row r="139" spans="1:28" ht="31.8" thickBot="1" x14ac:dyDescent="0.35">
      <c r="A139" s="33" t="s">
        <v>32</v>
      </c>
      <c r="B139" s="29" t="s">
        <v>34</v>
      </c>
      <c r="C139" s="45" t="s">
        <v>48</v>
      </c>
      <c r="D139" s="41">
        <v>13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35"/>
      <c r="U139" s="35"/>
      <c r="V139" s="35"/>
      <c r="W139" s="35"/>
      <c r="X139" s="35"/>
      <c r="Y139" s="10"/>
      <c r="Z139" s="41"/>
      <c r="AA139" s="10"/>
      <c r="AB139" s="50"/>
    </row>
    <row r="140" spans="1:28" ht="31.8" thickBot="1" x14ac:dyDescent="0.35">
      <c r="A140" s="33" t="s">
        <v>32</v>
      </c>
      <c r="B140" s="29" t="s">
        <v>56</v>
      </c>
      <c r="C140" s="45" t="s">
        <v>49</v>
      </c>
      <c r="D140" s="41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35"/>
      <c r="U140" s="35"/>
      <c r="V140" s="35"/>
      <c r="W140" s="35"/>
      <c r="X140" s="35"/>
      <c r="Y140" s="10"/>
      <c r="Z140" s="41"/>
      <c r="AA140" s="10"/>
      <c r="AB140" s="50"/>
    </row>
    <row r="141" spans="1:28" ht="31.8" thickBot="1" x14ac:dyDescent="0.35">
      <c r="A141" s="33" t="s">
        <v>32</v>
      </c>
      <c r="B141" s="29" t="s">
        <v>12</v>
      </c>
      <c r="C141" s="45" t="s">
        <v>48</v>
      </c>
      <c r="D141" s="41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35"/>
      <c r="U141" s="35"/>
      <c r="V141" s="35"/>
      <c r="W141" s="35"/>
      <c r="X141" s="35"/>
      <c r="Y141" s="10"/>
      <c r="Z141" s="41"/>
      <c r="AA141" s="10"/>
      <c r="AB141" s="50"/>
    </row>
    <row r="142" spans="1:28" ht="31.8" thickBot="1" x14ac:dyDescent="0.35">
      <c r="A142" s="33" t="s">
        <v>32</v>
      </c>
      <c r="B142" s="29" t="s">
        <v>43</v>
      </c>
      <c r="C142" s="45" t="s">
        <v>49</v>
      </c>
      <c r="D142" s="41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35"/>
      <c r="U142" s="35"/>
      <c r="V142" s="35"/>
      <c r="W142" s="35"/>
      <c r="X142" s="35"/>
      <c r="Y142" s="10"/>
      <c r="Z142" s="41"/>
      <c r="AA142" s="10"/>
      <c r="AB142" s="50"/>
    </row>
    <row r="143" spans="1:28" ht="31.8" thickBot="1" x14ac:dyDescent="0.35">
      <c r="A143" s="33" t="s">
        <v>32</v>
      </c>
      <c r="B143" s="29" t="s">
        <v>13</v>
      </c>
      <c r="C143" s="45" t="s">
        <v>48</v>
      </c>
      <c r="D143" s="41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35"/>
      <c r="U143" s="35"/>
      <c r="V143" s="35"/>
      <c r="W143" s="35"/>
      <c r="X143" s="35"/>
      <c r="Y143" s="10"/>
      <c r="Z143" s="41"/>
      <c r="AA143" s="10"/>
      <c r="AB143" s="50"/>
    </row>
    <row r="144" spans="1:28" ht="31.8" thickBot="1" x14ac:dyDescent="0.35">
      <c r="A144" s="33" t="s">
        <v>32</v>
      </c>
      <c r="B144" s="29" t="s">
        <v>14</v>
      </c>
      <c r="C144" s="45" t="s">
        <v>48</v>
      </c>
      <c r="D144" s="41">
        <v>1100</v>
      </c>
      <c r="E144" s="10"/>
      <c r="F144" s="10"/>
      <c r="G144" s="10"/>
      <c r="H144" s="10"/>
      <c r="I144" s="10"/>
      <c r="J144" s="10">
        <v>27</v>
      </c>
      <c r="K144" s="10"/>
      <c r="L144" s="10"/>
      <c r="M144" s="10"/>
      <c r="N144" s="10">
        <v>13</v>
      </c>
      <c r="O144" s="10"/>
      <c r="P144" s="10"/>
      <c r="Q144" s="10">
        <v>13</v>
      </c>
      <c r="R144" s="10"/>
      <c r="S144" s="10"/>
      <c r="T144" s="35"/>
      <c r="U144" s="35"/>
      <c r="V144" s="35"/>
      <c r="W144" s="35"/>
      <c r="X144" s="35"/>
      <c r="Y144" s="10"/>
      <c r="Z144" s="41"/>
      <c r="AA144" s="10"/>
      <c r="AB144" s="50"/>
    </row>
    <row r="145" spans="1:28" ht="47.4" thickBot="1" x14ac:dyDescent="0.35">
      <c r="A145" s="33" t="s">
        <v>32</v>
      </c>
      <c r="B145" s="29" t="s">
        <v>15</v>
      </c>
      <c r="C145" s="46" t="s">
        <v>48</v>
      </c>
      <c r="D145" s="41">
        <v>1500</v>
      </c>
      <c r="E145" s="10">
        <v>270</v>
      </c>
      <c r="F145" s="10"/>
      <c r="G145" s="10"/>
      <c r="H145" s="10"/>
      <c r="I145" s="10"/>
      <c r="J145" s="10">
        <v>80</v>
      </c>
      <c r="K145" s="10"/>
      <c r="L145" s="10"/>
      <c r="M145" s="10"/>
      <c r="N145" s="10"/>
      <c r="O145" s="10"/>
      <c r="P145" s="10"/>
      <c r="Q145" s="10">
        <v>200</v>
      </c>
      <c r="R145" s="10"/>
      <c r="S145" s="10"/>
      <c r="T145" s="35"/>
      <c r="U145" s="35">
        <v>13</v>
      </c>
      <c r="V145" s="35"/>
      <c r="W145" s="35"/>
      <c r="X145" s="35">
        <v>13</v>
      </c>
      <c r="Y145" s="10"/>
      <c r="Z145" s="41">
        <v>13</v>
      </c>
      <c r="AA145" s="10">
        <v>13</v>
      </c>
      <c r="AB145" s="50"/>
    </row>
    <row r="146" spans="1:28" ht="47.4" thickBot="1" x14ac:dyDescent="0.35">
      <c r="A146" s="33" t="s">
        <v>32</v>
      </c>
      <c r="B146" s="29" t="s">
        <v>50</v>
      </c>
      <c r="C146" s="45" t="s">
        <v>49</v>
      </c>
      <c r="D146" s="41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35"/>
      <c r="U146" s="35"/>
      <c r="V146" s="35"/>
      <c r="W146" s="35"/>
      <c r="X146" s="35"/>
      <c r="Y146" s="10"/>
      <c r="Z146" s="41"/>
      <c r="AA146" s="10"/>
      <c r="AB146" s="50"/>
    </row>
    <row r="147" spans="1:28" ht="31.8" thickBot="1" x14ac:dyDescent="0.35">
      <c r="A147" s="33" t="s">
        <v>32</v>
      </c>
      <c r="B147" s="29" t="s">
        <v>16</v>
      </c>
      <c r="C147" s="45" t="s">
        <v>49</v>
      </c>
      <c r="D147" s="41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35"/>
      <c r="U147" s="35"/>
      <c r="V147" s="35"/>
      <c r="W147" s="35"/>
      <c r="X147" s="35"/>
      <c r="Y147" s="10"/>
      <c r="Z147" s="41"/>
      <c r="AA147" s="10"/>
      <c r="AB147" s="50"/>
    </row>
    <row r="148" spans="1:28" ht="47.4" thickBot="1" x14ac:dyDescent="0.35">
      <c r="A148" s="33" t="s">
        <v>32</v>
      </c>
      <c r="B148" s="30" t="s">
        <v>17</v>
      </c>
      <c r="C148" s="45" t="s">
        <v>49</v>
      </c>
      <c r="D148" s="41"/>
      <c r="E148" s="10"/>
      <c r="F148" s="10"/>
      <c r="G148" s="10"/>
      <c r="H148" s="10"/>
      <c r="I148" s="10"/>
      <c r="J148" s="10">
        <v>13</v>
      </c>
      <c r="K148" s="10"/>
      <c r="L148" s="10"/>
      <c r="M148" s="10"/>
      <c r="N148" s="10"/>
      <c r="O148" s="10">
        <v>13</v>
      </c>
      <c r="P148" s="10"/>
      <c r="Q148" s="10">
        <v>13</v>
      </c>
      <c r="R148" s="10"/>
      <c r="S148" s="10"/>
      <c r="T148" s="35">
        <v>13</v>
      </c>
      <c r="U148" s="35"/>
      <c r="V148" s="35"/>
      <c r="W148" s="35"/>
      <c r="X148" s="35"/>
      <c r="Y148" s="10"/>
      <c r="Z148" s="41"/>
      <c r="AA148" s="10"/>
      <c r="AB148" s="50"/>
    </row>
    <row r="149" spans="1:28" ht="31.8" thickBot="1" x14ac:dyDescent="0.35">
      <c r="A149" s="33" t="s">
        <v>32</v>
      </c>
      <c r="B149" s="30" t="s">
        <v>18</v>
      </c>
      <c r="C149" s="45" t="s">
        <v>48</v>
      </c>
      <c r="D149" s="41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35"/>
      <c r="U149" s="35"/>
      <c r="V149" s="35"/>
      <c r="W149" s="35"/>
      <c r="X149" s="35"/>
      <c r="Y149" s="10"/>
      <c r="Z149" s="41"/>
      <c r="AA149" s="10"/>
      <c r="AB149" s="50"/>
    </row>
    <row r="150" spans="1:28" ht="31.8" thickBot="1" x14ac:dyDescent="0.35">
      <c r="A150" s="33" t="s">
        <v>32</v>
      </c>
      <c r="B150" s="30" t="s">
        <v>19</v>
      </c>
      <c r="C150" s="45" t="s">
        <v>48</v>
      </c>
      <c r="D150" s="41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35"/>
      <c r="U150" s="35"/>
      <c r="V150" s="35"/>
      <c r="W150" s="35"/>
      <c r="X150" s="35"/>
      <c r="Y150" s="10"/>
      <c r="Z150" s="41"/>
      <c r="AA150" s="10"/>
      <c r="AB150" s="50"/>
    </row>
    <row r="151" spans="1:28" ht="31.8" thickBot="1" x14ac:dyDescent="0.35">
      <c r="A151" s="33" t="s">
        <v>32</v>
      </c>
      <c r="B151" s="30" t="s">
        <v>42</v>
      </c>
      <c r="C151" s="45" t="s">
        <v>49</v>
      </c>
      <c r="D151" s="41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35"/>
      <c r="U151" s="35"/>
      <c r="V151" s="35"/>
      <c r="W151" s="35"/>
      <c r="X151" s="35"/>
      <c r="Y151" s="10"/>
      <c r="Z151" s="41"/>
      <c r="AA151" s="10"/>
      <c r="AB151" s="50"/>
    </row>
    <row r="152" spans="1:28" ht="31.8" thickBot="1" x14ac:dyDescent="0.35">
      <c r="A152" s="33" t="s">
        <v>32</v>
      </c>
      <c r="B152" s="30" t="s">
        <v>20</v>
      </c>
      <c r="C152" s="45" t="s">
        <v>49</v>
      </c>
      <c r="D152" s="41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35"/>
      <c r="U152" s="35"/>
      <c r="V152" s="35"/>
      <c r="W152" s="35"/>
      <c r="X152" s="35"/>
      <c r="Y152" s="10"/>
      <c r="Z152" s="41"/>
      <c r="AA152" s="10"/>
      <c r="AB152" s="50"/>
    </row>
    <row r="153" spans="1:28" ht="31.8" thickBot="1" x14ac:dyDescent="0.35">
      <c r="A153" s="33" t="s">
        <v>32</v>
      </c>
      <c r="B153" s="30" t="s">
        <v>21</v>
      </c>
      <c r="C153" s="45" t="s">
        <v>48</v>
      </c>
      <c r="D153" s="41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35"/>
      <c r="U153" s="35"/>
      <c r="V153" s="35"/>
      <c r="W153" s="35"/>
      <c r="X153" s="35"/>
      <c r="Y153" s="10"/>
      <c r="Z153" s="41"/>
      <c r="AA153" s="10"/>
      <c r="AB153" s="50"/>
    </row>
    <row r="154" spans="1:28" ht="31.8" thickBot="1" x14ac:dyDescent="0.35">
      <c r="A154" s="33" t="s">
        <v>32</v>
      </c>
      <c r="B154" s="30" t="s">
        <v>35</v>
      </c>
      <c r="C154" s="45" t="s">
        <v>48</v>
      </c>
      <c r="D154" s="41"/>
      <c r="E154" s="10">
        <v>13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35"/>
      <c r="U154" s="35"/>
      <c r="V154" s="35"/>
      <c r="W154" s="35"/>
      <c r="X154" s="35"/>
      <c r="Y154" s="10"/>
      <c r="Z154" s="41"/>
      <c r="AA154" s="10"/>
      <c r="AB154" s="50"/>
    </row>
    <row r="155" spans="1:28" ht="47.4" thickBot="1" x14ac:dyDescent="0.35">
      <c r="A155" s="33" t="s">
        <v>32</v>
      </c>
      <c r="B155" s="30" t="s">
        <v>22</v>
      </c>
      <c r="C155" s="45" t="s">
        <v>49</v>
      </c>
      <c r="D155" s="41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35"/>
      <c r="U155" s="35">
        <v>13</v>
      </c>
      <c r="V155" s="35"/>
      <c r="W155" s="35"/>
      <c r="X155" s="35"/>
      <c r="Y155" s="10"/>
      <c r="Z155" s="41"/>
      <c r="AA155" s="10"/>
      <c r="AB155" s="50"/>
    </row>
    <row r="156" spans="1:28" ht="31.8" thickBot="1" x14ac:dyDescent="0.35">
      <c r="A156" s="33" t="s">
        <v>32</v>
      </c>
      <c r="B156" s="31" t="s">
        <v>23</v>
      </c>
      <c r="C156" s="43"/>
      <c r="D156" s="42">
        <f>SUM(D126:D155)</f>
        <v>2756</v>
      </c>
      <c r="E156" s="11">
        <f t="shared" ref="E156:AB156" si="4">SUM(E126:E155)</f>
        <v>753</v>
      </c>
      <c r="F156" s="11">
        <f t="shared" si="4"/>
        <v>0</v>
      </c>
      <c r="G156" s="11">
        <f t="shared" si="4"/>
        <v>0</v>
      </c>
      <c r="H156" s="11">
        <f t="shared" si="4"/>
        <v>27</v>
      </c>
      <c r="I156" s="11">
        <f t="shared" si="4"/>
        <v>0</v>
      </c>
      <c r="J156" s="11">
        <f t="shared" si="4"/>
        <v>393</v>
      </c>
      <c r="K156" s="11">
        <f t="shared" si="4"/>
        <v>27</v>
      </c>
      <c r="L156" s="11">
        <f t="shared" si="4"/>
        <v>13</v>
      </c>
      <c r="M156" s="11">
        <f t="shared" si="4"/>
        <v>0</v>
      </c>
      <c r="N156" s="11">
        <f t="shared" si="4"/>
        <v>39</v>
      </c>
      <c r="O156" s="11">
        <f t="shared" si="4"/>
        <v>40</v>
      </c>
      <c r="P156" s="11">
        <f t="shared" si="4"/>
        <v>150</v>
      </c>
      <c r="Q156" s="11">
        <f t="shared" si="4"/>
        <v>252</v>
      </c>
      <c r="R156" s="11">
        <f t="shared" si="4"/>
        <v>0</v>
      </c>
      <c r="S156" s="11">
        <f t="shared" si="4"/>
        <v>110</v>
      </c>
      <c r="T156" s="36">
        <f t="shared" si="4"/>
        <v>13</v>
      </c>
      <c r="U156" s="36">
        <f t="shared" si="4"/>
        <v>93</v>
      </c>
      <c r="V156" s="36">
        <f t="shared" si="4"/>
        <v>130</v>
      </c>
      <c r="W156" s="36">
        <f t="shared" si="4"/>
        <v>67</v>
      </c>
      <c r="X156" s="36">
        <f t="shared" si="4"/>
        <v>13</v>
      </c>
      <c r="Y156" s="11">
        <f t="shared" si="4"/>
        <v>27</v>
      </c>
      <c r="Z156" s="42">
        <f t="shared" si="4"/>
        <v>13</v>
      </c>
      <c r="AA156" s="11">
        <f t="shared" si="4"/>
        <v>26</v>
      </c>
      <c r="AB156" s="51">
        <f t="shared" si="4"/>
        <v>107</v>
      </c>
    </row>
    <row r="157" spans="1:28" ht="31.8" thickBot="1" x14ac:dyDescent="0.35">
      <c r="A157" s="33" t="s">
        <v>33</v>
      </c>
      <c r="B157" s="33" t="s">
        <v>40</v>
      </c>
      <c r="C157" s="54" t="s">
        <v>48</v>
      </c>
      <c r="D157" s="40"/>
      <c r="E157" s="13"/>
      <c r="F157" s="13"/>
      <c r="G157" s="13"/>
      <c r="H157" s="13"/>
      <c r="I157" s="13">
        <v>13</v>
      </c>
      <c r="J157" s="13">
        <v>210</v>
      </c>
      <c r="K157" s="13"/>
      <c r="L157" s="13"/>
      <c r="M157" s="13"/>
      <c r="N157" s="13">
        <v>40</v>
      </c>
      <c r="O157" s="13">
        <v>27</v>
      </c>
      <c r="P157" s="13"/>
      <c r="Q157" s="13"/>
      <c r="R157" s="13"/>
      <c r="S157" s="13"/>
      <c r="T157" s="34"/>
      <c r="U157" s="34"/>
      <c r="V157" s="34"/>
      <c r="W157" s="34"/>
      <c r="X157" s="34"/>
      <c r="Y157" s="13"/>
      <c r="Z157" s="40"/>
      <c r="AA157" s="13"/>
      <c r="AB157" s="49"/>
    </row>
    <row r="158" spans="1:28" ht="31.8" thickBot="1" x14ac:dyDescent="0.35">
      <c r="A158" s="33" t="s">
        <v>33</v>
      </c>
      <c r="B158" s="32" t="s">
        <v>3</v>
      </c>
      <c r="C158" s="44" t="s">
        <v>48</v>
      </c>
      <c r="D158" s="41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>
        <v>53</v>
      </c>
      <c r="Q158" s="10">
        <v>13</v>
      </c>
      <c r="R158" s="10"/>
      <c r="S158" s="10"/>
      <c r="T158" s="35"/>
      <c r="U158" s="35"/>
      <c r="V158" s="35"/>
      <c r="W158" s="35"/>
      <c r="X158" s="35"/>
      <c r="Y158" s="10"/>
      <c r="Z158" s="41"/>
      <c r="AA158" s="10"/>
      <c r="AB158" s="50"/>
    </row>
    <row r="159" spans="1:28" ht="31.8" thickBot="1" x14ac:dyDescent="0.35">
      <c r="A159" s="33" t="s">
        <v>33</v>
      </c>
      <c r="B159" s="29" t="s">
        <v>4</v>
      </c>
      <c r="C159" s="45" t="s">
        <v>49</v>
      </c>
      <c r="D159" s="41"/>
      <c r="E159" s="10"/>
      <c r="F159" s="10"/>
      <c r="G159" s="10"/>
      <c r="H159" s="10"/>
      <c r="I159" s="10">
        <v>27</v>
      </c>
      <c r="J159" s="10">
        <v>330</v>
      </c>
      <c r="K159" s="10">
        <v>67</v>
      </c>
      <c r="L159" s="10"/>
      <c r="M159" s="10">
        <v>13</v>
      </c>
      <c r="N159" s="10"/>
      <c r="O159" s="10"/>
      <c r="P159" s="10"/>
      <c r="Q159" s="10">
        <v>13</v>
      </c>
      <c r="R159" s="10"/>
      <c r="S159" s="10">
        <v>13</v>
      </c>
      <c r="T159" s="35"/>
      <c r="U159" s="35">
        <v>13</v>
      </c>
      <c r="V159" s="35">
        <v>13</v>
      </c>
      <c r="W159" s="35"/>
      <c r="X159" s="35"/>
      <c r="Y159" s="10">
        <v>93</v>
      </c>
      <c r="Z159" s="41">
        <v>13</v>
      </c>
      <c r="AA159" s="10"/>
      <c r="AB159" s="50">
        <v>27</v>
      </c>
    </row>
    <row r="160" spans="1:28" ht="31.8" thickBot="1" x14ac:dyDescent="0.35">
      <c r="A160" s="33" t="s">
        <v>33</v>
      </c>
      <c r="B160" s="29" t="s">
        <v>5</v>
      </c>
      <c r="C160" s="45" t="s">
        <v>48</v>
      </c>
      <c r="D160" s="41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>
        <v>13</v>
      </c>
      <c r="Q160" s="10"/>
      <c r="R160" s="10"/>
      <c r="S160" s="10"/>
      <c r="T160" s="35"/>
      <c r="U160" s="35"/>
      <c r="V160" s="35"/>
      <c r="W160" s="35"/>
      <c r="X160" s="35">
        <v>13</v>
      </c>
      <c r="Y160" s="10"/>
      <c r="Z160" s="41"/>
      <c r="AA160" s="10"/>
      <c r="AB160" s="50"/>
    </row>
    <row r="161" spans="1:28" ht="31.8" thickBot="1" x14ac:dyDescent="0.35">
      <c r="A161" s="33" t="s">
        <v>33</v>
      </c>
      <c r="B161" s="29" t="s">
        <v>6</v>
      </c>
      <c r="C161" s="45" t="s">
        <v>49</v>
      </c>
      <c r="D161" s="41"/>
      <c r="E161" s="10"/>
      <c r="F161" s="10"/>
      <c r="G161" s="10"/>
      <c r="H161" s="10"/>
      <c r="I161" s="10">
        <v>110</v>
      </c>
      <c r="J161" s="10">
        <v>1600</v>
      </c>
      <c r="K161" s="10">
        <v>200</v>
      </c>
      <c r="L161" s="10">
        <v>670</v>
      </c>
      <c r="M161" s="10">
        <v>530</v>
      </c>
      <c r="N161" s="10">
        <v>67</v>
      </c>
      <c r="O161" s="10">
        <v>200</v>
      </c>
      <c r="P161" s="10">
        <v>200</v>
      </c>
      <c r="Q161" s="10">
        <v>270</v>
      </c>
      <c r="R161" s="10"/>
      <c r="S161" s="10"/>
      <c r="T161" s="35"/>
      <c r="U161" s="35">
        <v>600</v>
      </c>
      <c r="V161" s="35">
        <v>1100</v>
      </c>
      <c r="W161" s="35">
        <v>200</v>
      </c>
      <c r="X161" s="35"/>
      <c r="Y161" s="10"/>
      <c r="Z161" s="41">
        <v>270</v>
      </c>
      <c r="AA161" s="10">
        <v>270</v>
      </c>
      <c r="AB161" s="50">
        <v>53</v>
      </c>
    </row>
    <row r="162" spans="1:28" ht="31.8" thickBot="1" x14ac:dyDescent="0.35">
      <c r="A162" s="33" t="s">
        <v>33</v>
      </c>
      <c r="B162" s="29" t="s">
        <v>7</v>
      </c>
      <c r="C162" s="45" t="s">
        <v>49</v>
      </c>
      <c r="D162" s="41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35"/>
      <c r="U162" s="35"/>
      <c r="V162" s="35"/>
      <c r="W162" s="35"/>
      <c r="X162" s="35"/>
      <c r="Y162" s="10"/>
      <c r="Z162" s="41"/>
      <c r="AA162" s="10"/>
      <c r="AB162" s="50"/>
    </row>
    <row r="163" spans="1:28" ht="47.4" thickBot="1" x14ac:dyDescent="0.35">
      <c r="A163" s="33" t="s">
        <v>33</v>
      </c>
      <c r="B163" s="29" t="s">
        <v>8</v>
      </c>
      <c r="C163" s="45" t="s">
        <v>48</v>
      </c>
      <c r="D163" s="41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>
        <v>13</v>
      </c>
      <c r="R163" s="10"/>
      <c r="S163" s="10"/>
      <c r="T163" s="35"/>
      <c r="U163" s="35"/>
      <c r="V163" s="35"/>
      <c r="W163" s="35"/>
      <c r="X163" s="35"/>
      <c r="Y163" s="10"/>
      <c r="Z163" s="41"/>
      <c r="AA163" s="10"/>
      <c r="AB163" s="50"/>
    </row>
    <row r="164" spans="1:28" ht="31.8" thickBot="1" x14ac:dyDescent="0.35">
      <c r="A164" s="33" t="s">
        <v>33</v>
      </c>
      <c r="B164" s="29" t="s">
        <v>9</v>
      </c>
      <c r="C164" s="45" t="s">
        <v>48</v>
      </c>
      <c r="D164" s="41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35"/>
      <c r="U164" s="35"/>
      <c r="V164" s="35"/>
      <c r="W164" s="35"/>
      <c r="X164" s="35"/>
      <c r="Y164" s="10"/>
      <c r="Z164" s="41"/>
      <c r="AA164" s="10"/>
      <c r="AB164" s="50"/>
    </row>
    <row r="165" spans="1:28" ht="31.8" thickBot="1" x14ac:dyDescent="0.35">
      <c r="A165" s="33" t="s">
        <v>33</v>
      </c>
      <c r="B165" s="29" t="s">
        <v>10</v>
      </c>
      <c r="C165" s="45" t="s">
        <v>48</v>
      </c>
      <c r="D165" s="41"/>
      <c r="E165" s="10"/>
      <c r="F165" s="10"/>
      <c r="G165" s="10"/>
      <c r="H165" s="10"/>
      <c r="I165" s="10">
        <v>13</v>
      </c>
      <c r="J165" s="10"/>
      <c r="K165" s="10"/>
      <c r="L165" s="10"/>
      <c r="M165" s="10"/>
      <c r="N165" s="10"/>
      <c r="O165" s="10">
        <v>27</v>
      </c>
      <c r="P165" s="10">
        <v>27</v>
      </c>
      <c r="Q165" s="10"/>
      <c r="R165" s="10"/>
      <c r="S165" s="10"/>
      <c r="T165" s="35"/>
      <c r="U165" s="35"/>
      <c r="V165" s="35"/>
      <c r="W165" s="35"/>
      <c r="X165" s="35"/>
      <c r="Y165" s="10"/>
      <c r="Z165" s="41"/>
      <c r="AA165" s="10"/>
      <c r="AB165" s="50"/>
    </row>
    <row r="166" spans="1:28" ht="31.8" thickBot="1" x14ac:dyDescent="0.35">
      <c r="A166" s="33" t="s">
        <v>33</v>
      </c>
      <c r="B166" s="29" t="s">
        <v>55</v>
      </c>
      <c r="C166" s="45" t="s">
        <v>49</v>
      </c>
      <c r="D166" s="41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35"/>
      <c r="U166" s="35"/>
      <c r="V166" s="35"/>
      <c r="W166" s="35"/>
      <c r="X166" s="35"/>
      <c r="Y166" s="10"/>
      <c r="Z166" s="41"/>
      <c r="AA166" s="10"/>
      <c r="AB166" s="50"/>
    </row>
    <row r="167" spans="1:28" ht="31.8" thickBot="1" x14ac:dyDescent="0.35">
      <c r="A167" s="33" t="s">
        <v>33</v>
      </c>
      <c r="B167" s="29" t="s">
        <v>41</v>
      </c>
      <c r="C167" s="45" t="s">
        <v>49</v>
      </c>
      <c r="D167" s="41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35"/>
      <c r="U167" s="35"/>
      <c r="V167" s="35"/>
      <c r="W167" s="35"/>
      <c r="X167" s="35"/>
      <c r="Y167" s="10"/>
      <c r="Z167" s="41"/>
      <c r="AA167" s="10"/>
      <c r="AB167" s="50"/>
    </row>
    <row r="168" spans="1:28" ht="31.8" thickBot="1" x14ac:dyDescent="0.35">
      <c r="A168" s="33" t="s">
        <v>33</v>
      </c>
      <c r="B168" s="29" t="s">
        <v>11</v>
      </c>
      <c r="C168" s="45" t="s">
        <v>48</v>
      </c>
      <c r="D168" s="41"/>
      <c r="E168" s="10"/>
      <c r="F168" s="10"/>
      <c r="G168" s="10"/>
      <c r="H168" s="10"/>
      <c r="I168" s="10">
        <v>80</v>
      </c>
      <c r="J168" s="10">
        <v>1800</v>
      </c>
      <c r="K168" s="10">
        <v>120</v>
      </c>
      <c r="L168" s="10">
        <v>470</v>
      </c>
      <c r="M168" s="10">
        <v>13</v>
      </c>
      <c r="N168" s="10">
        <v>600</v>
      </c>
      <c r="O168" s="10">
        <v>270</v>
      </c>
      <c r="P168" s="10">
        <v>670</v>
      </c>
      <c r="Q168" s="10">
        <v>27</v>
      </c>
      <c r="R168" s="10"/>
      <c r="S168" s="10"/>
      <c r="T168" s="35">
        <v>67</v>
      </c>
      <c r="U168" s="35">
        <v>13</v>
      </c>
      <c r="V168" s="35">
        <v>67</v>
      </c>
      <c r="W168" s="35">
        <v>80</v>
      </c>
      <c r="X168" s="35">
        <v>53</v>
      </c>
      <c r="Y168" s="10"/>
      <c r="Z168" s="41">
        <v>530</v>
      </c>
      <c r="AA168" s="10">
        <v>13</v>
      </c>
      <c r="AB168" s="50">
        <v>80</v>
      </c>
    </row>
    <row r="169" spans="1:28" ht="31.8" thickBot="1" x14ac:dyDescent="0.35">
      <c r="A169" s="33" t="s">
        <v>33</v>
      </c>
      <c r="B169" s="29" t="s">
        <v>39</v>
      </c>
      <c r="C169" s="45" t="s">
        <v>48</v>
      </c>
      <c r="D169" s="41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35"/>
      <c r="U169" s="35"/>
      <c r="V169" s="35"/>
      <c r="W169" s="35"/>
      <c r="X169" s="35"/>
      <c r="Y169" s="10"/>
      <c r="Z169" s="41"/>
      <c r="AA169" s="10"/>
      <c r="AB169" s="50"/>
    </row>
    <row r="170" spans="1:28" ht="31.8" thickBot="1" x14ac:dyDescent="0.35">
      <c r="A170" s="33" t="s">
        <v>33</v>
      </c>
      <c r="B170" s="29" t="s">
        <v>34</v>
      </c>
      <c r="C170" s="45" t="s">
        <v>48</v>
      </c>
      <c r="D170" s="41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>
        <v>27</v>
      </c>
      <c r="R170" s="10"/>
      <c r="S170" s="10"/>
      <c r="T170" s="35"/>
      <c r="U170" s="35"/>
      <c r="V170" s="35"/>
      <c r="W170" s="35"/>
      <c r="X170" s="35"/>
      <c r="Y170" s="10"/>
      <c r="Z170" s="41"/>
      <c r="AA170" s="10"/>
      <c r="AB170" s="50"/>
    </row>
    <row r="171" spans="1:28" ht="31.8" thickBot="1" x14ac:dyDescent="0.35">
      <c r="A171" s="33" t="s">
        <v>33</v>
      </c>
      <c r="B171" s="29" t="s">
        <v>56</v>
      </c>
      <c r="C171" s="45" t="s">
        <v>49</v>
      </c>
      <c r="D171" s="41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35"/>
      <c r="U171" s="35"/>
      <c r="V171" s="35"/>
      <c r="W171" s="35"/>
      <c r="X171" s="35"/>
      <c r="Y171" s="10"/>
      <c r="Z171" s="41"/>
      <c r="AA171" s="10"/>
      <c r="AB171" s="50"/>
    </row>
    <row r="172" spans="1:28" ht="31.8" thickBot="1" x14ac:dyDescent="0.35">
      <c r="A172" s="33" t="s">
        <v>33</v>
      </c>
      <c r="B172" s="29" t="s">
        <v>12</v>
      </c>
      <c r="C172" s="45" t="s">
        <v>48</v>
      </c>
      <c r="D172" s="41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35"/>
      <c r="U172" s="35"/>
      <c r="V172" s="35"/>
      <c r="W172" s="35"/>
      <c r="X172" s="35"/>
      <c r="Y172" s="10"/>
      <c r="Z172" s="41"/>
      <c r="AA172" s="10"/>
      <c r="AB172" s="50"/>
    </row>
    <row r="173" spans="1:28" ht="31.8" thickBot="1" x14ac:dyDescent="0.35">
      <c r="A173" s="33" t="s">
        <v>33</v>
      </c>
      <c r="B173" s="29" t="s">
        <v>43</v>
      </c>
      <c r="C173" s="45" t="s">
        <v>49</v>
      </c>
      <c r="D173" s="41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35"/>
      <c r="U173" s="35"/>
      <c r="V173" s="35"/>
      <c r="W173" s="35"/>
      <c r="X173" s="35">
        <v>13</v>
      </c>
      <c r="Y173" s="10"/>
      <c r="Z173" s="41"/>
      <c r="AA173" s="10"/>
      <c r="AB173" s="50"/>
    </row>
    <row r="174" spans="1:28" ht="31.8" thickBot="1" x14ac:dyDescent="0.35">
      <c r="A174" s="33" t="s">
        <v>33</v>
      </c>
      <c r="B174" s="29" t="s">
        <v>13</v>
      </c>
      <c r="C174" s="45" t="s">
        <v>48</v>
      </c>
      <c r="D174" s="41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35"/>
      <c r="U174" s="35"/>
      <c r="V174" s="35"/>
      <c r="W174" s="35"/>
      <c r="X174" s="35"/>
      <c r="Y174" s="10"/>
      <c r="Z174" s="41"/>
      <c r="AA174" s="10"/>
      <c r="AB174" s="50"/>
    </row>
    <row r="175" spans="1:28" ht="31.8" thickBot="1" x14ac:dyDescent="0.35">
      <c r="A175" s="33" t="s">
        <v>33</v>
      </c>
      <c r="B175" s="29" t="s">
        <v>14</v>
      </c>
      <c r="C175" s="45" t="s">
        <v>48</v>
      </c>
      <c r="D175" s="41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>
        <v>13</v>
      </c>
      <c r="P175" s="10"/>
      <c r="Q175" s="10"/>
      <c r="R175" s="10">
        <v>13</v>
      </c>
      <c r="S175" s="10"/>
      <c r="T175" s="35"/>
      <c r="U175" s="35"/>
      <c r="V175" s="35"/>
      <c r="W175" s="35"/>
      <c r="X175" s="35"/>
      <c r="Y175" s="10"/>
      <c r="Z175" s="41"/>
      <c r="AA175" s="10"/>
      <c r="AB175" s="50"/>
    </row>
    <row r="176" spans="1:28" ht="47.4" thickBot="1" x14ac:dyDescent="0.35">
      <c r="A176" s="33" t="s">
        <v>33</v>
      </c>
      <c r="B176" s="29" t="s">
        <v>15</v>
      </c>
      <c r="C176" s="46" t="s">
        <v>48</v>
      </c>
      <c r="D176" s="41"/>
      <c r="E176" s="10"/>
      <c r="F176" s="10"/>
      <c r="G176" s="10"/>
      <c r="H176" s="10"/>
      <c r="I176" s="10">
        <v>27</v>
      </c>
      <c r="J176" s="10"/>
      <c r="K176" s="10"/>
      <c r="L176" s="10"/>
      <c r="M176" s="10"/>
      <c r="N176" s="10"/>
      <c r="O176" s="10"/>
      <c r="P176" s="10">
        <v>350</v>
      </c>
      <c r="Q176" s="10"/>
      <c r="R176" s="10"/>
      <c r="S176" s="10"/>
      <c r="T176" s="35">
        <v>13</v>
      </c>
      <c r="U176" s="35">
        <v>240</v>
      </c>
      <c r="V176" s="35"/>
      <c r="W176" s="35"/>
      <c r="X176" s="35">
        <v>27</v>
      </c>
      <c r="Y176" s="10"/>
      <c r="Z176" s="41">
        <v>200</v>
      </c>
      <c r="AA176" s="10"/>
      <c r="AB176" s="50">
        <v>27</v>
      </c>
    </row>
    <row r="177" spans="1:28" ht="47.4" thickBot="1" x14ac:dyDescent="0.35">
      <c r="A177" s="33" t="s">
        <v>33</v>
      </c>
      <c r="B177" s="29" t="s">
        <v>50</v>
      </c>
      <c r="C177" s="45" t="s">
        <v>49</v>
      </c>
      <c r="D177" s="41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35"/>
      <c r="U177" s="35"/>
      <c r="V177" s="35"/>
      <c r="W177" s="35"/>
      <c r="X177" s="35"/>
      <c r="Y177" s="10"/>
      <c r="Z177" s="41"/>
      <c r="AA177" s="10"/>
      <c r="AB177" s="50"/>
    </row>
    <row r="178" spans="1:28" ht="31.8" thickBot="1" x14ac:dyDescent="0.35">
      <c r="A178" s="33" t="s">
        <v>33</v>
      </c>
      <c r="B178" s="29" t="s">
        <v>16</v>
      </c>
      <c r="C178" s="45" t="s">
        <v>49</v>
      </c>
      <c r="D178" s="41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>
        <v>13</v>
      </c>
      <c r="P178" s="10"/>
      <c r="Q178" s="10">
        <v>13</v>
      </c>
      <c r="R178" s="10"/>
      <c r="S178" s="10"/>
      <c r="T178" s="35"/>
      <c r="U178" s="35">
        <v>13</v>
      </c>
      <c r="V178" s="35"/>
      <c r="W178" s="35"/>
      <c r="X178" s="35"/>
      <c r="Y178" s="10"/>
      <c r="Z178" s="41"/>
      <c r="AA178" s="10"/>
      <c r="AB178" s="50"/>
    </row>
    <row r="179" spans="1:28" ht="47.4" thickBot="1" x14ac:dyDescent="0.35">
      <c r="A179" s="33" t="s">
        <v>33</v>
      </c>
      <c r="B179" s="30" t="s">
        <v>17</v>
      </c>
      <c r="C179" s="45" t="s">
        <v>49</v>
      </c>
      <c r="D179" s="41"/>
      <c r="E179" s="10"/>
      <c r="F179" s="10"/>
      <c r="G179" s="10"/>
      <c r="H179" s="10"/>
      <c r="I179" s="10">
        <v>13</v>
      </c>
      <c r="J179" s="10">
        <v>13</v>
      </c>
      <c r="K179" s="10">
        <v>27</v>
      </c>
      <c r="L179" s="10"/>
      <c r="M179" s="10">
        <v>13</v>
      </c>
      <c r="N179" s="10"/>
      <c r="O179" s="10">
        <v>670</v>
      </c>
      <c r="P179" s="10">
        <v>40</v>
      </c>
      <c r="Q179" s="10">
        <v>200</v>
      </c>
      <c r="R179" s="10"/>
      <c r="S179" s="10"/>
      <c r="T179" s="35">
        <v>67</v>
      </c>
      <c r="U179" s="35">
        <v>13</v>
      </c>
      <c r="V179" s="35"/>
      <c r="W179" s="35"/>
      <c r="X179" s="35"/>
      <c r="Y179" s="10">
        <v>13</v>
      </c>
      <c r="Z179" s="41">
        <v>27</v>
      </c>
      <c r="AA179" s="10"/>
      <c r="AB179" s="50"/>
    </row>
    <row r="180" spans="1:28" ht="31.8" thickBot="1" x14ac:dyDescent="0.35">
      <c r="A180" s="33" t="s">
        <v>33</v>
      </c>
      <c r="B180" s="30" t="s">
        <v>18</v>
      </c>
      <c r="C180" s="45" t="s">
        <v>48</v>
      </c>
      <c r="D180" s="41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>
        <v>53</v>
      </c>
      <c r="Q180" s="10"/>
      <c r="R180" s="10"/>
      <c r="S180" s="10"/>
      <c r="T180" s="35"/>
      <c r="U180" s="35"/>
      <c r="V180" s="35"/>
      <c r="W180" s="35"/>
      <c r="X180" s="35"/>
      <c r="Y180" s="10"/>
      <c r="Z180" s="41"/>
      <c r="AA180" s="10"/>
      <c r="AB180" s="50"/>
    </row>
    <row r="181" spans="1:28" ht="31.8" thickBot="1" x14ac:dyDescent="0.35">
      <c r="A181" s="33" t="s">
        <v>33</v>
      </c>
      <c r="B181" s="30" t="s">
        <v>19</v>
      </c>
      <c r="C181" s="45" t="s">
        <v>48</v>
      </c>
      <c r="D181" s="41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35"/>
      <c r="U181" s="35"/>
      <c r="V181" s="35"/>
      <c r="W181" s="35"/>
      <c r="X181" s="35"/>
      <c r="Y181" s="10"/>
      <c r="Z181" s="41"/>
      <c r="AA181" s="10"/>
      <c r="AB181" s="50"/>
    </row>
    <row r="182" spans="1:28" ht="31.8" thickBot="1" x14ac:dyDescent="0.35">
      <c r="A182" s="33" t="s">
        <v>33</v>
      </c>
      <c r="B182" s="30" t="s">
        <v>42</v>
      </c>
      <c r="C182" s="45" t="s">
        <v>49</v>
      </c>
      <c r="D182" s="41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35"/>
      <c r="U182" s="35"/>
      <c r="V182" s="35"/>
      <c r="W182" s="35"/>
      <c r="X182" s="35"/>
      <c r="Y182" s="10"/>
      <c r="Z182" s="41"/>
      <c r="AA182" s="10"/>
      <c r="AB182" s="50"/>
    </row>
    <row r="183" spans="1:28" ht="31.8" thickBot="1" x14ac:dyDescent="0.35">
      <c r="A183" s="33" t="s">
        <v>33</v>
      </c>
      <c r="B183" s="30" t="s">
        <v>20</v>
      </c>
      <c r="C183" s="45" t="s">
        <v>49</v>
      </c>
      <c r="D183" s="41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>
        <v>40</v>
      </c>
      <c r="Q183" s="10"/>
      <c r="R183" s="10"/>
      <c r="S183" s="10"/>
      <c r="T183" s="35"/>
      <c r="U183" s="35"/>
      <c r="V183" s="35"/>
      <c r="W183" s="35"/>
      <c r="X183" s="35"/>
      <c r="Y183" s="10"/>
      <c r="Z183" s="41"/>
      <c r="AA183" s="10"/>
      <c r="AB183" s="50"/>
    </row>
    <row r="184" spans="1:28" ht="31.8" thickBot="1" x14ac:dyDescent="0.35">
      <c r="A184" s="33" t="s">
        <v>33</v>
      </c>
      <c r="B184" s="30" t="s">
        <v>21</v>
      </c>
      <c r="C184" s="45" t="s">
        <v>48</v>
      </c>
      <c r="D184" s="41"/>
      <c r="E184" s="10"/>
      <c r="F184" s="10"/>
      <c r="G184" s="10"/>
      <c r="H184" s="10"/>
      <c r="I184" s="10"/>
      <c r="J184" s="10"/>
      <c r="K184" s="10"/>
      <c r="L184" s="10"/>
      <c r="M184" s="10"/>
      <c r="N184" s="10">
        <v>13</v>
      </c>
      <c r="O184" s="10"/>
      <c r="P184" s="10"/>
      <c r="Q184" s="10"/>
      <c r="R184" s="10"/>
      <c r="S184" s="10"/>
      <c r="T184" s="35"/>
      <c r="U184" s="35"/>
      <c r="V184" s="35"/>
      <c r="W184" s="35"/>
      <c r="X184" s="35"/>
      <c r="Y184" s="10"/>
      <c r="Z184" s="41"/>
      <c r="AA184" s="10"/>
      <c r="AB184" s="50"/>
    </row>
    <row r="185" spans="1:28" ht="31.8" thickBot="1" x14ac:dyDescent="0.35">
      <c r="A185" s="33" t="s">
        <v>33</v>
      </c>
      <c r="B185" s="30" t="s">
        <v>35</v>
      </c>
      <c r="C185" s="45" t="s">
        <v>48</v>
      </c>
      <c r="D185" s="41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>
        <v>13</v>
      </c>
      <c r="Q185" s="10"/>
      <c r="R185" s="10"/>
      <c r="S185" s="10"/>
      <c r="T185" s="35"/>
      <c r="U185" s="35"/>
      <c r="V185" s="35"/>
      <c r="W185" s="35"/>
      <c r="X185" s="35"/>
      <c r="Y185" s="10"/>
      <c r="Z185" s="41"/>
      <c r="AA185" s="10"/>
      <c r="AB185" s="50"/>
    </row>
    <row r="186" spans="1:28" ht="47.4" thickBot="1" x14ac:dyDescent="0.35">
      <c r="A186" s="33" t="s">
        <v>33</v>
      </c>
      <c r="B186" s="30" t="s">
        <v>22</v>
      </c>
      <c r="C186" s="45" t="s">
        <v>49</v>
      </c>
      <c r="D186" s="41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35"/>
      <c r="U186" s="35"/>
      <c r="V186" s="35"/>
      <c r="W186" s="35"/>
      <c r="X186" s="35"/>
      <c r="Y186" s="10"/>
      <c r="Z186" s="41"/>
      <c r="AA186" s="10"/>
      <c r="AB186" s="50"/>
    </row>
    <row r="187" spans="1:28" ht="31.8" thickBot="1" x14ac:dyDescent="0.35">
      <c r="A187" s="33" t="s">
        <v>33</v>
      </c>
      <c r="B187" s="31" t="s">
        <v>23</v>
      </c>
      <c r="C187" s="43"/>
      <c r="D187" s="42">
        <f>SUM(D157:D186)</f>
        <v>0</v>
      </c>
      <c r="E187" s="11">
        <f t="shared" ref="E187:AB187" si="5">SUM(E157:E186)</f>
        <v>0</v>
      </c>
      <c r="F187" s="11">
        <f t="shared" si="5"/>
        <v>0</v>
      </c>
      <c r="G187" s="11">
        <f t="shared" si="5"/>
        <v>0</v>
      </c>
      <c r="H187" s="11">
        <f t="shared" si="5"/>
        <v>0</v>
      </c>
      <c r="I187" s="11">
        <f t="shared" si="5"/>
        <v>283</v>
      </c>
      <c r="J187" s="11">
        <f t="shared" si="5"/>
        <v>3953</v>
      </c>
      <c r="K187" s="11">
        <f t="shared" si="5"/>
        <v>414</v>
      </c>
      <c r="L187" s="11">
        <f t="shared" si="5"/>
        <v>1140</v>
      </c>
      <c r="M187" s="11">
        <f t="shared" si="5"/>
        <v>569</v>
      </c>
      <c r="N187" s="11">
        <f t="shared" si="5"/>
        <v>720</v>
      </c>
      <c r="O187" s="11">
        <f t="shared" si="5"/>
        <v>1220</v>
      </c>
      <c r="P187" s="11">
        <f t="shared" si="5"/>
        <v>1459</v>
      </c>
      <c r="Q187" s="11">
        <f t="shared" si="5"/>
        <v>576</v>
      </c>
      <c r="R187" s="11">
        <f t="shared" si="5"/>
        <v>13</v>
      </c>
      <c r="S187" s="11">
        <f t="shared" si="5"/>
        <v>13</v>
      </c>
      <c r="T187" s="36">
        <f t="shared" si="5"/>
        <v>147</v>
      </c>
      <c r="U187" s="36">
        <f t="shared" si="5"/>
        <v>892</v>
      </c>
      <c r="V187" s="36">
        <f t="shared" si="5"/>
        <v>1180</v>
      </c>
      <c r="W187" s="36">
        <f t="shared" si="5"/>
        <v>280</v>
      </c>
      <c r="X187" s="36">
        <f t="shared" si="5"/>
        <v>106</v>
      </c>
      <c r="Y187" s="11">
        <f t="shared" si="5"/>
        <v>106</v>
      </c>
      <c r="Z187" s="42">
        <f t="shared" si="5"/>
        <v>1040</v>
      </c>
      <c r="AA187" s="11">
        <f t="shared" si="5"/>
        <v>283</v>
      </c>
      <c r="AB187" s="51">
        <f t="shared" si="5"/>
        <v>187</v>
      </c>
    </row>
    <row r="188" spans="1:28" ht="47.4" thickBot="1" x14ac:dyDescent="0.35">
      <c r="A188" s="33" t="s">
        <v>30</v>
      </c>
      <c r="B188" s="33" t="s">
        <v>40</v>
      </c>
      <c r="C188" s="54" t="s">
        <v>48</v>
      </c>
      <c r="D188" s="40">
        <v>27</v>
      </c>
      <c r="E188" s="13"/>
      <c r="F188" s="13"/>
      <c r="G188" s="13"/>
      <c r="H188" s="13">
        <v>13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34"/>
      <c r="U188" s="34"/>
      <c r="V188" s="34"/>
      <c r="W188" s="34"/>
      <c r="X188" s="34"/>
      <c r="Y188" s="13"/>
      <c r="Z188" s="40"/>
      <c r="AA188" s="13"/>
      <c r="AB188" s="49"/>
    </row>
    <row r="189" spans="1:28" ht="47.4" thickBot="1" x14ac:dyDescent="0.35">
      <c r="A189" s="33" t="s">
        <v>30</v>
      </c>
      <c r="B189" s="32" t="s">
        <v>3</v>
      </c>
      <c r="C189" s="44" t="s">
        <v>48</v>
      </c>
      <c r="D189" s="41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35"/>
      <c r="U189" s="35"/>
      <c r="V189" s="35"/>
      <c r="W189" s="35"/>
      <c r="X189" s="35"/>
      <c r="Y189" s="10"/>
      <c r="Z189" s="41"/>
      <c r="AA189" s="10"/>
      <c r="AB189" s="50"/>
    </row>
    <row r="190" spans="1:28" ht="47.4" thickBot="1" x14ac:dyDescent="0.35">
      <c r="A190" s="33" t="s">
        <v>30</v>
      </c>
      <c r="B190" s="29" t="s">
        <v>4</v>
      </c>
      <c r="C190" s="45" t="s">
        <v>49</v>
      </c>
      <c r="D190" s="41"/>
      <c r="E190" s="10"/>
      <c r="F190" s="10"/>
      <c r="G190" s="10"/>
      <c r="H190" s="10">
        <v>13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35"/>
      <c r="U190" s="35"/>
      <c r="V190" s="35"/>
      <c r="W190" s="35"/>
      <c r="X190" s="35"/>
      <c r="Y190" s="10"/>
      <c r="Z190" s="41"/>
      <c r="AA190" s="10"/>
      <c r="AB190" s="50"/>
    </row>
    <row r="191" spans="1:28" ht="47.4" thickBot="1" x14ac:dyDescent="0.35">
      <c r="A191" s="33" t="s">
        <v>30</v>
      </c>
      <c r="B191" s="29" t="s">
        <v>5</v>
      </c>
      <c r="C191" s="45" t="s">
        <v>48</v>
      </c>
      <c r="D191" s="41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35"/>
      <c r="U191" s="35"/>
      <c r="V191" s="35"/>
      <c r="W191" s="35"/>
      <c r="X191" s="35"/>
      <c r="Y191" s="10"/>
      <c r="Z191" s="41"/>
      <c r="AA191" s="10"/>
      <c r="AB191" s="50"/>
    </row>
    <row r="192" spans="1:28" ht="47.4" thickBot="1" x14ac:dyDescent="0.35">
      <c r="A192" s="33" t="s">
        <v>30</v>
      </c>
      <c r="B192" s="29" t="s">
        <v>6</v>
      </c>
      <c r="C192" s="45" t="s">
        <v>49</v>
      </c>
      <c r="D192" s="41">
        <v>130</v>
      </c>
      <c r="E192" s="10"/>
      <c r="F192" s="10"/>
      <c r="G192" s="10"/>
      <c r="H192" s="10">
        <v>270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35"/>
      <c r="U192" s="35"/>
      <c r="V192" s="35"/>
      <c r="W192" s="35"/>
      <c r="X192" s="35"/>
      <c r="Y192" s="10"/>
      <c r="Z192" s="41"/>
      <c r="AA192" s="10"/>
      <c r="AB192" s="50"/>
    </row>
    <row r="193" spans="1:28" ht="47.4" thickBot="1" x14ac:dyDescent="0.35">
      <c r="A193" s="33" t="s">
        <v>30</v>
      </c>
      <c r="B193" s="29" t="s">
        <v>7</v>
      </c>
      <c r="C193" s="45" t="s">
        <v>49</v>
      </c>
      <c r="D193" s="41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35"/>
      <c r="U193" s="35"/>
      <c r="V193" s="35"/>
      <c r="W193" s="35"/>
      <c r="X193" s="35"/>
      <c r="Y193" s="10"/>
      <c r="Z193" s="41"/>
      <c r="AA193" s="10"/>
      <c r="AB193" s="50"/>
    </row>
    <row r="194" spans="1:28" ht="47.4" thickBot="1" x14ac:dyDescent="0.35">
      <c r="A194" s="33" t="s">
        <v>30</v>
      </c>
      <c r="B194" s="29" t="s">
        <v>8</v>
      </c>
      <c r="C194" s="45" t="s">
        <v>48</v>
      </c>
      <c r="D194" s="41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35"/>
      <c r="U194" s="35"/>
      <c r="V194" s="35"/>
      <c r="W194" s="35"/>
      <c r="X194" s="35"/>
      <c r="Y194" s="10"/>
      <c r="Z194" s="41"/>
      <c r="AA194" s="10"/>
      <c r="AB194" s="50"/>
    </row>
    <row r="195" spans="1:28" ht="47.4" thickBot="1" x14ac:dyDescent="0.35">
      <c r="A195" s="33" t="s">
        <v>30</v>
      </c>
      <c r="B195" s="29" t="s">
        <v>9</v>
      </c>
      <c r="C195" s="45" t="s">
        <v>48</v>
      </c>
      <c r="D195" s="41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35"/>
      <c r="U195" s="35"/>
      <c r="V195" s="35"/>
      <c r="W195" s="35"/>
      <c r="X195" s="35"/>
      <c r="Y195" s="10"/>
      <c r="Z195" s="41"/>
      <c r="AA195" s="10"/>
      <c r="AB195" s="50"/>
    </row>
    <row r="196" spans="1:28" ht="47.4" thickBot="1" x14ac:dyDescent="0.35">
      <c r="A196" s="33" t="s">
        <v>30</v>
      </c>
      <c r="B196" s="29" t="s">
        <v>10</v>
      </c>
      <c r="C196" s="45" t="s">
        <v>48</v>
      </c>
      <c r="D196" s="41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35"/>
      <c r="U196" s="35"/>
      <c r="V196" s="35"/>
      <c r="W196" s="35"/>
      <c r="X196" s="35"/>
      <c r="Y196" s="10"/>
      <c r="Z196" s="41"/>
      <c r="AA196" s="10"/>
      <c r="AB196" s="50"/>
    </row>
    <row r="197" spans="1:28" ht="47.4" thickBot="1" x14ac:dyDescent="0.35">
      <c r="A197" s="33" t="s">
        <v>30</v>
      </c>
      <c r="B197" s="29" t="s">
        <v>41</v>
      </c>
      <c r="C197" s="45" t="s">
        <v>49</v>
      </c>
      <c r="D197" s="41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35"/>
      <c r="U197" s="35"/>
      <c r="V197" s="35"/>
      <c r="W197" s="35"/>
      <c r="X197" s="35"/>
      <c r="Y197" s="10"/>
      <c r="Z197" s="41"/>
      <c r="AA197" s="10"/>
      <c r="AB197" s="50"/>
    </row>
    <row r="198" spans="1:28" ht="47.4" thickBot="1" x14ac:dyDescent="0.35">
      <c r="A198" s="33" t="s">
        <v>30</v>
      </c>
      <c r="B198" s="29" t="s">
        <v>55</v>
      </c>
      <c r="C198" s="45" t="s">
        <v>49</v>
      </c>
      <c r="D198" s="41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35"/>
      <c r="U198" s="35"/>
      <c r="V198" s="35"/>
      <c r="W198" s="35"/>
      <c r="X198" s="35"/>
      <c r="Y198" s="10"/>
      <c r="Z198" s="41"/>
      <c r="AA198" s="10"/>
      <c r="AB198" s="50"/>
    </row>
    <row r="199" spans="1:28" ht="47.4" thickBot="1" x14ac:dyDescent="0.35">
      <c r="A199" s="33" t="s">
        <v>30</v>
      </c>
      <c r="B199" s="29" t="s">
        <v>11</v>
      </c>
      <c r="C199" s="45" t="s">
        <v>48</v>
      </c>
      <c r="D199" s="41">
        <v>330</v>
      </c>
      <c r="E199" s="10"/>
      <c r="F199" s="10">
        <v>53</v>
      </c>
      <c r="G199" s="10"/>
      <c r="H199" s="10">
        <v>53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35"/>
      <c r="U199" s="35"/>
      <c r="V199" s="35"/>
      <c r="W199" s="35"/>
      <c r="X199" s="35"/>
      <c r="Y199" s="10"/>
      <c r="Z199" s="41"/>
      <c r="AA199" s="10"/>
      <c r="AB199" s="50"/>
    </row>
    <row r="200" spans="1:28" ht="47.4" thickBot="1" x14ac:dyDescent="0.35">
      <c r="A200" s="33" t="s">
        <v>30</v>
      </c>
      <c r="B200" s="29" t="s">
        <v>39</v>
      </c>
      <c r="C200" s="45" t="s">
        <v>48</v>
      </c>
      <c r="D200" s="41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35"/>
      <c r="U200" s="35"/>
      <c r="V200" s="35"/>
      <c r="W200" s="35"/>
      <c r="X200" s="35"/>
      <c r="Y200" s="10"/>
      <c r="Z200" s="41"/>
      <c r="AA200" s="10"/>
      <c r="AB200" s="50"/>
    </row>
    <row r="201" spans="1:28" ht="47.4" thickBot="1" x14ac:dyDescent="0.35">
      <c r="A201" s="33" t="s">
        <v>30</v>
      </c>
      <c r="B201" s="29" t="s">
        <v>34</v>
      </c>
      <c r="C201" s="45" t="s">
        <v>48</v>
      </c>
      <c r="D201" s="41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35"/>
      <c r="U201" s="35"/>
      <c r="V201" s="35"/>
      <c r="W201" s="35"/>
      <c r="X201" s="35"/>
      <c r="Y201" s="10"/>
      <c r="Z201" s="41"/>
      <c r="AA201" s="10"/>
      <c r="AB201" s="50"/>
    </row>
    <row r="202" spans="1:28" ht="47.4" thickBot="1" x14ac:dyDescent="0.35">
      <c r="A202" s="33" t="s">
        <v>30</v>
      </c>
      <c r="B202" s="29" t="s">
        <v>56</v>
      </c>
      <c r="C202" s="45" t="s">
        <v>49</v>
      </c>
      <c r="D202" s="41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35"/>
      <c r="U202" s="35"/>
      <c r="V202" s="35"/>
      <c r="W202" s="35"/>
      <c r="X202" s="35"/>
      <c r="Y202" s="10"/>
      <c r="Z202" s="41"/>
      <c r="AA202" s="10"/>
      <c r="AB202" s="50"/>
    </row>
    <row r="203" spans="1:28" ht="47.4" thickBot="1" x14ac:dyDescent="0.35">
      <c r="A203" s="33" t="s">
        <v>30</v>
      </c>
      <c r="B203" s="29" t="s">
        <v>12</v>
      </c>
      <c r="C203" s="45" t="s">
        <v>48</v>
      </c>
      <c r="D203" s="41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35"/>
      <c r="U203" s="35"/>
      <c r="V203" s="35"/>
      <c r="W203" s="35"/>
      <c r="X203" s="35"/>
      <c r="Y203" s="10"/>
      <c r="Z203" s="41"/>
      <c r="AA203" s="10"/>
      <c r="AB203" s="50"/>
    </row>
    <row r="204" spans="1:28" ht="47.4" thickBot="1" x14ac:dyDescent="0.35">
      <c r="A204" s="33" t="s">
        <v>30</v>
      </c>
      <c r="B204" s="29" t="s">
        <v>43</v>
      </c>
      <c r="C204" s="45" t="s">
        <v>49</v>
      </c>
      <c r="D204" s="41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35"/>
      <c r="U204" s="35"/>
      <c r="V204" s="35"/>
      <c r="W204" s="35"/>
      <c r="X204" s="35"/>
      <c r="Y204" s="10"/>
      <c r="Z204" s="41"/>
      <c r="AA204" s="10"/>
      <c r="AB204" s="50"/>
    </row>
    <row r="205" spans="1:28" ht="47.4" thickBot="1" x14ac:dyDescent="0.35">
      <c r="A205" s="33" t="s">
        <v>30</v>
      </c>
      <c r="B205" s="29" t="s">
        <v>13</v>
      </c>
      <c r="C205" s="45" t="s">
        <v>48</v>
      </c>
      <c r="D205" s="41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35"/>
      <c r="U205" s="35"/>
      <c r="V205" s="35"/>
      <c r="W205" s="35"/>
      <c r="X205" s="35"/>
      <c r="Y205" s="10"/>
      <c r="Z205" s="41"/>
      <c r="AA205" s="10"/>
      <c r="AB205" s="50"/>
    </row>
    <row r="206" spans="1:28" ht="47.4" thickBot="1" x14ac:dyDescent="0.35">
      <c r="A206" s="33" t="s">
        <v>30</v>
      </c>
      <c r="B206" s="29" t="s">
        <v>14</v>
      </c>
      <c r="C206" s="45" t="s">
        <v>48</v>
      </c>
      <c r="D206" s="41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35"/>
      <c r="U206" s="35"/>
      <c r="V206" s="35"/>
      <c r="W206" s="35"/>
      <c r="X206" s="35"/>
      <c r="Y206" s="10"/>
      <c r="Z206" s="41"/>
      <c r="AA206" s="10"/>
      <c r="AB206" s="50"/>
    </row>
    <row r="207" spans="1:28" ht="47.4" thickBot="1" x14ac:dyDescent="0.35">
      <c r="A207" s="33" t="s">
        <v>30</v>
      </c>
      <c r="B207" s="29" t="s">
        <v>15</v>
      </c>
      <c r="C207" s="46" t="s">
        <v>48</v>
      </c>
      <c r="D207" s="41">
        <v>67</v>
      </c>
      <c r="E207" s="10"/>
      <c r="F207" s="10">
        <v>53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35"/>
      <c r="U207" s="35"/>
      <c r="V207" s="35"/>
      <c r="W207" s="35"/>
      <c r="X207" s="35"/>
      <c r="Y207" s="10"/>
      <c r="Z207" s="41"/>
      <c r="AA207" s="10"/>
      <c r="AB207" s="50"/>
    </row>
    <row r="208" spans="1:28" ht="47.4" thickBot="1" x14ac:dyDescent="0.35">
      <c r="A208" s="33" t="s">
        <v>30</v>
      </c>
      <c r="B208" s="29" t="s">
        <v>50</v>
      </c>
      <c r="C208" s="45" t="s">
        <v>49</v>
      </c>
      <c r="D208" s="41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35"/>
      <c r="U208" s="35"/>
      <c r="V208" s="35"/>
      <c r="W208" s="35"/>
      <c r="X208" s="35"/>
      <c r="Y208" s="10"/>
      <c r="Z208" s="41"/>
      <c r="AA208" s="10"/>
      <c r="AB208" s="50"/>
    </row>
    <row r="209" spans="1:28" ht="47.4" thickBot="1" x14ac:dyDescent="0.35">
      <c r="A209" s="33" t="s">
        <v>30</v>
      </c>
      <c r="B209" s="29" t="s">
        <v>16</v>
      </c>
      <c r="C209" s="45" t="s">
        <v>49</v>
      </c>
      <c r="D209" s="41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35"/>
      <c r="U209" s="35"/>
      <c r="V209" s="35"/>
      <c r="W209" s="35"/>
      <c r="X209" s="35"/>
      <c r="Y209" s="10"/>
      <c r="Z209" s="41"/>
      <c r="AA209" s="10"/>
      <c r="AB209" s="50"/>
    </row>
    <row r="210" spans="1:28" ht="47.4" thickBot="1" x14ac:dyDescent="0.35">
      <c r="A210" s="33" t="s">
        <v>30</v>
      </c>
      <c r="B210" s="30" t="s">
        <v>17</v>
      </c>
      <c r="C210" s="45" t="s">
        <v>49</v>
      </c>
      <c r="D210" s="41">
        <v>13</v>
      </c>
      <c r="E210" s="10">
        <v>13</v>
      </c>
      <c r="F210" s="10">
        <v>27</v>
      </c>
      <c r="G210" s="10"/>
      <c r="H210" s="10">
        <v>13</v>
      </c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35"/>
      <c r="U210" s="35"/>
      <c r="V210" s="35"/>
      <c r="W210" s="35"/>
      <c r="X210" s="35"/>
      <c r="Y210" s="10"/>
      <c r="Z210" s="41"/>
      <c r="AA210" s="10"/>
      <c r="AB210" s="50"/>
    </row>
    <row r="211" spans="1:28" ht="47.4" thickBot="1" x14ac:dyDescent="0.35">
      <c r="A211" s="33" t="s">
        <v>30</v>
      </c>
      <c r="B211" s="30" t="s">
        <v>18</v>
      </c>
      <c r="C211" s="45" t="s">
        <v>48</v>
      </c>
      <c r="D211" s="41">
        <v>13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35"/>
      <c r="U211" s="35"/>
      <c r="V211" s="35"/>
      <c r="W211" s="35"/>
      <c r="X211" s="35"/>
      <c r="Y211" s="10"/>
      <c r="Z211" s="41"/>
      <c r="AA211" s="10"/>
      <c r="AB211" s="50"/>
    </row>
    <row r="212" spans="1:28" ht="47.4" thickBot="1" x14ac:dyDescent="0.35">
      <c r="A212" s="33" t="s">
        <v>30</v>
      </c>
      <c r="B212" s="30" t="s">
        <v>19</v>
      </c>
      <c r="C212" s="45" t="s">
        <v>48</v>
      </c>
      <c r="D212" s="41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35"/>
      <c r="U212" s="35"/>
      <c r="V212" s="35"/>
      <c r="W212" s="35"/>
      <c r="X212" s="35"/>
      <c r="Y212" s="10"/>
      <c r="Z212" s="41"/>
      <c r="AA212" s="10"/>
      <c r="AB212" s="50"/>
    </row>
    <row r="213" spans="1:28" ht="47.4" thickBot="1" x14ac:dyDescent="0.35">
      <c r="A213" s="33" t="s">
        <v>30</v>
      </c>
      <c r="B213" s="30" t="s">
        <v>42</v>
      </c>
      <c r="C213" s="45" t="s">
        <v>49</v>
      </c>
      <c r="D213" s="41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35"/>
      <c r="U213" s="35"/>
      <c r="V213" s="35"/>
      <c r="W213" s="35"/>
      <c r="X213" s="35"/>
      <c r="Y213" s="10"/>
      <c r="Z213" s="41"/>
      <c r="AA213" s="10"/>
      <c r="AB213" s="50"/>
    </row>
    <row r="214" spans="1:28" ht="47.4" thickBot="1" x14ac:dyDescent="0.35">
      <c r="A214" s="33" t="s">
        <v>30</v>
      </c>
      <c r="B214" s="30" t="s">
        <v>20</v>
      </c>
      <c r="C214" s="45" t="s">
        <v>49</v>
      </c>
      <c r="D214" s="41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35"/>
      <c r="U214" s="35"/>
      <c r="V214" s="35"/>
      <c r="W214" s="35"/>
      <c r="X214" s="35"/>
      <c r="Y214" s="10"/>
      <c r="Z214" s="41"/>
      <c r="AA214" s="10"/>
      <c r="AB214" s="50"/>
    </row>
    <row r="215" spans="1:28" ht="47.4" thickBot="1" x14ac:dyDescent="0.35">
      <c r="A215" s="33" t="s">
        <v>30</v>
      </c>
      <c r="B215" s="30" t="s">
        <v>21</v>
      </c>
      <c r="C215" s="45" t="s">
        <v>48</v>
      </c>
      <c r="D215" s="41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35"/>
      <c r="U215" s="35"/>
      <c r="V215" s="35"/>
      <c r="W215" s="35"/>
      <c r="X215" s="35"/>
      <c r="Y215" s="10"/>
      <c r="Z215" s="41"/>
      <c r="AA215" s="10"/>
      <c r="AB215" s="50"/>
    </row>
    <row r="216" spans="1:28" ht="47.4" thickBot="1" x14ac:dyDescent="0.35">
      <c r="A216" s="33" t="s">
        <v>30</v>
      </c>
      <c r="B216" s="30" t="s">
        <v>35</v>
      </c>
      <c r="C216" s="45" t="s">
        <v>48</v>
      </c>
      <c r="D216" s="41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35"/>
      <c r="U216" s="35"/>
      <c r="V216" s="35"/>
      <c r="W216" s="35"/>
      <c r="X216" s="35"/>
      <c r="Y216" s="10"/>
      <c r="Z216" s="41"/>
      <c r="AA216" s="10"/>
      <c r="AB216" s="50"/>
    </row>
    <row r="217" spans="1:28" ht="47.4" thickBot="1" x14ac:dyDescent="0.35">
      <c r="A217" s="33" t="s">
        <v>30</v>
      </c>
      <c r="B217" s="30" t="s">
        <v>22</v>
      </c>
      <c r="C217" s="45" t="s">
        <v>49</v>
      </c>
      <c r="D217" s="41"/>
      <c r="E217" s="10">
        <v>13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35"/>
      <c r="U217" s="35"/>
      <c r="V217" s="35"/>
      <c r="W217" s="35"/>
      <c r="X217" s="35"/>
      <c r="Y217" s="10"/>
      <c r="Z217" s="41"/>
      <c r="AA217" s="10"/>
      <c r="AB217" s="50"/>
    </row>
    <row r="218" spans="1:28" ht="47.4" thickBot="1" x14ac:dyDescent="0.35">
      <c r="A218" s="33" t="s">
        <v>30</v>
      </c>
      <c r="B218" s="31" t="s">
        <v>23</v>
      </c>
      <c r="C218" s="43"/>
      <c r="D218" s="42">
        <f>SUM(D188:D217)</f>
        <v>580</v>
      </c>
      <c r="E218" s="11">
        <f t="shared" ref="E218:AB218" si="6">SUM(E188:E217)</f>
        <v>26</v>
      </c>
      <c r="F218" s="11">
        <f t="shared" si="6"/>
        <v>133</v>
      </c>
      <c r="G218" s="11">
        <f t="shared" si="6"/>
        <v>0</v>
      </c>
      <c r="H218" s="11">
        <f t="shared" si="6"/>
        <v>362</v>
      </c>
      <c r="I218" s="11">
        <f t="shared" si="6"/>
        <v>0</v>
      </c>
      <c r="J218" s="11">
        <f t="shared" si="6"/>
        <v>0</v>
      </c>
      <c r="K218" s="11">
        <f t="shared" si="6"/>
        <v>0</v>
      </c>
      <c r="L218" s="11">
        <f t="shared" si="6"/>
        <v>0</v>
      </c>
      <c r="M218" s="11">
        <f t="shared" si="6"/>
        <v>0</v>
      </c>
      <c r="N218" s="11">
        <f t="shared" si="6"/>
        <v>0</v>
      </c>
      <c r="O218" s="11">
        <f t="shared" si="6"/>
        <v>0</v>
      </c>
      <c r="P218" s="11">
        <f t="shared" si="6"/>
        <v>0</v>
      </c>
      <c r="Q218" s="11">
        <f t="shared" si="6"/>
        <v>0</v>
      </c>
      <c r="R218" s="11">
        <f t="shared" si="6"/>
        <v>0</v>
      </c>
      <c r="S218" s="11">
        <f t="shared" si="6"/>
        <v>0</v>
      </c>
      <c r="T218" s="36">
        <f t="shared" si="6"/>
        <v>0</v>
      </c>
      <c r="U218" s="36">
        <f t="shared" si="6"/>
        <v>0</v>
      </c>
      <c r="V218" s="36">
        <f t="shared" si="6"/>
        <v>0</v>
      </c>
      <c r="W218" s="36">
        <f t="shared" si="6"/>
        <v>0</v>
      </c>
      <c r="X218" s="36">
        <f t="shared" si="6"/>
        <v>0</v>
      </c>
      <c r="Y218" s="11">
        <f t="shared" si="6"/>
        <v>0</v>
      </c>
      <c r="Z218" s="42">
        <f t="shared" si="6"/>
        <v>0</v>
      </c>
      <c r="AA218" s="11">
        <f t="shared" si="6"/>
        <v>0</v>
      </c>
      <c r="AB218" s="51">
        <f t="shared" si="6"/>
        <v>0</v>
      </c>
    </row>
    <row r="219" spans="1:28" ht="47.4" thickBot="1" x14ac:dyDescent="0.35">
      <c r="A219" s="33" t="s">
        <v>31</v>
      </c>
      <c r="B219" s="33" t="s">
        <v>40</v>
      </c>
      <c r="C219" s="54" t="s">
        <v>48</v>
      </c>
      <c r="D219" s="40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34"/>
      <c r="U219" s="34"/>
      <c r="V219" s="34"/>
      <c r="W219" s="34"/>
      <c r="X219" s="34"/>
      <c r="Y219" s="13"/>
      <c r="Z219" s="40"/>
      <c r="AA219" s="13"/>
      <c r="AB219" s="49"/>
    </row>
    <row r="220" spans="1:28" ht="47.4" thickBot="1" x14ac:dyDescent="0.35">
      <c r="A220" s="33" t="s">
        <v>31</v>
      </c>
      <c r="B220" s="32" t="s">
        <v>3</v>
      </c>
      <c r="C220" s="44" t="s">
        <v>48</v>
      </c>
      <c r="D220" s="41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35"/>
      <c r="U220" s="35"/>
      <c r="V220" s="35"/>
      <c r="W220" s="35"/>
      <c r="X220" s="35"/>
      <c r="Y220" s="10"/>
      <c r="Z220" s="41"/>
      <c r="AA220" s="10"/>
      <c r="AB220" s="50"/>
    </row>
    <row r="221" spans="1:28" ht="47.4" thickBot="1" x14ac:dyDescent="0.35">
      <c r="A221" s="33" t="s">
        <v>31</v>
      </c>
      <c r="B221" s="29" t="s">
        <v>4</v>
      </c>
      <c r="C221" s="45" t="s">
        <v>49</v>
      </c>
      <c r="D221" s="41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35"/>
      <c r="U221" s="35"/>
      <c r="V221" s="35"/>
      <c r="W221" s="35"/>
      <c r="X221" s="35"/>
      <c r="Y221" s="10"/>
      <c r="Z221" s="41"/>
      <c r="AA221" s="10"/>
      <c r="AB221" s="50"/>
    </row>
    <row r="222" spans="1:28" ht="47.4" thickBot="1" x14ac:dyDescent="0.35">
      <c r="A222" s="33" t="s">
        <v>31</v>
      </c>
      <c r="B222" s="29" t="s">
        <v>5</v>
      </c>
      <c r="C222" s="45" t="s">
        <v>48</v>
      </c>
      <c r="D222" s="41">
        <v>27</v>
      </c>
      <c r="E222" s="10"/>
      <c r="F222" s="10"/>
      <c r="G222" s="10"/>
      <c r="H222" s="10">
        <v>13</v>
      </c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35"/>
      <c r="U222" s="35"/>
      <c r="V222" s="35"/>
      <c r="W222" s="35"/>
      <c r="X222" s="35"/>
      <c r="Y222" s="10"/>
      <c r="Z222" s="41"/>
      <c r="AA222" s="10"/>
      <c r="AB222" s="50"/>
    </row>
    <row r="223" spans="1:28" ht="47.4" thickBot="1" x14ac:dyDescent="0.35">
      <c r="A223" s="33" t="s">
        <v>31</v>
      </c>
      <c r="B223" s="29" t="s">
        <v>6</v>
      </c>
      <c r="C223" s="45" t="s">
        <v>49</v>
      </c>
      <c r="D223" s="41">
        <v>330</v>
      </c>
      <c r="E223" s="10">
        <v>130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35"/>
      <c r="U223" s="35"/>
      <c r="V223" s="35"/>
      <c r="W223" s="35"/>
      <c r="X223" s="35"/>
      <c r="Y223" s="10"/>
      <c r="Z223" s="41"/>
      <c r="AA223" s="10"/>
      <c r="AB223" s="50"/>
    </row>
    <row r="224" spans="1:28" ht="47.4" thickBot="1" x14ac:dyDescent="0.35">
      <c r="A224" s="33" t="s">
        <v>31</v>
      </c>
      <c r="B224" s="29" t="s">
        <v>7</v>
      </c>
      <c r="C224" s="45" t="s">
        <v>49</v>
      </c>
      <c r="D224" s="41">
        <v>13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35"/>
      <c r="U224" s="35"/>
      <c r="V224" s="35"/>
      <c r="W224" s="35"/>
      <c r="X224" s="35"/>
      <c r="Y224" s="10"/>
      <c r="Z224" s="41"/>
      <c r="AA224" s="10"/>
      <c r="AB224" s="50"/>
    </row>
    <row r="225" spans="1:28" ht="47.4" thickBot="1" x14ac:dyDescent="0.35">
      <c r="A225" s="33" t="s">
        <v>31</v>
      </c>
      <c r="B225" s="29" t="s">
        <v>8</v>
      </c>
      <c r="C225" s="45" t="s">
        <v>48</v>
      </c>
      <c r="D225" s="41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35"/>
      <c r="U225" s="35"/>
      <c r="V225" s="35"/>
      <c r="W225" s="35"/>
      <c r="X225" s="35"/>
      <c r="Y225" s="10"/>
      <c r="Z225" s="41"/>
      <c r="AA225" s="10"/>
      <c r="AB225" s="50"/>
    </row>
    <row r="226" spans="1:28" ht="47.4" thickBot="1" x14ac:dyDescent="0.35">
      <c r="A226" s="33" t="s">
        <v>31</v>
      </c>
      <c r="B226" s="29" t="s">
        <v>9</v>
      </c>
      <c r="C226" s="45" t="s">
        <v>48</v>
      </c>
      <c r="D226" s="41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35"/>
      <c r="U226" s="35"/>
      <c r="V226" s="35"/>
      <c r="W226" s="35"/>
      <c r="X226" s="35"/>
      <c r="Y226" s="10"/>
      <c r="Z226" s="41"/>
      <c r="AA226" s="10"/>
      <c r="AB226" s="50"/>
    </row>
    <row r="227" spans="1:28" ht="47.4" thickBot="1" x14ac:dyDescent="0.35">
      <c r="A227" s="33" t="s">
        <v>31</v>
      </c>
      <c r="B227" s="29" t="s">
        <v>10</v>
      </c>
      <c r="C227" s="45" t="s">
        <v>48</v>
      </c>
      <c r="D227" s="41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35"/>
      <c r="U227" s="35"/>
      <c r="V227" s="35"/>
      <c r="W227" s="35"/>
      <c r="X227" s="35"/>
      <c r="Y227" s="10"/>
      <c r="Z227" s="41"/>
      <c r="AA227" s="10"/>
      <c r="AB227" s="50"/>
    </row>
    <row r="228" spans="1:28" ht="47.4" thickBot="1" x14ac:dyDescent="0.35">
      <c r="A228" s="33" t="s">
        <v>31</v>
      </c>
      <c r="B228" s="29" t="s">
        <v>41</v>
      </c>
      <c r="C228" s="45" t="s">
        <v>49</v>
      </c>
      <c r="D228" s="41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35"/>
      <c r="U228" s="35"/>
      <c r="V228" s="35"/>
      <c r="W228" s="35"/>
      <c r="X228" s="35"/>
      <c r="Y228" s="10"/>
      <c r="Z228" s="41"/>
      <c r="AA228" s="10"/>
      <c r="AB228" s="50"/>
    </row>
    <row r="229" spans="1:28" ht="47.4" thickBot="1" x14ac:dyDescent="0.35">
      <c r="A229" s="33" t="s">
        <v>31</v>
      </c>
      <c r="B229" s="29" t="s">
        <v>55</v>
      </c>
      <c r="C229" s="45" t="s">
        <v>49</v>
      </c>
      <c r="D229" s="41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35"/>
      <c r="U229" s="35"/>
      <c r="V229" s="35"/>
      <c r="W229" s="35"/>
      <c r="X229" s="35"/>
      <c r="Y229" s="10"/>
      <c r="Z229" s="41"/>
      <c r="AA229" s="10"/>
      <c r="AB229" s="50"/>
    </row>
    <row r="230" spans="1:28" ht="47.4" thickBot="1" x14ac:dyDescent="0.35">
      <c r="A230" s="33" t="s">
        <v>31</v>
      </c>
      <c r="B230" s="29" t="s">
        <v>11</v>
      </c>
      <c r="C230" s="45" t="s">
        <v>48</v>
      </c>
      <c r="D230" s="41">
        <v>360</v>
      </c>
      <c r="E230" s="10">
        <v>67</v>
      </c>
      <c r="F230" s="10">
        <v>280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35"/>
      <c r="U230" s="35"/>
      <c r="V230" s="35"/>
      <c r="W230" s="35"/>
      <c r="X230" s="35"/>
      <c r="Y230" s="10"/>
      <c r="Z230" s="41"/>
      <c r="AA230" s="10"/>
      <c r="AB230" s="50"/>
    </row>
    <row r="231" spans="1:28" ht="47.4" thickBot="1" x14ac:dyDescent="0.35">
      <c r="A231" s="33" t="s">
        <v>31</v>
      </c>
      <c r="B231" s="29" t="s">
        <v>39</v>
      </c>
      <c r="C231" s="45" t="s">
        <v>48</v>
      </c>
      <c r="D231" s="41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35"/>
      <c r="U231" s="35"/>
      <c r="V231" s="35"/>
      <c r="W231" s="35"/>
      <c r="X231" s="35"/>
      <c r="Y231" s="10"/>
      <c r="Z231" s="41"/>
      <c r="AA231" s="10"/>
      <c r="AB231" s="50"/>
    </row>
    <row r="232" spans="1:28" ht="47.4" thickBot="1" x14ac:dyDescent="0.35">
      <c r="A232" s="33" t="s">
        <v>31</v>
      </c>
      <c r="B232" s="29" t="s">
        <v>34</v>
      </c>
      <c r="C232" s="45" t="s">
        <v>48</v>
      </c>
      <c r="D232" s="41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35"/>
      <c r="U232" s="35"/>
      <c r="V232" s="35"/>
      <c r="W232" s="35"/>
      <c r="X232" s="35"/>
      <c r="Y232" s="10"/>
      <c r="Z232" s="41"/>
      <c r="AA232" s="10"/>
      <c r="AB232" s="50"/>
    </row>
    <row r="233" spans="1:28" ht="47.4" thickBot="1" x14ac:dyDescent="0.35">
      <c r="A233" s="33" t="s">
        <v>31</v>
      </c>
      <c r="B233" s="29" t="s">
        <v>56</v>
      </c>
      <c r="C233" s="45" t="s">
        <v>49</v>
      </c>
      <c r="D233" s="41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35"/>
      <c r="U233" s="35"/>
      <c r="V233" s="35"/>
      <c r="W233" s="35"/>
      <c r="X233" s="35"/>
      <c r="Y233" s="10"/>
      <c r="Z233" s="41"/>
      <c r="AA233" s="10"/>
      <c r="AB233" s="50"/>
    </row>
    <row r="234" spans="1:28" ht="47.4" thickBot="1" x14ac:dyDescent="0.35">
      <c r="A234" s="33" t="s">
        <v>31</v>
      </c>
      <c r="B234" s="29" t="s">
        <v>12</v>
      </c>
      <c r="C234" s="45" t="s">
        <v>48</v>
      </c>
      <c r="D234" s="41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35"/>
      <c r="U234" s="35"/>
      <c r="V234" s="35"/>
      <c r="W234" s="35"/>
      <c r="X234" s="35"/>
      <c r="Y234" s="10"/>
      <c r="Z234" s="41"/>
      <c r="AA234" s="10"/>
      <c r="AB234" s="50"/>
    </row>
    <row r="235" spans="1:28" ht="47.4" thickBot="1" x14ac:dyDescent="0.35">
      <c r="A235" s="33" t="s">
        <v>31</v>
      </c>
      <c r="B235" s="29" t="s">
        <v>43</v>
      </c>
      <c r="C235" s="45" t="s">
        <v>49</v>
      </c>
      <c r="D235" s="41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35"/>
      <c r="U235" s="35"/>
      <c r="V235" s="35"/>
      <c r="W235" s="35"/>
      <c r="X235" s="35"/>
      <c r="Y235" s="10"/>
      <c r="Z235" s="41"/>
      <c r="AA235" s="10"/>
      <c r="AB235" s="50"/>
    </row>
    <row r="236" spans="1:28" ht="47.4" thickBot="1" x14ac:dyDescent="0.35">
      <c r="A236" s="33" t="s">
        <v>31</v>
      </c>
      <c r="B236" s="29" t="s">
        <v>13</v>
      </c>
      <c r="C236" s="45" t="s">
        <v>48</v>
      </c>
      <c r="D236" s="41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35"/>
      <c r="U236" s="35"/>
      <c r="V236" s="35"/>
      <c r="W236" s="35"/>
      <c r="X236" s="35"/>
      <c r="Y236" s="10"/>
      <c r="Z236" s="41"/>
      <c r="AA236" s="10"/>
      <c r="AB236" s="50"/>
    </row>
    <row r="237" spans="1:28" ht="47.4" thickBot="1" x14ac:dyDescent="0.35">
      <c r="A237" s="33" t="s">
        <v>31</v>
      </c>
      <c r="B237" s="29" t="s">
        <v>14</v>
      </c>
      <c r="C237" s="45" t="s">
        <v>48</v>
      </c>
      <c r="D237" s="41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35"/>
      <c r="U237" s="35"/>
      <c r="V237" s="35"/>
      <c r="W237" s="35"/>
      <c r="X237" s="35"/>
      <c r="Y237" s="10"/>
      <c r="Z237" s="41"/>
      <c r="AA237" s="10"/>
      <c r="AB237" s="50"/>
    </row>
    <row r="238" spans="1:28" ht="47.4" thickBot="1" x14ac:dyDescent="0.35">
      <c r="A238" s="33" t="s">
        <v>31</v>
      </c>
      <c r="B238" s="29" t="s">
        <v>15</v>
      </c>
      <c r="C238" s="46" t="s">
        <v>48</v>
      </c>
      <c r="D238" s="41">
        <v>130</v>
      </c>
      <c r="E238" s="10">
        <v>27</v>
      </c>
      <c r="F238" s="10">
        <v>53</v>
      </c>
      <c r="G238" s="10"/>
      <c r="H238" s="10">
        <v>850</v>
      </c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35"/>
      <c r="U238" s="35"/>
      <c r="V238" s="35"/>
      <c r="W238" s="35"/>
      <c r="X238" s="35"/>
      <c r="Y238" s="10"/>
      <c r="Z238" s="41"/>
      <c r="AA238" s="10"/>
      <c r="AB238" s="50"/>
    </row>
    <row r="239" spans="1:28" ht="47.4" thickBot="1" x14ac:dyDescent="0.35">
      <c r="A239" s="33" t="s">
        <v>31</v>
      </c>
      <c r="B239" s="29" t="s">
        <v>50</v>
      </c>
      <c r="C239" s="45" t="s">
        <v>49</v>
      </c>
      <c r="D239" s="41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35"/>
      <c r="U239" s="35"/>
      <c r="V239" s="35"/>
      <c r="W239" s="35"/>
      <c r="X239" s="35"/>
      <c r="Y239" s="10"/>
      <c r="Z239" s="41"/>
      <c r="AA239" s="10"/>
      <c r="AB239" s="50"/>
    </row>
    <row r="240" spans="1:28" ht="47.4" thickBot="1" x14ac:dyDescent="0.35">
      <c r="A240" s="33" t="s">
        <v>31</v>
      </c>
      <c r="B240" s="29" t="s">
        <v>16</v>
      </c>
      <c r="C240" s="45" t="s">
        <v>49</v>
      </c>
      <c r="D240" s="41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35"/>
      <c r="U240" s="35"/>
      <c r="V240" s="35"/>
      <c r="W240" s="35"/>
      <c r="X240" s="35"/>
      <c r="Y240" s="10"/>
      <c r="Z240" s="41"/>
      <c r="AA240" s="10"/>
      <c r="AB240" s="50"/>
    </row>
    <row r="241" spans="1:28" ht="47.4" thickBot="1" x14ac:dyDescent="0.35">
      <c r="A241" s="33" t="s">
        <v>31</v>
      </c>
      <c r="B241" s="30" t="s">
        <v>17</v>
      </c>
      <c r="C241" s="45" t="s">
        <v>49</v>
      </c>
      <c r="D241" s="41">
        <v>27</v>
      </c>
      <c r="E241" s="10"/>
      <c r="F241" s="10">
        <v>27</v>
      </c>
      <c r="G241" s="10"/>
      <c r="H241" s="10">
        <v>27</v>
      </c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35"/>
      <c r="U241" s="35"/>
      <c r="V241" s="35"/>
      <c r="W241" s="35"/>
      <c r="X241" s="35"/>
      <c r="Y241" s="10"/>
      <c r="Z241" s="41"/>
      <c r="AA241" s="10"/>
      <c r="AB241" s="50"/>
    </row>
    <row r="242" spans="1:28" ht="47.4" thickBot="1" x14ac:dyDescent="0.35">
      <c r="A242" s="33" t="s">
        <v>31</v>
      </c>
      <c r="B242" s="30" t="s">
        <v>18</v>
      </c>
      <c r="C242" s="45" t="s">
        <v>48</v>
      </c>
      <c r="D242" s="41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35"/>
      <c r="U242" s="35"/>
      <c r="V242" s="35"/>
      <c r="W242" s="35"/>
      <c r="X242" s="35"/>
      <c r="Y242" s="10"/>
      <c r="Z242" s="41"/>
      <c r="AA242" s="10"/>
      <c r="AB242" s="50"/>
    </row>
    <row r="243" spans="1:28" ht="47.4" thickBot="1" x14ac:dyDescent="0.35">
      <c r="A243" s="33" t="s">
        <v>31</v>
      </c>
      <c r="B243" s="30" t="s">
        <v>19</v>
      </c>
      <c r="C243" s="45" t="s">
        <v>48</v>
      </c>
      <c r="D243" s="41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35"/>
      <c r="U243" s="35"/>
      <c r="V243" s="35"/>
      <c r="W243" s="35"/>
      <c r="X243" s="35"/>
      <c r="Y243" s="10"/>
      <c r="Z243" s="41"/>
      <c r="AA243" s="10"/>
      <c r="AB243" s="50"/>
    </row>
    <row r="244" spans="1:28" ht="47.4" thickBot="1" x14ac:dyDescent="0.35">
      <c r="A244" s="33" t="s">
        <v>31</v>
      </c>
      <c r="B244" s="30" t="s">
        <v>42</v>
      </c>
      <c r="C244" s="45" t="s">
        <v>49</v>
      </c>
      <c r="D244" s="41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35"/>
      <c r="U244" s="35"/>
      <c r="V244" s="35"/>
      <c r="W244" s="35"/>
      <c r="X244" s="35"/>
      <c r="Y244" s="10"/>
      <c r="Z244" s="41"/>
      <c r="AA244" s="10"/>
      <c r="AB244" s="50"/>
    </row>
    <row r="245" spans="1:28" ht="47.4" thickBot="1" x14ac:dyDescent="0.35">
      <c r="A245" s="33" t="s">
        <v>31</v>
      </c>
      <c r="B245" s="30" t="s">
        <v>20</v>
      </c>
      <c r="C245" s="45" t="s">
        <v>49</v>
      </c>
      <c r="D245" s="41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35"/>
      <c r="U245" s="35"/>
      <c r="V245" s="35"/>
      <c r="W245" s="35"/>
      <c r="X245" s="35"/>
      <c r="Y245" s="10"/>
      <c r="Z245" s="41"/>
      <c r="AA245" s="10"/>
      <c r="AB245" s="50"/>
    </row>
    <row r="246" spans="1:28" ht="47.4" thickBot="1" x14ac:dyDescent="0.35">
      <c r="A246" s="33" t="s">
        <v>31</v>
      </c>
      <c r="B246" s="30" t="s">
        <v>21</v>
      </c>
      <c r="C246" s="45" t="s">
        <v>48</v>
      </c>
      <c r="D246" s="41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35"/>
      <c r="U246" s="35"/>
      <c r="V246" s="35"/>
      <c r="W246" s="35"/>
      <c r="X246" s="35"/>
      <c r="Y246" s="10"/>
      <c r="Z246" s="41"/>
      <c r="AA246" s="10"/>
      <c r="AB246" s="50"/>
    </row>
    <row r="247" spans="1:28" ht="47.4" thickBot="1" x14ac:dyDescent="0.35">
      <c r="A247" s="33" t="s">
        <v>31</v>
      </c>
      <c r="B247" s="30" t="s">
        <v>35</v>
      </c>
      <c r="C247" s="45" t="s">
        <v>48</v>
      </c>
      <c r="D247" s="41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35"/>
      <c r="U247" s="35"/>
      <c r="V247" s="35"/>
      <c r="W247" s="35"/>
      <c r="X247" s="35"/>
      <c r="Y247" s="10"/>
      <c r="Z247" s="41"/>
      <c r="AA247" s="10"/>
      <c r="AB247" s="50"/>
    </row>
    <row r="248" spans="1:28" ht="47.4" thickBot="1" x14ac:dyDescent="0.35">
      <c r="A248" s="33" t="s">
        <v>31</v>
      </c>
      <c r="B248" s="30" t="s">
        <v>22</v>
      </c>
      <c r="C248" s="45" t="s">
        <v>49</v>
      </c>
      <c r="D248" s="41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35"/>
      <c r="U248" s="35"/>
      <c r="V248" s="35"/>
      <c r="W248" s="35"/>
      <c r="X248" s="35"/>
      <c r="Y248" s="10"/>
      <c r="Z248" s="41"/>
      <c r="AA248" s="10"/>
      <c r="AB248" s="50"/>
    </row>
    <row r="249" spans="1:28" ht="47.4" thickBot="1" x14ac:dyDescent="0.35">
      <c r="A249" s="33" t="s">
        <v>31</v>
      </c>
      <c r="B249" s="31" t="s">
        <v>23</v>
      </c>
      <c r="C249" s="43"/>
      <c r="D249" s="42">
        <f>SUM(D219:D248)</f>
        <v>887</v>
      </c>
      <c r="E249" s="11">
        <f t="shared" ref="E249:AB249" si="7">SUM(E219:E248)</f>
        <v>224</v>
      </c>
      <c r="F249" s="11">
        <f t="shared" si="7"/>
        <v>360</v>
      </c>
      <c r="G249" s="11">
        <f t="shared" si="7"/>
        <v>0</v>
      </c>
      <c r="H249" s="11">
        <f t="shared" si="7"/>
        <v>890</v>
      </c>
      <c r="I249" s="11">
        <f t="shared" si="7"/>
        <v>0</v>
      </c>
      <c r="J249" s="11">
        <f t="shared" si="7"/>
        <v>0</v>
      </c>
      <c r="K249" s="11">
        <f t="shared" si="7"/>
        <v>0</v>
      </c>
      <c r="L249" s="11">
        <f t="shared" si="7"/>
        <v>0</v>
      </c>
      <c r="M249" s="11">
        <f t="shared" si="7"/>
        <v>0</v>
      </c>
      <c r="N249" s="11">
        <f t="shared" si="7"/>
        <v>0</v>
      </c>
      <c r="O249" s="11">
        <f t="shared" si="7"/>
        <v>0</v>
      </c>
      <c r="P249" s="11">
        <f t="shared" si="7"/>
        <v>0</v>
      </c>
      <c r="Q249" s="11">
        <f t="shared" si="7"/>
        <v>0</v>
      </c>
      <c r="R249" s="11">
        <f t="shared" si="7"/>
        <v>0</v>
      </c>
      <c r="S249" s="11">
        <f t="shared" si="7"/>
        <v>0</v>
      </c>
      <c r="T249" s="36">
        <f t="shared" si="7"/>
        <v>0</v>
      </c>
      <c r="U249" s="36">
        <f t="shared" si="7"/>
        <v>0</v>
      </c>
      <c r="V249" s="36">
        <f t="shared" si="7"/>
        <v>0</v>
      </c>
      <c r="W249" s="36">
        <f t="shared" si="7"/>
        <v>0</v>
      </c>
      <c r="X249" s="36">
        <f t="shared" si="7"/>
        <v>0</v>
      </c>
      <c r="Y249" s="11">
        <f t="shared" si="7"/>
        <v>0</v>
      </c>
      <c r="Z249" s="42">
        <f t="shared" si="7"/>
        <v>0</v>
      </c>
      <c r="AA249" s="11">
        <f t="shared" si="7"/>
        <v>0</v>
      </c>
      <c r="AB249" s="51">
        <f t="shared" si="7"/>
        <v>0</v>
      </c>
    </row>
    <row r="250" spans="1:28" ht="31.8" thickBot="1" x14ac:dyDescent="0.35">
      <c r="A250" s="33" t="s">
        <v>26</v>
      </c>
      <c r="B250" s="33" t="s">
        <v>40</v>
      </c>
      <c r="C250" s="54" t="s">
        <v>48</v>
      </c>
      <c r="D250" s="40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34"/>
      <c r="U250" s="34"/>
      <c r="V250" s="34"/>
      <c r="W250" s="34"/>
      <c r="X250" s="34"/>
      <c r="Y250" s="13"/>
      <c r="Z250" s="40"/>
      <c r="AA250" s="13"/>
      <c r="AB250" s="49"/>
    </row>
    <row r="251" spans="1:28" ht="16.2" thickBot="1" x14ac:dyDescent="0.35">
      <c r="A251" s="33" t="s">
        <v>26</v>
      </c>
      <c r="B251" s="32" t="s">
        <v>3</v>
      </c>
      <c r="C251" s="44" t="s">
        <v>48</v>
      </c>
      <c r="D251" s="41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35"/>
      <c r="U251" s="35"/>
      <c r="V251" s="35"/>
      <c r="W251" s="35"/>
      <c r="X251" s="35"/>
      <c r="Y251" s="10"/>
      <c r="Z251" s="41"/>
      <c r="AA251" s="10"/>
      <c r="AB251" s="50"/>
    </row>
    <row r="252" spans="1:28" ht="31.8" thickBot="1" x14ac:dyDescent="0.35">
      <c r="A252" s="33" t="s">
        <v>26</v>
      </c>
      <c r="B252" s="29" t="s">
        <v>4</v>
      </c>
      <c r="C252" s="45" t="s">
        <v>49</v>
      </c>
      <c r="D252" s="41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35"/>
      <c r="U252" s="35"/>
      <c r="V252" s="35"/>
      <c r="W252" s="35"/>
      <c r="X252" s="35"/>
      <c r="Y252" s="10"/>
      <c r="Z252" s="41"/>
      <c r="AA252" s="10"/>
      <c r="AB252" s="50"/>
    </row>
    <row r="253" spans="1:28" ht="31.8" thickBot="1" x14ac:dyDescent="0.35">
      <c r="A253" s="33" t="s">
        <v>26</v>
      </c>
      <c r="B253" s="29" t="s">
        <v>5</v>
      </c>
      <c r="C253" s="45" t="s">
        <v>48</v>
      </c>
      <c r="D253" s="41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35"/>
      <c r="U253" s="35"/>
      <c r="V253" s="35"/>
      <c r="W253" s="35"/>
      <c r="X253" s="35"/>
      <c r="Y253" s="10"/>
      <c r="Z253" s="41"/>
      <c r="AA253" s="10"/>
      <c r="AB253" s="50"/>
    </row>
    <row r="254" spans="1:28" ht="31.8" thickBot="1" x14ac:dyDescent="0.35">
      <c r="A254" s="33" t="s">
        <v>26</v>
      </c>
      <c r="B254" s="29" t="s">
        <v>6</v>
      </c>
      <c r="C254" s="45" t="s">
        <v>49</v>
      </c>
      <c r="D254" s="41">
        <v>67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35"/>
      <c r="U254" s="35"/>
      <c r="V254" s="35"/>
      <c r="W254" s="35"/>
      <c r="X254" s="35"/>
      <c r="Y254" s="10"/>
      <c r="Z254" s="41"/>
      <c r="AA254" s="10"/>
      <c r="AB254" s="50"/>
    </row>
    <row r="255" spans="1:28" ht="16.2" thickBot="1" x14ac:dyDescent="0.35">
      <c r="A255" s="33" t="s">
        <v>26</v>
      </c>
      <c r="B255" s="29" t="s">
        <v>7</v>
      </c>
      <c r="C255" s="45" t="s">
        <v>49</v>
      </c>
      <c r="D255" s="41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35"/>
      <c r="U255" s="35"/>
      <c r="V255" s="35"/>
      <c r="W255" s="35"/>
      <c r="X255" s="35"/>
      <c r="Y255" s="10"/>
      <c r="Z255" s="41"/>
      <c r="AA255" s="10"/>
      <c r="AB255" s="50"/>
    </row>
    <row r="256" spans="1:28" ht="47.4" thickBot="1" x14ac:dyDescent="0.35">
      <c r="A256" s="33" t="s">
        <v>26</v>
      </c>
      <c r="B256" s="29" t="s">
        <v>8</v>
      </c>
      <c r="C256" s="45" t="s">
        <v>48</v>
      </c>
      <c r="D256" s="41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35"/>
      <c r="U256" s="35"/>
      <c r="V256" s="35"/>
      <c r="W256" s="35"/>
      <c r="X256" s="35"/>
      <c r="Y256" s="10"/>
      <c r="Z256" s="41"/>
      <c r="AA256" s="10"/>
      <c r="AB256" s="50"/>
    </row>
    <row r="257" spans="1:28" ht="16.2" thickBot="1" x14ac:dyDescent="0.35">
      <c r="A257" s="33" t="s">
        <v>26</v>
      </c>
      <c r="B257" s="29" t="s">
        <v>9</v>
      </c>
      <c r="C257" s="45" t="s">
        <v>48</v>
      </c>
      <c r="D257" s="41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35"/>
      <c r="U257" s="35"/>
      <c r="V257" s="35"/>
      <c r="W257" s="35"/>
      <c r="X257" s="35"/>
      <c r="Y257" s="10"/>
      <c r="Z257" s="41"/>
      <c r="AA257" s="10"/>
      <c r="AB257" s="50"/>
    </row>
    <row r="258" spans="1:28" ht="31.8" thickBot="1" x14ac:dyDescent="0.35">
      <c r="A258" s="33" t="s">
        <v>26</v>
      </c>
      <c r="B258" s="29" t="s">
        <v>10</v>
      </c>
      <c r="C258" s="45" t="s">
        <v>48</v>
      </c>
      <c r="D258" s="41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35"/>
      <c r="U258" s="35"/>
      <c r="V258" s="35"/>
      <c r="W258" s="35"/>
      <c r="X258" s="35"/>
      <c r="Y258" s="10"/>
      <c r="Z258" s="41"/>
      <c r="AA258" s="10"/>
      <c r="AB258" s="50"/>
    </row>
    <row r="259" spans="1:28" ht="31.8" thickBot="1" x14ac:dyDescent="0.35">
      <c r="A259" s="33" t="s">
        <v>26</v>
      </c>
      <c r="B259" s="29" t="s">
        <v>41</v>
      </c>
      <c r="C259" s="45" t="s">
        <v>49</v>
      </c>
      <c r="D259" s="41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35"/>
      <c r="U259" s="35"/>
      <c r="V259" s="35"/>
      <c r="W259" s="35"/>
      <c r="X259" s="35"/>
      <c r="Y259" s="10"/>
      <c r="Z259" s="41"/>
      <c r="AA259" s="10"/>
      <c r="AB259" s="50"/>
    </row>
    <row r="260" spans="1:28" ht="31.8" thickBot="1" x14ac:dyDescent="0.35">
      <c r="A260" s="33" t="s">
        <v>26</v>
      </c>
      <c r="B260" s="29" t="s">
        <v>55</v>
      </c>
      <c r="C260" s="45" t="s">
        <v>49</v>
      </c>
      <c r="D260" s="41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35"/>
      <c r="U260" s="35"/>
      <c r="V260" s="35"/>
      <c r="W260" s="35"/>
      <c r="X260" s="35"/>
      <c r="Y260" s="10"/>
      <c r="Z260" s="41"/>
      <c r="AA260" s="10"/>
      <c r="AB260" s="50"/>
    </row>
    <row r="261" spans="1:28" ht="31.8" thickBot="1" x14ac:dyDescent="0.35">
      <c r="A261" s="33" t="s">
        <v>26</v>
      </c>
      <c r="B261" s="29" t="s">
        <v>11</v>
      </c>
      <c r="C261" s="45" t="s">
        <v>48</v>
      </c>
      <c r="D261" s="41"/>
      <c r="E261" s="10">
        <v>93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35"/>
      <c r="U261" s="35"/>
      <c r="V261" s="35"/>
      <c r="W261" s="35"/>
      <c r="X261" s="35"/>
      <c r="Y261" s="10"/>
      <c r="Z261" s="41"/>
      <c r="AA261" s="10"/>
      <c r="AB261" s="50"/>
    </row>
    <row r="262" spans="1:28" ht="31.8" thickBot="1" x14ac:dyDescent="0.35">
      <c r="A262" s="33" t="s">
        <v>26</v>
      </c>
      <c r="B262" s="29" t="s">
        <v>39</v>
      </c>
      <c r="C262" s="45" t="s">
        <v>48</v>
      </c>
      <c r="D262" s="41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35"/>
      <c r="U262" s="35"/>
      <c r="V262" s="35"/>
      <c r="W262" s="35"/>
      <c r="X262" s="35"/>
      <c r="Y262" s="10"/>
      <c r="Z262" s="41"/>
      <c r="AA262" s="10"/>
      <c r="AB262" s="50"/>
    </row>
    <row r="263" spans="1:28" ht="31.8" thickBot="1" x14ac:dyDescent="0.35">
      <c r="A263" s="33" t="s">
        <v>26</v>
      </c>
      <c r="B263" s="29" t="s">
        <v>34</v>
      </c>
      <c r="C263" s="45" t="s">
        <v>48</v>
      </c>
      <c r="D263" s="41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35"/>
      <c r="U263" s="35"/>
      <c r="V263" s="35"/>
      <c r="W263" s="35"/>
      <c r="X263" s="35"/>
      <c r="Y263" s="10"/>
      <c r="Z263" s="41"/>
      <c r="AA263" s="10"/>
      <c r="AB263" s="50"/>
    </row>
    <row r="264" spans="1:28" ht="16.2" thickBot="1" x14ac:dyDescent="0.35">
      <c r="A264" s="33" t="s">
        <v>26</v>
      </c>
      <c r="B264" s="29" t="s">
        <v>56</v>
      </c>
      <c r="C264" s="45" t="s">
        <v>49</v>
      </c>
      <c r="D264" s="41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35"/>
      <c r="U264" s="35"/>
      <c r="V264" s="35"/>
      <c r="W264" s="35"/>
      <c r="X264" s="35"/>
      <c r="Y264" s="10"/>
      <c r="Z264" s="41"/>
      <c r="AA264" s="10"/>
      <c r="AB264" s="50"/>
    </row>
    <row r="265" spans="1:28" ht="31.8" thickBot="1" x14ac:dyDescent="0.35">
      <c r="A265" s="33" t="s">
        <v>26</v>
      </c>
      <c r="B265" s="29" t="s">
        <v>12</v>
      </c>
      <c r="C265" s="45" t="s">
        <v>48</v>
      </c>
      <c r="D265" s="41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35"/>
      <c r="U265" s="35"/>
      <c r="V265" s="35"/>
      <c r="W265" s="35"/>
      <c r="X265" s="35"/>
      <c r="Y265" s="10"/>
      <c r="Z265" s="41"/>
      <c r="AA265" s="10"/>
      <c r="AB265" s="50"/>
    </row>
    <row r="266" spans="1:28" ht="31.8" thickBot="1" x14ac:dyDescent="0.35">
      <c r="A266" s="33" t="s">
        <v>26</v>
      </c>
      <c r="B266" s="29" t="s">
        <v>43</v>
      </c>
      <c r="C266" s="45" t="s">
        <v>49</v>
      </c>
      <c r="D266" s="41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35"/>
      <c r="U266" s="35"/>
      <c r="V266" s="35"/>
      <c r="W266" s="35"/>
      <c r="X266" s="35"/>
      <c r="Y266" s="10"/>
      <c r="Z266" s="41"/>
      <c r="AA266" s="10"/>
      <c r="AB266" s="50"/>
    </row>
    <row r="267" spans="1:28" ht="31.8" thickBot="1" x14ac:dyDescent="0.35">
      <c r="A267" s="33" t="s">
        <v>26</v>
      </c>
      <c r="B267" s="29" t="s">
        <v>13</v>
      </c>
      <c r="C267" s="45" t="s">
        <v>48</v>
      </c>
      <c r="D267" s="41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35"/>
      <c r="U267" s="35"/>
      <c r="V267" s="35"/>
      <c r="W267" s="35"/>
      <c r="X267" s="35"/>
      <c r="Y267" s="10"/>
      <c r="Z267" s="41"/>
      <c r="AA267" s="10"/>
      <c r="AB267" s="50"/>
    </row>
    <row r="268" spans="1:28" ht="16.2" thickBot="1" x14ac:dyDescent="0.35">
      <c r="A268" s="33" t="s">
        <v>26</v>
      </c>
      <c r="B268" s="29" t="s">
        <v>14</v>
      </c>
      <c r="C268" s="45" t="s">
        <v>48</v>
      </c>
      <c r="D268" s="41">
        <v>13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35"/>
      <c r="U268" s="35"/>
      <c r="V268" s="35"/>
      <c r="W268" s="35"/>
      <c r="X268" s="35"/>
      <c r="Y268" s="10"/>
      <c r="Z268" s="41"/>
      <c r="AA268" s="10"/>
      <c r="AB268" s="50"/>
    </row>
    <row r="269" spans="1:28" ht="47.4" thickBot="1" x14ac:dyDescent="0.35">
      <c r="A269" s="33" t="s">
        <v>26</v>
      </c>
      <c r="B269" s="29" t="s">
        <v>15</v>
      </c>
      <c r="C269" s="46" t="s">
        <v>48</v>
      </c>
      <c r="D269" s="41">
        <v>40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35"/>
      <c r="U269" s="35"/>
      <c r="V269" s="35"/>
      <c r="W269" s="35"/>
      <c r="X269" s="35"/>
      <c r="Y269" s="10"/>
      <c r="Z269" s="41"/>
      <c r="AA269" s="10"/>
      <c r="AB269" s="50"/>
    </row>
    <row r="270" spans="1:28" ht="47.4" thickBot="1" x14ac:dyDescent="0.35">
      <c r="A270" s="33" t="s">
        <v>26</v>
      </c>
      <c r="B270" s="29" t="s">
        <v>50</v>
      </c>
      <c r="C270" s="45" t="s">
        <v>49</v>
      </c>
      <c r="D270" s="41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35"/>
      <c r="U270" s="35"/>
      <c r="V270" s="35"/>
      <c r="W270" s="35"/>
      <c r="X270" s="35"/>
      <c r="Y270" s="10"/>
      <c r="Z270" s="41"/>
      <c r="AA270" s="10"/>
      <c r="AB270" s="50"/>
    </row>
    <row r="271" spans="1:28" ht="16.2" thickBot="1" x14ac:dyDescent="0.35">
      <c r="A271" s="33" t="s">
        <v>26</v>
      </c>
      <c r="B271" s="29" t="s">
        <v>16</v>
      </c>
      <c r="C271" s="45" t="s">
        <v>49</v>
      </c>
      <c r="D271" s="41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35"/>
      <c r="U271" s="35"/>
      <c r="V271" s="35"/>
      <c r="W271" s="35"/>
      <c r="X271" s="35"/>
      <c r="Y271" s="10"/>
      <c r="Z271" s="41"/>
      <c r="AA271" s="10"/>
      <c r="AB271" s="50"/>
    </row>
    <row r="272" spans="1:28" ht="47.4" thickBot="1" x14ac:dyDescent="0.35">
      <c r="A272" s="33" t="s">
        <v>26</v>
      </c>
      <c r="B272" s="30" t="s">
        <v>17</v>
      </c>
      <c r="C272" s="45" t="s">
        <v>49</v>
      </c>
      <c r="D272" s="41">
        <v>40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35"/>
      <c r="U272" s="35"/>
      <c r="V272" s="35"/>
      <c r="W272" s="35"/>
      <c r="X272" s="35"/>
      <c r="Y272" s="10"/>
      <c r="Z272" s="41"/>
      <c r="AA272" s="10"/>
      <c r="AB272" s="50"/>
    </row>
    <row r="273" spans="1:28" ht="31.8" thickBot="1" x14ac:dyDescent="0.35">
      <c r="A273" s="33" t="s">
        <v>26</v>
      </c>
      <c r="B273" s="30" t="s">
        <v>18</v>
      </c>
      <c r="C273" s="45" t="s">
        <v>48</v>
      </c>
      <c r="D273" s="41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35"/>
      <c r="U273" s="35"/>
      <c r="V273" s="35"/>
      <c r="W273" s="35"/>
      <c r="X273" s="35"/>
      <c r="Y273" s="10"/>
      <c r="Z273" s="41"/>
      <c r="AA273" s="10"/>
      <c r="AB273" s="50"/>
    </row>
    <row r="274" spans="1:28" ht="31.8" thickBot="1" x14ac:dyDescent="0.35">
      <c r="A274" s="33" t="s">
        <v>26</v>
      </c>
      <c r="B274" s="30" t="s">
        <v>19</v>
      </c>
      <c r="C274" s="45" t="s">
        <v>48</v>
      </c>
      <c r="D274" s="41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35"/>
      <c r="U274" s="35"/>
      <c r="V274" s="35"/>
      <c r="W274" s="35"/>
      <c r="X274" s="35"/>
      <c r="Y274" s="10"/>
      <c r="Z274" s="41"/>
      <c r="AA274" s="10"/>
      <c r="AB274" s="50"/>
    </row>
    <row r="275" spans="1:28" ht="16.2" thickBot="1" x14ac:dyDescent="0.35">
      <c r="A275" s="33" t="s">
        <v>26</v>
      </c>
      <c r="B275" s="30" t="s">
        <v>42</v>
      </c>
      <c r="C275" s="45" t="s">
        <v>49</v>
      </c>
      <c r="D275" s="41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35"/>
      <c r="U275" s="35"/>
      <c r="V275" s="35"/>
      <c r="W275" s="35"/>
      <c r="X275" s="35"/>
      <c r="Y275" s="10"/>
      <c r="Z275" s="41"/>
      <c r="AA275" s="10"/>
      <c r="AB275" s="50"/>
    </row>
    <row r="276" spans="1:28" ht="16.2" thickBot="1" x14ac:dyDescent="0.35">
      <c r="A276" s="33" t="s">
        <v>26</v>
      </c>
      <c r="B276" s="30" t="s">
        <v>20</v>
      </c>
      <c r="C276" s="45" t="s">
        <v>49</v>
      </c>
      <c r="D276" s="41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35"/>
      <c r="U276" s="35"/>
      <c r="V276" s="35"/>
      <c r="W276" s="35"/>
      <c r="X276" s="35"/>
      <c r="Y276" s="10"/>
      <c r="Z276" s="41"/>
      <c r="AA276" s="10"/>
      <c r="AB276" s="50"/>
    </row>
    <row r="277" spans="1:28" ht="31.8" thickBot="1" x14ac:dyDescent="0.35">
      <c r="A277" s="33" t="s">
        <v>26</v>
      </c>
      <c r="B277" s="30" t="s">
        <v>21</v>
      </c>
      <c r="C277" s="45" t="s">
        <v>48</v>
      </c>
      <c r="D277" s="41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35"/>
      <c r="U277" s="35"/>
      <c r="V277" s="35"/>
      <c r="W277" s="35"/>
      <c r="X277" s="35"/>
      <c r="Y277" s="10"/>
      <c r="Z277" s="41"/>
      <c r="AA277" s="10"/>
      <c r="AB277" s="50"/>
    </row>
    <row r="278" spans="1:28" ht="31.8" thickBot="1" x14ac:dyDescent="0.35">
      <c r="A278" s="33" t="s">
        <v>26</v>
      </c>
      <c r="B278" s="30" t="s">
        <v>35</v>
      </c>
      <c r="C278" s="45" t="s">
        <v>48</v>
      </c>
      <c r="D278" s="41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35"/>
      <c r="U278" s="35"/>
      <c r="V278" s="35"/>
      <c r="W278" s="35"/>
      <c r="X278" s="35"/>
      <c r="Y278" s="10"/>
      <c r="Z278" s="41"/>
      <c r="AA278" s="10"/>
      <c r="AB278" s="50"/>
    </row>
    <row r="279" spans="1:28" ht="47.4" thickBot="1" x14ac:dyDescent="0.35">
      <c r="A279" s="33" t="s">
        <v>26</v>
      </c>
      <c r="B279" s="30" t="s">
        <v>22</v>
      </c>
      <c r="C279" s="45" t="s">
        <v>49</v>
      </c>
      <c r="D279" s="41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35"/>
      <c r="U279" s="35"/>
      <c r="V279" s="35"/>
      <c r="W279" s="35"/>
      <c r="X279" s="35"/>
      <c r="Y279" s="10"/>
      <c r="Z279" s="41"/>
      <c r="AA279" s="10"/>
      <c r="AB279" s="50"/>
    </row>
    <row r="280" spans="1:28" ht="31.8" thickBot="1" x14ac:dyDescent="0.35">
      <c r="A280" s="33" t="s">
        <v>26</v>
      </c>
      <c r="B280" s="31" t="s">
        <v>23</v>
      </c>
      <c r="C280" s="43"/>
      <c r="D280" s="42">
        <f t="shared" ref="D280:AB280" si="8">SUM(D250:D279)</f>
        <v>160</v>
      </c>
      <c r="E280" s="11">
        <f t="shared" si="8"/>
        <v>93</v>
      </c>
      <c r="F280" s="11">
        <f t="shared" si="8"/>
        <v>0</v>
      </c>
      <c r="G280" s="11">
        <f t="shared" si="8"/>
        <v>0</v>
      </c>
      <c r="H280" s="11">
        <f t="shared" si="8"/>
        <v>0</v>
      </c>
      <c r="I280" s="11">
        <f t="shared" si="8"/>
        <v>0</v>
      </c>
      <c r="J280" s="11">
        <f t="shared" si="8"/>
        <v>0</v>
      </c>
      <c r="K280" s="11">
        <f t="shared" si="8"/>
        <v>0</v>
      </c>
      <c r="L280" s="11">
        <f t="shared" si="8"/>
        <v>0</v>
      </c>
      <c r="M280" s="11">
        <f t="shared" si="8"/>
        <v>0</v>
      </c>
      <c r="N280" s="11">
        <f t="shared" si="8"/>
        <v>0</v>
      </c>
      <c r="O280" s="11">
        <f t="shared" si="8"/>
        <v>0</v>
      </c>
      <c r="P280" s="11">
        <f t="shared" si="8"/>
        <v>0</v>
      </c>
      <c r="Q280" s="11">
        <f t="shared" si="8"/>
        <v>0</v>
      </c>
      <c r="R280" s="11">
        <f t="shared" si="8"/>
        <v>0</v>
      </c>
      <c r="S280" s="11">
        <f t="shared" si="8"/>
        <v>0</v>
      </c>
      <c r="T280" s="36">
        <f t="shared" si="8"/>
        <v>0</v>
      </c>
      <c r="U280" s="36">
        <f t="shared" si="8"/>
        <v>0</v>
      </c>
      <c r="V280" s="36">
        <f t="shared" si="8"/>
        <v>0</v>
      </c>
      <c r="W280" s="36">
        <f t="shared" si="8"/>
        <v>0</v>
      </c>
      <c r="X280" s="36">
        <f t="shared" si="8"/>
        <v>0</v>
      </c>
      <c r="Y280" s="11">
        <f t="shared" si="8"/>
        <v>0</v>
      </c>
      <c r="Z280" s="42">
        <f t="shared" si="8"/>
        <v>0</v>
      </c>
      <c r="AA280" s="11">
        <f t="shared" si="8"/>
        <v>0</v>
      </c>
      <c r="AB280" s="51">
        <f t="shared" si="8"/>
        <v>0</v>
      </c>
    </row>
    <row r="281" spans="1:28" ht="31.8" thickBot="1" x14ac:dyDescent="0.35">
      <c r="A281" s="33" t="s">
        <v>37</v>
      </c>
      <c r="B281" s="33" t="s">
        <v>40</v>
      </c>
      <c r="C281" s="54" t="s">
        <v>48</v>
      </c>
      <c r="D281" s="40"/>
      <c r="E281" s="13"/>
      <c r="F281" s="13"/>
      <c r="G281" s="13">
        <v>40</v>
      </c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34"/>
      <c r="U281" s="34"/>
      <c r="V281" s="34"/>
      <c r="W281" s="34"/>
      <c r="X281" s="34"/>
      <c r="Y281" s="13"/>
      <c r="Z281" s="40"/>
      <c r="AA281" s="13"/>
      <c r="AB281" s="49"/>
    </row>
    <row r="282" spans="1:28" ht="16.2" thickBot="1" x14ac:dyDescent="0.35">
      <c r="A282" s="33" t="s">
        <v>37</v>
      </c>
      <c r="B282" s="32" t="s">
        <v>3</v>
      </c>
      <c r="C282" s="44" t="s">
        <v>48</v>
      </c>
      <c r="D282" s="41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35"/>
      <c r="U282" s="35"/>
      <c r="V282" s="35"/>
      <c r="W282" s="35"/>
      <c r="X282" s="35"/>
      <c r="Y282" s="10"/>
      <c r="Z282" s="41"/>
      <c r="AA282" s="10"/>
      <c r="AB282" s="50"/>
    </row>
    <row r="283" spans="1:28" ht="31.8" thickBot="1" x14ac:dyDescent="0.35">
      <c r="A283" s="33" t="s">
        <v>37</v>
      </c>
      <c r="B283" s="29" t="s">
        <v>4</v>
      </c>
      <c r="C283" s="45" t="s">
        <v>49</v>
      </c>
      <c r="D283" s="41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35"/>
      <c r="U283" s="35"/>
      <c r="V283" s="35"/>
      <c r="W283" s="35"/>
      <c r="X283" s="35"/>
      <c r="Y283" s="10"/>
      <c r="Z283" s="41"/>
      <c r="AA283" s="10"/>
      <c r="AB283" s="50"/>
    </row>
    <row r="284" spans="1:28" ht="31.8" thickBot="1" x14ac:dyDescent="0.35">
      <c r="A284" s="33" t="s">
        <v>37</v>
      </c>
      <c r="B284" s="29" t="s">
        <v>5</v>
      </c>
      <c r="C284" s="45" t="s">
        <v>48</v>
      </c>
      <c r="D284" s="41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35"/>
      <c r="U284" s="35"/>
      <c r="V284" s="35"/>
      <c r="W284" s="35"/>
      <c r="X284" s="35"/>
      <c r="Y284" s="10"/>
      <c r="Z284" s="41"/>
      <c r="AA284" s="10"/>
      <c r="AB284" s="50"/>
    </row>
    <row r="285" spans="1:28" ht="31.8" thickBot="1" x14ac:dyDescent="0.35">
      <c r="A285" s="33" t="s">
        <v>37</v>
      </c>
      <c r="B285" s="29" t="s">
        <v>6</v>
      </c>
      <c r="C285" s="45" t="s">
        <v>49</v>
      </c>
      <c r="D285" s="41"/>
      <c r="E285" s="10"/>
      <c r="F285" s="10"/>
      <c r="G285" s="10">
        <v>67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35"/>
      <c r="U285" s="35"/>
      <c r="V285" s="35"/>
      <c r="W285" s="35"/>
      <c r="X285" s="35"/>
      <c r="Y285" s="10"/>
      <c r="Z285" s="41"/>
      <c r="AA285" s="10"/>
      <c r="AB285" s="50"/>
    </row>
    <row r="286" spans="1:28" ht="16.2" thickBot="1" x14ac:dyDescent="0.35">
      <c r="A286" s="33" t="s">
        <v>37</v>
      </c>
      <c r="B286" s="29" t="s">
        <v>7</v>
      </c>
      <c r="C286" s="45" t="s">
        <v>49</v>
      </c>
      <c r="D286" s="41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35"/>
      <c r="U286" s="35"/>
      <c r="V286" s="35"/>
      <c r="W286" s="35"/>
      <c r="X286" s="35"/>
      <c r="Y286" s="10"/>
      <c r="Z286" s="41"/>
      <c r="AA286" s="10"/>
      <c r="AB286" s="50"/>
    </row>
    <row r="287" spans="1:28" ht="47.4" thickBot="1" x14ac:dyDescent="0.35">
      <c r="A287" s="33" t="s">
        <v>37</v>
      </c>
      <c r="B287" s="29" t="s">
        <v>8</v>
      </c>
      <c r="C287" s="45" t="s">
        <v>48</v>
      </c>
      <c r="D287" s="41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35"/>
      <c r="U287" s="35"/>
      <c r="V287" s="35"/>
      <c r="W287" s="35"/>
      <c r="X287" s="35"/>
      <c r="Y287" s="10"/>
      <c r="Z287" s="41"/>
      <c r="AA287" s="10"/>
      <c r="AB287" s="50"/>
    </row>
    <row r="288" spans="1:28" ht="16.2" thickBot="1" x14ac:dyDescent="0.35">
      <c r="A288" s="33" t="s">
        <v>37</v>
      </c>
      <c r="B288" s="29" t="s">
        <v>9</v>
      </c>
      <c r="C288" s="45" t="s">
        <v>48</v>
      </c>
      <c r="D288" s="41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35"/>
      <c r="U288" s="35"/>
      <c r="V288" s="35"/>
      <c r="W288" s="35"/>
      <c r="X288" s="35"/>
      <c r="Y288" s="10"/>
      <c r="Z288" s="41"/>
      <c r="AA288" s="10"/>
      <c r="AB288" s="50"/>
    </row>
    <row r="289" spans="1:28" ht="31.8" thickBot="1" x14ac:dyDescent="0.35">
      <c r="A289" s="33" t="s">
        <v>37</v>
      </c>
      <c r="B289" s="29" t="s">
        <v>10</v>
      </c>
      <c r="C289" s="45" t="s">
        <v>48</v>
      </c>
      <c r="D289" s="41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35"/>
      <c r="U289" s="35"/>
      <c r="V289" s="35"/>
      <c r="W289" s="35"/>
      <c r="X289" s="35"/>
      <c r="Y289" s="10"/>
      <c r="Z289" s="41"/>
      <c r="AA289" s="10"/>
      <c r="AB289" s="50"/>
    </row>
    <row r="290" spans="1:28" ht="31.8" thickBot="1" x14ac:dyDescent="0.35">
      <c r="A290" s="33" t="s">
        <v>37</v>
      </c>
      <c r="B290" s="29" t="s">
        <v>41</v>
      </c>
      <c r="C290" s="45" t="s">
        <v>49</v>
      </c>
      <c r="D290" s="41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35"/>
      <c r="U290" s="35"/>
      <c r="V290" s="35"/>
      <c r="W290" s="35"/>
      <c r="X290" s="35"/>
      <c r="Y290" s="10"/>
      <c r="Z290" s="41"/>
      <c r="AA290" s="10"/>
      <c r="AB290" s="50"/>
    </row>
    <row r="291" spans="1:28" ht="31.8" thickBot="1" x14ac:dyDescent="0.35">
      <c r="A291" s="33" t="s">
        <v>37</v>
      </c>
      <c r="B291" s="29" t="s">
        <v>55</v>
      </c>
      <c r="C291" s="45" t="s">
        <v>49</v>
      </c>
      <c r="D291" s="41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35"/>
      <c r="U291" s="35"/>
      <c r="V291" s="35"/>
      <c r="W291" s="35"/>
      <c r="X291" s="35"/>
      <c r="Y291" s="10"/>
      <c r="Z291" s="41"/>
      <c r="AA291" s="10"/>
      <c r="AB291" s="50"/>
    </row>
    <row r="292" spans="1:28" ht="31.8" thickBot="1" x14ac:dyDescent="0.35">
      <c r="A292" s="33" t="s">
        <v>37</v>
      </c>
      <c r="B292" s="29" t="s">
        <v>11</v>
      </c>
      <c r="C292" s="45" t="s">
        <v>48</v>
      </c>
      <c r="D292" s="41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35"/>
      <c r="U292" s="35"/>
      <c r="V292" s="35"/>
      <c r="W292" s="35"/>
      <c r="X292" s="35"/>
      <c r="Y292" s="10"/>
      <c r="Z292" s="41"/>
      <c r="AA292" s="10"/>
      <c r="AB292" s="50"/>
    </row>
    <row r="293" spans="1:28" ht="31.8" thickBot="1" x14ac:dyDescent="0.35">
      <c r="A293" s="33" t="s">
        <v>37</v>
      </c>
      <c r="B293" s="29" t="s">
        <v>39</v>
      </c>
      <c r="C293" s="45" t="s">
        <v>48</v>
      </c>
      <c r="D293" s="41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35"/>
      <c r="U293" s="35"/>
      <c r="V293" s="35"/>
      <c r="W293" s="35"/>
      <c r="X293" s="35"/>
      <c r="Y293" s="10"/>
      <c r="Z293" s="41"/>
      <c r="AA293" s="10"/>
      <c r="AB293" s="50"/>
    </row>
    <row r="294" spans="1:28" ht="31.8" thickBot="1" x14ac:dyDescent="0.35">
      <c r="A294" s="33" t="s">
        <v>37</v>
      </c>
      <c r="B294" s="29" t="s">
        <v>34</v>
      </c>
      <c r="C294" s="45" t="s">
        <v>48</v>
      </c>
      <c r="D294" s="41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35"/>
      <c r="U294" s="35"/>
      <c r="V294" s="35"/>
      <c r="W294" s="35"/>
      <c r="X294" s="35"/>
      <c r="Y294" s="10"/>
      <c r="Z294" s="41"/>
      <c r="AA294" s="10"/>
      <c r="AB294" s="50"/>
    </row>
    <row r="295" spans="1:28" ht="16.2" thickBot="1" x14ac:dyDescent="0.35">
      <c r="A295" s="33" t="s">
        <v>37</v>
      </c>
      <c r="B295" s="29" t="s">
        <v>56</v>
      </c>
      <c r="C295" s="45" t="s">
        <v>49</v>
      </c>
      <c r="D295" s="41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35"/>
      <c r="U295" s="35"/>
      <c r="V295" s="35"/>
      <c r="W295" s="35"/>
      <c r="X295" s="35"/>
      <c r="Y295" s="10"/>
      <c r="Z295" s="41"/>
      <c r="AA295" s="10"/>
      <c r="AB295" s="50"/>
    </row>
    <row r="296" spans="1:28" ht="31.8" thickBot="1" x14ac:dyDescent="0.35">
      <c r="A296" s="33" t="s">
        <v>37</v>
      </c>
      <c r="B296" s="29" t="s">
        <v>12</v>
      </c>
      <c r="C296" s="45" t="s">
        <v>48</v>
      </c>
      <c r="D296" s="41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35"/>
      <c r="U296" s="35"/>
      <c r="V296" s="35"/>
      <c r="W296" s="35"/>
      <c r="X296" s="35"/>
      <c r="Y296" s="10"/>
      <c r="Z296" s="41"/>
      <c r="AA296" s="10"/>
      <c r="AB296" s="50"/>
    </row>
    <row r="297" spans="1:28" ht="31.8" thickBot="1" x14ac:dyDescent="0.35">
      <c r="A297" s="33" t="s">
        <v>37</v>
      </c>
      <c r="B297" s="29" t="s">
        <v>43</v>
      </c>
      <c r="C297" s="45" t="s">
        <v>49</v>
      </c>
      <c r="D297" s="41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35"/>
      <c r="U297" s="35"/>
      <c r="V297" s="35"/>
      <c r="W297" s="35"/>
      <c r="X297" s="35"/>
      <c r="Y297" s="10"/>
      <c r="Z297" s="41"/>
      <c r="AA297" s="10"/>
      <c r="AB297" s="50"/>
    </row>
    <row r="298" spans="1:28" ht="31.8" thickBot="1" x14ac:dyDescent="0.35">
      <c r="A298" s="33" t="s">
        <v>37</v>
      </c>
      <c r="B298" s="29" t="s">
        <v>13</v>
      </c>
      <c r="C298" s="45" t="s">
        <v>48</v>
      </c>
      <c r="D298" s="41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35"/>
      <c r="U298" s="35"/>
      <c r="V298" s="35"/>
      <c r="W298" s="35"/>
      <c r="X298" s="35"/>
      <c r="Y298" s="10"/>
      <c r="Z298" s="41"/>
      <c r="AA298" s="10"/>
      <c r="AB298" s="50"/>
    </row>
    <row r="299" spans="1:28" ht="16.2" thickBot="1" x14ac:dyDescent="0.35">
      <c r="A299" s="33" t="s">
        <v>37</v>
      </c>
      <c r="B299" s="29" t="s">
        <v>14</v>
      </c>
      <c r="C299" s="45" t="s">
        <v>48</v>
      </c>
      <c r="D299" s="41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35"/>
      <c r="U299" s="35"/>
      <c r="V299" s="35"/>
      <c r="W299" s="35"/>
      <c r="X299" s="35"/>
      <c r="Y299" s="10"/>
      <c r="Z299" s="41"/>
      <c r="AA299" s="10"/>
      <c r="AB299" s="50"/>
    </row>
    <row r="300" spans="1:28" ht="47.4" thickBot="1" x14ac:dyDescent="0.35">
      <c r="A300" s="33" t="s">
        <v>37</v>
      </c>
      <c r="B300" s="29" t="s">
        <v>15</v>
      </c>
      <c r="C300" s="46" t="s">
        <v>48</v>
      </c>
      <c r="D300" s="41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35"/>
      <c r="U300" s="35"/>
      <c r="V300" s="35"/>
      <c r="W300" s="35"/>
      <c r="X300" s="35"/>
      <c r="Y300" s="10"/>
      <c r="Z300" s="41"/>
      <c r="AA300" s="10"/>
      <c r="AB300" s="50"/>
    </row>
    <row r="301" spans="1:28" ht="47.4" thickBot="1" x14ac:dyDescent="0.35">
      <c r="A301" s="33" t="s">
        <v>37</v>
      </c>
      <c r="B301" s="29" t="s">
        <v>50</v>
      </c>
      <c r="C301" s="45" t="s">
        <v>49</v>
      </c>
      <c r="D301" s="41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35"/>
      <c r="U301" s="35"/>
      <c r="V301" s="35"/>
      <c r="W301" s="35"/>
      <c r="X301" s="35"/>
      <c r="Y301" s="10"/>
      <c r="Z301" s="41"/>
      <c r="AA301" s="10"/>
      <c r="AB301" s="50"/>
    </row>
    <row r="302" spans="1:28" ht="16.2" thickBot="1" x14ac:dyDescent="0.35">
      <c r="A302" s="33" t="s">
        <v>37</v>
      </c>
      <c r="B302" s="29" t="s">
        <v>16</v>
      </c>
      <c r="C302" s="45" t="s">
        <v>49</v>
      </c>
      <c r="D302" s="41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35"/>
      <c r="U302" s="35"/>
      <c r="V302" s="35"/>
      <c r="W302" s="35"/>
      <c r="X302" s="35"/>
      <c r="Y302" s="10"/>
      <c r="Z302" s="41"/>
      <c r="AA302" s="10"/>
      <c r="AB302" s="50"/>
    </row>
    <row r="303" spans="1:28" ht="47.4" thickBot="1" x14ac:dyDescent="0.35">
      <c r="A303" s="33" t="s">
        <v>37</v>
      </c>
      <c r="B303" s="30" t="s">
        <v>17</v>
      </c>
      <c r="C303" s="45" t="s">
        <v>49</v>
      </c>
      <c r="D303" s="41"/>
      <c r="E303" s="10"/>
      <c r="F303" s="10"/>
      <c r="G303" s="10">
        <v>13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35"/>
      <c r="U303" s="35"/>
      <c r="V303" s="35"/>
      <c r="W303" s="35"/>
      <c r="X303" s="35"/>
      <c r="Y303" s="10"/>
      <c r="Z303" s="41"/>
      <c r="AA303" s="10"/>
      <c r="AB303" s="50"/>
    </row>
    <row r="304" spans="1:28" ht="31.8" thickBot="1" x14ac:dyDescent="0.35">
      <c r="A304" s="33" t="s">
        <v>37</v>
      </c>
      <c r="B304" s="30" t="s">
        <v>18</v>
      </c>
      <c r="C304" s="45" t="s">
        <v>48</v>
      </c>
      <c r="D304" s="41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35"/>
      <c r="U304" s="35"/>
      <c r="V304" s="35"/>
      <c r="W304" s="35"/>
      <c r="X304" s="35"/>
      <c r="Y304" s="10"/>
      <c r="Z304" s="41"/>
      <c r="AA304" s="10"/>
      <c r="AB304" s="50"/>
    </row>
    <row r="305" spans="1:28" ht="31.8" thickBot="1" x14ac:dyDescent="0.35">
      <c r="A305" s="33" t="s">
        <v>37</v>
      </c>
      <c r="B305" s="30" t="s">
        <v>19</v>
      </c>
      <c r="C305" s="45" t="s">
        <v>48</v>
      </c>
      <c r="D305" s="41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35"/>
      <c r="U305" s="35"/>
      <c r="V305" s="35"/>
      <c r="W305" s="35"/>
      <c r="X305" s="35"/>
      <c r="Y305" s="10"/>
      <c r="Z305" s="41"/>
      <c r="AA305" s="10"/>
      <c r="AB305" s="50"/>
    </row>
    <row r="306" spans="1:28" ht="16.2" thickBot="1" x14ac:dyDescent="0.35">
      <c r="A306" s="33" t="s">
        <v>37</v>
      </c>
      <c r="B306" s="30" t="s">
        <v>42</v>
      </c>
      <c r="C306" s="45" t="s">
        <v>49</v>
      </c>
      <c r="D306" s="41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35"/>
      <c r="U306" s="35"/>
      <c r="V306" s="35"/>
      <c r="W306" s="35"/>
      <c r="X306" s="35"/>
      <c r="Y306" s="10"/>
      <c r="Z306" s="41"/>
      <c r="AA306" s="10"/>
      <c r="AB306" s="50"/>
    </row>
    <row r="307" spans="1:28" ht="16.2" thickBot="1" x14ac:dyDescent="0.35">
      <c r="A307" s="33" t="s">
        <v>37</v>
      </c>
      <c r="B307" s="30" t="s">
        <v>20</v>
      </c>
      <c r="C307" s="45" t="s">
        <v>49</v>
      </c>
      <c r="D307" s="41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35"/>
      <c r="U307" s="35"/>
      <c r="V307" s="35"/>
      <c r="W307" s="35"/>
      <c r="X307" s="35"/>
      <c r="Y307" s="10"/>
      <c r="Z307" s="41"/>
      <c r="AA307" s="10"/>
      <c r="AB307" s="50"/>
    </row>
    <row r="308" spans="1:28" ht="31.8" thickBot="1" x14ac:dyDescent="0.35">
      <c r="A308" s="33" t="s">
        <v>37</v>
      </c>
      <c r="B308" s="30" t="s">
        <v>21</v>
      </c>
      <c r="C308" s="45" t="s">
        <v>48</v>
      </c>
      <c r="D308" s="41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35"/>
      <c r="U308" s="35"/>
      <c r="V308" s="35"/>
      <c r="W308" s="35"/>
      <c r="X308" s="35"/>
      <c r="Y308" s="10"/>
      <c r="Z308" s="41"/>
      <c r="AA308" s="10"/>
      <c r="AB308" s="50"/>
    </row>
    <row r="309" spans="1:28" ht="31.8" thickBot="1" x14ac:dyDescent="0.35">
      <c r="A309" s="33" t="s">
        <v>37</v>
      </c>
      <c r="B309" s="30" t="s">
        <v>35</v>
      </c>
      <c r="C309" s="45" t="s">
        <v>48</v>
      </c>
      <c r="D309" s="41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35"/>
      <c r="U309" s="35"/>
      <c r="V309" s="35"/>
      <c r="W309" s="35"/>
      <c r="X309" s="35"/>
      <c r="Y309" s="10"/>
      <c r="Z309" s="41"/>
      <c r="AA309" s="10"/>
      <c r="AB309" s="50"/>
    </row>
    <row r="310" spans="1:28" ht="47.4" thickBot="1" x14ac:dyDescent="0.35">
      <c r="A310" s="33" t="s">
        <v>37</v>
      </c>
      <c r="B310" s="30" t="s">
        <v>22</v>
      </c>
      <c r="C310" s="45" t="s">
        <v>49</v>
      </c>
      <c r="D310" s="41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35"/>
      <c r="U310" s="35"/>
      <c r="V310" s="35"/>
      <c r="W310" s="35"/>
      <c r="X310" s="35"/>
      <c r="Y310" s="10"/>
      <c r="Z310" s="41"/>
      <c r="AA310" s="10"/>
      <c r="AB310" s="50"/>
    </row>
    <row r="311" spans="1:28" ht="31.8" thickBot="1" x14ac:dyDescent="0.35">
      <c r="A311" s="33" t="s">
        <v>37</v>
      </c>
      <c r="B311" s="31" t="s">
        <v>23</v>
      </c>
      <c r="C311" s="43"/>
      <c r="D311" s="42">
        <f>SUM(D281:D310)</f>
        <v>0</v>
      </c>
      <c r="E311" s="11">
        <f t="shared" ref="E311:AB311" si="9">SUM(E281:E310)</f>
        <v>0</v>
      </c>
      <c r="F311" s="11">
        <f t="shared" si="9"/>
        <v>0</v>
      </c>
      <c r="G311" s="11">
        <f t="shared" si="9"/>
        <v>120</v>
      </c>
      <c r="H311" s="11">
        <f t="shared" si="9"/>
        <v>0</v>
      </c>
      <c r="I311" s="11">
        <f t="shared" si="9"/>
        <v>0</v>
      </c>
      <c r="J311" s="11">
        <f t="shared" si="9"/>
        <v>0</v>
      </c>
      <c r="K311" s="11">
        <f t="shared" si="9"/>
        <v>0</v>
      </c>
      <c r="L311" s="11">
        <f t="shared" si="9"/>
        <v>0</v>
      </c>
      <c r="M311" s="11">
        <f t="shared" si="9"/>
        <v>0</v>
      </c>
      <c r="N311" s="11">
        <f t="shared" si="9"/>
        <v>0</v>
      </c>
      <c r="O311" s="11">
        <f t="shared" si="9"/>
        <v>0</v>
      </c>
      <c r="P311" s="11">
        <f t="shared" si="9"/>
        <v>0</v>
      </c>
      <c r="Q311" s="11">
        <f t="shared" si="9"/>
        <v>0</v>
      </c>
      <c r="R311" s="11">
        <f t="shared" si="9"/>
        <v>0</v>
      </c>
      <c r="S311" s="11">
        <f t="shared" si="9"/>
        <v>0</v>
      </c>
      <c r="T311" s="36">
        <f t="shared" si="9"/>
        <v>0</v>
      </c>
      <c r="U311" s="36">
        <f t="shared" si="9"/>
        <v>0</v>
      </c>
      <c r="V311" s="36">
        <f t="shared" si="9"/>
        <v>0</v>
      </c>
      <c r="W311" s="36">
        <f t="shared" si="9"/>
        <v>0</v>
      </c>
      <c r="X311" s="36">
        <f t="shared" si="9"/>
        <v>0</v>
      </c>
      <c r="Y311" s="11">
        <f t="shared" si="9"/>
        <v>0</v>
      </c>
      <c r="Z311" s="42">
        <f t="shared" si="9"/>
        <v>0</v>
      </c>
      <c r="AA311" s="11">
        <f t="shared" si="9"/>
        <v>0</v>
      </c>
      <c r="AB311" s="51">
        <f t="shared" si="9"/>
        <v>0</v>
      </c>
    </row>
    <row r="312" spans="1:28" x14ac:dyDescent="0.3"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</row>
  </sheetData>
  <conditionalFormatting sqref="B2:B15 B20:B21 B23:B31 B17:B18">
    <cfRule type="dataBar" priority="5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{B9B5566C-0D3C-4D56-BC02-E15ABA7B9000}</x14:id>
        </ext>
      </extLst>
    </cfRule>
  </conditionalFormatting>
  <conditionalFormatting sqref="B46">
    <cfRule type="dataBar" priority="5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{74C683D2-C5A5-4342-8B39-E5FF2D40FFA3}</x14:id>
        </ext>
      </extLst>
    </cfRule>
  </conditionalFormatting>
  <conditionalFormatting sqref="B263">
    <cfRule type="dataBar" priority="5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{5031ABE6-BBF6-4AB6-AE38-2ABDC39EB75C}</x14:id>
        </ext>
      </extLst>
    </cfRule>
  </conditionalFormatting>
  <conditionalFormatting sqref="B201">
    <cfRule type="dataBar" priority="5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{BE64712D-34D3-4134-BFB6-E79435C35DD6}</x14:id>
        </ext>
      </extLst>
    </cfRule>
  </conditionalFormatting>
  <conditionalFormatting sqref="B232">
    <cfRule type="dataBar" priority="5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{EA8513F6-7CAD-41ED-84C2-4E9DAB24E46D}</x14:id>
        </ext>
      </extLst>
    </cfRule>
  </conditionalFormatting>
  <conditionalFormatting sqref="B108">
    <cfRule type="dataBar" priority="5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{0530D811-F6B7-4D4A-8EA9-B8835777AD61}</x14:id>
        </ext>
      </extLst>
    </cfRule>
  </conditionalFormatting>
  <conditionalFormatting sqref="B139">
    <cfRule type="dataBar" priority="5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{320E1B56-6631-4C95-887F-7D6461C0CAC1}</x14:id>
        </ext>
      </extLst>
    </cfRule>
  </conditionalFormatting>
  <conditionalFormatting sqref="B77">
    <cfRule type="dataBar" priority="5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{43ABB579-5CBC-4622-A99B-FF2380454CA5}</x14:id>
        </ext>
      </extLst>
    </cfRule>
  </conditionalFormatting>
  <conditionalFormatting sqref="B61">
    <cfRule type="dataBar" priority="5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{25FD1F77-1F8B-4D1F-905A-631285B3F6B6}</x14:id>
        </ext>
      </extLst>
    </cfRule>
  </conditionalFormatting>
  <conditionalFormatting sqref="B278">
    <cfRule type="dataBar" priority="5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{F4476D58-6C8F-458B-BBCB-AEA3FE17CBCE}</x14:id>
        </ext>
      </extLst>
    </cfRule>
  </conditionalFormatting>
  <conditionalFormatting sqref="B216">
    <cfRule type="dataBar" priority="5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{12977EB6-C0D4-4B99-B6CF-46F6D663462F}</x14:id>
        </ext>
      </extLst>
    </cfRule>
  </conditionalFormatting>
  <conditionalFormatting sqref="B247">
    <cfRule type="dataBar" priority="4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{55DADC51-7C2A-4914-A3E5-36AAFB126F56}</x14:id>
        </ext>
      </extLst>
    </cfRule>
  </conditionalFormatting>
  <conditionalFormatting sqref="B123">
    <cfRule type="dataBar" priority="4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{8E853A7A-F084-4A7A-8A85-1C955F14EDA5}</x14:id>
        </ext>
      </extLst>
    </cfRule>
  </conditionalFormatting>
  <conditionalFormatting sqref="B154">
    <cfRule type="dataBar" priority="4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{EDE1589C-58F8-4A12-A763-D1FAB06F49E0}</x14:id>
        </ext>
      </extLst>
    </cfRule>
  </conditionalFormatting>
  <conditionalFormatting sqref="B92">
    <cfRule type="dataBar" priority="4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{B2C33424-DA1C-4826-AE37-576B74A9EDC0}</x14:id>
        </ext>
      </extLst>
    </cfRule>
  </conditionalFormatting>
  <conditionalFormatting sqref="B170">
    <cfRule type="dataBar" priority="4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{6A9902F7-F053-4457-ACCF-24D5D6E00FA9}</x14:id>
        </ext>
      </extLst>
    </cfRule>
  </conditionalFormatting>
  <conditionalFormatting sqref="B185">
    <cfRule type="dataBar" priority="4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{9224E98E-2CFA-4A73-99CC-558BAE146B4B}</x14:id>
        </ext>
      </extLst>
    </cfRule>
  </conditionalFormatting>
  <conditionalFormatting sqref="B294:B295">
    <cfRule type="dataBar" priority="4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{AF45947C-65FD-45D0-8471-1A76B5C9BF4F}</x14:id>
        </ext>
      </extLst>
    </cfRule>
  </conditionalFormatting>
  <conditionalFormatting sqref="B309">
    <cfRule type="dataBar" priority="4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{BE456054-5A0F-4227-A942-082C5F47737B}</x14:id>
        </ext>
      </extLst>
    </cfRule>
  </conditionalFormatting>
  <conditionalFormatting sqref="D188:I217">
    <cfRule type="dataBar" priority="4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{1824CA86-C34D-418B-B98B-D61C18C1822C}</x14:id>
        </ext>
      </extLst>
    </cfRule>
  </conditionalFormatting>
  <conditionalFormatting sqref="D219:I248">
    <cfRule type="dataBar" priority="4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{E16E06D4-938D-48E8-99BE-A0FC74964DFA}</x14:id>
        </ext>
      </extLst>
    </cfRule>
  </conditionalFormatting>
  <conditionalFormatting sqref="D250:I279">
    <cfRule type="dataBar" priority="4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{9F3A9F08-FB3B-4416-B662-153DB9A74521}</x14:id>
        </ext>
      </extLst>
    </cfRule>
  </conditionalFormatting>
  <conditionalFormatting sqref="D281:I310">
    <cfRule type="dataBar" priority="4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{1195B87D-0C08-49DE-8C60-42801D79B573}</x14:id>
        </ext>
      </extLst>
    </cfRule>
  </conditionalFormatting>
  <conditionalFormatting sqref="J188:J217">
    <cfRule type="dataBar" priority="4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{6D050021-791F-44BF-9EF7-AD3DA589FE60}</x14:id>
        </ext>
      </extLst>
    </cfRule>
  </conditionalFormatting>
  <conditionalFormatting sqref="J219:J248">
    <cfRule type="dataBar" priority="4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{4690A5AF-96DA-4AA8-B901-F9B73822C57A}</x14:id>
        </ext>
      </extLst>
    </cfRule>
  </conditionalFormatting>
  <conditionalFormatting sqref="J250:J279">
    <cfRule type="dataBar" priority="4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{E6434ABF-F379-450A-B6BC-3B0BD48A1EF6}</x14:id>
        </ext>
      </extLst>
    </cfRule>
  </conditionalFormatting>
  <conditionalFormatting sqref="J281:J310">
    <cfRule type="dataBar" priority="4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{04DCA9AA-DFEE-4976-9E4C-A03BE44600BF}</x14:id>
        </ext>
      </extLst>
    </cfRule>
  </conditionalFormatting>
  <conditionalFormatting sqref="K188:K217">
    <cfRule type="dataBar" priority="4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{E862D94C-C9BA-470B-9DAD-E000D998C1F2}</x14:id>
        </ext>
      </extLst>
    </cfRule>
  </conditionalFormatting>
  <conditionalFormatting sqref="K219:K248">
    <cfRule type="dataBar" priority="4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{CC011F92-3014-4692-B51A-59CCA33545BC}</x14:id>
        </ext>
      </extLst>
    </cfRule>
  </conditionalFormatting>
  <conditionalFormatting sqref="K250:K279">
    <cfRule type="dataBar" priority="4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{6BF5E800-A1FF-4A72-BA24-FD5680A57018}</x14:id>
        </ext>
      </extLst>
    </cfRule>
  </conditionalFormatting>
  <conditionalFormatting sqref="K281:K310">
    <cfRule type="dataBar" priority="4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{43132CBE-467E-41A8-A381-E2D11C9161DD}</x14:id>
        </ext>
      </extLst>
    </cfRule>
  </conditionalFormatting>
  <conditionalFormatting sqref="L188:L217">
    <cfRule type="dataBar" priority="4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{7A258A2D-D1D0-4572-B354-C27ECE50D8D5}</x14:id>
        </ext>
      </extLst>
    </cfRule>
  </conditionalFormatting>
  <conditionalFormatting sqref="L219:L248">
    <cfRule type="dataBar" priority="4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{6125363C-0089-4676-BDEE-25697A6DD403}</x14:id>
        </ext>
      </extLst>
    </cfRule>
  </conditionalFormatting>
  <conditionalFormatting sqref="L250:L279">
    <cfRule type="dataBar" priority="4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{C15A379B-93C2-47B2-BFFB-492DECBEBC81}</x14:id>
        </ext>
      </extLst>
    </cfRule>
  </conditionalFormatting>
  <conditionalFormatting sqref="L281:L310">
    <cfRule type="dataBar" priority="4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{A6FF4CDE-EC7D-4D5F-AD85-74C5E19123B9}</x14:id>
        </ext>
      </extLst>
    </cfRule>
  </conditionalFormatting>
  <conditionalFormatting sqref="M188:M217">
    <cfRule type="dataBar" priority="4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{C5FF3E55-2574-4CC5-A84E-6BCF74864A0C}</x14:id>
        </ext>
      </extLst>
    </cfRule>
  </conditionalFormatting>
  <conditionalFormatting sqref="M219:M248">
    <cfRule type="dataBar" priority="4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{3ADF07C4-3664-4450-AE41-A7D57698CFF5}</x14:id>
        </ext>
      </extLst>
    </cfRule>
  </conditionalFormatting>
  <conditionalFormatting sqref="M250:M279">
    <cfRule type="dataBar" priority="4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{3D783577-9915-4596-84FB-484A9B1CDC29}</x14:id>
        </ext>
      </extLst>
    </cfRule>
  </conditionalFormatting>
  <conditionalFormatting sqref="M281:M310">
    <cfRule type="dataBar" priority="4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{8BD9D6C8-85D7-49D9-920D-454E431F053E}</x14:id>
        </ext>
      </extLst>
    </cfRule>
  </conditionalFormatting>
  <conditionalFormatting sqref="N188:N217">
    <cfRule type="dataBar" priority="4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{5ACAF24B-4865-4FF3-996C-3A335276F59D}</x14:id>
        </ext>
      </extLst>
    </cfRule>
  </conditionalFormatting>
  <conditionalFormatting sqref="N219:N248">
    <cfRule type="dataBar" priority="4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{41954B65-6E96-4936-A327-3FA7FA88418D}</x14:id>
        </ext>
      </extLst>
    </cfRule>
  </conditionalFormatting>
  <conditionalFormatting sqref="N250:N279">
    <cfRule type="dataBar" priority="4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{39DF1393-17CD-491B-B2E4-D96A57FB239C}</x14:id>
        </ext>
      </extLst>
    </cfRule>
  </conditionalFormatting>
  <conditionalFormatting sqref="N281:N310">
    <cfRule type="dataBar" priority="4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{F643D980-98B3-4580-B320-ECED545DB802}</x14:id>
        </ext>
      </extLst>
    </cfRule>
  </conditionalFormatting>
  <conditionalFormatting sqref="O188:O217">
    <cfRule type="dataBar" priority="4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{C5C76EC3-34F5-4EAF-83AC-C3D77C70EF53}</x14:id>
        </ext>
      </extLst>
    </cfRule>
  </conditionalFormatting>
  <conditionalFormatting sqref="O219:O248">
    <cfRule type="dataBar" priority="4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{7889D96C-A31C-44F5-BA96-97F2F2353FFA}</x14:id>
        </ext>
      </extLst>
    </cfRule>
  </conditionalFormatting>
  <conditionalFormatting sqref="O250:O279">
    <cfRule type="dataBar" priority="4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{EC1DCFC2-AD35-4ACF-9F82-8E90EE845329}</x14:id>
        </ext>
      </extLst>
    </cfRule>
  </conditionalFormatting>
  <conditionalFormatting sqref="O281:O310">
    <cfRule type="dataBar" priority="4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{EBD018D2-E0CE-4684-AFD0-6C7FAFB530DB}</x14:id>
        </ext>
      </extLst>
    </cfRule>
  </conditionalFormatting>
  <conditionalFormatting sqref="P188:P217">
    <cfRule type="dataBar" priority="4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{C783910A-F77E-4176-A2D6-291DC223E0B8}</x14:id>
        </ext>
      </extLst>
    </cfRule>
  </conditionalFormatting>
  <conditionalFormatting sqref="P219:P248">
    <cfRule type="dataBar" priority="4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{DE4AA7BE-C38E-4F8E-BE65-75FFA72750AE}</x14:id>
        </ext>
      </extLst>
    </cfRule>
  </conditionalFormatting>
  <conditionalFormatting sqref="P250:P279">
    <cfRule type="dataBar" priority="4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{2F9ADCD7-EA5B-4B10-8323-597D2101F779}</x14:id>
        </ext>
      </extLst>
    </cfRule>
  </conditionalFormatting>
  <conditionalFormatting sqref="P281:P310">
    <cfRule type="dataBar" priority="4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{DBEE92D8-4644-46DD-BFB0-3758002E5A8A}</x14:id>
        </ext>
      </extLst>
    </cfRule>
  </conditionalFormatting>
  <conditionalFormatting sqref="B45">
    <cfRule type="dataBar" priority="4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{0613AAC9-27E0-449E-9BDA-F9E373861CFA}</x14:id>
        </ext>
      </extLst>
    </cfRule>
  </conditionalFormatting>
  <conditionalFormatting sqref="B76">
    <cfRule type="dataBar" priority="4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{72BC1FA0-07F8-40E1-B7A3-83CB62EA31DD}</x14:id>
        </ext>
      </extLst>
    </cfRule>
  </conditionalFormatting>
  <conditionalFormatting sqref="B107">
    <cfRule type="dataBar" priority="4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{14B93BA8-7B92-467A-A2ED-9116E60D17DE}</x14:id>
        </ext>
      </extLst>
    </cfRule>
  </conditionalFormatting>
  <conditionalFormatting sqref="B138">
    <cfRule type="dataBar" priority="4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{7B3C56E5-0300-46DE-9A60-F183E320B035}</x14:id>
        </ext>
      </extLst>
    </cfRule>
  </conditionalFormatting>
  <conditionalFormatting sqref="B169">
    <cfRule type="dataBar" priority="4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{FD5E0325-5466-41FB-B72E-9CF032A76B07}</x14:id>
        </ext>
      </extLst>
    </cfRule>
  </conditionalFormatting>
  <conditionalFormatting sqref="B200">
    <cfRule type="dataBar" priority="4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{FFE989D4-C1A7-4D41-A955-8B62D6D683C3}</x14:id>
        </ext>
      </extLst>
    </cfRule>
  </conditionalFormatting>
  <conditionalFormatting sqref="B231">
    <cfRule type="dataBar" priority="4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{1CF030CE-B468-45FC-9C9F-F4C2C8DB10D8}</x14:id>
        </ext>
      </extLst>
    </cfRule>
  </conditionalFormatting>
  <conditionalFormatting sqref="B262">
    <cfRule type="dataBar" priority="4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{8646224F-77F4-4748-83D2-EA1D005A50AE}</x14:id>
        </ext>
      </extLst>
    </cfRule>
  </conditionalFormatting>
  <conditionalFormatting sqref="B293">
    <cfRule type="dataBar" priority="4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{770225F8-645B-4564-8177-B5D94899FA58}</x14:id>
        </ext>
      </extLst>
    </cfRule>
  </conditionalFormatting>
  <conditionalFormatting sqref="B34">
    <cfRule type="dataBar" priority="4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{5765516A-3DF3-4A26-B974-E8938353216D}</x14:id>
        </ext>
      </extLst>
    </cfRule>
  </conditionalFormatting>
  <conditionalFormatting sqref="B65">
    <cfRule type="dataBar" priority="4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{D0628DB5-7DF5-435E-BF1E-9AF74CE41A34}</x14:id>
        </ext>
      </extLst>
    </cfRule>
  </conditionalFormatting>
  <conditionalFormatting sqref="B96">
    <cfRule type="dataBar" priority="4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{7FC7CC56-B3FD-42DB-BEC6-13AB2B89825A}</x14:id>
        </ext>
      </extLst>
    </cfRule>
  </conditionalFormatting>
  <conditionalFormatting sqref="B127">
    <cfRule type="dataBar" priority="4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{39E27A66-07CB-407D-A18A-CCD7B39C64CE}</x14:id>
        </ext>
      </extLst>
    </cfRule>
  </conditionalFormatting>
  <conditionalFormatting sqref="B158">
    <cfRule type="dataBar" priority="4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{16880421-1B9A-45C9-81C8-9DBBC9382300}</x14:id>
        </ext>
      </extLst>
    </cfRule>
  </conditionalFormatting>
  <conditionalFormatting sqref="B189">
    <cfRule type="dataBar" priority="4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{38BFD37E-3E1A-4865-9EE9-A48024F913F6}</x14:id>
        </ext>
      </extLst>
    </cfRule>
  </conditionalFormatting>
  <conditionalFormatting sqref="B220">
    <cfRule type="dataBar" priority="4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{C6FEBD88-9877-43F1-82A6-3C19BD51945C}</x14:id>
        </ext>
      </extLst>
    </cfRule>
  </conditionalFormatting>
  <conditionalFormatting sqref="B251">
    <cfRule type="dataBar" priority="4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{11414E4A-4EEA-4CCA-B44A-7BB06F0CE399}</x14:id>
        </ext>
      </extLst>
    </cfRule>
  </conditionalFormatting>
  <conditionalFormatting sqref="B282">
    <cfRule type="dataBar" priority="4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{6792FE9B-B2E8-4686-9B3F-D4BB0499E0B4}</x14:id>
        </ext>
      </extLst>
    </cfRule>
  </conditionalFormatting>
  <conditionalFormatting sqref="B33">
    <cfRule type="dataBar" priority="4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{4C282F36-D9B7-47E1-8D0E-0EBC77C1FCEE}</x14:id>
        </ext>
      </extLst>
    </cfRule>
  </conditionalFormatting>
  <conditionalFormatting sqref="B64">
    <cfRule type="dataBar" priority="4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{580B4244-B007-4344-9E0F-AA1B6A57266D}</x14:id>
        </ext>
      </extLst>
    </cfRule>
  </conditionalFormatting>
  <conditionalFormatting sqref="B95">
    <cfRule type="dataBar" priority="4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{FF700353-79DA-419D-80F5-451FCB61403B}</x14:id>
        </ext>
      </extLst>
    </cfRule>
  </conditionalFormatting>
  <conditionalFormatting sqref="B126">
    <cfRule type="dataBar" priority="4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{D66AD433-F830-492A-8C99-5D6D3FF95D27}</x14:id>
        </ext>
      </extLst>
    </cfRule>
  </conditionalFormatting>
  <conditionalFormatting sqref="B157">
    <cfRule type="dataBar" priority="4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{92C4625D-8D85-4CB9-9597-202969ECDE6D}</x14:id>
        </ext>
      </extLst>
    </cfRule>
  </conditionalFormatting>
  <conditionalFormatting sqref="B188">
    <cfRule type="dataBar" priority="4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{7D9AE758-D11A-4C0F-A96B-578414F807D8}</x14:id>
        </ext>
      </extLst>
    </cfRule>
  </conditionalFormatting>
  <conditionalFormatting sqref="B219">
    <cfRule type="dataBar" priority="4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{2B792ADF-C05F-494E-A063-175F9B5C8F5F}</x14:id>
        </ext>
      </extLst>
    </cfRule>
  </conditionalFormatting>
  <conditionalFormatting sqref="B281">
    <cfRule type="dataBar" priority="4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{A0A93511-456A-4B67-9D48-9276D9A5A762}</x14:id>
        </ext>
      </extLst>
    </cfRule>
  </conditionalFormatting>
  <conditionalFormatting sqref="B250">
    <cfRule type="dataBar" priority="4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{09348643-60BD-49E6-8D6B-65D06ECB6ADB}</x14:id>
        </ext>
      </extLst>
    </cfRule>
  </conditionalFormatting>
  <conditionalFormatting sqref="Q188:Q217">
    <cfRule type="dataBar" priority="4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{4F9201D2-B301-452D-A69C-F71FC0AB5D20}</x14:id>
        </ext>
      </extLst>
    </cfRule>
  </conditionalFormatting>
  <conditionalFormatting sqref="Q219:Q248">
    <cfRule type="dataBar" priority="4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{37DB75D7-8DAE-4DFD-81D2-11DF21A1D714}</x14:id>
        </ext>
      </extLst>
    </cfRule>
  </conditionalFormatting>
  <conditionalFormatting sqref="Q250:Q279">
    <cfRule type="dataBar" priority="4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{CE5FDC38-BAB2-4D13-BD5F-D4E0984D459D}</x14:id>
        </ext>
      </extLst>
    </cfRule>
  </conditionalFormatting>
  <conditionalFormatting sqref="Q281:Q310">
    <cfRule type="dataBar" priority="4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{0A6E2F28-1DDC-4D7D-BAB8-3B066CB72FA1}</x14:id>
        </ext>
      </extLst>
    </cfRule>
  </conditionalFormatting>
  <conditionalFormatting sqref="R188:R217">
    <cfRule type="dataBar" priority="4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{EE726389-2CDF-4D49-BBD2-4CBE0D085148}</x14:id>
        </ext>
      </extLst>
    </cfRule>
  </conditionalFormatting>
  <conditionalFormatting sqref="R219:R248">
    <cfRule type="dataBar" priority="4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{C5D8A545-2E5A-45DC-92BE-28AFCCE4F5C1}</x14:id>
        </ext>
      </extLst>
    </cfRule>
  </conditionalFormatting>
  <conditionalFormatting sqref="R250:R279">
    <cfRule type="dataBar" priority="4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{34A75A51-518B-4A57-B747-234F097A60FF}</x14:id>
        </ext>
      </extLst>
    </cfRule>
  </conditionalFormatting>
  <conditionalFormatting sqref="R281:R310">
    <cfRule type="dataBar" priority="4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{F562D206-966E-4743-900B-B8FB9DEAA13E}</x14:id>
        </ext>
      </extLst>
    </cfRule>
  </conditionalFormatting>
  <conditionalFormatting sqref="S188:S217">
    <cfRule type="dataBar" priority="4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{2F262211-99F8-4CD1-914F-EDCDCD7575ED}</x14:id>
        </ext>
      </extLst>
    </cfRule>
  </conditionalFormatting>
  <conditionalFormatting sqref="S219:S248">
    <cfRule type="dataBar" priority="4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{3EBDE225-D2F6-4E93-B680-C23A699D3342}</x14:id>
        </ext>
      </extLst>
    </cfRule>
  </conditionalFormatting>
  <conditionalFormatting sqref="S250:S279">
    <cfRule type="dataBar" priority="4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{1F319D35-B702-4BD1-8923-DA9AB657F5FD}</x14:id>
        </ext>
      </extLst>
    </cfRule>
  </conditionalFormatting>
  <conditionalFormatting sqref="S281:S310">
    <cfRule type="dataBar" priority="4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{E4D37370-52A2-4DC6-874E-70033371ABC5}</x14:id>
        </ext>
      </extLst>
    </cfRule>
  </conditionalFormatting>
  <conditionalFormatting sqref="B42">
    <cfRule type="dataBar" priority="4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{D545282E-FD7E-4776-97C4-3BC5984B9C03}</x14:id>
        </ext>
      </extLst>
    </cfRule>
  </conditionalFormatting>
  <conditionalFormatting sqref="B73">
    <cfRule type="dataBar" priority="4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{2027E042-E899-43C3-944F-B31531DE202B}</x14:id>
        </ext>
      </extLst>
    </cfRule>
  </conditionalFormatting>
  <conditionalFormatting sqref="B104">
    <cfRule type="dataBar" priority="4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{0D2BB9BB-4FB1-4DCC-8737-D8C0369A0612}</x14:id>
        </ext>
      </extLst>
    </cfRule>
  </conditionalFormatting>
  <conditionalFormatting sqref="B135">
    <cfRule type="dataBar" priority="4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{2EA41FF9-7821-42A3-9128-C6E3389015FB}</x14:id>
        </ext>
      </extLst>
    </cfRule>
  </conditionalFormatting>
  <conditionalFormatting sqref="B167">
    <cfRule type="dataBar" priority="4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{4F7F78E2-B12C-42DF-92E8-D048F2CDC717}</x14:id>
        </ext>
      </extLst>
    </cfRule>
  </conditionalFormatting>
  <conditionalFormatting sqref="B197">
    <cfRule type="dataBar" priority="4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{D0531D94-BF72-4A67-BF97-0E599FDBD6FD}</x14:id>
        </ext>
      </extLst>
    </cfRule>
  </conditionalFormatting>
  <conditionalFormatting sqref="B228">
    <cfRule type="dataBar" priority="4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{ACAEB1D6-6776-4EC1-8D3A-7232D8628488}</x14:id>
        </ext>
      </extLst>
    </cfRule>
  </conditionalFormatting>
  <conditionalFormatting sqref="B259">
    <cfRule type="dataBar" priority="4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{808F0A2C-E75D-40BF-A3DF-924CD11EBECB}</x14:id>
        </ext>
      </extLst>
    </cfRule>
  </conditionalFormatting>
  <conditionalFormatting sqref="B290:B291">
    <cfRule type="dataBar" priority="4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{46BD4504-8A4B-4E7A-A721-0E749D2D2EF7}</x14:id>
        </ext>
      </extLst>
    </cfRule>
  </conditionalFormatting>
  <conditionalFormatting sqref="T188:T217">
    <cfRule type="dataBar" priority="4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{EE65CAC4-AD46-4C74-BAC3-881F5F000956}</x14:id>
        </ext>
      </extLst>
    </cfRule>
  </conditionalFormatting>
  <conditionalFormatting sqref="T219:T248">
    <cfRule type="dataBar" priority="4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{B028D967-4877-4A8A-A804-DC8500852985}</x14:id>
        </ext>
      </extLst>
    </cfRule>
  </conditionalFormatting>
  <conditionalFormatting sqref="T250:T279">
    <cfRule type="dataBar" priority="4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{414672CC-75DF-4359-8C72-64C6ECA06120}</x14:id>
        </ext>
      </extLst>
    </cfRule>
  </conditionalFormatting>
  <conditionalFormatting sqref="T281:T310">
    <cfRule type="dataBar" priority="4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{FF5488CF-2CD0-44F3-BEC3-80CE3D0600B2}</x14:id>
        </ext>
      </extLst>
    </cfRule>
  </conditionalFormatting>
  <conditionalFormatting sqref="U188:U217">
    <cfRule type="dataBar" priority="4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{1630A7EB-B938-4B03-97FE-B3482FAFF024}</x14:id>
        </ext>
      </extLst>
    </cfRule>
  </conditionalFormatting>
  <conditionalFormatting sqref="U219:U248">
    <cfRule type="dataBar" priority="4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{97F51834-D7A7-425E-A4A5-FDA0826B685B}</x14:id>
        </ext>
      </extLst>
    </cfRule>
  </conditionalFormatting>
  <conditionalFormatting sqref="U250:U279">
    <cfRule type="dataBar" priority="4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{E6CBF3E9-33A1-4975-90E7-D4BF7933CECC}</x14:id>
        </ext>
      </extLst>
    </cfRule>
  </conditionalFormatting>
  <conditionalFormatting sqref="U281:U310">
    <cfRule type="dataBar" priority="4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{E5398FDA-DEAA-4215-BE50-8315DC80C2D7}</x14:id>
        </ext>
      </extLst>
    </cfRule>
  </conditionalFormatting>
  <conditionalFormatting sqref="B58">
    <cfRule type="dataBar" priority="4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{D7D655FB-2CC7-4E99-891B-A900A3F0D895}</x14:id>
        </ext>
      </extLst>
    </cfRule>
  </conditionalFormatting>
  <conditionalFormatting sqref="B89">
    <cfRule type="dataBar" priority="4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{AAFA8B88-57B2-4245-B2D4-C0B9BC3C4E45}</x14:id>
        </ext>
      </extLst>
    </cfRule>
  </conditionalFormatting>
  <conditionalFormatting sqref="B120">
    <cfRule type="dataBar" priority="4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{407AA678-E338-4F35-B454-853C2F9C5837}</x14:id>
        </ext>
      </extLst>
    </cfRule>
  </conditionalFormatting>
  <conditionalFormatting sqref="B151">
    <cfRule type="dataBar" priority="4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{76BA5E3B-E8D7-49F3-BE02-7A3F3FDD81F5}</x14:id>
        </ext>
      </extLst>
    </cfRule>
  </conditionalFormatting>
  <conditionalFormatting sqref="B182">
    <cfRule type="dataBar" priority="3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{2138513F-FCE6-4706-BCA0-81BFAD099BDF}</x14:id>
        </ext>
      </extLst>
    </cfRule>
  </conditionalFormatting>
  <conditionalFormatting sqref="B213">
    <cfRule type="dataBar" priority="3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{2345DB5D-45E8-4F26-AD99-25AE86110726}</x14:id>
        </ext>
      </extLst>
    </cfRule>
  </conditionalFormatting>
  <conditionalFormatting sqref="B244">
    <cfRule type="dataBar" priority="3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{8882B19C-E3BB-438B-BA3E-F441B3182A45}</x14:id>
        </ext>
      </extLst>
    </cfRule>
  </conditionalFormatting>
  <conditionalFormatting sqref="B275">
    <cfRule type="dataBar" priority="3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{676E033A-0A45-41FF-B7CF-1539011B6A92}</x14:id>
        </ext>
      </extLst>
    </cfRule>
  </conditionalFormatting>
  <conditionalFormatting sqref="B306">
    <cfRule type="dataBar" priority="3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{947A2AFD-5F5A-49C4-A9CB-E808DCBEC49D}</x14:id>
        </ext>
      </extLst>
    </cfRule>
  </conditionalFormatting>
  <conditionalFormatting sqref="V188:V217">
    <cfRule type="dataBar" priority="3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{FCF8F05A-4251-4B54-A65E-0E7F50A7A10A}</x14:id>
        </ext>
      </extLst>
    </cfRule>
  </conditionalFormatting>
  <conditionalFormatting sqref="V219:V248">
    <cfRule type="dataBar" priority="3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{8FC71EA4-8D84-40AE-8ADA-66411BCB3BCF}</x14:id>
        </ext>
      </extLst>
    </cfRule>
  </conditionalFormatting>
  <conditionalFormatting sqref="V250:V279">
    <cfRule type="dataBar" priority="3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{7927F0FC-514D-466B-B264-5FE29B542550}</x14:id>
        </ext>
      </extLst>
    </cfRule>
  </conditionalFormatting>
  <conditionalFormatting sqref="V281:V310">
    <cfRule type="dataBar" priority="3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{9A09FCAC-DC03-4F64-866E-3AA36EB96C0B}</x14:id>
        </ext>
      </extLst>
    </cfRule>
  </conditionalFormatting>
  <conditionalFormatting sqref="W188:W217">
    <cfRule type="dataBar" priority="3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{819C090A-BB41-4387-8663-4E497C58CE21}</x14:id>
        </ext>
      </extLst>
    </cfRule>
  </conditionalFormatting>
  <conditionalFormatting sqref="W219:W248">
    <cfRule type="dataBar" priority="3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{DE822A9F-1BD2-412C-B852-7FCC47847301}</x14:id>
        </ext>
      </extLst>
    </cfRule>
  </conditionalFormatting>
  <conditionalFormatting sqref="W250:W279">
    <cfRule type="dataBar" priority="3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{BA35E766-0CC7-472B-ABC7-312904166E3E}</x14:id>
        </ext>
      </extLst>
    </cfRule>
  </conditionalFormatting>
  <conditionalFormatting sqref="W281:W310">
    <cfRule type="dataBar" priority="3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{776A1D32-0C81-4A78-AA31-25FC96D07913}</x14:id>
        </ext>
      </extLst>
    </cfRule>
  </conditionalFormatting>
  <conditionalFormatting sqref="X188:X217">
    <cfRule type="dataBar" priority="3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{AB0675AC-5CD4-45FB-93B6-A41AE32AB59B}</x14:id>
        </ext>
      </extLst>
    </cfRule>
  </conditionalFormatting>
  <conditionalFormatting sqref="X219:X248">
    <cfRule type="dataBar" priority="3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{82D3CD1A-30AD-4DFC-8DED-7FBB0362E552}</x14:id>
        </ext>
      </extLst>
    </cfRule>
  </conditionalFormatting>
  <conditionalFormatting sqref="X250:X279">
    <cfRule type="dataBar" priority="3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{53B351FE-2371-4801-8FDF-C8DE05A7B2DE}</x14:id>
        </ext>
      </extLst>
    </cfRule>
  </conditionalFormatting>
  <conditionalFormatting sqref="X281:X310">
    <cfRule type="dataBar" priority="3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{D0927767-4332-4E81-956C-169BA24EC445}</x14:id>
        </ext>
      </extLst>
    </cfRule>
  </conditionalFormatting>
  <conditionalFormatting sqref="B49">
    <cfRule type="dataBar" priority="3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{074FF1E4-1CA9-4D54-AF28-6FE2C89DF2B5}</x14:id>
        </ext>
      </extLst>
    </cfRule>
  </conditionalFormatting>
  <conditionalFormatting sqref="B80">
    <cfRule type="dataBar" priority="3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{6479EFC3-E80A-4F47-8D6C-A068EA048C3C}</x14:id>
        </ext>
      </extLst>
    </cfRule>
  </conditionalFormatting>
  <conditionalFormatting sqref="B111">
    <cfRule type="dataBar" priority="3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{E8C05C85-42AD-41B2-88D4-558608A9F644}</x14:id>
        </ext>
      </extLst>
    </cfRule>
  </conditionalFormatting>
  <conditionalFormatting sqref="B142">
    <cfRule type="dataBar" priority="3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{D807BC13-BBC9-4335-BE29-8AD0D14BCB24}</x14:id>
        </ext>
      </extLst>
    </cfRule>
  </conditionalFormatting>
  <conditionalFormatting sqref="B173">
    <cfRule type="dataBar" priority="3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{F641164A-12FF-49B9-B5B3-A9EDFBF74E5D}</x14:id>
        </ext>
      </extLst>
    </cfRule>
  </conditionalFormatting>
  <conditionalFormatting sqref="B204">
    <cfRule type="dataBar" priority="3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{B8A12775-6C12-4971-878C-8732421AC14C}</x14:id>
        </ext>
      </extLst>
    </cfRule>
  </conditionalFormatting>
  <conditionalFormatting sqref="B235">
    <cfRule type="dataBar" priority="3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{811E69A9-D711-4F9C-809B-A8823809F8A0}</x14:id>
        </ext>
      </extLst>
    </cfRule>
  </conditionalFormatting>
  <conditionalFormatting sqref="B266">
    <cfRule type="dataBar" priority="3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{A9C01449-6614-47B7-B475-8EF3FE09D724}</x14:id>
        </ext>
      </extLst>
    </cfRule>
  </conditionalFormatting>
  <conditionalFormatting sqref="B297">
    <cfRule type="dataBar" priority="3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{7F82F257-CA6E-44CC-BFA2-F4FC48849799}</x14:id>
        </ext>
      </extLst>
    </cfRule>
  </conditionalFormatting>
  <conditionalFormatting sqref="Y188:Y217">
    <cfRule type="dataBar" priority="3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{6EC0405F-2E11-4A26-91AC-66414615E82A}</x14:id>
        </ext>
      </extLst>
    </cfRule>
  </conditionalFormatting>
  <conditionalFormatting sqref="Y219:Y248">
    <cfRule type="dataBar" priority="3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{40D7D4B3-C476-4768-8001-A1A7D540C7C9}</x14:id>
        </ext>
      </extLst>
    </cfRule>
  </conditionalFormatting>
  <conditionalFormatting sqref="Y250:Y279">
    <cfRule type="dataBar" priority="3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{BBCA6DF1-D818-494B-AF8E-F12198858796}</x14:id>
        </ext>
      </extLst>
    </cfRule>
  </conditionalFormatting>
  <conditionalFormatting sqref="Y281:Y310">
    <cfRule type="dataBar" priority="3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{E733E0A0-0760-4C44-BE35-4D70DB353083}</x14:id>
        </ext>
      </extLst>
    </cfRule>
  </conditionalFormatting>
  <conditionalFormatting sqref="C2:C11 C13">
    <cfRule type="cellIs" dxfId="213" priority="367" operator="equal">
      <formula>"Low"</formula>
    </cfRule>
    <cfRule type="cellIs" dxfId="212" priority="368" operator="equal">
      <formula>"High"</formula>
    </cfRule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5 C17">
    <cfRule type="cellIs" dxfId="211" priority="364" operator="equal">
      <formula>"Low"</formula>
    </cfRule>
    <cfRule type="cellIs" dxfId="210" priority="365" operator="equal">
      <formula>"High"</formula>
    </cfRule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">
    <cfRule type="cellIs" dxfId="209" priority="361" operator="equal">
      <formula>"Low"</formula>
    </cfRule>
    <cfRule type="cellIs" dxfId="208" priority="362" operator="equal">
      <formula>"High"</formula>
    </cfRule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1">
    <cfRule type="cellIs" dxfId="207" priority="358" operator="equal">
      <formula>"Low"</formula>
    </cfRule>
    <cfRule type="cellIs" dxfId="206" priority="359" operator="equal">
      <formula>"High"</formula>
    </cfRule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C24">
    <cfRule type="cellIs" dxfId="205" priority="355" operator="equal">
      <formula>"Low"</formula>
    </cfRule>
    <cfRule type="cellIs" dxfId="204" priority="356" operator="equal">
      <formula>"High"</formula>
    </cfRule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31 C25:C26">
    <cfRule type="cellIs" dxfId="203" priority="352" operator="equal">
      <formula>"Low"</formula>
    </cfRule>
    <cfRule type="cellIs" dxfId="202" priority="353" operator="equal">
      <formula>"High"</formula>
    </cfRule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ellIs" dxfId="201" priority="349" operator="equal">
      <formula>"Low"</formula>
    </cfRule>
    <cfRule type="cellIs" dxfId="200" priority="350" operator="equal">
      <formula>"High"</formula>
    </cfRule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42 C44">
    <cfRule type="cellIs" dxfId="199" priority="346" operator="equal">
      <formula>"Low"</formula>
    </cfRule>
    <cfRule type="cellIs" dxfId="198" priority="347" operator="equal">
      <formula>"High"</formula>
    </cfRule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C46 C48">
    <cfRule type="cellIs" dxfId="197" priority="343" operator="equal">
      <formula>"Low"</formula>
    </cfRule>
    <cfRule type="cellIs" dxfId="196" priority="344" operator="equal">
      <formula>"High"</formula>
    </cfRule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ellIs" dxfId="195" priority="340" operator="equal">
      <formula>"Low"</formula>
    </cfRule>
    <cfRule type="cellIs" dxfId="194" priority="341" operator="equal">
      <formula>"High"</formula>
    </cfRule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C52">
    <cfRule type="cellIs" dxfId="193" priority="337" operator="equal">
      <formula>"Low"</formula>
    </cfRule>
    <cfRule type="cellIs" dxfId="192" priority="338" operator="equal">
      <formula>"High"</formula>
    </cfRule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C55">
    <cfRule type="cellIs" dxfId="191" priority="334" operator="equal">
      <formula>"Low"</formula>
    </cfRule>
    <cfRule type="cellIs" dxfId="190" priority="335" operator="equal">
      <formula>"High"</formula>
    </cfRule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2 C56:C57">
    <cfRule type="cellIs" dxfId="189" priority="331" operator="equal">
      <formula>"Low"</formula>
    </cfRule>
    <cfRule type="cellIs" dxfId="188" priority="332" operator="equal">
      <formula>"High"</formula>
    </cfRule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">
    <cfRule type="cellIs" dxfId="187" priority="328" operator="equal">
      <formula>"Low"</formula>
    </cfRule>
    <cfRule type="cellIs" dxfId="186" priority="329" operator="equal">
      <formula>"High"</formula>
    </cfRule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:C73 C75">
    <cfRule type="cellIs" dxfId="185" priority="325" operator="equal">
      <formula>"Low"</formula>
    </cfRule>
    <cfRule type="cellIs" dxfId="184" priority="326" operator="equal">
      <formula>"High"</formula>
    </cfRule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C77 C79">
    <cfRule type="cellIs" dxfId="183" priority="322" operator="equal">
      <formula>"Low"</formula>
    </cfRule>
    <cfRule type="cellIs" dxfId="182" priority="323" operator="equal">
      <formula>"High"</formula>
    </cfRule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">
    <cfRule type="cellIs" dxfId="181" priority="319" operator="equal">
      <formula>"Low"</formula>
    </cfRule>
    <cfRule type="cellIs" dxfId="180" priority="320" operator="equal">
      <formula>"High"</formula>
    </cfRule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C83">
    <cfRule type="cellIs" dxfId="179" priority="316" operator="equal">
      <formula>"Low"</formula>
    </cfRule>
    <cfRule type="cellIs" dxfId="178" priority="317" operator="equal">
      <formula>"High"</formula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:C86">
    <cfRule type="cellIs" dxfId="177" priority="313" operator="equal">
      <formula>"Low"</formula>
    </cfRule>
    <cfRule type="cellIs" dxfId="176" priority="314" operator="equal">
      <formula>"High"</formula>
    </cfRule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93 C87:C88">
    <cfRule type="cellIs" dxfId="175" priority="310" operator="equal">
      <formula>"Low"</formula>
    </cfRule>
    <cfRule type="cellIs" dxfId="174" priority="311" operator="equal">
      <formula>"High"</formula>
    </cfRule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">
    <cfRule type="cellIs" dxfId="173" priority="307" operator="equal">
      <formula>"Low"</formula>
    </cfRule>
    <cfRule type="cellIs" dxfId="172" priority="308" operator="equal">
      <formula>"High"</formula>
    </cfRule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6:C104 C106">
    <cfRule type="cellIs" dxfId="171" priority="304" operator="equal">
      <formula>"Low"</formula>
    </cfRule>
    <cfRule type="cellIs" dxfId="170" priority="305" operator="equal">
      <formula>"High"</formula>
    </cfRule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7:C108 C110">
    <cfRule type="cellIs" dxfId="169" priority="301" operator="equal">
      <formula>"Low"</formula>
    </cfRule>
    <cfRule type="cellIs" dxfId="168" priority="302" operator="equal">
      <formula>"High"</formula>
    </cfRule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1">
    <cfRule type="cellIs" dxfId="167" priority="298" operator="equal">
      <formula>"Low"</formula>
    </cfRule>
    <cfRule type="cellIs" dxfId="166" priority="299" operator="equal">
      <formula>"High"</formula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2:C114">
    <cfRule type="cellIs" dxfId="165" priority="295" operator="equal">
      <formula>"Low"</formula>
    </cfRule>
    <cfRule type="cellIs" dxfId="164" priority="296" operator="equal">
      <formula>"High"</formula>
    </cfRule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:C117">
    <cfRule type="cellIs" dxfId="163" priority="292" operator="equal">
      <formula>"Low"</formula>
    </cfRule>
    <cfRule type="cellIs" dxfId="162" priority="293" operator="equal">
      <formula>"High"</formula>
    </cfRule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1:C124 C118:C119">
    <cfRule type="cellIs" dxfId="161" priority="289" operator="equal">
      <formula>"Low"</formula>
    </cfRule>
    <cfRule type="cellIs" dxfId="160" priority="290" operator="equal">
      <formula>"High"</formula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0">
    <cfRule type="cellIs" dxfId="159" priority="286" operator="equal">
      <formula>"Low"</formula>
    </cfRule>
    <cfRule type="cellIs" dxfId="158" priority="287" operator="equal">
      <formula>"High"</formula>
    </cfRule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:C135 C137">
    <cfRule type="cellIs" dxfId="157" priority="283" operator="equal">
      <formula>"Low"</formula>
    </cfRule>
    <cfRule type="cellIs" dxfId="156" priority="284" operator="equal">
      <formula>"High"</formula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:C139 C141">
    <cfRule type="cellIs" dxfId="155" priority="280" operator="equal">
      <formula>"Low"</formula>
    </cfRule>
    <cfRule type="cellIs" dxfId="154" priority="281" operator="equal">
      <formula>"High"</formula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2">
    <cfRule type="cellIs" dxfId="153" priority="277" operator="equal">
      <formula>"Low"</formula>
    </cfRule>
    <cfRule type="cellIs" dxfId="152" priority="278" operator="equal">
      <formula>"High"</formula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3:C145">
    <cfRule type="cellIs" dxfId="151" priority="274" operator="equal">
      <formula>"Low"</formula>
    </cfRule>
    <cfRule type="cellIs" dxfId="150" priority="275" operator="equal">
      <formula>"High"</formula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7:C148">
    <cfRule type="cellIs" dxfId="149" priority="271" operator="equal">
      <formula>"Low"</formula>
    </cfRule>
    <cfRule type="cellIs" dxfId="148" priority="272" operator="equal">
      <formula>"High"</formula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:C155 C149:C150">
    <cfRule type="cellIs" dxfId="147" priority="268" operator="equal">
      <formula>"Low"</formula>
    </cfRule>
    <cfRule type="cellIs" dxfId="146" priority="269" operator="equal">
      <formula>"High"</formula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1">
    <cfRule type="cellIs" dxfId="145" priority="265" operator="equal">
      <formula>"Low"</formula>
    </cfRule>
    <cfRule type="cellIs" dxfId="144" priority="266" operator="equal">
      <formula>"High"</formula>
    </cfRule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8:C165 C167:C168">
    <cfRule type="cellIs" dxfId="143" priority="262" operator="equal">
      <formula>"Low"</formula>
    </cfRule>
    <cfRule type="cellIs" dxfId="142" priority="263" operator="equal">
      <formula>"High"</formula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9:C170 C172">
    <cfRule type="cellIs" dxfId="141" priority="259" operator="equal">
      <formula>"Low"</formula>
    </cfRule>
    <cfRule type="cellIs" dxfId="140" priority="260" operator="equal">
      <formula>"High"</formula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3">
    <cfRule type="cellIs" dxfId="139" priority="256" operator="equal">
      <formula>"Low"</formula>
    </cfRule>
    <cfRule type="cellIs" dxfId="138" priority="257" operator="equal">
      <formula>"High"</formula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4:C176">
    <cfRule type="cellIs" dxfId="137" priority="253" operator="equal">
      <formula>"Low"</formula>
    </cfRule>
    <cfRule type="cellIs" dxfId="136" priority="254" operator="equal">
      <formula>"High"</formula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8:C179">
    <cfRule type="cellIs" dxfId="135" priority="250" operator="equal">
      <formula>"Low"</formula>
    </cfRule>
    <cfRule type="cellIs" dxfId="134" priority="251" operator="equal">
      <formula>"High"</formula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:C186 C180:C181">
    <cfRule type="cellIs" dxfId="133" priority="247" operator="equal">
      <formula>"Low"</formula>
    </cfRule>
    <cfRule type="cellIs" dxfId="132" priority="248" operator="equal">
      <formula>"High"</formula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ellIs" dxfId="131" priority="244" operator="equal">
      <formula>"Low"</formula>
    </cfRule>
    <cfRule type="cellIs" dxfId="130" priority="245" operator="equal">
      <formula>"High"</formula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9:C197 C199">
    <cfRule type="cellIs" dxfId="129" priority="241" operator="equal">
      <formula>"Low"</formula>
    </cfRule>
    <cfRule type="cellIs" dxfId="128" priority="242" operator="equal">
      <formula>"High"</formula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0:C201 C203">
    <cfRule type="cellIs" dxfId="127" priority="238" operator="equal">
      <formula>"Low"</formula>
    </cfRule>
    <cfRule type="cellIs" dxfId="126" priority="239" operator="equal">
      <formula>"High"</formula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ellIs" dxfId="125" priority="235" operator="equal">
      <formula>"Low"</formula>
    </cfRule>
    <cfRule type="cellIs" dxfId="124" priority="236" operator="equal">
      <formula>"High"</formula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:C207">
    <cfRule type="cellIs" dxfId="123" priority="232" operator="equal">
      <formula>"Low"</formula>
    </cfRule>
    <cfRule type="cellIs" dxfId="122" priority="233" operator="equal">
      <formula>"High"</formula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9:C210">
    <cfRule type="cellIs" dxfId="121" priority="229" operator="equal">
      <formula>"Low"</formula>
    </cfRule>
    <cfRule type="cellIs" dxfId="120" priority="230" operator="equal">
      <formula>"High"</formula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4:C217 C211:C212">
    <cfRule type="cellIs" dxfId="119" priority="226" operator="equal">
      <formula>"Low"</formula>
    </cfRule>
    <cfRule type="cellIs" dxfId="118" priority="227" operator="equal">
      <formula>"High"</formula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3">
    <cfRule type="cellIs" dxfId="117" priority="223" operator="equal">
      <formula>"Low"</formula>
    </cfRule>
    <cfRule type="cellIs" dxfId="116" priority="224" operator="equal">
      <formula>"High"</formula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0:C228 C230">
    <cfRule type="cellIs" dxfId="115" priority="220" operator="equal">
      <formula>"Low"</formula>
    </cfRule>
    <cfRule type="cellIs" dxfId="114" priority="221" operator="equal">
      <formula>"High"</formula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1:C232 C234">
    <cfRule type="cellIs" dxfId="113" priority="217" operator="equal">
      <formula>"Low"</formula>
    </cfRule>
    <cfRule type="cellIs" dxfId="112" priority="218" operator="equal">
      <formula>"High"</formula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5">
    <cfRule type="cellIs" dxfId="111" priority="214" operator="equal">
      <formula>"Low"</formula>
    </cfRule>
    <cfRule type="cellIs" dxfId="110" priority="215" operator="equal">
      <formula>"High"</formula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:C238">
    <cfRule type="cellIs" dxfId="109" priority="211" operator="equal">
      <formula>"Low"</formula>
    </cfRule>
    <cfRule type="cellIs" dxfId="108" priority="212" operator="equal">
      <formula>"High"</formula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0:C241">
    <cfRule type="cellIs" dxfId="107" priority="208" operator="equal">
      <formula>"Low"</formula>
    </cfRule>
    <cfRule type="cellIs" dxfId="106" priority="209" operator="equal">
      <formula>"High"</formula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C248 C242:C243">
    <cfRule type="cellIs" dxfId="105" priority="205" operator="equal">
      <formula>"Low"</formula>
    </cfRule>
    <cfRule type="cellIs" dxfId="104" priority="206" operator="equal">
      <formula>"High"</formula>
    </cfRule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4">
    <cfRule type="cellIs" dxfId="103" priority="202" operator="equal">
      <formula>"Low"</formula>
    </cfRule>
    <cfRule type="cellIs" dxfId="102" priority="203" operator="equal">
      <formula>"High"</formula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1:C259 C261">
    <cfRule type="cellIs" dxfId="101" priority="199" operator="equal">
      <formula>"Low"</formula>
    </cfRule>
    <cfRule type="cellIs" dxfId="100" priority="200" operator="equal">
      <formula>"High"</formula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2:C263 C265">
    <cfRule type="cellIs" dxfId="99" priority="196" operator="equal">
      <formula>"Low"</formula>
    </cfRule>
    <cfRule type="cellIs" dxfId="98" priority="197" operator="equal">
      <formula>"High"</formula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6">
    <cfRule type="cellIs" dxfId="97" priority="193" operator="equal">
      <formula>"Low"</formula>
    </cfRule>
    <cfRule type="cellIs" dxfId="96" priority="194" operator="equal">
      <formula>"High"</formula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7:C269">
    <cfRule type="cellIs" dxfId="95" priority="190" operator="equal">
      <formula>"Low"</formula>
    </cfRule>
    <cfRule type="cellIs" dxfId="94" priority="191" operator="equal">
      <formula>"High"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C272">
    <cfRule type="cellIs" dxfId="93" priority="187" operator="equal">
      <formula>"Low"</formula>
    </cfRule>
    <cfRule type="cellIs" dxfId="92" priority="188" operator="equal">
      <formula>"High"</formula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6:C279 C273:C274">
    <cfRule type="cellIs" dxfId="91" priority="184" operator="equal">
      <formula>"Low"</formula>
    </cfRule>
    <cfRule type="cellIs" dxfId="90" priority="185" operator="equal">
      <formula>"High"</formula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5">
    <cfRule type="cellIs" dxfId="89" priority="181" operator="equal">
      <formula>"Low"</formula>
    </cfRule>
    <cfRule type="cellIs" dxfId="88" priority="182" operator="equal">
      <formula>"High"</formula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2:C292">
    <cfRule type="cellIs" dxfId="87" priority="178" operator="equal">
      <formula>"Low"</formula>
    </cfRule>
    <cfRule type="cellIs" dxfId="86" priority="179" operator="equal">
      <formula>"High"</formula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3:C294 C296">
    <cfRule type="cellIs" dxfId="85" priority="175" operator="equal">
      <formula>"Low"</formula>
    </cfRule>
    <cfRule type="cellIs" dxfId="84" priority="176" operator="equal">
      <formula>"High"</formula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7">
    <cfRule type="cellIs" dxfId="83" priority="172" operator="equal">
      <formula>"Low"</formula>
    </cfRule>
    <cfRule type="cellIs" dxfId="82" priority="173" operator="equal">
      <formula>"High"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8:C300">
    <cfRule type="cellIs" dxfId="81" priority="169" operator="equal">
      <formula>"Low"</formula>
    </cfRule>
    <cfRule type="cellIs" dxfId="80" priority="170" operator="equal">
      <formula>"High"</formula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2:C303">
    <cfRule type="cellIs" dxfId="79" priority="166" operator="equal">
      <formula>"Low"</formula>
    </cfRule>
    <cfRule type="cellIs" dxfId="78" priority="167" operator="equal">
      <formula>"High"</formula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7:C310 C304:C305">
    <cfRule type="cellIs" dxfId="77" priority="163" operator="equal">
      <formula>"Low"</formula>
    </cfRule>
    <cfRule type="cellIs" dxfId="76" priority="164" operator="equal">
      <formula>"High"</formula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6">
    <cfRule type="cellIs" dxfId="75" priority="160" operator="equal">
      <formula>"Low"</formula>
    </cfRule>
    <cfRule type="cellIs" dxfId="74" priority="161" operator="equal">
      <formula>"High"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8:Z217">
    <cfRule type="dataBar" priority="1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{42A85A8B-E8F2-4F67-B825-277943AAF415}</x14:id>
        </ext>
      </extLst>
    </cfRule>
  </conditionalFormatting>
  <conditionalFormatting sqref="Z219:Z248">
    <cfRule type="dataBar" priority="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{871A5F5C-8CE8-44A2-9A8E-8F119E8664B8}</x14:id>
        </ext>
      </extLst>
    </cfRule>
  </conditionalFormatting>
  <conditionalFormatting sqref="Z250:Z279">
    <cfRule type="dataBar" priority="1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{EE044655-145F-4702-BDC5-1C87FC2D639D}</x14:id>
        </ext>
      </extLst>
    </cfRule>
  </conditionalFormatting>
  <conditionalFormatting sqref="Z281:Z310">
    <cfRule type="dataBar" priority="1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{8E25F236-F8FE-4EB5-A451-0D1FAED8CB75}</x14:id>
        </ext>
      </extLst>
    </cfRule>
  </conditionalFormatting>
  <conditionalFormatting sqref="C64">
    <cfRule type="cellIs" dxfId="73" priority="153" operator="equal">
      <formula>"Low"</formula>
    </cfRule>
    <cfRule type="cellIs" dxfId="72" priority="154" operator="equal">
      <formula>"High"</formula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ellIs" dxfId="71" priority="150" operator="equal">
      <formula>"Low"</formula>
    </cfRule>
    <cfRule type="cellIs" dxfId="70" priority="151" operator="equal">
      <formula>"High"</formula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6">
    <cfRule type="cellIs" dxfId="69" priority="147" operator="equal">
      <formula>"Low"</formula>
    </cfRule>
    <cfRule type="cellIs" dxfId="68" priority="148" operator="equal">
      <formula>"High"</formula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7">
    <cfRule type="cellIs" dxfId="67" priority="144" operator="equal">
      <formula>"Low"</formula>
    </cfRule>
    <cfRule type="cellIs" dxfId="66" priority="145" operator="equal">
      <formula>"High"</formula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8">
    <cfRule type="cellIs" dxfId="65" priority="141" operator="equal">
      <formula>"Low"</formula>
    </cfRule>
    <cfRule type="cellIs" dxfId="64" priority="142" operator="equal">
      <formula>"High"</formula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">
    <cfRule type="cellIs" dxfId="63" priority="138" operator="equal">
      <formula>"Low"</formula>
    </cfRule>
    <cfRule type="cellIs" dxfId="62" priority="139" operator="equal">
      <formula>"High"</formula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0">
    <cfRule type="cellIs" dxfId="61" priority="135" operator="equal">
      <formula>"Low"</formula>
    </cfRule>
    <cfRule type="cellIs" dxfId="60" priority="136" operator="equal">
      <formula>"High"</formula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1">
    <cfRule type="cellIs" dxfId="59" priority="132" operator="equal">
      <formula>"Low"</formula>
    </cfRule>
    <cfRule type="cellIs" dxfId="58" priority="133" operator="equal">
      <formula>"High"</formula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ellIs" dxfId="57" priority="129" operator="equal">
      <formula>"Low"</formula>
    </cfRule>
    <cfRule type="cellIs" dxfId="56" priority="130" operator="equal">
      <formula>"High"</formula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ellIs" dxfId="55" priority="126" operator="equal">
      <formula>"Low"</formula>
    </cfRule>
    <cfRule type="cellIs" dxfId="54" priority="127" operator="equal">
      <formula>"High"</formula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ellIs" dxfId="53" priority="123" operator="equal">
      <formula>"Low"</formula>
    </cfRule>
    <cfRule type="cellIs" dxfId="52" priority="124" operator="equal">
      <formula>"High"</formula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5">
    <cfRule type="cellIs" dxfId="51" priority="120" operator="equal">
      <formula>"Low"</formula>
    </cfRule>
    <cfRule type="cellIs" dxfId="50" priority="121" operator="equal">
      <formula>"High"</formula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6">
    <cfRule type="cellIs" dxfId="49" priority="117" operator="equal">
      <formula>"Low"</formula>
    </cfRule>
    <cfRule type="cellIs" dxfId="48" priority="118" operator="equal">
      <formula>"High"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7">
    <cfRule type="cellIs" dxfId="47" priority="114" operator="equal">
      <formula>"Low"</formula>
    </cfRule>
    <cfRule type="cellIs" dxfId="46" priority="115" operator="equal">
      <formula>"High"</formula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8">
    <cfRule type="cellIs" dxfId="45" priority="111" operator="equal">
      <formula>"Low"</formula>
    </cfRule>
    <cfRule type="cellIs" dxfId="44" priority="112" operator="equal">
      <formula>"High"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9">
    <cfRule type="cellIs" dxfId="43" priority="108" operator="equal">
      <formula>"Low"</formula>
    </cfRule>
    <cfRule type="cellIs" dxfId="42" priority="109" operator="equal">
      <formula>"High"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0">
    <cfRule type="cellIs" dxfId="41" priority="105" operator="equal">
      <formula>"Low"</formula>
    </cfRule>
    <cfRule type="cellIs" dxfId="40" priority="106" operator="equal">
      <formula>"High"</formula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1">
    <cfRule type="cellIs" dxfId="39" priority="102" operator="equal">
      <formula>"Low"</formula>
    </cfRule>
    <cfRule type="cellIs" dxfId="38" priority="103" operator="equal">
      <formula>"High"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8:AA217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{BE1B4470-475B-48C4-A0FF-E044730FC7A9}</x14:id>
        </ext>
      </extLst>
    </cfRule>
  </conditionalFormatting>
  <conditionalFormatting sqref="AA219:AA248"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{3144A77D-958B-4FB3-8906-7BD30979A8D3}</x14:id>
        </ext>
      </extLst>
    </cfRule>
  </conditionalFormatting>
  <conditionalFormatting sqref="AA250:AA279"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{4FEB965D-D570-49F1-A472-0A68B0F7D4C0}</x14:id>
        </ext>
      </extLst>
    </cfRule>
  </conditionalFormatting>
  <conditionalFormatting sqref="AA281:AA310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{7CD06FFA-F237-466A-8F52-C9EF09135A47}</x14:id>
        </ext>
      </extLst>
    </cfRule>
  </conditionalFormatting>
  <conditionalFormatting sqref="D64:D93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{9B3F94AD-330B-4D91-99F0-BC280839C1FA}</x14:id>
        </ext>
      </extLst>
    </cfRule>
  </conditionalFormatting>
  <conditionalFormatting sqref="D9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4"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{77214BCC-0517-4D76-A79C-793BF74C8D45}</x14:id>
        </ext>
      </extLst>
    </cfRule>
  </conditionalFormatting>
  <conditionalFormatting sqref="B233"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{E75BD666-3E49-4F4F-8D10-7B7BE87BA70C}</x14:id>
        </ext>
      </extLst>
    </cfRule>
  </conditionalFormatting>
  <conditionalFormatting sqref="B202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{48228CBF-C18B-4D4A-AC83-E87FF401A722}</x14:id>
        </ext>
      </extLst>
    </cfRule>
  </conditionalFormatting>
  <conditionalFormatting sqref="B171"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{41749F58-7A95-493A-A452-1967C1E19A44}</x14:id>
        </ext>
      </extLst>
    </cfRule>
  </conditionalFormatting>
  <conditionalFormatting sqref="B140"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{5C8ED110-F15B-47CA-9579-231B97D0A6B7}</x14:id>
        </ext>
      </extLst>
    </cfRule>
  </conditionalFormatting>
  <conditionalFormatting sqref="B109"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{A5E8AAAB-8D77-4606-AE6B-0359A78B5AD4}</x14:id>
        </ext>
      </extLst>
    </cfRule>
  </conditionalFormatting>
  <conditionalFormatting sqref="B78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{65346D0F-7485-4819-B1F4-1FCA1100C4D1}</x14:id>
        </ext>
      </extLst>
    </cfRule>
  </conditionalFormatting>
  <conditionalFormatting sqref="B47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{7F98C14C-984E-4C15-8213-E958A6F70A3D}</x14:id>
        </ext>
      </extLst>
    </cfRule>
  </conditionalFormatting>
  <conditionalFormatting sqref="B16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{83021B10-7556-4D77-8DEF-5F1B5F55A2E5}</x14:id>
        </ext>
      </extLst>
    </cfRule>
  </conditionalFormatting>
  <conditionalFormatting sqref="B43"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{AC15B4FE-998C-4875-9439-9ADF9378A9F2}</x14:id>
        </ext>
      </extLst>
    </cfRule>
  </conditionalFormatting>
  <conditionalFormatting sqref="B74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{03897A9E-CFD9-4CC8-BA19-402A79BFE9D4}</x14:id>
        </ext>
      </extLst>
    </cfRule>
  </conditionalFormatting>
  <conditionalFormatting sqref="B105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{4A34EB05-4F3D-43DA-8196-07DC1B1E22EA}</x14:id>
        </ext>
      </extLst>
    </cfRule>
  </conditionalFormatting>
  <conditionalFormatting sqref="B136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{20E71861-6A56-4D38-9E32-7E80EA501D33}</x14:id>
        </ext>
      </extLst>
    </cfRule>
  </conditionalFormatting>
  <conditionalFormatting sqref="B166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{01CB5EE0-3B7B-48E4-A552-9082C9E4B491}</x14:id>
        </ext>
      </extLst>
    </cfRule>
  </conditionalFormatting>
  <conditionalFormatting sqref="B198"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{CEB6C37F-2B70-43E6-983A-17C8D427058D}</x14:id>
        </ext>
      </extLst>
    </cfRule>
  </conditionalFormatting>
  <conditionalFormatting sqref="B229">
    <cfRule type="dataBar" priority="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{2920BB4C-5BE6-46F7-85AF-87F9E6279426}</x14:id>
        </ext>
      </extLst>
    </cfRule>
  </conditionalFormatting>
  <conditionalFormatting sqref="B260"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{087D1053-5C96-4661-ADFC-319EFE0AA2B5}</x14:id>
        </ext>
      </extLst>
    </cfRule>
  </conditionalFormatting>
  <conditionalFormatting sqref="C295">
    <cfRule type="cellIs" dxfId="37" priority="76" operator="equal">
      <formula>"Low"</formula>
    </cfRule>
    <cfRule type="cellIs" dxfId="36" priority="77" operator="equal">
      <formula>"High"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4">
    <cfRule type="cellIs" dxfId="35" priority="73" operator="equal">
      <formula>"Low"</formula>
    </cfRule>
    <cfRule type="cellIs" dxfId="34" priority="74" operator="equal">
      <formula>"High"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0">
    <cfRule type="cellIs" dxfId="33" priority="70" operator="equal">
      <formula>"Low"</formula>
    </cfRule>
    <cfRule type="cellIs" dxfId="32" priority="71" operator="equal">
      <formula>"High"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3">
    <cfRule type="cellIs" dxfId="31" priority="67" operator="equal">
      <formula>"Low"</formula>
    </cfRule>
    <cfRule type="cellIs" dxfId="30" priority="68" operator="equal">
      <formula>"High"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9">
    <cfRule type="cellIs" dxfId="29" priority="64" operator="equal">
      <formula>"Low"</formula>
    </cfRule>
    <cfRule type="cellIs" dxfId="28" priority="65" operator="equal">
      <formula>"High"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2">
    <cfRule type="cellIs" dxfId="27" priority="61" operator="equal">
      <formula>"Low"</formula>
    </cfRule>
    <cfRule type="cellIs" dxfId="26" priority="62" operator="equal">
      <formula>"High"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8">
    <cfRule type="cellIs" dxfId="25" priority="58" operator="equal">
      <formula>"Low"</formula>
    </cfRule>
    <cfRule type="cellIs" dxfId="24" priority="59" operator="equal">
      <formula>"High"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ellIs" dxfId="23" priority="55" operator="equal">
      <formula>"Low"</formula>
    </cfRule>
    <cfRule type="cellIs" dxfId="22" priority="56" operator="equal">
      <formula>"High"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6">
    <cfRule type="cellIs" dxfId="21" priority="52" operator="equal">
      <formula>"Low"</formula>
    </cfRule>
    <cfRule type="cellIs" dxfId="20" priority="53" operator="equal">
      <formula>"High"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">
    <cfRule type="cellIs" dxfId="19" priority="49" operator="equal">
      <formula>"Low"</formula>
    </cfRule>
    <cfRule type="cellIs" dxfId="18" priority="50" operator="equal">
      <formula>"High"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">
    <cfRule type="cellIs" dxfId="17" priority="46" operator="equal">
      <formula>"Low"</formula>
    </cfRule>
    <cfRule type="cellIs" dxfId="16" priority="47" operator="equal">
      <formula>"High"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9">
    <cfRule type="cellIs" dxfId="15" priority="43" operator="equal">
      <formula>"Low"</formula>
    </cfRule>
    <cfRule type="cellIs" dxfId="14" priority="44" operator="equal">
      <formula>"High"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ellIs" dxfId="13" priority="40" operator="equal">
      <formula>"Low"</formula>
    </cfRule>
    <cfRule type="cellIs" dxfId="12" priority="41" operator="equal">
      <formula>"High"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">
    <cfRule type="cellIs" dxfId="11" priority="37" operator="equal">
      <formula>"Low"</formula>
    </cfRule>
    <cfRule type="cellIs" dxfId="10" priority="38" operator="equal">
      <formula>"High"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">
    <cfRule type="cellIs" dxfId="9" priority="34" operator="equal">
      <formula>"Low"</formula>
    </cfRule>
    <cfRule type="cellIs" dxfId="8" priority="35" operator="equal">
      <formula>"High"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ellIs" dxfId="7" priority="31" operator="equal">
      <formula>"Low"</formula>
    </cfRule>
    <cfRule type="cellIs" dxfId="6" priority="32" operator="equal">
      <formula>"High"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ellIs" dxfId="5" priority="28" operator="equal">
      <formula>"Low"</formula>
    </cfRule>
    <cfRule type="cellIs" dxfId="4" priority="29" operator="equal">
      <formula>"High"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ellIs" dxfId="3" priority="25" operator="equal">
      <formula>"Low"</formula>
    </cfRule>
    <cfRule type="cellIs" dxfId="2" priority="26" operator="equal">
      <formula>"High"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">
    <cfRule type="cellIs" dxfId="1" priority="22" operator="equal">
      <formula>"Low"</formula>
    </cfRule>
    <cfRule type="cellIs" dxfId="0" priority="23" operator="equal">
      <formula>"High"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8:AB217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{879D4A5E-47F8-4FD7-A803-60CF6A6E8250}</x14:id>
        </ext>
      </extLst>
    </cfRule>
  </conditionalFormatting>
  <conditionalFormatting sqref="AB219:AB24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{D7ED3879-0380-48F9-BD05-27E323E9D200}</x14:id>
        </ext>
      </extLst>
    </cfRule>
  </conditionalFormatting>
  <conditionalFormatting sqref="AB250:AB279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{5A30F9CA-BACE-4A2B-ACAA-1169EFC24B1C}</x14:id>
        </ext>
      </extLst>
    </cfRule>
  </conditionalFormatting>
  <conditionalFormatting sqref="AB281:AB310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{65816C20-C7FA-4058-976B-8FCA1EF292A6}</x14:id>
        </ext>
      </extLst>
    </cfRule>
  </conditionalFormatting>
  <conditionalFormatting sqref="D311:AB3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0:AB28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9:AB2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8:AB2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AB18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{D31876AD-289F-457B-B4ED-45D03ED25101}</x14:id>
        </ext>
      </extLst>
    </cfRule>
  </conditionalFormatting>
  <conditionalFormatting sqref="D187:AB18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:AB155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{E3748192-FF86-44BA-96E5-85FFF97D20CA}</x14:id>
        </ext>
      </extLst>
    </cfRule>
  </conditionalFormatting>
  <conditionalFormatting sqref="D156:AB1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5:AB12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{DBD45973-0237-4E96-BE7B-95244EA2D535}</x14:id>
        </ext>
      </extLst>
    </cfRule>
  </conditionalFormatting>
  <conditionalFormatting sqref="D125:AB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AB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{0160802B-01FE-4B9A-9CDA-8EFEBAFBDEC9}</x14:id>
        </ext>
      </extLst>
    </cfRule>
  </conditionalFormatting>
  <conditionalFormatting sqref="E94:AB9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AB6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{6A6F82DD-339B-490C-9C02-9029DCCFB19D}</x14:id>
        </ext>
      </extLst>
    </cfRule>
  </conditionalFormatting>
  <conditionalFormatting sqref="D63:AB6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AB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{DAE43906-2EB1-4D42-B575-F48866993F81}</x14:id>
        </ext>
      </extLst>
    </cfRule>
  </conditionalFormatting>
  <conditionalFormatting sqref="D32:AB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3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{8BC8CD65-AD9E-448E-BB29-4407A498CB2B}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B5566C-0D3C-4D56-BC02-E15ABA7B90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B2:B15 B20:B21 B23:B31 B17:B18</xm:sqref>
        </x14:conditionalFormatting>
        <x14:conditionalFormatting xmlns:xm="http://schemas.microsoft.com/office/excel/2006/main">
          <x14:cfRule type="dataBar" id="{74C683D2-C5A5-4342-8B39-E5FF2D40FF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5031ABE6-BBF6-4AB6-AE38-2ABDC39EB7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B263</xm:sqref>
        </x14:conditionalFormatting>
        <x14:conditionalFormatting xmlns:xm="http://schemas.microsoft.com/office/excel/2006/main">
          <x14:cfRule type="dataBar" id="{BE64712D-34D3-4134-BFB6-E79435C35D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EA8513F6-7CAD-41ED-84C2-4E9DAB24E4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0530D811-F6B7-4D4A-8EA9-B8835777AD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320E1B56-6631-4C95-887F-7D6461C0CAC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3ABB579-5CBC-4622-A99B-FF2380454C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B77</xm:sqref>
        </x14:conditionalFormatting>
        <x14:conditionalFormatting xmlns:xm="http://schemas.microsoft.com/office/excel/2006/main">
          <x14:cfRule type="dataBar" id="{25FD1F77-1F8B-4D1F-905A-631285B3F6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F4476D58-6C8F-458B-BBCB-AEA3FE17CB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B278</xm:sqref>
        </x14:conditionalFormatting>
        <x14:conditionalFormatting xmlns:xm="http://schemas.microsoft.com/office/excel/2006/main">
          <x14:cfRule type="dataBar" id="{12977EB6-C0D4-4B99-B6CF-46F6D66346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55DADC51-7C2A-4914-A3E5-36AAFB126F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8E853A7A-F084-4A7A-8A85-1C955F14ED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EDE1589C-58F8-4A12-A763-D1FAB06F49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B2C33424-DA1C-4826-AE37-576B74A9ED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6A9902F7-F053-4457-ACCF-24D5D6E00F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9224E98E-2CFA-4A73-99CC-558BAE146B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AF45947C-65FD-45D0-8471-1A76B5C9BF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B294:B295</xm:sqref>
        </x14:conditionalFormatting>
        <x14:conditionalFormatting xmlns:xm="http://schemas.microsoft.com/office/excel/2006/main">
          <x14:cfRule type="dataBar" id="{BE456054-5A0F-4227-A942-082C5F4773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B309</xm:sqref>
        </x14:conditionalFormatting>
        <x14:conditionalFormatting xmlns:xm="http://schemas.microsoft.com/office/excel/2006/main">
          <x14:cfRule type="dataBar" id="{1824CA86-C34D-418B-B98B-D61C18C182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D188:I217</xm:sqref>
        </x14:conditionalFormatting>
        <x14:conditionalFormatting xmlns:xm="http://schemas.microsoft.com/office/excel/2006/main">
          <x14:cfRule type="dataBar" id="{E16E06D4-938D-48E8-99BE-A0FC74964D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D219:I248</xm:sqref>
        </x14:conditionalFormatting>
        <x14:conditionalFormatting xmlns:xm="http://schemas.microsoft.com/office/excel/2006/main">
          <x14:cfRule type="dataBar" id="{9F3A9F08-FB3B-4416-B662-153DB9A745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D250:I279</xm:sqref>
        </x14:conditionalFormatting>
        <x14:conditionalFormatting xmlns:xm="http://schemas.microsoft.com/office/excel/2006/main">
          <x14:cfRule type="dataBar" id="{1195B87D-0C08-49DE-8C60-42801D79B5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D281:I310</xm:sqref>
        </x14:conditionalFormatting>
        <x14:conditionalFormatting xmlns:xm="http://schemas.microsoft.com/office/excel/2006/main">
          <x14:cfRule type="dataBar" id="{6D050021-791F-44BF-9EF7-AD3DA589FE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J188:J217</xm:sqref>
        </x14:conditionalFormatting>
        <x14:conditionalFormatting xmlns:xm="http://schemas.microsoft.com/office/excel/2006/main">
          <x14:cfRule type="dataBar" id="{4690A5AF-96DA-4AA8-B901-F9B73822C5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J219:J248</xm:sqref>
        </x14:conditionalFormatting>
        <x14:conditionalFormatting xmlns:xm="http://schemas.microsoft.com/office/excel/2006/main">
          <x14:cfRule type="dataBar" id="{E6434ABF-F379-450A-B6BC-3B0BD48A1E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J250:J279</xm:sqref>
        </x14:conditionalFormatting>
        <x14:conditionalFormatting xmlns:xm="http://schemas.microsoft.com/office/excel/2006/main">
          <x14:cfRule type="dataBar" id="{04DCA9AA-DFEE-4976-9E4C-A03BE44600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J281:J310</xm:sqref>
        </x14:conditionalFormatting>
        <x14:conditionalFormatting xmlns:xm="http://schemas.microsoft.com/office/excel/2006/main">
          <x14:cfRule type="dataBar" id="{E862D94C-C9BA-470B-9DAD-E000D998C1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K188:K217</xm:sqref>
        </x14:conditionalFormatting>
        <x14:conditionalFormatting xmlns:xm="http://schemas.microsoft.com/office/excel/2006/main">
          <x14:cfRule type="dataBar" id="{CC011F92-3014-4692-B51A-59CCA33545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K219:K248</xm:sqref>
        </x14:conditionalFormatting>
        <x14:conditionalFormatting xmlns:xm="http://schemas.microsoft.com/office/excel/2006/main">
          <x14:cfRule type="dataBar" id="{6BF5E800-A1FF-4A72-BA24-FD5680A570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K250:K279</xm:sqref>
        </x14:conditionalFormatting>
        <x14:conditionalFormatting xmlns:xm="http://schemas.microsoft.com/office/excel/2006/main">
          <x14:cfRule type="dataBar" id="{43132CBE-467E-41A8-A381-E2D11C9161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K281:K310</xm:sqref>
        </x14:conditionalFormatting>
        <x14:conditionalFormatting xmlns:xm="http://schemas.microsoft.com/office/excel/2006/main">
          <x14:cfRule type="dataBar" id="{7A258A2D-D1D0-4572-B354-C27ECE50D8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L188:L217</xm:sqref>
        </x14:conditionalFormatting>
        <x14:conditionalFormatting xmlns:xm="http://schemas.microsoft.com/office/excel/2006/main">
          <x14:cfRule type="dataBar" id="{6125363C-0089-4676-BDEE-25697A6DD4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L219:L248</xm:sqref>
        </x14:conditionalFormatting>
        <x14:conditionalFormatting xmlns:xm="http://schemas.microsoft.com/office/excel/2006/main">
          <x14:cfRule type="dataBar" id="{C15A379B-93C2-47B2-BFFB-492DECBEBC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L250:L279</xm:sqref>
        </x14:conditionalFormatting>
        <x14:conditionalFormatting xmlns:xm="http://schemas.microsoft.com/office/excel/2006/main">
          <x14:cfRule type="dataBar" id="{A6FF4CDE-EC7D-4D5F-AD85-74C5E19123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L281:L310</xm:sqref>
        </x14:conditionalFormatting>
        <x14:conditionalFormatting xmlns:xm="http://schemas.microsoft.com/office/excel/2006/main">
          <x14:cfRule type="dataBar" id="{C5FF3E55-2574-4CC5-A84E-6BCF74864A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M188:M217</xm:sqref>
        </x14:conditionalFormatting>
        <x14:conditionalFormatting xmlns:xm="http://schemas.microsoft.com/office/excel/2006/main">
          <x14:cfRule type="dataBar" id="{3ADF07C4-3664-4450-AE41-A7D57698CF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M219:M248</xm:sqref>
        </x14:conditionalFormatting>
        <x14:conditionalFormatting xmlns:xm="http://schemas.microsoft.com/office/excel/2006/main">
          <x14:cfRule type="dataBar" id="{3D783577-9915-4596-84FB-484A9B1CDC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M250:M279</xm:sqref>
        </x14:conditionalFormatting>
        <x14:conditionalFormatting xmlns:xm="http://schemas.microsoft.com/office/excel/2006/main">
          <x14:cfRule type="dataBar" id="{8BD9D6C8-85D7-49D9-920D-454E431F05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M281:M310</xm:sqref>
        </x14:conditionalFormatting>
        <x14:conditionalFormatting xmlns:xm="http://schemas.microsoft.com/office/excel/2006/main">
          <x14:cfRule type="dataBar" id="{5ACAF24B-4865-4FF3-996C-3A335276F5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N188:N217</xm:sqref>
        </x14:conditionalFormatting>
        <x14:conditionalFormatting xmlns:xm="http://schemas.microsoft.com/office/excel/2006/main">
          <x14:cfRule type="dataBar" id="{41954B65-6E96-4936-A327-3FA7FA8841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N219:N248</xm:sqref>
        </x14:conditionalFormatting>
        <x14:conditionalFormatting xmlns:xm="http://schemas.microsoft.com/office/excel/2006/main">
          <x14:cfRule type="dataBar" id="{39DF1393-17CD-491B-B2E4-D96A57FB23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N250:N279</xm:sqref>
        </x14:conditionalFormatting>
        <x14:conditionalFormatting xmlns:xm="http://schemas.microsoft.com/office/excel/2006/main">
          <x14:cfRule type="dataBar" id="{F643D980-98B3-4580-B320-ECED545DB8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N281:N310</xm:sqref>
        </x14:conditionalFormatting>
        <x14:conditionalFormatting xmlns:xm="http://schemas.microsoft.com/office/excel/2006/main">
          <x14:cfRule type="dataBar" id="{C5C76EC3-34F5-4EAF-83AC-C3D77C70EF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O188:O217</xm:sqref>
        </x14:conditionalFormatting>
        <x14:conditionalFormatting xmlns:xm="http://schemas.microsoft.com/office/excel/2006/main">
          <x14:cfRule type="dataBar" id="{7889D96C-A31C-44F5-BA96-97F2F2353F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O219:O248</xm:sqref>
        </x14:conditionalFormatting>
        <x14:conditionalFormatting xmlns:xm="http://schemas.microsoft.com/office/excel/2006/main">
          <x14:cfRule type="dataBar" id="{EC1DCFC2-AD35-4ACF-9F82-8E90EE8453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O250:O279</xm:sqref>
        </x14:conditionalFormatting>
        <x14:conditionalFormatting xmlns:xm="http://schemas.microsoft.com/office/excel/2006/main">
          <x14:cfRule type="dataBar" id="{EBD018D2-E0CE-4684-AFD0-6C7FAFB530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O281:O310</xm:sqref>
        </x14:conditionalFormatting>
        <x14:conditionalFormatting xmlns:xm="http://schemas.microsoft.com/office/excel/2006/main">
          <x14:cfRule type="dataBar" id="{C783910A-F77E-4176-A2D6-291DC223E0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P188:P217</xm:sqref>
        </x14:conditionalFormatting>
        <x14:conditionalFormatting xmlns:xm="http://schemas.microsoft.com/office/excel/2006/main">
          <x14:cfRule type="dataBar" id="{DE4AA7BE-C38E-4F8E-BE65-75FFA72750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P219:P248</xm:sqref>
        </x14:conditionalFormatting>
        <x14:conditionalFormatting xmlns:xm="http://schemas.microsoft.com/office/excel/2006/main">
          <x14:cfRule type="dataBar" id="{2F9ADCD7-EA5B-4B10-8323-597D2101F7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P250:P279</xm:sqref>
        </x14:conditionalFormatting>
        <x14:conditionalFormatting xmlns:xm="http://schemas.microsoft.com/office/excel/2006/main">
          <x14:cfRule type="dataBar" id="{DBEE92D8-4644-46DD-BFB0-3758002E5A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P281:P310</xm:sqref>
        </x14:conditionalFormatting>
        <x14:conditionalFormatting xmlns:xm="http://schemas.microsoft.com/office/excel/2006/main">
          <x14:cfRule type="dataBar" id="{0613AAC9-27E0-449E-9BDA-F9E373861C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72BC1FA0-07F8-40E1-B7A3-83CB62EA31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B76</xm:sqref>
        </x14:conditionalFormatting>
        <x14:conditionalFormatting xmlns:xm="http://schemas.microsoft.com/office/excel/2006/main">
          <x14:cfRule type="dataBar" id="{14B93BA8-7B92-467A-A2ED-9116E60D17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B107</xm:sqref>
        </x14:conditionalFormatting>
        <x14:conditionalFormatting xmlns:xm="http://schemas.microsoft.com/office/excel/2006/main">
          <x14:cfRule type="dataBar" id="{7B3C56E5-0300-46DE-9A60-F183E320B0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FD5E0325-5466-41FB-B72E-9CF032A76B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B169</xm:sqref>
        </x14:conditionalFormatting>
        <x14:conditionalFormatting xmlns:xm="http://schemas.microsoft.com/office/excel/2006/main">
          <x14:cfRule type="dataBar" id="{FFE989D4-C1A7-4D41-A955-8B62D6D683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B200</xm:sqref>
        </x14:conditionalFormatting>
        <x14:conditionalFormatting xmlns:xm="http://schemas.microsoft.com/office/excel/2006/main">
          <x14:cfRule type="dataBar" id="{1CF030CE-B468-45FC-9C9F-F4C2C8DB10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B231</xm:sqref>
        </x14:conditionalFormatting>
        <x14:conditionalFormatting xmlns:xm="http://schemas.microsoft.com/office/excel/2006/main">
          <x14:cfRule type="dataBar" id="{8646224F-77F4-4748-83D2-EA1D005A50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B262</xm:sqref>
        </x14:conditionalFormatting>
        <x14:conditionalFormatting xmlns:xm="http://schemas.microsoft.com/office/excel/2006/main">
          <x14:cfRule type="dataBar" id="{770225F8-645B-4564-8177-B5D94899FA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B293</xm:sqref>
        </x14:conditionalFormatting>
        <x14:conditionalFormatting xmlns:xm="http://schemas.microsoft.com/office/excel/2006/main">
          <x14:cfRule type="dataBar" id="{5765516A-3DF3-4A26-B974-E893835321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D0628DB5-7DF5-435E-BF1E-9AF74CE41A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7FC7CC56-B3FD-42DB-BEC6-13AB2B8982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B96</xm:sqref>
        </x14:conditionalFormatting>
        <x14:conditionalFormatting xmlns:xm="http://schemas.microsoft.com/office/excel/2006/main">
          <x14:cfRule type="dataBar" id="{39E27A66-07CB-407D-A18A-CCD7B39C64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6880421-1B9A-45C9-81C8-9DBBC93823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38BFD37E-3E1A-4865-9EE9-A48024F913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C6FEBD88-9877-43F1-82A6-3C19BD5194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B220</xm:sqref>
        </x14:conditionalFormatting>
        <x14:conditionalFormatting xmlns:xm="http://schemas.microsoft.com/office/excel/2006/main">
          <x14:cfRule type="dataBar" id="{11414E4A-4EEA-4CCA-B44A-7BB06F0CE3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6792FE9B-B2E8-4686-9B3F-D4BB0499E0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B282</xm:sqref>
        </x14:conditionalFormatting>
        <x14:conditionalFormatting xmlns:xm="http://schemas.microsoft.com/office/excel/2006/main">
          <x14:cfRule type="dataBar" id="{4C282F36-D9B7-47E1-8D0E-0EBC77C1FC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580B4244-B007-4344-9E0F-AA1B6A5726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FF700353-79DA-419D-80F5-451FCB6140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D66AD433-F830-492A-8C99-5D6D3FF95D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92C4625D-8D85-4CB9-9597-202969ECDE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7D9AE758-D11A-4C0F-A96B-578414F807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2B792ADF-C05F-494E-A063-175F9B5C8F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A0A93511-456A-4B67-9D48-9276D9A5A7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B281</xm:sqref>
        </x14:conditionalFormatting>
        <x14:conditionalFormatting xmlns:xm="http://schemas.microsoft.com/office/excel/2006/main">
          <x14:cfRule type="dataBar" id="{09348643-60BD-49E6-8D6B-65D06ECB6A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B250</xm:sqref>
        </x14:conditionalFormatting>
        <x14:conditionalFormatting xmlns:xm="http://schemas.microsoft.com/office/excel/2006/main">
          <x14:cfRule type="dataBar" id="{4F9201D2-B301-452D-A69C-F71FC0AB5D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Q188:Q217</xm:sqref>
        </x14:conditionalFormatting>
        <x14:conditionalFormatting xmlns:xm="http://schemas.microsoft.com/office/excel/2006/main">
          <x14:cfRule type="dataBar" id="{37DB75D7-8DAE-4DFD-81D2-11DF21A1D7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Q219:Q248</xm:sqref>
        </x14:conditionalFormatting>
        <x14:conditionalFormatting xmlns:xm="http://schemas.microsoft.com/office/excel/2006/main">
          <x14:cfRule type="dataBar" id="{CE5FDC38-BAB2-4D13-BD5F-D4E0984D45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Q250:Q279</xm:sqref>
        </x14:conditionalFormatting>
        <x14:conditionalFormatting xmlns:xm="http://schemas.microsoft.com/office/excel/2006/main">
          <x14:cfRule type="dataBar" id="{0A6E2F28-1DDC-4D7D-BAB8-3B066CB72F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Q281:Q310</xm:sqref>
        </x14:conditionalFormatting>
        <x14:conditionalFormatting xmlns:xm="http://schemas.microsoft.com/office/excel/2006/main">
          <x14:cfRule type="dataBar" id="{EE726389-2CDF-4D49-BBD2-4CBE0D0851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R188:R217</xm:sqref>
        </x14:conditionalFormatting>
        <x14:conditionalFormatting xmlns:xm="http://schemas.microsoft.com/office/excel/2006/main">
          <x14:cfRule type="dataBar" id="{C5D8A545-2E5A-45DC-92BE-28AFCCE4F5C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R219:R248</xm:sqref>
        </x14:conditionalFormatting>
        <x14:conditionalFormatting xmlns:xm="http://schemas.microsoft.com/office/excel/2006/main">
          <x14:cfRule type="dataBar" id="{34A75A51-518B-4A57-B747-234F097A60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R250:R279</xm:sqref>
        </x14:conditionalFormatting>
        <x14:conditionalFormatting xmlns:xm="http://schemas.microsoft.com/office/excel/2006/main">
          <x14:cfRule type="dataBar" id="{F562D206-966E-4743-900B-B8FB9DEAA1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R281:R310</xm:sqref>
        </x14:conditionalFormatting>
        <x14:conditionalFormatting xmlns:xm="http://schemas.microsoft.com/office/excel/2006/main">
          <x14:cfRule type="dataBar" id="{2F262211-99F8-4CD1-914F-EDCDCD7575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S188:S217</xm:sqref>
        </x14:conditionalFormatting>
        <x14:conditionalFormatting xmlns:xm="http://schemas.microsoft.com/office/excel/2006/main">
          <x14:cfRule type="dataBar" id="{3EBDE225-D2F6-4E93-B680-C23A699D33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S219:S248</xm:sqref>
        </x14:conditionalFormatting>
        <x14:conditionalFormatting xmlns:xm="http://schemas.microsoft.com/office/excel/2006/main">
          <x14:cfRule type="dataBar" id="{1F319D35-B702-4BD1-8923-DA9AB657F5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S250:S279</xm:sqref>
        </x14:conditionalFormatting>
        <x14:conditionalFormatting xmlns:xm="http://schemas.microsoft.com/office/excel/2006/main">
          <x14:cfRule type="dataBar" id="{E4D37370-52A2-4DC6-874E-70033371AB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S281:S310</xm:sqref>
        </x14:conditionalFormatting>
        <x14:conditionalFormatting xmlns:xm="http://schemas.microsoft.com/office/excel/2006/main">
          <x14:cfRule type="dataBar" id="{D545282E-FD7E-4776-97C4-3BC5984B9C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027E042-E899-43C3-944F-B31531DE20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0D2BB9BB-4FB1-4DCC-8737-D8C0369A06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2EA41FF9-7821-42A3-9128-C6E3389015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4F7F78E2-B12C-42DF-92E8-D048F2CDC7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D0531D94-BF72-4A67-BF97-0E599FDBD6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ACAEB1D6-6776-4EC1-8D3A-7232D86284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B228</xm:sqref>
        </x14:conditionalFormatting>
        <x14:conditionalFormatting xmlns:xm="http://schemas.microsoft.com/office/excel/2006/main">
          <x14:cfRule type="dataBar" id="{808F0A2C-E75D-40BF-A3DF-924CD11EBE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B259</xm:sqref>
        </x14:conditionalFormatting>
        <x14:conditionalFormatting xmlns:xm="http://schemas.microsoft.com/office/excel/2006/main">
          <x14:cfRule type="dataBar" id="{46BD4504-8A4B-4E7A-A721-0E749D2D2E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B290:B291</xm:sqref>
        </x14:conditionalFormatting>
        <x14:conditionalFormatting xmlns:xm="http://schemas.microsoft.com/office/excel/2006/main">
          <x14:cfRule type="dataBar" id="{EE65CAC4-AD46-4C74-BAC3-881F5F0009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T188:T217</xm:sqref>
        </x14:conditionalFormatting>
        <x14:conditionalFormatting xmlns:xm="http://schemas.microsoft.com/office/excel/2006/main">
          <x14:cfRule type="dataBar" id="{B028D967-4877-4A8A-A804-DC850085298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T219:T248</xm:sqref>
        </x14:conditionalFormatting>
        <x14:conditionalFormatting xmlns:xm="http://schemas.microsoft.com/office/excel/2006/main">
          <x14:cfRule type="dataBar" id="{414672CC-75DF-4359-8C72-64C6ECA061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T250:T279</xm:sqref>
        </x14:conditionalFormatting>
        <x14:conditionalFormatting xmlns:xm="http://schemas.microsoft.com/office/excel/2006/main">
          <x14:cfRule type="dataBar" id="{FF5488CF-2CD0-44F3-BEC3-80CE3D0600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T281:T310</xm:sqref>
        </x14:conditionalFormatting>
        <x14:conditionalFormatting xmlns:xm="http://schemas.microsoft.com/office/excel/2006/main">
          <x14:cfRule type="dataBar" id="{1630A7EB-B938-4B03-97FE-B3482FAFF0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U188:U217</xm:sqref>
        </x14:conditionalFormatting>
        <x14:conditionalFormatting xmlns:xm="http://schemas.microsoft.com/office/excel/2006/main">
          <x14:cfRule type="dataBar" id="{97F51834-D7A7-425E-A4A5-FDA0826B68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U219:U248</xm:sqref>
        </x14:conditionalFormatting>
        <x14:conditionalFormatting xmlns:xm="http://schemas.microsoft.com/office/excel/2006/main">
          <x14:cfRule type="dataBar" id="{E6CBF3E9-33A1-4975-90E7-D4BF7933CE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U250:U279</xm:sqref>
        </x14:conditionalFormatting>
        <x14:conditionalFormatting xmlns:xm="http://schemas.microsoft.com/office/excel/2006/main">
          <x14:cfRule type="dataBar" id="{E5398FDA-DEAA-4215-BE50-8315DC80C2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U281:U310</xm:sqref>
        </x14:conditionalFormatting>
        <x14:conditionalFormatting xmlns:xm="http://schemas.microsoft.com/office/excel/2006/main">
          <x14:cfRule type="dataBar" id="{D7D655FB-2CC7-4E99-891B-A900A3F0D8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AAFA8B88-57B2-4245-B2D4-C0B9BC3C4E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407AA678-E338-4F35-B454-853C2F9C58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6BA5E3B-E8D7-49F3-BE02-7A3F3FDD81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B151</xm:sqref>
        </x14:conditionalFormatting>
        <x14:conditionalFormatting xmlns:xm="http://schemas.microsoft.com/office/excel/2006/main">
          <x14:cfRule type="dataBar" id="{2138513F-FCE6-4706-BCA0-81BFAD099B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2345DB5D-45E8-4F26-AD99-25AE861107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8882B19C-E3BB-438B-BA3E-F441B3182A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676E033A-0A45-41FF-B7CF-1539011B6A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B275</xm:sqref>
        </x14:conditionalFormatting>
        <x14:conditionalFormatting xmlns:xm="http://schemas.microsoft.com/office/excel/2006/main">
          <x14:cfRule type="dataBar" id="{947A2AFD-5F5A-49C4-A9CB-E808DCBEC4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B306</xm:sqref>
        </x14:conditionalFormatting>
        <x14:conditionalFormatting xmlns:xm="http://schemas.microsoft.com/office/excel/2006/main">
          <x14:cfRule type="dataBar" id="{FCF8F05A-4251-4B54-A65E-0E7F50A7A1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V188:V217</xm:sqref>
        </x14:conditionalFormatting>
        <x14:conditionalFormatting xmlns:xm="http://schemas.microsoft.com/office/excel/2006/main">
          <x14:cfRule type="dataBar" id="{8FC71EA4-8D84-40AE-8ADA-66411BCB3B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V219:V248</xm:sqref>
        </x14:conditionalFormatting>
        <x14:conditionalFormatting xmlns:xm="http://schemas.microsoft.com/office/excel/2006/main">
          <x14:cfRule type="dataBar" id="{7927F0FC-514D-466B-B264-5FE29B5425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V250:V279</xm:sqref>
        </x14:conditionalFormatting>
        <x14:conditionalFormatting xmlns:xm="http://schemas.microsoft.com/office/excel/2006/main">
          <x14:cfRule type="dataBar" id="{9A09FCAC-DC03-4F64-866E-3AA36EB96C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V281:V310</xm:sqref>
        </x14:conditionalFormatting>
        <x14:conditionalFormatting xmlns:xm="http://schemas.microsoft.com/office/excel/2006/main">
          <x14:cfRule type="dataBar" id="{819C090A-BB41-4387-8663-4E497C58CE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W188:W217</xm:sqref>
        </x14:conditionalFormatting>
        <x14:conditionalFormatting xmlns:xm="http://schemas.microsoft.com/office/excel/2006/main">
          <x14:cfRule type="dataBar" id="{DE822A9F-1BD2-412C-B852-7FCC478473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W219:W248</xm:sqref>
        </x14:conditionalFormatting>
        <x14:conditionalFormatting xmlns:xm="http://schemas.microsoft.com/office/excel/2006/main">
          <x14:cfRule type="dataBar" id="{BA35E766-0CC7-472B-ABC7-312904166E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W250:W279</xm:sqref>
        </x14:conditionalFormatting>
        <x14:conditionalFormatting xmlns:xm="http://schemas.microsoft.com/office/excel/2006/main">
          <x14:cfRule type="dataBar" id="{776A1D32-0C81-4A78-AA31-25FC96D079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W281:W310</xm:sqref>
        </x14:conditionalFormatting>
        <x14:conditionalFormatting xmlns:xm="http://schemas.microsoft.com/office/excel/2006/main">
          <x14:cfRule type="dataBar" id="{AB0675AC-5CD4-45FB-93B6-A41AE32AB5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X188:X217</xm:sqref>
        </x14:conditionalFormatting>
        <x14:conditionalFormatting xmlns:xm="http://schemas.microsoft.com/office/excel/2006/main">
          <x14:cfRule type="dataBar" id="{82D3CD1A-30AD-4DFC-8DED-7FBB0362E5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X219:X248</xm:sqref>
        </x14:conditionalFormatting>
        <x14:conditionalFormatting xmlns:xm="http://schemas.microsoft.com/office/excel/2006/main">
          <x14:cfRule type="dataBar" id="{53B351FE-2371-4801-8FDF-C8DE05A7B2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X250:X279</xm:sqref>
        </x14:conditionalFormatting>
        <x14:conditionalFormatting xmlns:xm="http://schemas.microsoft.com/office/excel/2006/main">
          <x14:cfRule type="dataBar" id="{D0927767-4332-4E81-956C-169BA24EC4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X281:X310</xm:sqref>
        </x14:conditionalFormatting>
        <x14:conditionalFormatting xmlns:xm="http://schemas.microsoft.com/office/excel/2006/main">
          <x14:cfRule type="dataBar" id="{074FF1E4-1CA9-4D54-AF28-6FE2C89DF2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6479EFC3-E80A-4F47-8D6C-A068EA048C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E8C05C85-42AD-41B2-88D4-558608A9F6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D807BC13-BBC9-4335-BE29-8AD0D14BCB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B142</xm:sqref>
        </x14:conditionalFormatting>
        <x14:conditionalFormatting xmlns:xm="http://schemas.microsoft.com/office/excel/2006/main">
          <x14:cfRule type="dataBar" id="{F641164A-12FF-49B9-B5B3-A9EDFBF74E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B8A12775-6C12-4971-878C-8732421AC1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811E69A9-D711-4F9C-809B-A8823809F8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A9C01449-6614-47B7-B475-8EF3FE09D7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B266</xm:sqref>
        </x14:conditionalFormatting>
        <x14:conditionalFormatting xmlns:xm="http://schemas.microsoft.com/office/excel/2006/main">
          <x14:cfRule type="dataBar" id="{7F82F257-CA6E-44CC-BFA2-F4FC488497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B297</xm:sqref>
        </x14:conditionalFormatting>
        <x14:conditionalFormatting xmlns:xm="http://schemas.microsoft.com/office/excel/2006/main">
          <x14:cfRule type="dataBar" id="{6EC0405F-2E11-4A26-91AC-66414615E8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Y188:Y217</xm:sqref>
        </x14:conditionalFormatting>
        <x14:conditionalFormatting xmlns:xm="http://schemas.microsoft.com/office/excel/2006/main">
          <x14:cfRule type="dataBar" id="{40D7D4B3-C476-4768-8001-A1A7D540C7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Y219:Y248</xm:sqref>
        </x14:conditionalFormatting>
        <x14:conditionalFormatting xmlns:xm="http://schemas.microsoft.com/office/excel/2006/main">
          <x14:cfRule type="dataBar" id="{BBCA6DF1-D818-494B-AF8E-F121988587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Y250:Y279</xm:sqref>
        </x14:conditionalFormatting>
        <x14:conditionalFormatting xmlns:xm="http://schemas.microsoft.com/office/excel/2006/main">
          <x14:cfRule type="dataBar" id="{E733E0A0-0760-4C44-BE35-4D70DB3530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Y281:Y310</xm:sqref>
        </x14:conditionalFormatting>
        <x14:conditionalFormatting xmlns:xm="http://schemas.microsoft.com/office/excel/2006/main">
          <x14:cfRule type="dataBar" id="{42A85A8B-E8F2-4F67-B825-277943AAF4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Z188:Z217</xm:sqref>
        </x14:conditionalFormatting>
        <x14:conditionalFormatting xmlns:xm="http://schemas.microsoft.com/office/excel/2006/main">
          <x14:cfRule type="dataBar" id="{871A5F5C-8CE8-44A2-9A8E-8F119E8664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Z219:Z248</xm:sqref>
        </x14:conditionalFormatting>
        <x14:conditionalFormatting xmlns:xm="http://schemas.microsoft.com/office/excel/2006/main">
          <x14:cfRule type="dataBar" id="{EE044655-145F-4702-BDC5-1C87FC2D63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Z250:Z279</xm:sqref>
        </x14:conditionalFormatting>
        <x14:conditionalFormatting xmlns:xm="http://schemas.microsoft.com/office/excel/2006/main">
          <x14:cfRule type="dataBar" id="{8E25F236-F8FE-4EB5-A451-0D1FAED8CB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Z281:Z310</xm:sqref>
        </x14:conditionalFormatting>
        <x14:conditionalFormatting xmlns:xm="http://schemas.microsoft.com/office/excel/2006/main">
          <x14:cfRule type="dataBar" id="{BE1B4470-475B-48C4-A0FF-E044730FC7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AA188:AA217</xm:sqref>
        </x14:conditionalFormatting>
        <x14:conditionalFormatting xmlns:xm="http://schemas.microsoft.com/office/excel/2006/main">
          <x14:cfRule type="dataBar" id="{3144A77D-958B-4FB3-8906-7BD30979A8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AA219:AA248</xm:sqref>
        </x14:conditionalFormatting>
        <x14:conditionalFormatting xmlns:xm="http://schemas.microsoft.com/office/excel/2006/main">
          <x14:cfRule type="dataBar" id="{4FEB965D-D570-49F1-A472-0A68B0F7D4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AA250:AA279</xm:sqref>
        </x14:conditionalFormatting>
        <x14:conditionalFormatting xmlns:xm="http://schemas.microsoft.com/office/excel/2006/main">
          <x14:cfRule type="dataBar" id="{7CD06FFA-F237-466A-8F52-C9EF09135A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AA281:AA310</xm:sqref>
        </x14:conditionalFormatting>
        <x14:conditionalFormatting xmlns:xm="http://schemas.microsoft.com/office/excel/2006/main">
          <x14:cfRule type="dataBar" id="{9B3F94AD-330B-4D91-99F0-BC280839C1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D64:D93</xm:sqref>
        </x14:conditionalFormatting>
        <x14:conditionalFormatting xmlns:xm="http://schemas.microsoft.com/office/excel/2006/main">
          <x14:cfRule type="dataBar" id="{77214BCC-0517-4D76-A79C-793BF74C8D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B264</xm:sqref>
        </x14:conditionalFormatting>
        <x14:conditionalFormatting xmlns:xm="http://schemas.microsoft.com/office/excel/2006/main">
          <x14:cfRule type="dataBar" id="{E75BD666-3E49-4F4F-8D10-7B7BE87BA7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48228CBF-C18B-4D4A-AC83-E87FF401A7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B202</xm:sqref>
        </x14:conditionalFormatting>
        <x14:conditionalFormatting xmlns:xm="http://schemas.microsoft.com/office/excel/2006/main">
          <x14:cfRule type="dataBar" id="{41749F58-7A95-493A-A452-1967C1E19A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5C8ED110-F15B-47CA-9579-231B97D0A6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A5E8AAAB-8D77-4606-AE6B-0359A78B5A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65346D0F-7485-4819-B1F4-1FCA1100C4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7F98C14C-984E-4C15-8213-E958A6F70A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83021B10-7556-4D77-8DEF-5F1B5F55A2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AC15B4FE-998C-4875-9439-9ADF9378A9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03897A9E-CFD9-4CC8-BA19-402A79BFE9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4A34EB05-4F3D-43DA-8196-07DC1B1E22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20E71861-6A56-4D38-9E32-7E80EA501D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01CB5EE0-3B7B-48E4-A552-9082C9E4B4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CEB6C37F-2B70-43E6-983A-17C8D42705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B198</xm:sqref>
        </x14:conditionalFormatting>
        <x14:conditionalFormatting xmlns:xm="http://schemas.microsoft.com/office/excel/2006/main">
          <x14:cfRule type="dataBar" id="{2920BB4C-5BE6-46F7-85AF-87F9E62794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087D1053-5C96-4661-ADFC-319EFE0AA2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B260</xm:sqref>
        </x14:conditionalFormatting>
        <x14:conditionalFormatting xmlns:xm="http://schemas.microsoft.com/office/excel/2006/main">
          <x14:cfRule type="dataBar" id="{879D4A5E-47F8-4FD7-A803-60CF6A6E82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AB188:AB217</xm:sqref>
        </x14:conditionalFormatting>
        <x14:conditionalFormatting xmlns:xm="http://schemas.microsoft.com/office/excel/2006/main">
          <x14:cfRule type="dataBar" id="{D7ED3879-0380-48F9-BD05-27E323E9D2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AB219:AB248</xm:sqref>
        </x14:conditionalFormatting>
        <x14:conditionalFormatting xmlns:xm="http://schemas.microsoft.com/office/excel/2006/main">
          <x14:cfRule type="dataBar" id="{5A30F9CA-BACE-4A2B-ACAA-1169EFC24B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AB250:AB279</xm:sqref>
        </x14:conditionalFormatting>
        <x14:conditionalFormatting xmlns:xm="http://schemas.microsoft.com/office/excel/2006/main">
          <x14:cfRule type="dataBar" id="{65816C20-C7FA-4058-976B-8FCA1EF292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AB281:AB310</xm:sqref>
        </x14:conditionalFormatting>
        <x14:conditionalFormatting xmlns:xm="http://schemas.microsoft.com/office/excel/2006/main">
          <x14:cfRule type="dataBar" id="{D31876AD-289F-457B-B4ED-45D03ED251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D157:AB186</xm:sqref>
        </x14:conditionalFormatting>
        <x14:conditionalFormatting xmlns:xm="http://schemas.microsoft.com/office/excel/2006/main">
          <x14:cfRule type="dataBar" id="{E3748192-FF86-44BA-96E5-85FFF97D20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D126:AB155</xm:sqref>
        </x14:conditionalFormatting>
        <x14:conditionalFormatting xmlns:xm="http://schemas.microsoft.com/office/excel/2006/main">
          <x14:cfRule type="dataBar" id="{DBD45973-0237-4E96-BE7B-95244EA2D5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D95:AB124</xm:sqref>
        </x14:conditionalFormatting>
        <x14:conditionalFormatting xmlns:xm="http://schemas.microsoft.com/office/excel/2006/main">
          <x14:cfRule type="dataBar" id="{0160802B-01FE-4B9A-9CDA-8EFEBAFBDE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E64:AB93</xm:sqref>
        </x14:conditionalFormatting>
        <x14:conditionalFormatting xmlns:xm="http://schemas.microsoft.com/office/excel/2006/main">
          <x14:cfRule type="dataBar" id="{6A6F82DD-339B-490C-9C02-9029DCCFB1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D33:AB62</xm:sqref>
        </x14:conditionalFormatting>
        <x14:conditionalFormatting xmlns:xm="http://schemas.microsoft.com/office/excel/2006/main">
          <x14:cfRule type="dataBar" id="{DAE43906-2EB1-4D42-B575-F48866993F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D2:AB31</xm:sqref>
        </x14:conditionalFormatting>
        <x14:conditionalFormatting xmlns:xm="http://schemas.microsoft.com/office/excel/2006/main">
          <x14:cfRule type="dataBar" id="{8BC8CD65-AD9E-448E-BB29-4407A498CB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A2:A311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8F8D-5ACD-49A7-BD6F-130DAD95A946}">
  <dimension ref="A1:B9"/>
  <sheetViews>
    <sheetView workbookViewId="0">
      <selection activeCell="B2" sqref="B2"/>
    </sheetView>
  </sheetViews>
  <sheetFormatPr defaultRowHeight="14.4" x14ac:dyDescent="0.3"/>
  <cols>
    <col min="2" max="2" width="18.33203125" customWidth="1"/>
  </cols>
  <sheetData>
    <row r="1" spans="1:2" x14ac:dyDescent="0.3">
      <c r="A1" t="s">
        <v>78</v>
      </c>
      <c r="B1" t="s">
        <v>79</v>
      </c>
    </row>
    <row r="2" spans="1:2" x14ac:dyDescent="0.3">
      <c r="A2" t="s">
        <v>69</v>
      </c>
      <c r="B2">
        <v>1</v>
      </c>
    </row>
    <row r="3" spans="1:2" x14ac:dyDescent="0.3">
      <c r="A3" t="s">
        <v>61</v>
      </c>
      <c r="B3" t="s">
        <v>71</v>
      </c>
    </row>
    <row r="4" spans="1:2" x14ac:dyDescent="0.3">
      <c r="A4" t="s">
        <v>62</v>
      </c>
    </row>
    <row r="5" spans="1:2" x14ac:dyDescent="0.3">
      <c r="A5" t="s">
        <v>64</v>
      </c>
      <c r="B5" t="s">
        <v>72</v>
      </c>
    </row>
    <row r="6" spans="1:2" x14ac:dyDescent="0.3">
      <c r="A6" t="s">
        <v>65</v>
      </c>
      <c r="B6" t="s">
        <v>73</v>
      </c>
    </row>
    <row r="7" spans="1:2" x14ac:dyDescent="0.3">
      <c r="A7" t="s">
        <v>66</v>
      </c>
      <c r="B7">
        <v>10019</v>
      </c>
    </row>
    <row r="8" spans="1:2" x14ac:dyDescent="0.3">
      <c r="A8" t="s">
        <v>67</v>
      </c>
      <c r="B8" t="s">
        <v>74</v>
      </c>
    </row>
    <row r="9" spans="1:2" x14ac:dyDescent="0.3">
      <c r="A9" t="s">
        <v>63</v>
      </c>
      <c r="B9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D3F5-AA53-4C49-AB88-A27B927D898A}">
  <dimension ref="A1:B5"/>
  <sheetViews>
    <sheetView workbookViewId="0">
      <selection activeCell="F9" sqref="F9"/>
    </sheetView>
  </sheetViews>
  <sheetFormatPr defaultRowHeight="14.4" x14ac:dyDescent="0.3"/>
  <sheetData>
    <row r="1" spans="1:2" x14ac:dyDescent="0.3">
      <c r="A1" t="s">
        <v>78</v>
      </c>
      <c r="B1" t="s">
        <v>79</v>
      </c>
    </row>
    <row r="2" spans="1:2" x14ac:dyDescent="0.3">
      <c r="A2" t="s">
        <v>75</v>
      </c>
    </row>
    <row r="3" spans="1:2" x14ac:dyDescent="0.3">
      <c r="A3" t="s">
        <v>66</v>
      </c>
      <c r="B3">
        <v>86323</v>
      </c>
    </row>
    <row r="4" spans="1:2" x14ac:dyDescent="0.3">
      <c r="A4" t="s">
        <v>76</v>
      </c>
      <c r="B4">
        <v>1</v>
      </c>
    </row>
    <row r="5" spans="1:2" x14ac:dyDescent="0.3">
      <c r="A5" t="s">
        <v>68</v>
      </c>
      <c r="B5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82C1-9AB7-41D8-9DCE-97B8C3958287}">
  <dimension ref="A1:L26"/>
  <sheetViews>
    <sheetView workbookViewId="0">
      <selection activeCell="I20" sqref="I20"/>
    </sheetView>
  </sheetViews>
  <sheetFormatPr defaultRowHeight="14.4" x14ac:dyDescent="0.3"/>
  <cols>
    <col min="1" max="1" width="10.5546875" bestFit="1" customWidth="1"/>
    <col min="6" max="6" width="10.109375" bestFit="1" customWidth="1"/>
    <col min="7" max="7" width="9" bestFit="1" customWidth="1"/>
    <col min="8" max="8" width="12.33203125" bestFit="1" customWidth="1"/>
    <col min="9" max="9" width="13.21875" bestFit="1" customWidth="1"/>
  </cols>
  <sheetData>
    <row r="1" spans="1:12" x14ac:dyDescent="0.3">
      <c r="A1" t="s">
        <v>58</v>
      </c>
      <c r="B1" t="s">
        <v>24</v>
      </c>
      <c r="C1" t="s">
        <v>25</v>
      </c>
      <c r="D1" t="s">
        <v>38</v>
      </c>
      <c r="E1" t="s">
        <v>27</v>
      </c>
      <c r="F1" t="s">
        <v>32</v>
      </c>
      <c r="G1" t="s">
        <v>33</v>
      </c>
      <c r="H1" t="s">
        <v>29</v>
      </c>
      <c r="I1" t="s">
        <v>28</v>
      </c>
      <c r="J1" t="s">
        <v>26</v>
      </c>
      <c r="K1" t="s">
        <v>37</v>
      </c>
      <c r="L1" t="s">
        <v>57</v>
      </c>
    </row>
    <row r="2" spans="1:12" x14ac:dyDescent="0.3">
      <c r="A2" s="69">
        <v>43432</v>
      </c>
      <c r="B2">
        <v>94</v>
      </c>
      <c r="C2">
        <v>454</v>
      </c>
      <c r="D2">
        <v>0</v>
      </c>
      <c r="E2">
        <v>5897</v>
      </c>
      <c r="F2">
        <v>2756</v>
      </c>
      <c r="G2">
        <v>0</v>
      </c>
      <c r="H2">
        <v>580</v>
      </c>
      <c r="I2">
        <v>887</v>
      </c>
      <c r="J2">
        <v>160</v>
      </c>
      <c r="K2">
        <v>0</v>
      </c>
      <c r="L2">
        <f t="shared" ref="L2:L26" si="0">SUM(B2:K2)</f>
        <v>10828</v>
      </c>
    </row>
    <row r="3" spans="1:12" x14ac:dyDescent="0.3">
      <c r="A3" s="69">
        <v>43489</v>
      </c>
      <c r="B3">
        <v>143</v>
      </c>
      <c r="C3">
        <v>40</v>
      </c>
      <c r="D3">
        <v>0</v>
      </c>
      <c r="E3">
        <v>343</v>
      </c>
      <c r="F3">
        <v>753</v>
      </c>
      <c r="G3">
        <v>0</v>
      </c>
      <c r="H3">
        <v>26</v>
      </c>
      <c r="I3">
        <v>224</v>
      </c>
      <c r="J3">
        <v>93</v>
      </c>
      <c r="K3">
        <v>0</v>
      </c>
      <c r="L3">
        <f t="shared" si="0"/>
        <v>1622</v>
      </c>
    </row>
    <row r="4" spans="1:12" x14ac:dyDescent="0.3">
      <c r="A4" s="69">
        <v>43521</v>
      </c>
      <c r="B4">
        <v>40</v>
      </c>
      <c r="C4">
        <v>587</v>
      </c>
      <c r="D4">
        <v>0</v>
      </c>
      <c r="E4">
        <v>54</v>
      </c>
      <c r="F4">
        <v>0</v>
      </c>
      <c r="G4">
        <v>0</v>
      </c>
      <c r="H4">
        <v>133</v>
      </c>
      <c r="I4">
        <v>360</v>
      </c>
      <c r="J4">
        <v>0</v>
      </c>
      <c r="K4">
        <v>0</v>
      </c>
      <c r="L4">
        <f t="shared" si="0"/>
        <v>1174</v>
      </c>
    </row>
    <row r="5" spans="1:12" x14ac:dyDescent="0.3">
      <c r="A5" s="69">
        <v>43565</v>
      </c>
      <c r="B5">
        <v>363</v>
      </c>
      <c r="C5">
        <v>413</v>
      </c>
      <c r="D5">
        <v>210</v>
      </c>
      <c r="E5">
        <v>67</v>
      </c>
      <c r="F5">
        <v>0</v>
      </c>
      <c r="G5">
        <v>0</v>
      </c>
      <c r="H5">
        <v>0</v>
      </c>
      <c r="I5">
        <v>0</v>
      </c>
      <c r="J5">
        <v>0</v>
      </c>
      <c r="K5">
        <v>120</v>
      </c>
      <c r="L5">
        <f t="shared" si="0"/>
        <v>1173</v>
      </c>
    </row>
    <row r="6" spans="1:12" x14ac:dyDescent="0.3">
      <c r="A6" s="69">
        <v>43614</v>
      </c>
      <c r="B6">
        <v>93</v>
      </c>
      <c r="C6">
        <v>290</v>
      </c>
      <c r="D6">
        <v>0</v>
      </c>
      <c r="E6">
        <v>53</v>
      </c>
      <c r="F6">
        <v>27</v>
      </c>
      <c r="G6">
        <v>0</v>
      </c>
      <c r="H6">
        <v>362</v>
      </c>
      <c r="I6">
        <v>890</v>
      </c>
      <c r="J6">
        <v>0</v>
      </c>
      <c r="K6">
        <v>0</v>
      </c>
      <c r="L6">
        <f t="shared" si="0"/>
        <v>1715</v>
      </c>
    </row>
    <row r="7" spans="1:12" x14ac:dyDescent="0.3">
      <c r="A7" s="69">
        <v>43669</v>
      </c>
      <c r="B7">
        <v>173</v>
      </c>
      <c r="C7">
        <v>250</v>
      </c>
      <c r="D7">
        <v>201</v>
      </c>
      <c r="E7">
        <v>54</v>
      </c>
      <c r="F7">
        <v>0</v>
      </c>
      <c r="G7">
        <v>283</v>
      </c>
      <c r="H7">
        <v>0</v>
      </c>
      <c r="I7">
        <v>0</v>
      </c>
      <c r="J7">
        <v>0</v>
      </c>
      <c r="K7">
        <v>0</v>
      </c>
      <c r="L7">
        <f t="shared" si="0"/>
        <v>961</v>
      </c>
    </row>
    <row r="8" spans="1:12" x14ac:dyDescent="0.3">
      <c r="A8" s="69">
        <v>43677</v>
      </c>
      <c r="B8">
        <v>6326</v>
      </c>
      <c r="C8">
        <v>6694</v>
      </c>
      <c r="D8">
        <v>3460</v>
      </c>
      <c r="E8">
        <v>156</v>
      </c>
      <c r="F8">
        <v>393</v>
      </c>
      <c r="G8">
        <v>3953</v>
      </c>
      <c r="H8">
        <v>0</v>
      </c>
      <c r="I8">
        <v>0</v>
      </c>
      <c r="J8">
        <v>0</v>
      </c>
      <c r="K8">
        <v>0</v>
      </c>
      <c r="L8">
        <f t="shared" si="0"/>
        <v>20982</v>
      </c>
    </row>
    <row r="9" spans="1:12" x14ac:dyDescent="0.3">
      <c r="A9" s="69">
        <v>43689</v>
      </c>
      <c r="B9">
        <v>230</v>
      </c>
      <c r="C9">
        <v>321</v>
      </c>
      <c r="D9">
        <v>436</v>
      </c>
      <c r="E9">
        <v>134</v>
      </c>
      <c r="F9">
        <v>27</v>
      </c>
      <c r="G9">
        <v>414</v>
      </c>
      <c r="H9">
        <v>0</v>
      </c>
      <c r="I9">
        <v>0</v>
      </c>
      <c r="J9">
        <v>0</v>
      </c>
      <c r="K9">
        <v>0</v>
      </c>
      <c r="L9">
        <f t="shared" si="0"/>
        <v>1562</v>
      </c>
    </row>
    <row r="10" spans="1:12" x14ac:dyDescent="0.3">
      <c r="A10" s="69">
        <v>43700</v>
      </c>
      <c r="B10">
        <v>936</v>
      </c>
      <c r="C10">
        <v>1326</v>
      </c>
      <c r="D10">
        <v>1287</v>
      </c>
      <c r="E10">
        <v>13</v>
      </c>
      <c r="F10">
        <v>13</v>
      </c>
      <c r="G10">
        <v>1140</v>
      </c>
      <c r="H10">
        <v>0</v>
      </c>
      <c r="I10">
        <v>0</v>
      </c>
      <c r="J10">
        <v>0</v>
      </c>
      <c r="K10">
        <v>0</v>
      </c>
      <c r="L10">
        <f t="shared" si="0"/>
        <v>4715</v>
      </c>
    </row>
    <row r="11" spans="1:12" x14ac:dyDescent="0.3">
      <c r="A11" s="69">
        <v>43707</v>
      </c>
      <c r="B11">
        <v>423</v>
      </c>
      <c r="C11">
        <v>730</v>
      </c>
      <c r="D11">
        <v>943</v>
      </c>
      <c r="E11">
        <v>130</v>
      </c>
      <c r="F11">
        <v>0</v>
      </c>
      <c r="G11">
        <v>569</v>
      </c>
      <c r="H11">
        <v>0</v>
      </c>
      <c r="I11">
        <v>0</v>
      </c>
      <c r="J11">
        <v>0</v>
      </c>
      <c r="K11">
        <v>0</v>
      </c>
      <c r="L11">
        <f t="shared" si="0"/>
        <v>2795</v>
      </c>
    </row>
    <row r="12" spans="1:12" x14ac:dyDescent="0.3">
      <c r="A12" s="69">
        <v>43741</v>
      </c>
      <c r="B12">
        <v>1583</v>
      </c>
      <c r="C12">
        <v>727</v>
      </c>
      <c r="D12">
        <v>1787</v>
      </c>
      <c r="E12">
        <v>400</v>
      </c>
      <c r="F12">
        <v>39</v>
      </c>
      <c r="G12">
        <v>720</v>
      </c>
      <c r="H12">
        <v>0</v>
      </c>
      <c r="I12">
        <v>0</v>
      </c>
      <c r="J12">
        <v>0</v>
      </c>
      <c r="K12">
        <v>0</v>
      </c>
      <c r="L12">
        <f t="shared" si="0"/>
        <v>5256</v>
      </c>
    </row>
    <row r="13" spans="1:12" x14ac:dyDescent="0.3">
      <c r="A13" s="69">
        <v>43748</v>
      </c>
      <c r="B13">
        <v>897</v>
      </c>
      <c r="C13">
        <v>600</v>
      </c>
      <c r="D13">
        <v>593</v>
      </c>
      <c r="E13">
        <v>123</v>
      </c>
      <c r="F13">
        <v>40</v>
      </c>
      <c r="G13">
        <v>1220</v>
      </c>
      <c r="H13">
        <v>0</v>
      </c>
      <c r="I13">
        <v>0</v>
      </c>
      <c r="J13">
        <v>0</v>
      </c>
      <c r="K13">
        <v>0</v>
      </c>
      <c r="L13">
        <f t="shared" si="0"/>
        <v>3473</v>
      </c>
    </row>
    <row r="14" spans="1:12" x14ac:dyDescent="0.3">
      <c r="A14" s="69">
        <v>43755</v>
      </c>
      <c r="B14">
        <v>1270</v>
      </c>
      <c r="C14">
        <v>893</v>
      </c>
      <c r="D14">
        <v>1410</v>
      </c>
      <c r="E14">
        <v>93</v>
      </c>
      <c r="F14">
        <v>150</v>
      </c>
      <c r="G14">
        <v>1459</v>
      </c>
      <c r="H14">
        <v>0</v>
      </c>
      <c r="I14">
        <v>0</v>
      </c>
      <c r="J14">
        <v>0</v>
      </c>
      <c r="K14">
        <v>0</v>
      </c>
      <c r="L14">
        <f t="shared" si="0"/>
        <v>5275</v>
      </c>
    </row>
    <row r="15" spans="1:12" x14ac:dyDescent="0.3">
      <c r="A15" s="69">
        <v>43762</v>
      </c>
      <c r="B15">
        <v>543</v>
      </c>
      <c r="C15">
        <v>873</v>
      </c>
      <c r="D15">
        <v>176</v>
      </c>
      <c r="E15">
        <v>66</v>
      </c>
      <c r="F15">
        <v>252</v>
      </c>
      <c r="G15">
        <v>576</v>
      </c>
      <c r="H15">
        <v>0</v>
      </c>
      <c r="I15">
        <v>0</v>
      </c>
      <c r="J15">
        <v>0</v>
      </c>
      <c r="K15">
        <v>0</v>
      </c>
      <c r="L15">
        <f t="shared" si="0"/>
        <v>2486</v>
      </c>
    </row>
    <row r="16" spans="1:12" x14ac:dyDescent="0.3">
      <c r="A16" s="69">
        <v>43769</v>
      </c>
      <c r="B16">
        <v>413</v>
      </c>
      <c r="C16">
        <v>547</v>
      </c>
      <c r="D16">
        <v>237</v>
      </c>
      <c r="E16">
        <v>80</v>
      </c>
      <c r="F16">
        <v>0</v>
      </c>
      <c r="G16">
        <v>13</v>
      </c>
      <c r="H16">
        <v>0</v>
      </c>
      <c r="I16">
        <v>0</v>
      </c>
      <c r="J16">
        <v>0</v>
      </c>
      <c r="K16">
        <v>0</v>
      </c>
      <c r="L16">
        <f t="shared" si="0"/>
        <v>1290</v>
      </c>
    </row>
    <row r="17" spans="1:12" x14ac:dyDescent="0.3">
      <c r="A17" s="69">
        <v>43776</v>
      </c>
      <c r="B17">
        <v>169</v>
      </c>
      <c r="C17">
        <v>26</v>
      </c>
      <c r="D17">
        <v>53</v>
      </c>
      <c r="E17">
        <v>67</v>
      </c>
      <c r="F17">
        <v>110</v>
      </c>
      <c r="G17">
        <v>13</v>
      </c>
      <c r="H17">
        <v>0</v>
      </c>
      <c r="I17">
        <v>0</v>
      </c>
      <c r="J17">
        <v>0</v>
      </c>
      <c r="K17">
        <v>0</v>
      </c>
      <c r="L17">
        <f t="shared" si="0"/>
        <v>438</v>
      </c>
    </row>
    <row r="18" spans="1:12" x14ac:dyDescent="0.3">
      <c r="A18" s="69">
        <v>43783</v>
      </c>
      <c r="B18">
        <v>27</v>
      </c>
      <c r="C18">
        <v>480</v>
      </c>
      <c r="D18">
        <v>596</v>
      </c>
      <c r="E18">
        <v>0</v>
      </c>
      <c r="F18">
        <v>13</v>
      </c>
      <c r="G18">
        <v>147</v>
      </c>
      <c r="H18">
        <v>0</v>
      </c>
      <c r="I18">
        <v>0</v>
      </c>
      <c r="J18">
        <v>0</v>
      </c>
      <c r="K18">
        <v>0</v>
      </c>
      <c r="L18">
        <f t="shared" si="0"/>
        <v>1263</v>
      </c>
    </row>
    <row r="19" spans="1:12" x14ac:dyDescent="0.3">
      <c r="A19" s="69">
        <v>43790</v>
      </c>
      <c r="B19">
        <v>349</v>
      </c>
      <c r="C19">
        <v>936</v>
      </c>
      <c r="D19">
        <v>6089</v>
      </c>
      <c r="E19">
        <v>490</v>
      </c>
      <c r="F19">
        <v>93</v>
      </c>
      <c r="G19">
        <v>892</v>
      </c>
      <c r="H19">
        <v>0</v>
      </c>
      <c r="I19">
        <v>0</v>
      </c>
      <c r="J19">
        <v>0</v>
      </c>
      <c r="K19">
        <v>0</v>
      </c>
      <c r="L19">
        <f t="shared" si="0"/>
        <v>8849</v>
      </c>
    </row>
    <row r="20" spans="1:12" x14ac:dyDescent="0.3">
      <c r="A20" s="69">
        <v>43804</v>
      </c>
      <c r="B20">
        <v>1143</v>
      </c>
      <c r="C20">
        <v>530</v>
      </c>
      <c r="D20">
        <v>1857</v>
      </c>
      <c r="E20">
        <v>67</v>
      </c>
      <c r="F20">
        <v>130</v>
      </c>
      <c r="G20">
        <v>1180</v>
      </c>
      <c r="H20">
        <v>0</v>
      </c>
      <c r="I20">
        <v>0</v>
      </c>
      <c r="J20">
        <v>0</v>
      </c>
      <c r="K20">
        <v>0</v>
      </c>
      <c r="L20">
        <f t="shared" si="0"/>
        <v>4907</v>
      </c>
    </row>
    <row r="21" spans="1:12" x14ac:dyDescent="0.3">
      <c r="A21" s="69">
        <v>43811</v>
      </c>
      <c r="B21">
        <v>337</v>
      </c>
      <c r="C21">
        <v>110</v>
      </c>
      <c r="D21">
        <v>3053</v>
      </c>
      <c r="E21">
        <v>46000</v>
      </c>
      <c r="F21">
        <v>67</v>
      </c>
      <c r="G21">
        <v>280</v>
      </c>
      <c r="H21">
        <v>0</v>
      </c>
      <c r="I21">
        <v>0</v>
      </c>
      <c r="J21">
        <v>0</v>
      </c>
      <c r="K21">
        <v>0</v>
      </c>
      <c r="L21">
        <f t="shared" si="0"/>
        <v>49847</v>
      </c>
    </row>
    <row r="22" spans="1:12" x14ac:dyDescent="0.3">
      <c r="A22" s="69">
        <v>43818</v>
      </c>
      <c r="B22">
        <v>26</v>
      </c>
      <c r="C22">
        <v>27</v>
      </c>
      <c r="D22">
        <v>769</v>
      </c>
      <c r="E22">
        <v>213</v>
      </c>
      <c r="F22">
        <v>13</v>
      </c>
      <c r="G22">
        <v>106</v>
      </c>
      <c r="H22">
        <v>0</v>
      </c>
      <c r="I22">
        <v>0</v>
      </c>
      <c r="J22">
        <v>0</v>
      </c>
      <c r="K22">
        <v>0</v>
      </c>
      <c r="L22">
        <f t="shared" si="0"/>
        <v>1154</v>
      </c>
    </row>
    <row r="23" spans="1:12" x14ac:dyDescent="0.3">
      <c r="A23" s="69">
        <v>43832</v>
      </c>
      <c r="B23">
        <v>93</v>
      </c>
      <c r="C23">
        <v>53</v>
      </c>
      <c r="D23">
        <v>92</v>
      </c>
      <c r="E23">
        <v>13</v>
      </c>
      <c r="F23">
        <v>27</v>
      </c>
      <c r="G23">
        <v>106</v>
      </c>
      <c r="H23">
        <v>0</v>
      </c>
      <c r="I23">
        <v>0</v>
      </c>
      <c r="J23">
        <v>0</v>
      </c>
      <c r="K23">
        <v>0</v>
      </c>
      <c r="L23">
        <f t="shared" si="0"/>
        <v>384</v>
      </c>
    </row>
    <row r="24" spans="1:12" x14ac:dyDescent="0.3">
      <c r="A24" s="69">
        <v>43839</v>
      </c>
      <c r="B24">
        <v>487</v>
      </c>
      <c r="C24">
        <v>370</v>
      </c>
      <c r="D24">
        <v>813</v>
      </c>
      <c r="E24">
        <v>239</v>
      </c>
      <c r="F24">
        <v>13</v>
      </c>
      <c r="G24">
        <v>1040</v>
      </c>
      <c r="H24">
        <v>0</v>
      </c>
      <c r="I24">
        <v>0</v>
      </c>
      <c r="J24">
        <v>0</v>
      </c>
      <c r="K24">
        <v>0</v>
      </c>
      <c r="L24">
        <f t="shared" si="0"/>
        <v>2962</v>
      </c>
    </row>
    <row r="25" spans="1:12" x14ac:dyDescent="0.3">
      <c r="A25" s="69">
        <v>43853</v>
      </c>
      <c r="B25">
        <v>556</v>
      </c>
      <c r="C25">
        <v>543</v>
      </c>
      <c r="D25">
        <v>709</v>
      </c>
      <c r="E25">
        <v>13</v>
      </c>
      <c r="F25">
        <v>26</v>
      </c>
      <c r="G25">
        <v>283</v>
      </c>
      <c r="H25">
        <v>0</v>
      </c>
      <c r="I25">
        <v>0</v>
      </c>
      <c r="J25">
        <v>0</v>
      </c>
      <c r="K25">
        <v>0</v>
      </c>
      <c r="L25">
        <f t="shared" si="0"/>
        <v>2130</v>
      </c>
    </row>
    <row r="26" spans="1:12" x14ac:dyDescent="0.3">
      <c r="A26" s="69">
        <v>43860</v>
      </c>
      <c r="B26">
        <v>54</v>
      </c>
      <c r="C26">
        <v>53</v>
      </c>
      <c r="D26">
        <v>5530</v>
      </c>
      <c r="E26">
        <v>54</v>
      </c>
      <c r="F26">
        <v>107</v>
      </c>
      <c r="G26">
        <v>187</v>
      </c>
      <c r="H26">
        <v>0</v>
      </c>
      <c r="I26">
        <v>0</v>
      </c>
      <c r="J26">
        <v>0</v>
      </c>
      <c r="K26">
        <v>0</v>
      </c>
      <c r="L26">
        <f t="shared" si="0"/>
        <v>5985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2F70-C9FB-4002-86DD-4E1417F8634E}">
  <dimension ref="A1:L26"/>
  <sheetViews>
    <sheetView workbookViewId="0"/>
  </sheetViews>
  <sheetFormatPr defaultRowHeight="14.4" x14ac:dyDescent="0.3"/>
  <cols>
    <col min="1" max="1" width="10.5546875" bestFit="1" customWidth="1"/>
  </cols>
  <sheetData>
    <row r="1" spans="1:12" x14ac:dyDescent="0.3">
      <c r="A1" t="s">
        <v>58</v>
      </c>
      <c r="B1" t="s">
        <v>24</v>
      </c>
      <c r="C1" t="s">
        <v>25</v>
      </c>
      <c r="D1" t="s">
        <v>38</v>
      </c>
      <c r="E1" t="s">
        <v>27</v>
      </c>
      <c r="F1" t="s">
        <v>32</v>
      </c>
      <c r="G1" t="s">
        <v>33</v>
      </c>
      <c r="H1" t="s">
        <v>29</v>
      </c>
      <c r="I1" t="s">
        <v>28</v>
      </c>
      <c r="J1" t="s">
        <v>26</v>
      </c>
      <c r="K1" t="s">
        <v>37</v>
      </c>
      <c r="L1" t="s">
        <v>57</v>
      </c>
    </row>
    <row r="2" spans="1:12" x14ac:dyDescent="0.3">
      <c r="A2" s="69">
        <v>43432</v>
      </c>
      <c r="B2">
        <v>40</v>
      </c>
      <c r="C2">
        <v>187</v>
      </c>
      <c r="D2">
        <v>0</v>
      </c>
      <c r="E2">
        <v>5767</v>
      </c>
      <c r="F2">
        <v>2626</v>
      </c>
      <c r="G2">
        <v>0</v>
      </c>
      <c r="H2">
        <v>437</v>
      </c>
      <c r="I2">
        <v>517</v>
      </c>
      <c r="J2">
        <v>53</v>
      </c>
      <c r="K2">
        <v>0</v>
      </c>
      <c r="L2">
        <f>SUM(B2:K2)</f>
        <v>9627</v>
      </c>
    </row>
    <row r="3" spans="1:12" x14ac:dyDescent="0.3">
      <c r="A3" s="69">
        <v>43489</v>
      </c>
      <c r="B3">
        <v>0</v>
      </c>
      <c r="C3">
        <v>40</v>
      </c>
      <c r="D3">
        <v>0</v>
      </c>
      <c r="E3">
        <v>143</v>
      </c>
      <c r="F3">
        <v>283</v>
      </c>
      <c r="G3">
        <v>0</v>
      </c>
      <c r="H3">
        <v>0</v>
      </c>
      <c r="I3">
        <v>94</v>
      </c>
      <c r="J3">
        <v>93</v>
      </c>
      <c r="K3">
        <v>0</v>
      </c>
      <c r="L3">
        <f t="shared" ref="L3:L26" si="0">SUM(B3:K3)</f>
        <v>653</v>
      </c>
    </row>
    <row r="4" spans="1:12" x14ac:dyDescent="0.3">
      <c r="A4" s="69">
        <v>43521</v>
      </c>
      <c r="B4">
        <v>40</v>
      </c>
      <c r="C4">
        <v>520</v>
      </c>
      <c r="D4">
        <v>0</v>
      </c>
      <c r="E4">
        <v>54</v>
      </c>
      <c r="G4">
        <v>0</v>
      </c>
      <c r="H4">
        <v>106</v>
      </c>
      <c r="I4">
        <v>333</v>
      </c>
      <c r="J4">
        <v>0</v>
      </c>
      <c r="K4">
        <v>0</v>
      </c>
      <c r="L4">
        <f t="shared" si="0"/>
        <v>1053</v>
      </c>
    </row>
    <row r="5" spans="1:12" x14ac:dyDescent="0.3">
      <c r="A5" s="69">
        <v>43565</v>
      </c>
      <c r="B5">
        <v>80</v>
      </c>
      <c r="C5">
        <v>13</v>
      </c>
      <c r="D5">
        <v>67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40</v>
      </c>
      <c r="L5">
        <f t="shared" si="0"/>
        <v>200</v>
      </c>
    </row>
    <row r="6" spans="1:12" x14ac:dyDescent="0.3">
      <c r="A6" s="69">
        <v>43614</v>
      </c>
      <c r="B6">
        <v>13</v>
      </c>
      <c r="C6">
        <v>40</v>
      </c>
      <c r="D6">
        <v>0</v>
      </c>
      <c r="E6">
        <v>27</v>
      </c>
      <c r="F6">
        <v>0</v>
      </c>
      <c r="G6">
        <v>0</v>
      </c>
      <c r="H6">
        <v>66</v>
      </c>
      <c r="I6">
        <v>863</v>
      </c>
      <c r="J6">
        <v>0</v>
      </c>
      <c r="K6">
        <v>0</v>
      </c>
      <c r="L6">
        <f t="shared" si="0"/>
        <v>1009</v>
      </c>
    </row>
    <row r="7" spans="1:12" x14ac:dyDescent="0.3">
      <c r="A7" s="69">
        <v>43669</v>
      </c>
      <c r="B7">
        <v>54</v>
      </c>
      <c r="C7">
        <v>80</v>
      </c>
      <c r="D7">
        <v>147</v>
      </c>
      <c r="E7">
        <v>27</v>
      </c>
      <c r="F7">
        <v>0</v>
      </c>
      <c r="G7">
        <v>133</v>
      </c>
      <c r="H7">
        <v>0</v>
      </c>
      <c r="I7">
        <v>0</v>
      </c>
      <c r="J7">
        <v>0</v>
      </c>
      <c r="K7">
        <v>0</v>
      </c>
      <c r="L7">
        <f t="shared" si="0"/>
        <v>441</v>
      </c>
    </row>
    <row r="8" spans="1:12" x14ac:dyDescent="0.3">
      <c r="A8" s="69">
        <v>43677</v>
      </c>
      <c r="B8">
        <v>1513</v>
      </c>
      <c r="C8">
        <v>3800</v>
      </c>
      <c r="D8">
        <v>440</v>
      </c>
      <c r="E8">
        <v>13</v>
      </c>
      <c r="F8">
        <v>250</v>
      </c>
      <c r="G8">
        <v>2010</v>
      </c>
      <c r="H8">
        <v>0</v>
      </c>
      <c r="I8">
        <v>0</v>
      </c>
      <c r="J8">
        <v>0</v>
      </c>
      <c r="K8">
        <v>0</v>
      </c>
      <c r="L8">
        <f t="shared" si="0"/>
        <v>8026</v>
      </c>
    </row>
    <row r="9" spans="1:12" x14ac:dyDescent="0.3">
      <c r="A9" s="69">
        <v>43689</v>
      </c>
      <c r="B9">
        <v>80</v>
      </c>
      <c r="C9">
        <v>137</v>
      </c>
      <c r="D9">
        <v>236</v>
      </c>
      <c r="E9">
        <v>27</v>
      </c>
      <c r="F9">
        <v>0</v>
      </c>
      <c r="G9">
        <v>120</v>
      </c>
      <c r="H9">
        <v>0</v>
      </c>
      <c r="I9">
        <v>0</v>
      </c>
      <c r="J9">
        <v>0</v>
      </c>
      <c r="K9">
        <v>0</v>
      </c>
      <c r="L9">
        <f t="shared" si="0"/>
        <v>600</v>
      </c>
    </row>
    <row r="10" spans="1:12" x14ac:dyDescent="0.3">
      <c r="A10" s="69">
        <v>43700</v>
      </c>
      <c r="B10">
        <v>40</v>
      </c>
      <c r="C10">
        <v>13</v>
      </c>
      <c r="D10">
        <v>957</v>
      </c>
      <c r="E10">
        <v>13</v>
      </c>
      <c r="F10">
        <v>13</v>
      </c>
      <c r="G10">
        <v>470</v>
      </c>
      <c r="H10">
        <v>0</v>
      </c>
      <c r="I10">
        <v>0</v>
      </c>
      <c r="J10">
        <v>0</v>
      </c>
      <c r="K10">
        <v>0</v>
      </c>
      <c r="L10">
        <f t="shared" si="0"/>
        <v>1506</v>
      </c>
    </row>
    <row r="11" spans="1:12" x14ac:dyDescent="0.3">
      <c r="A11" s="69">
        <v>43707</v>
      </c>
      <c r="B11">
        <v>67</v>
      </c>
      <c r="C11">
        <v>200</v>
      </c>
      <c r="D11">
        <v>143</v>
      </c>
      <c r="E11">
        <v>0</v>
      </c>
      <c r="F11">
        <v>0</v>
      </c>
      <c r="G11">
        <v>13</v>
      </c>
      <c r="H11">
        <v>0</v>
      </c>
      <c r="I11">
        <v>0</v>
      </c>
      <c r="J11">
        <v>0</v>
      </c>
      <c r="K11">
        <v>0</v>
      </c>
      <c r="L11">
        <f t="shared" si="0"/>
        <v>423</v>
      </c>
    </row>
    <row r="12" spans="1:12" x14ac:dyDescent="0.3">
      <c r="A12" s="69">
        <v>43741</v>
      </c>
      <c r="B12">
        <v>1113</v>
      </c>
      <c r="C12">
        <v>660</v>
      </c>
      <c r="D12">
        <v>1630</v>
      </c>
      <c r="E12">
        <v>400</v>
      </c>
      <c r="F12">
        <v>13</v>
      </c>
      <c r="G12">
        <v>653</v>
      </c>
      <c r="H12">
        <v>0</v>
      </c>
      <c r="I12">
        <v>0</v>
      </c>
      <c r="J12">
        <v>0</v>
      </c>
      <c r="K12">
        <v>0</v>
      </c>
      <c r="L12">
        <f t="shared" si="0"/>
        <v>4469</v>
      </c>
    </row>
    <row r="13" spans="1:12" x14ac:dyDescent="0.3">
      <c r="A13" s="69">
        <v>43748</v>
      </c>
      <c r="B13">
        <v>107</v>
      </c>
      <c r="C13">
        <v>67</v>
      </c>
      <c r="D13">
        <v>370</v>
      </c>
      <c r="E13">
        <v>123</v>
      </c>
      <c r="F13">
        <v>0</v>
      </c>
      <c r="G13">
        <v>337</v>
      </c>
      <c r="H13">
        <v>0</v>
      </c>
      <c r="I13">
        <v>0</v>
      </c>
      <c r="J13">
        <v>0</v>
      </c>
      <c r="K13">
        <v>0</v>
      </c>
      <c r="L13">
        <f t="shared" si="0"/>
        <v>1004</v>
      </c>
    </row>
    <row r="14" spans="1:12" x14ac:dyDescent="0.3">
      <c r="A14" s="69">
        <v>43755</v>
      </c>
      <c r="B14">
        <v>1127</v>
      </c>
      <c r="C14">
        <v>593</v>
      </c>
      <c r="D14">
        <v>1173</v>
      </c>
      <c r="E14">
        <v>27</v>
      </c>
      <c r="F14">
        <v>123</v>
      </c>
      <c r="G14">
        <v>1179</v>
      </c>
      <c r="H14">
        <v>0</v>
      </c>
      <c r="I14">
        <v>0</v>
      </c>
      <c r="J14">
        <v>0</v>
      </c>
      <c r="K14">
        <v>0</v>
      </c>
      <c r="L14">
        <f t="shared" si="0"/>
        <v>4222</v>
      </c>
    </row>
    <row r="15" spans="1:12" x14ac:dyDescent="0.3">
      <c r="A15" s="69">
        <v>43762</v>
      </c>
      <c r="B15">
        <v>130</v>
      </c>
      <c r="C15">
        <v>13</v>
      </c>
      <c r="D15">
        <v>0</v>
      </c>
      <c r="E15">
        <v>66</v>
      </c>
      <c r="F15">
        <v>226</v>
      </c>
      <c r="G15">
        <v>80</v>
      </c>
      <c r="H15">
        <v>0</v>
      </c>
      <c r="I15">
        <v>0</v>
      </c>
      <c r="J15">
        <v>0</v>
      </c>
      <c r="K15">
        <v>0</v>
      </c>
      <c r="L15">
        <f t="shared" si="0"/>
        <v>515</v>
      </c>
    </row>
    <row r="16" spans="1:12" x14ac:dyDescent="0.3">
      <c r="A16" s="69">
        <v>43769</v>
      </c>
      <c r="B16">
        <v>0</v>
      </c>
      <c r="C16">
        <v>237</v>
      </c>
      <c r="D16">
        <v>107</v>
      </c>
      <c r="E16">
        <v>13</v>
      </c>
      <c r="F16">
        <v>0</v>
      </c>
      <c r="G16">
        <v>13</v>
      </c>
      <c r="H16">
        <v>0</v>
      </c>
      <c r="I16">
        <v>0</v>
      </c>
      <c r="J16">
        <v>0</v>
      </c>
      <c r="K16">
        <v>0</v>
      </c>
      <c r="L16">
        <f t="shared" si="0"/>
        <v>370</v>
      </c>
    </row>
    <row r="17" spans="1:12" x14ac:dyDescent="0.3">
      <c r="A17" s="69">
        <v>43776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x14ac:dyDescent="0.3">
      <c r="A18" s="69">
        <v>43783</v>
      </c>
      <c r="B18">
        <v>27</v>
      </c>
      <c r="C18">
        <v>40</v>
      </c>
      <c r="D18">
        <v>530</v>
      </c>
      <c r="E18">
        <v>0</v>
      </c>
      <c r="F18">
        <v>0</v>
      </c>
      <c r="G18">
        <v>80</v>
      </c>
      <c r="H18">
        <v>0</v>
      </c>
      <c r="I18">
        <v>0</v>
      </c>
      <c r="J18">
        <v>0</v>
      </c>
      <c r="K18">
        <v>0</v>
      </c>
      <c r="L18">
        <f t="shared" si="0"/>
        <v>677</v>
      </c>
    </row>
    <row r="19" spans="1:12" x14ac:dyDescent="0.3">
      <c r="A19" s="69">
        <v>43790</v>
      </c>
      <c r="B19">
        <v>136</v>
      </c>
      <c r="C19">
        <v>763</v>
      </c>
      <c r="D19">
        <v>5939</v>
      </c>
      <c r="E19">
        <v>463</v>
      </c>
      <c r="F19">
        <v>13</v>
      </c>
      <c r="G19">
        <v>253</v>
      </c>
      <c r="H19">
        <v>0</v>
      </c>
      <c r="I19">
        <v>0</v>
      </c>
      <c r="J19">
        <v>0</v>
      </c>
      <c r="K19">
        <v>0</v>
      </c>
      <c r="L19">
        <f t="shared" si="0"/>
        <v>7567</v>
      </c>
    </row>
    <row r="20" spans="1:12" x14ac:dyDescent="0.3">
      <c r="A20" s="69">
        <v>43804</v>
      </c>
      <c r="B20">
        <v>200</v>
      </c>
      <c r="C20">
        <v>0</v>
      </c>
      <c r="D20">
        <v>530</v>
      </c>
      <c r="E20">
        <v>0</v>
      </c>
      <c r="F20">
        <v>0</v>
      </c>
      <c r="G20">
        <v>67</v>
      </c>
      <c r="H20">
        <v>0</v>
      </c>
      <c r="I20">
        <v>0</v>
      </c>
      <c r="J20">
        <v>0</v>
      </c>
      <c r="K20">
        <v>0</v>
      </c>
      <c r="L20">
        <f t="shared" si="0"/>
        <v>797</v>
      </c>
    </row>
    <row r="21" spans="1:12" x14ac:dyDescent="0.3">
      <c r="A21" s="69">
        <v>43811</v>
      </c>
      <c r="B21">
        <v>67</v>
      </c>
      <c r="C21">
        <v>0</v>
      </c>
      <c r="D21">
        <v>2570</v>
      </c>
      <c r="E21">
        <v>46000</v>
      </c>
      <c r="F21">
        <v>0</v>
      </c>
      <c r="G21">
        <v>80</v>
      </c>
      <c r="H21">
        <v>0</v>
      </c>
      <c r="I21">
        <v>0</v>
      </c>
      <c r="J21">
        <v>0</v>
      </c>
      <c r="K21">
        <v>0</v>
      </c>
      <c r="L21">
        <f t="shared" si="0"/>
        <v>48717</v>
      </c>
    </row>
    <row r="22" spans="1:12" x14ac:dyDescent="0.3">
      <c r="A22" s="69">
        <v>43818</v>
      </c>
      <c r="B22">
        <v>13</v>
      </c>
      <c r="C22">
        <v>0</v>
      </c>
      <c r="D22">
        <v>756</v>
      </c>
      <c r="E22">
        <v>213</v>
      </c>
      <c r="F22">
        <v>13</v>
      </c>
      <c r="G22">
        <v>93</v>
      </c>
      <c r="H22">
        <v>0</v>
      </c>
      <c r="I22">
        <v>0</v>
      </c>
      <c r="J22">
        <v>0</v>
      </c>
      <c r="K22">
        <v>0</v>
      </c>
      <c r="L22">
        <f t="shared" si="0"/>
        <v>1088</v>
      </c>
    </row>
    <row r="23" spans="1:12" x14ac:dyDescent="0.3">
      <c r="A23" s="69">
        <v>43832</v>
      </c>
      <c r="B23">
        <v>13</v>
      </c>
      <c r="C23">
        <v>0</v>
      </c>
      <c r="D23">
        <v>26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39</v>
      </c>
    </row>
    <row r="24" spans="1:12" x14ac:dyDescent="0.3">
      <c r="A24" s="69">
        <v>43839</v>
      </c>
      <c r="B24">
        <v>157</v>
      </c>
      <c r="C24">
        <v>357</v>
      </c>
      <c r="D24">
        <v>270</v>
      </c>
      <c r="E24">
        <v>13</v>
      </c>
      <c r="F24">
        <v>13</v>
      </c>
      <c r="G24">
        <v>730</v>
      </c>
      <c r="H24">
        <v>0</v>
      </c>
      <c r="I24">
        <v>0</v>
      </c>
      <c r="J24">
        <v>0</v>
      </c>
      <c r="K24">
        <v>0</v>
      </c>
      <c r="L24">
        <f t="shared" si="0"/>
        <v>1540</v>
      </c>
    </row>
    <row r="25" spans="1:12" x14ac:dyDescent="0.3">
      <c r="A25" s="69">
        <v>43853</v>
      </c>
      <c r="B25">
        <v>13</v>
      </c>
      <c r="C25">
        <v>0</v>
      </c>
      <c r="D25">
        <v>270</v>
      </c>
      <c r="E25">
        <v>0</v>
      </c>
      <c r="F25">
        <v>13</v>
      </c>
      <c r="G25">
        <v>13</v>
      </c>
      <c r="H25">
        <v>0</v>
      </c>
      <c r="I25">
        <v>0</v>
      </c>
      <c r="J25">
        <v>0</v>
      </c>
      <c r="K25">
        <v>0</v>
      </c>
      <c r="L25">
        <f t="shared" si="0"/>
        <v>309</v>
      </c>
    </row>
    <row r="26" spans="1:12" x14ac:dyDescent="0.3">
      <c r="A26" s="69">
        <v>43860</v>
      </c>
      <c r="B26">
        <v>27</v>
      </c>
      <c r="C26">
        <v>0</v>
      </c>
      <c r="D26">
        <v>1400</v>
      </c>
      <c r="E26">
        <v>0</v>
      </c>
      <c r="F26">
        <v>0</v>
      </c>
      <c r="G26">
        <v>107</v>
      </c>
      <c r="H26">
        <v>0</v>
      </c>
      <c r="I26">
        <v>0</v>
      </c>
      <c r="J26">
        <v>0</v>
      </c>
      <c r="K26">
        <v>0</v>
      </c>
      <c r="L26">
        <f t="shared" si="0"/>
        <v>1534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 Sample Results</vt:lpstr>
      <vt:lpstr>rooms</vt:lpstr>
      <vt:lpstr>org_info</vt:lpstr>
      <vt:lpstr>grow_info</vt:lpstr>
      <vt:lpstr>roomtotals</vt:lpstr>
      <vt:lpstr>viablespores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Francis</dc:creator>
  <cp:lastModifiedBy>Noah Lustig</cp:lastModifiedBy>
  <dcterms:created xsi:type="dcterms:W3CDTF">2019-07-29T22:28:42Z</dcterms:created>
  <dcterms:modified xsi:type="dcterms:W3CDTF">2020-04-20T16:10:19Z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7ff9963f-82f3-4001-935c-9c877cdeb8b1</vt:lpwstr>
  </property>
</Properties>
</file>