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ah Johnson\Documents\RESEARCH PROJECTS PROFESSIONAL\DISNEY RECOMMENDER PROJECT 2019\"/>
    </mc:Choice>
  </mc:AlternateContent>
  <xr:revisionPtr revIDLastSave="0" documentId="13_ncr:1_{A5C64314-8E37-4EE2-AFC5-909CAFCD5EFA}" xr6:coauthVersionLast="41" xr6:coauthVersionMax="41" xr10:uidLastSave="{00000000-0000-0000-0000-000000000000}"/>
  <bookViews>
    <workbookView xWindow="-108" yWindow="-108" windowWidth="23256" windowHeight="12576" activeTab="2" xr2:uid="{B0BC6AFE-CA22-47BE-BE63-5F58A7E3DDF3}"/>
  </bookViews>
  <sheets>
    <sheet name="testing_info" sheetId="4" r:id="rId1"/>
    <sheet name="Value and Moderate yes mult bed" sheetId="1" r:id="rId2"/>
    <sheet name="z_score_stuff" sheetId="2" r:id="rId3"/>
    <sheet name="hotel_z_scores" sheetId="3" r:id="rId4"/>
  </sheets>
  <externalReferences>
    <externalReference r:id="rId5"/>
    <externalReference r:id="rId6"/>
    <externalReference r:id="rId7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2" i="2"/>
  <c r="E2" i="3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2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2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2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2" i="2"/>
  <c r="T2" i="2"/>
  <c r="S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2" i="2"/>
  <c r="P80" i="2"/>
  <c r="A3" i="2"/>
  <c r="A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B3" i="2"/>
  <c r="C3" i="2"/>
  <c r="C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D3" i="2"/>
  <c r="E3" i="2"/>
  <c r="E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F3" i="2"/>
  <c r="G3" i="2"/>
  <c r="G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H3" i="2"/>
  <c r="I3" i="2"/>
  <c r="I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J3" i="2"/>
  <c r="K3" i="2"/>
  <c r="K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L3" i="2"/>
  <c r="M3" i="2"/>
  <c r="M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N3" i="2"/>
  <c r="B4" i="2"/>
  <c r="D4" i="2"/>
  <c r="F4" i="2"/>
  <c r="H4" i="2"/>
  <c r="J4" i="2"/>
  <c r="L4" i="2"/>
  <c r="N4" i="2"/>
  <c r="B5" i="2"/>
  <c r="D5" i="2"/>
  <c r="F5" i="2"/>
  <c r="H5" i="2"/>
  <c r="J5" i="2"/>
  <c r="L5" i="2"/>
  <c r="N5" i="2"/>
  <c r="B6" i="2"/>
  <c r="D6" i="2"/>
  <c r="F6" i="2"/>
  <c r="H6" i="2"/>
  <c r="J6" i="2"/>
  <c r="L6" i="2"/>
  <c r="N6" i="2"/>
  <c r="B7" i="2"/>
  <c r="D7" i="2"/>
  <c r="F7" i="2"/>
  <c r="H7" i="2"/>
  <c r="J7" i="2"/>
  <c r="L7" i="2"/>
  <c r="N7" i="2"/>
  <c r="B8" i="2"/>
  <c r="D8" i="2"/>
  <c r="F8" i="2"/>
  <c r="H8" i="2"/>
  <c r="J8" i="2"/>
  <c r="L8" i="2"/>
  <c r="N8" i="2"/>
  <c r="B9" i="2"/>
  <c r="D9" i="2"/>
  <c r="F9" i="2"/>
  <c r="H9" i="2"/>
  <c r="J9" i="2"/>
  <c r="L9" i="2"/>
  <c r="N9" i="2"/>
  <c r="B10" i="2"/>
  <c r="D10" i="2"/>
  <c r="F10" i="2"/>
  <c r="H10" i="2"/>
  <c r="J10" i="2"/>
  <c r="L10" i="2"/>
  <c r="N10" i="2"/>
  <c r="B11" i="2"/>
  <c r="D11" i="2"/>
  <c r="F11" i="2"/>
  <c r="H11" i="2"/>
  <c r="J11" i="2"/>
  <c r="L11" i="2"/>
  <c r="N11" i="2"/>
  <c r="B12" i="2"/>
  <c r="D12" i="2"/>
  <c r="F12" i="2"/>
  <c r="H12" i="2"/>
  <c r="J12" i="2"/>
  <c r="L12" i="2"/>
  <c r="N12" i="2"/>
  <c r="B13" i="2"/>
  <c r="D13" i="2"/>
  <c r="F13" i="2"/>
  <c r="H13" i="2"/>
  <c r="J13" i="2"/>
  <c r="L13" i="2"/>
  <c r="N13" i="2"/>
  <c r="B14" i="2"/>
  <c r="D14" i="2"/>
  <c r="F14" i="2"/>
  <c r="H14" i="2"/>
  <c r="J14" i="2"/>
  <c r="L14" i="2"/>
  <c r="N14" i="2"/>
  <c r="B15" i="2"/>
  <c r="D15" i="2"/>
  <c r="F15" i="2"/>
  <c r="H15" i="2"/>
  <c r="J15" i="2"/>
  <c r="L15" i="2"/>
  <c r="N15" i="2"/>
  <c r="B16" i="2"/>
  <c r="D16" i="2"/>
  <c r="F16" i="2"/>
  <c r="H16" i="2"/>
  <c r="J16" i="2"/>
  <c r="L16" i="2"/>
  <c r="N16" i="2"/>
  <c r="B17" i="2"/>
  <c r="D17" i="2"/>
  <c r="F17" i="2"/>
  <c r="H17" i="2"/>
  <c r="J17" i="2"/>
  <c r="L17" i="2"/>
  <c r="N17" i="2"/>
  <c r="B18" i="2"/>
  <c r="D18" i="2"/>
  <c r="F18" i="2"/>
  <c r="H18" i="2"/>
  <c r="J18" i="2"/>
  <c r="L18" i="2"/>
  <c r="N18" i="2"/>
  <c r="B19" i="2"/>
  <c r="D19" i="2"/>
  <c r="F19" i="2"/>
  <c r="H19" i="2"/>
  <c r="J19" i="2"/>
  <c r="L19" i="2"/>
  <c r="N19" i="2"/>
  <c r="B20" i="2"/>
  <c r="D20" i="2"/>
  <c r="F20" i="2"/>
  <c r="H20" i="2"/>
  <c r="J20" i="2"/>
  <c r="L20" i="2"/>
  <c r="N20" i="2"/>
  <c r="B21" i="2"/>
  <c r="D21" i="2"/>
  <c r="F21" i="2"/>
  <c r="H21" i="2"/>
  <c r="J21" i="2"/>
  <c r="L21" i="2"/>
  <c r="N21" i="2"/>
  <c r="B22" i="2"/>
  <c r="D22" i="2"/>
  <c r="F22" i="2"/>
  <c r="H22" i="2"/>
  <c r="J22" i="2"/>
  <c r="L22" i="2"/>
  <c r="N22" i="2"/>
  <c r="B23" i="2"/>
  <c r="D23" i="2"/>
  <c r="F23" i="2"/>
  <c r="H23" i="2"/>
  <c r="J23" i="2"/>
  <c r="L23" i="2"/>
  <c r="N23" i="2"/>
  <c r="B24" i="2"/>
  <c r="D24" i="2"/>
  <c r="F24" i="2"/>
  <c r="H24" i="2"/>
  <c r="J24" i="2"/>
  <c r="L24" i="2"/>
  <c r="N24" i="2"/>
  <c r="B25" i="2"/>
  <c r="D25" i="2"/>
  <c r="F25" i="2"/>
  <c r="H25" i="2"/>
  <c r="J25" i="2"/>
  <c r="L25" i="2"/>
  <c r="N25" i="2"/>
  <c r="B26" i="2"/>
  <c r="D26" i="2"/>
  <c r="F26" i="2"/>
  <c r="H26" i="2"/>
  <c r="J26" i="2"/>
  <c r="L26" i="2"/>
  <c r="N26" i="2"/>
  <c r="B27" i="2"/>
  <c r="D27" i="2"/>
  <c r="F27" i="2"/>
  <c r="H27" i="2"/>
  <c r="J27" i="2"/>
  <c r="L27" i="2"/>
  <c r="N27" i="2"/>
  <c r="B28" i="2"/>
  <c r="D28" i="2"/>
  <c r="F28" i="2"/>
  <c r="H28" i="2"/>
  <c r="J28" i="2"/>
  <c r="L28" i="2"/>
  <c r="N28" i="2"/>
  <c r="B29" i="2"/>
  <c r="D29" i="2"/>
  <c r="F29" i="2"/>
  <c r="H29" i="2"/>
  <c r="J29" i="2"/>
  <c r="L29" i="2"/>
  <c r="N29" i="2"/>
  <c r="B30" i="2"/>
  <c r="D30" i="2"/>
  <c r="F30" i="2"/>
  <c r="H30" i="2"/>
  <c r="J30" i="2"/>
  <c r="L30" i="2"/>
  <c r="N30" i="2"/>
  <c r="B31" i="2"/>
  <c r="D31" i="2"/>
  <c r="F31" i="2"/>
  <c r="H31" i="2"/>
  <c r="J31" i="2"/>
  <c r="L31" i="2"/>
  <c r="N31" i="2"/>
  <c r="B32" i="2"/>
  <c r="D32" i="2"/>
  <c r="F32" i="2"/>
  <c r="H32" i="2"/>
  <c r="J32" i="2"/>
  <c r="L32" i="2"/>
  <c r="N32" i="2"/>
  <c r="B33" i="2"/>
  <c r="D33" i="2"/>
  <c r="F33" i="2"/>
  <c r="H33" i="2"/>
  <c r="J33" i="2"/>
  <c r="L33" i="2"/>
  <c r="N33" i="2"/>
  <c r="B34" i="2"/>
  <c r="D34" i="2"/>
  <c r="F34" i="2"/>
  <c r="H34" i="2"/>
  <c r="J34" i="2"/>
  <c r="L34" i="2"/>
  <c r="N34" i="2"/>
  <c r="B35" i="2"/>
  <c r="D35" i="2"/>
  <c r="F35" i="2"/>
  <c r="H35" i="2"/>
  <c r="J35" i="2"/>
  <c r="L35" i="2"/>
  <c r="N35" i="2"/>
  <c r="B36" i="2"/>
  <c r="D36" i="2"/>
  <c r="F36" i="2"/>
  <c r="H36" i="2"/>
  <c r="J36" i="2"/>
  <c r="L36" i="2"/>
  <c r="N36" i="2"/>
  <c r="B37" i="2"/>
  <c r="D37" i="2"/>
  <c r="F37" i="2"/>
  <c r="H37" i="2"/>
  <c r="J37" i="2"/>
  <c r="L37" i="2"/>
  <c r="N37" i="2"/>
  <c r="B38" i="2"/>
  <c r="D38" i="2"/>
  <c r="F38" i="2"/>
  <c r="H38" i="2"/>
  <c r="J38" i="2"/>
  <c r="L38" i="2"/>
  <c r="N38" i="2"/>
  <c r="B39" i="2"/>
  <c r="D39" i="2"/>
  <c r="F39" i="2"/>
  <c r="H39" i="2"/>
  <c r="J39" i="2"/>
  <c r="L39" i="2"/>
  <c r="N39" i="2"/>
  <c r="B40" i="2"/>
  <c r="D40" i="2"/>
  <c r="F40" i="2"/>
  <c r="H40" i="2"/>
  <c r="J40" i="2"/>
  <c r="L40" i="2"/>
  <c r="N40" i="2"/>
  <c r="B41" i="2"/>
  <c r="D41" i="2"/>
  <c r="F41" i="2"/>
  <c r="H41" i="2"/>
  <c r="J41" i="2"/>
  <c r="L41" i="2"/>
  <c r="N41" i="2"/>
  <c r="B42" i="2"/>
  <c r="D42" i="2"/>
  <c r="F42" i="2"/>
  <c r="H42" i="2"/>
  <c r="J42" i="2"/>
  <c r="L42" i="2"/>
  <c r="N42" i="2"/>
  <c r="B43" i="2"/>
  <c r="D43" i="2"/>
  <c r="F43" i="2"/>
  <c r="H43" i="2"/>
  <c r="J43" i="2"/>
  <c r="L43" i="2"/>
  <c r="N43" i="2"/>
  <c r="B44" i="2"/>
  <c r="D44" i="2"/>
  <c r="F44" i="2"/>
  <c r="H44" i="2"/>
  <c r="J44" i="2"/>
  <c r="L44" i="2"/>
  <c r="N44" i="2"/>
  <c r="B45" i="2"/>
  <c r="D45" i="2"/>
  <c r="F45" i="2"/>
  <c r="H45" i="2"/>
  <c r="J45" i="2"/>
  <c r="L45" i="2"/>
  <c r="N45" i="2"/>
  <c r="B46" i="2"/>
  <c r="D46" i="2"/>
  <c r="F46" i="2"/>
  <c r="H46" i="2"/>
  <c r="J46" i="2"/>
  <c r="L46" i="2"/>
  <c r="N46" i="2"/>
  <c r="B47" i="2"/>
  <c r="D47" i="2"/>
  <c r="F47" i="2"/>
  <c r="H47" i="2"/>
  <c r="J47" i="2"/>
  <c r="L47" i="2"/>
  <c r="N47" i="2"/>
  <c r="B48" i="2"/>
  <c r="D48" i="2"/>
  <c r="F48" i="2"/>
  <c r="H48" i="2"/>
  <c r="J48" i="2"/>
  <c r="L48" i="2"/>
  <c r="N48" i="2"/>
  <c r="B49" i="2"/>
  <c r="D49" i="2"/>
  <c r="F49" i="2"/>
  <c r="H49" i="2"/>
  <c r="J49" i="2"/>
  <c r="L49" i="2"/>
  <c r="N49" i="2"/>
  <c r="B50" i="2"/>
  <c r="D50" i="2"/>
  <c r="F50" i="2"/>
  <c r="H50" i="2"/>
  <c r="J50" i="2"/>
  <c r="L50" i="2"/>
  <c r="N50" i="2"/>
  <c r="B51" i="2"/>
  <c r="D51" i="2"/>
  <c r="F51" i="2"/>
  <c r="H51" i="2"/>
  <c r="J51" i="2"/>
  <c r="L51" i="2"/>
  <c r="N51" i="2"/>
  <c r="B52" i="2"/>
  <c r="D52" i="2"/>
  <c r="F52" i="2"/>
  <c r="H52" i="2"/>
  <c r="J52" i="2"/>
  <c r="L52" i="2"/>
  <c r="N52" i="2"/>
  <c r="B53" i="2"/>
  <c r="D53" i="2"/>
  <c r="F53" i="2"/>
  <c r="H53" i="2"/>
  <c r="J53" i="2"/>
  <c r="L53" i="2"/>
  <c r="N53" i="2"/>
  <c r="B54" i="2"/>
  <c r="D54" i="2"/>
  <c r="F54" i="2"/>
  <c r="H54" i="2"/>
  <c r="J54" i="2"/>
  <c r="L54" i="2"/>
  <c r="N54" i="2"/>
  <c r="B55" i="2"/>
  <c r="D55" i="2"/>
  <c r="F55" i="2"/>
  <c r="H55" i="2"/>
  <c r="J55" i="2"/>
  <c r="L55" i="2"/>
  <c r="N55" i="2"/>
  <c r="B56" i="2"/>
  <c r="D56" i="2"/>
  <c r="F56" i="2"/>
  <c r="H56" i="2"/>
  <c r="J56" i="2"/>
  <c r="L56" i="2"/>
  <c r="N56" i="2"/>
  <c r="B57" i="2"/>
  <c r="D57" i="2"/>
  <c r="F57" i="2"/>
  <c r="H57" i="2"/>
  <c r="J57" i="2"/>
  <c r="L57" i="2"/>
  <c r="N57" i="2"/>
  <c r="B58" i="2"/>
  <c r="D58" i="2"/>
  <c r="F58" i="2"/>
  <c r="H58" i="2"/>
  <c r="J58" i="2"/>
  <c r="L58" i="2"/>
  <c r="N58" i="2"/>
  <c r="B59" i="2"/>
  <c r="D59" i="2"/>
  <c r="F59" i="2"/>
  <c r="H59" i="2"/>
  <c r="J59" i="2"/>
  <c r="L59" i="2"/>
  <c r="N59" i="2"/>
  <c r="B60" i="2"/>
  <c r="D60" i="2"/>
  <c r="F60" i="2"/>
  <c r="H60" i="2"/>
  <c r="J60" i="2"/>
  <c r="L60" i="2"/>
  <c r="N60" i="2"/>
  <c r="B61" i="2"/>
  <c r="D61" i="2"/>
  <c r="F61" i="2"/>
  <c r="H61" i="2"/>
  <c r="J61" i="2"/>
  <c r="L61" i="2"/>
  <c r="N61" i="2"/>
  <c r="B62" i="2"/>
  <c r="D62" i="2"/>
  <c r="F62" i="2"/>
  <c r="H62" i="2"/>
  <c r="J62" i="2"/>
  <c r="L62" i="2"/>
  <c r="N62" i="2"/>
  <c r="B63" i="2"/>
  <c r="D63" i="2"/>
  <c r="F63" i="2"/>
  <c r="H63" i="2"/>
  <c r="J63" i="2"/>
  <c r="L63" i="2"/>
  <c r="N63" i="2"/>
  <c r="B64" i="2"/>
  <c r="D64" i="2"/>
  <c r="F64" i="2"/>
  <c r="H64" i="2"/>
  <c r="J64" i="2"/>
  <c r="L64" i="2"/>
  <c r="N64" i="2"/>
  <c r="B65" i="2"/>
  <c r="D65" i="2"/>
  <c r="F65" i="2"/>
  <c r="H65" i="2"/>
  <c r="J65" i="2"/>
  <c r="L65" i="2"/>
  <c r="N65" i="2"/>
  <c r="B66" i="2"/>
  <c r="D66" i="2"/>
  <c r="F66" i="2"/>
  <c r="H66" i="2"/>
  <c r="J66" i="2"/>
  <c r="L66" i="2"/>
  <c r="N66" i="2"/>
  <c r="B67" i="2"/>
  <c r="D67" i="2"/>
  <c r="F67" i="2"/>
  <c r="H67" i="2"/>
  <c r="J67" i="2"/>
  <c r="L67" i="2"/>
  <c r="N67" i="2"/>
  <c r="B68" i="2"/>
  <c r="D68" i="2"/>
  <c r="F68" i="2"/>
  <c r="H68" i="2"/>
  <c r="J68" i="2"/>
  <c r="L68" i="2"/>
  <c r="N68" i="2"/>
  <c r="B69" i="2"/>
  <c r="D69" i="2"/>
  <c r="F69" i="2"/>
  <c r="H69" i="2"/>
  <c r="J69" i="2"/>
  <c r="L69" i="2"/>
  <c r="N69" i="2"/>
  <c r="B70" i="2"/>
  <c r="D70" i="2"/>
  <c r="F70" i="2"/>
  <c r="H70" i="2"/>
  <c r="J70" i="2"/>
  <c r="L70" i="2"/>
  <c r="N70" i="2"/>
  <c r="B71" i="2"/>
  <c r="D71" i="2"/>
  <c r="F71" i="2"/>
  <c r="H71" i="2"/>
  <c r="J71" i="2"/>
  <c r="L71" i="2"/>
  <c r="N71" i="2"/>
  <c r="B72" i="2"/>
  <c r="D72" i="2"/>
  <c r="F72" i="2"/>
  <c r="H72" i="2"/>
  <c r="J72" i="2"/>
  <c r="L72" i="2"/>
  <c r="N72" i="2"/>
  <c r="B73" i="2"/>
  <c r="D73" i="2"/>
  <c r="F73" i="2"/>
  <c r="H73" i="2"/>
  <c r="J73" i="2"/>
  <c r="L73" i="2"/>
  <c r="N73" i="2"/>
  <c r="B74" i="2"/>
  <c r="D74" i="2"/>
  <c r="F74" i="2"/>
  <c r="H74" i="2"/>
  <c r="J74" i="2"/>
  <c r="L74" i="2"/>
  <c r="N74" i="2"/>
  <c r="B75" i="2"/>
  <c r="D75" i="2"/>
  <c r="F75" i="2"/>
  <c r="H75" i="2"/>
  <c r="J75" i="2"/>
  <c r="L75" i="2"/>
  <c r="N75" i="2"/>
  <c r="B76" i="2"/>
  <c r="D76" i="2"/>
  <c r="F76" i="2"/>
  <c r="H76" i="2"/>
  <c r="J76" i="2"/>
  <c r="L76" i="2"/>
  <c r="N76" i="2"/>
  <c r="B77" i="2"/>
  <c r="D77" i="2"/>
  <c r="F77" i="2"/>
  <c r="H77" i="2"/>
  <c r="J77" i="2"/>
  <c r="L77" i="2"/>
  <c r="N77" i="2"/>
  <c r="B78" i="2"/>
  <c r="D78" i="2"/>
  <c r="F78" i="2"/>
  <c r="H78" i="2"/>
  <c r="J78" i="2"/>
  <c r="L78" i="2"/>
  <c r="N78" i="2"/>
  <c r="B79" i="2"/>
  <c r="D79" i="2"/>
  <c r="F79" i="2"/>
  <c r="H79" i="2"/>
  <c r="J79" i="2"/>
  <c r="L79" i="2"/>
  <c r="N79" i="2"/>
  <c r="B80" i="2"/>
  <c r="D80" i="2"/>
  <c r="F80" i="2"/>
  <c r="H80" i="2"/>
  <c r="J80" i="2"/>
  <c r="L80" i="2"/>
  <c r="N80" i="2"/>
  <c r="B2" i="2"/>
  <c r="D2" i="2"/>
  <c r="F2" i="2"/>
  <c r="H2" i="2"/>
  <c r="J2" i="2"/>
  <c r="L2" i="2"/>
  <c r="N2" i="2"/>
  <c r="T80" i="2"/>
  <c r="S80" i="2"/>
  <c r="R80" i="2"/>
  <c r="T79" i="2"/>
  <c r="S79" i="2"/>
  <c r="R79" i="2"/>
  <c r="T78" i="2"/>
  <c r="S78" i="2"/>
  <c r="R78" i="2"/>
  <c r="T77" i="2"/>
  <c r="S77" i="2"/>
  <c r="R77" i="2"/>
  <c r="T76" i="2"/>
  <c r="S76" i="2"/>
  <c r="R76" i="2"/>
  <c r="T75" i="2"/>
  <c r="S75" i="2"/>
  <c r="R75" i="2"/>
  <c r="T74" i="2"/>
  <c r="S74" i="2"/>
  <c r="R74" i="2"/>
  <c r="T73" i="2"/>
  <c r="S73" i="2"/>
  <c r="R73" i="2"/>
  <c r="T72" i="2"/>
  <c r="S72" i="2"/>
  <c r="R72" i="2"/>
  <c r="T71" i="2"/>
  <c r="S71" i="2"/>
  <c r="R71" i="2"/>
  <c r="T70" i="2"/>
  <c r="S70" i="2"/>
  <c r="R70" i="2"/>
  <c r="T69" i="2"/>
  <c r="S69" i="2"/>
  <c r="R69" i="2"/>
  <c r="T68" i="2"/>
  <c r="S68" i="2"/>
  <c r="R68" i="2"/>
  <c r="T67" i="2"/>
  <c r="S67" i="2"/>
  <c r="R67" i="2"/>
  <c r="T66" i="2"/>
  <c r="S66" i="2"/>
  <c r="R66" i="2"/>
  <c r="T65" i="2"/>
  <c r="S65" i="2"/>
  <c r="R65" i="2"/>
  <c r="T64" i="2"/>
  <c r="S64" i="2"/>
  <c r="R64" i="2"/>
  <c r="T63" i="2"/>
  <c r="S63" i="2"/>
  <c r="R63" i="2"/>
  <c r="T62" i="2"/>
  <c r="S62" i="2"/>
  <c r="R62" i="2"/>
  <c r="T61" i="2"/>
  <c r="S61" i="2"/>
  <c r="R61" i="2"/>
  <c r="T60" i="2"/>
  <c r="S60" i="2"/>
  <c r="R60" i="2"/>
  <c r="T59" i="2"/>
  <c r="S59" i="2"/>
  <c r="R59" i="2"/>
  <c r="T58" i="2"/>
  <c r="S58" i="2"/>
  <c r="R58" i="2"/>
  <c r="T57" i="2"/>
  <c r="S57" i="2"/>
  <c r="R57" i="2"/>
  <c r="T56" i="2"/>
  <c r="S56" i="2"/>
  <c r="R56" i="2"/>
  <c r="T55" i="2"/>
  <c r="S55" i="2"/>
  <c r="R55" i="2"/>
  <c r="T54" i="2"/>
  <c r="S54" i="2"/>
  <c r="R54" i="2"/>
  <c r="T53" i="2"/>
  <c r="S53" i="2"/>
  <c r="R53" i="2"/>
  <c r="T52" i="2"/>
  <c r="S52" i="2"/>
  <c r="R52" i="2"/>
  <c r="T51" i="2"/>
  <c r="S51" i="2"/>
  <c r="R51" i="2"/>
  <c r="T50" i="2"/>
  <c r="S50" i="2"/>
  <c r="R50" i="2"/>
  <c r="T49" i="2"/>
  <c r="S49" i="2"/>
  <c r="R49" i="2"/>
  <c r="T48" i="2"/>
  <c r="S48" i="2"/>
  <c r="R48" i="2"/>
  <c r="T47" i="2"/>
  <c r="S47" i="2"/>
  <c r="R47" i="2"/>
  <c r="T46" i="2"/>
  <c r="S46" i="2"/>
  <c r="R46" i="2"/>
  <c r="T45" i="2"/>
  <c r="S45" i="2"/>
  <c r="R45" i="2"/>
  <c r="T44" i="2"/>
  <c r="S44" i="2"/>
  <c r="R44" i="2"/>
  <c r="T43" i="2"/>
  <c r="S43" i="2"/>
  <c r="R43" i="2"/>
  <c r="T42" i="2"/>
  <c r="S42" i="2"/>
  <c r="R42" i="2"/>
  <c r="T41" i="2"/>
  <c r="S41" i="2"/>
  <c r="R41" i="2"/>
  <c r="T40" i="2"/>
  <c r="S40" i="2"/>
  <c r="R40" i="2"/>
  <c r="T39" i="2"/>
  <c r="S39" i="2"/>
  <c r="R39" i="2"/>
  <c r="T38" i="2"/>
  <c r="S38" i="2"/>
  <c r="R38" i="2"/>
  <c r="T37" i="2"/>
  <c r="S37" i="2"/>
  <c r="R37" i="2"/>
  <c r="T36" i="2"/>
  <c r="S36" i="2"/>
  <c r="R36" i="2"/>
  <c r="T35" i="2"/>
  <c r="S35" i="2"/>
  <c r="R35" i="2"/>
  <c r="T34" i="2"/>
  <c r="S34" i="2"/>
  <c r="R34" i="2"/>
  <c r="T33" i="2"/>
  <c r="S33" i="2"/>
  <c r="R33" i="2"/>
  <c r="T32" i="2"/>
  <c r="S32" i="2"/>
  <c r="R32" i="2"/>
  <c r="T31" i="2"/>
  <c r="S31" i="2"/>
  <c r="R31" i="2"/>
  <c r="T30" i="2"/>
  <c r="S30" i="2"/>
  <c r="R30" i="2"/>
  <c r="T29" i="2"/>
  <c r="S29" i="2"/>
  <c r="R29" i="2"/>
  <c r="T28" i="2"/>
  <c r="S28" i="2"/>
  <c r="R28" i="2"/>
  <c r="T27" i="2"/>
  <c r="S27" i="2"/>
  <c r="R27" i="2"/>
  <c r="T26" i="2"/>
  <c r="S26" i="2"/>
  <c r="R26" i="2"/>
  <c r="T25" i="2"/>
  <c r="S25" i="2"/>
  <c r="R25" i="2"/>
  <c r="T24" i="2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T6" i="2"/>
  <c r="S6" i="2"/>
  <c r="R6" i="2"/>
  <c r="T5" i="2"/>
  <c r="S5" i="2"/>
  <c r="R5" i="2"/>
  <c r="T4" i="2"/>
  <c r="S4" i="2"/>
  <c r="R4" i="2"/>
  <c r="T3" i="2"/>
  <c r="S3" i="2"/>
  <c r="R3" i="2"/>
  <c r="AU2" i="2"/>
  <c r="AV2" i="2"/>
  <c r="AW2" i="2"/>
  <c r="AX2" i="2"/>
  <c r="AU3" i="2"/>
  <c r="AV3" i="2"/>
  <c r="AW3" i="2"/>
  <c r="AX3" i="2"/>
  <c r="AU4" i="2"/>
  <c r="AV4" i="2"/>
  <c r="AW4" i="2"/>
  <c r="AX4" i="2"/>
  <c r="AU5" i="2"/>
  <c r="AV5" i="2"/>
  <c r="AW5" i="2"/>
  <c r="AX5" i="2"/>
  <c r="AU6" i="2"/>
  <c r="AV6" i="2"/>
  <c r="AW6" i="2"/>
  <c r="AX6" i="2"/>
  <c r="AU7" i="2"/>
  <c r="AV7" i="2"/>
  <c r="AW7" i="2"/>
  <c r="AX7" i="2"/>
  <c r="AU8" i="2"/>
  <c r="AV8" i="2"/>
  <c r="AW8" i="2"/>
  <c r="AX8" i="2"/>
  <c r="AU9" i="2"/>
  <c r="AV9" i="2"/>
  <c r="AW9" i="2"/>
  <c r="AX9" i="2"/>
  <c r="AU10" i="2"/>
  <c r="AV10" i="2"/>
  <c r="AW10" i="2"/>
  <c r="AX10" i="2"/>
  <c r="AU11" i="2"/>
  <c r="AV11" i="2"/>
  <c r="AW11" i="2"/>
  <c r="AX11" i="2"/>
  <c r="AU12" i="2"/>
  <c r="AV12" i="2"/>
  <c r="AW12" i="2"/>
  <c r="AX12" i="2"/>
  <c r="AU13" i="2"/>
  <c r="AV13" i="2"/>
  <c r="AW13" i="2"/>
  <c r="AX13" i="2"/>
  <c r="AU14" i="2"/>
  <c r="AV14" i="2"/>
  <c r="AW14" i="2"/>
  <c r="AX14" i="2"/>
  <c r="AU15" i="2"/>
  <c r="AV15" i="2"/>
  <c r="AW15" i="2"/>
  <c r="AX15" i="2"/>
  <c r="AU16" i="2"/>
  <c r="AV16" i="2"/>
  <c r="AW16" i="2"/>
  <c r="AX16" i="2"/>
  <c r="AU17" i="2"/>
  <c r="AV17" i="2"/>
  <c r="AW17" i="2"/>
  <c r="AX17" i="2"/>
  <c r="AU18" i="2"/>
  <c r="AV18" i="2"/>
  <c r="AW18" i="2"/>
  <c r="AX18" i="2"/>
  <c r="AU19" i="2"/>
  <c r="AV19" i="2"/>
  <c r="AW19" i="2"/>
  <c r="AX19" i="2"/>
  <c r="AU20" i="2"/>
  <c r="AV20" i="2"/>
  <c r="AW20" i="2"/>
  <c r="AX20" i="2"/>
  <c r="AU21" i="2"/>
  <c r="AV21" i="2"/>
  <c r="AW21" i="2"/>
  <c r="AX21" i="2"/>
  <c r="AU22" i="2"/>
  <c r="AV22" i="2"/>
  <c r="AW22" i="2"/>
  <c r="AX22" i="2"/>
  <c r="AU23" i="2"/>
  <c r="AV23" i="2"/>
  <c r="AW23" i="2"/>
  <c r="AX23" i="2"/>
  <c r="AU24" i="2"/>
  <c r="AV24" i="2"/>
  <c r="AW24" i="2"/>
  <c r="AX24" i="2"/>
  <c r="AU25" i="2"/>
  <c r="AV25" i="2"/>
  <c r="AW25" i="2"/>
  <c r="AX25" i="2"/>
  <c r="AU26" i="2"/>
  <c r="AV26" i="2"/>
  <c r="AW26" i="2"/>
  <c r="AX26" i="2"/>
  <c r="AU27" i="2"/>
  <c r="AV27" i="2"/>
  <c r="AW27" i="2"/>
  <c r="AX27" i="2"/>
  <c r="AU28" i="2"/>
  <c r="AV28" i="2"/>
  <c r="AW28" i="2"/>
  <c r="AX28" i="2"/>
  <c r="AU29" i="2"/>
  <c r="AV29" i="2"/>
  <c r="AW29" i="2"/>
  <c r="AX29" i="2"/>
  <c r="AU30" i="2"/>
  <c r="AV30" i="2"/>
  <c r="AW30" i="2"/>
  <c r="AX30" i="2"/>
  <c r="AU31" i="2"/>
  <c r="AV31" i="2"/>
  <c r="AW31" i="2"/>
  <c r="AX31" i="2"/>
  <c r="AU32" i="2"/>
  <c r="AV32" i="2"/>
  <c r="AW32" i="2"/>
  <c r="AX32" i="2"/>
  <c r="AU33" i="2"/>
  <c r="AV33" i="2"/>
  <c r="AW33" i="2"/>
  <c r="AX33" i="2"/>
  <c r="AU34" i="2"/>
  <c r="AV34" i="2"/>
  <c r="AW34" i="2"/>
  <c r="AX34" i="2"/>
  <c r="AU35" i="2"/>
  <c r="AV35" i="2"/>
  <c r="AW35" i="2"/>
  <c r="AX35" i="2"/>
  <c r="AU36" i="2"/>
  <c r="AV36" i="2"/>
  <c r="AW36" i="2"/>
  <c r="AX36" i="2"/>
  <c r="AU37" i="2"/>
  <c r="AV37" i="2"/>
  <c r="AW37" i="2"/>
  <c r="AX37" i="2"/>
  <c r="AU38" i="2"/>
  <c r="AV38" i="2"/>
  <c r="AW38" i="2"/>
  <c r="AX38" i="2"/>
  <c r="AU39" i="2"/>
  <c r="AV39" i="2"/>
  <c r="AW39" i="2"/>
  <c r="AX39" i="2"/>
  <c r="AU40" i="2"/>
  <c r="AV40" i="2"/>
  <c r="AW40" i="2"/>
  <c r="AX40" i="2"/>
  <c r="AU41" i="2"/>
  <c r="AV41" i="2"/>
  <c r="AW41" i="2"/>
  <c r="AX41" i="2"/>
  <c r="AU42" i="2"/>
  <c r="AV42" i="2"/>
  <c r="AW42" i="2"/>
  <c r="AX42" i="2"/>
  <c r="AU43" i="2"/>
  <c r="AV43" i="2"/>
  <c r="AW43" i="2"/>
  <c r="AX43" i="2"/>
  <c r="AU44" i="2"/>
  <c r="AV44" i="2"/>
  <c r="AW44" i="2"/>
  <c r="AX44" i="2"/>
  <c r="AU45" i="2"/>
  <c r="AV45" i="2"/>
  <c r="AW45" i="2"/>
  <c r="AX45" i="2"/>
  <c r="AU46" i="2"/>
  <c r="AV46" i="2"/>
  <c r="AW46" i="2"/>
  <c r="AX46" i="2"/>
  <c r="AU47" i="2"/>
  <c r="AV47" i="2"/>
  <c r="AW47" i="2"/>
  <c r="AX47" i="2"/>
  <c r="AU48" i="2"/>
  <c r="AV48" i="2"/>
  <c r="AW48" i="2"/>
  <c r="AX48" i="2"/>
  <c r="AU49" i="2"/>
  <c r="AV49" i="2"/>
  <c r="AW49" i="2"/>
  <c r="AX49" i="2"/>
  <c r="AU50" i="2"/>
  <c r="AV50" i="2"/>
  <c r="AW50" i="2"/>
  <c r="AX50" i="2"/>
  <c r="AU51" i="2"/>
  <c r="AV51" i="2"/>
  <c r="AW51" i="2"/>
  <c r="AX51" i="2"/>
  <c r="AU52" i="2"/>
  <c r="AV52" i="2"/>
  <c r="AW52" i="2"/>
  <c r="AX52" i="2"/>
  <c r="AU53" i="2"/>
  <c r="AV53" i="2"/>
  <c r="AW53" i="2"/>
  <c r="AX53" i="2"/>
  <c r="AU54" i="2"/>
  <c r="AV54" i="2"/>
  <c r="AW54" i="2"/>
  <c r="AX54" i="2"/>
  <c r="AU55" i="2"/>
  <c r="AV55" i="2"/>
  <c r="AW55" i="2"/>
  <c r="AX55" i="2"/>
  <c r="AU56" i="2"/>
  <c r="AV56" i="2"/>
  <c r="AW56" i="2"/>
  <c r="AX56" i="2"/>
  <c r="AU57" i="2"/>
  <c r="AV57" i="2"/>
  <c r="AW57" i="2"/>
  <c r="AX57" i="2"/>
  <c r="AU58" i="2"/>
  <c r="AV58" i="2"/>
  <c r="AW58" i="2"/>
  <c r="AX58" i="2"/>
  <c r="AU59" i="2"/>
  <c r="AV59" i="2"/>
  <c r="AW59" i="2"/>
  <c r="AX59" i="2"/>
  <c r="AU60" i="2"/>
  <c r="AV60" i="2"/>
  <c r="AW60" i="2"/>
  <c r="AX60" i="2"/>
  <c r="AU61" i="2"/>
  <c r="AV61" i="2"/>
  <c r="AW61" i="2"/>
  <c r="AX61" i="2"/>
  <c r="AU62" i="2"/>
  <c r="AV62" i="2"/>
  <c r="AW62" i="2"/>
  <c r="AX62" i="2"/>
  <c r="AU63" i="2"/>
  <c r="AV63" i="2"/>
  <c r="AW63" i="2"/>
  <c r="AX63" i="2"/>
  <c r="AU64" i="2"/>
  <c r="AV64" i="2"/>
  <c r="AW64" i="2"/>
  <c r="AX64" i="2"/>
  <c r="AU65" i="2"/>
  <c r="AV65" i="2"/>
  <c r="AW65" i="2"/>
  <c r="AX65" i="2"/>
  <c r="AU66" i="2"/>
  <c r="AV66" i="2"/>
  <c r="AW66" i="2"/>
  <c r="AX66" i="2"/>
  <c r="AU67" i="2"/>
  <c r="AV67" i="2"/>
  <c r="AW67" i="2"/>
  <c r="AX67" i="2"/>
  <c r="AU68" i="2"/>
  <c r="AV68" i="2"/>
  <c r="AW68" i="2"/>
  <c r="AX68" i="2"/>
  <c r="AU69" i="2"/>
  <c r="AV69" i="2"/>
  <c r="AW69" i="2"/>
  <c r="AX69" i="2"/>
  <c r="AU70" i="2"/>
  <c r="AV70" i="2"/>
  <c r="AW70" i="2"/>
  <c r="AX70" i="2"/>
  <c r="AU71" i="2"/>
  <c r="AV71" i="2"/>
  <c r="AW71" i="2"/>
  <c r="AX71" i="2"/>
  <c r="AU72" i="2"/>
  <c r="AV72" i="2"/>
  <c r="AW72" i="2"/>
  <c r="AX72" i="2"/>
  <c r="AU73" i="2"/>
  <c r="AV73" i="2"/>
  <c r="AW73" i="2"/>
  <c r="AX73" i="2"/>
  <c r="AU74" i="2"/>
  <c r="AV74" i="2"/>
  <c r="AW74" i="2"/>
  <c r="AX74" i="2"/>
  <c r="AU75" i="2"/>
  <c r="AV75" i="2"/>
  <c r="AW75" i="2"/>
  <c r="AX75" i="2"/>
  <c r="AU76" i="2"/>
  <c r="AV76" i="2"/>
  <c r="AW76" i="2"/>
  <c r="AX76" i="2"/>
  <c r="AU77" i="2"/>
  <c r="AV77" i="2"/>
  <c r="AW77" i="2"/>
  <c r="AX77" i="2"/>
  <c r="AU78" i="2"/>
  <c r="AV78" i="2"/>
  <c r="AW78" i="2"/>
  <c r="AX78" i="2"/>
  <c r="AU79" i="2"/>
  <c r="AV79" i="2"/>
  <c r="AW79" i="2"/>
  <c r="AX79" i="2"/>
  <c r="AU80" i="2"/>
  <c r="AV80" i="2"/>
  <c r="AW80" i="2"/>
  <c r="AX80" i="2"/>
  <c r="AW82" i="2"/>
  <c r="AW83" i="2"/>
  <c r="AM401" i="4"/>
  <c r="CM4" i="4"/>
  <c r="CM5" i="4"/>
  <c r="CM6" i="4"/>
  <c r="CM7" i="4"/>
  <c r="CM8" i="4"/>
  <c r="CM9" i="4"/>
  <c r="CM10" i="4"/>
  <c r="CM11" i="4"/>
  <c r="CM12" i="4"/>
  <c r="CM13" i="4"/>
  <c r="CM14" i="4"/>
  <c r="CM15" i="4"/>
  <c r="CM16" i="4"/>
  <c r="CM17" i="4"/>
  <c r="CM18" i="4"/>
  <c r="CM19" i="4"/>
  <c r="CM20" i="4"/>
  <c r="CM21" i="4"/>
  <c r="CM22" i="4"/>
  <c r="CM23" i="4"/>
  <c r="CM24" i="4"/>
  <c r="CM25" i="4"/>
  <c r="CM26" i="4"/>
  <c r="CM27" i="4"/>
  <c r="CM28" i="4"/>
  <c r="CM29" i="4"/>
  <c r="CM30" i="4"/>
  <c r="CM31" i="4"/>
  <c r="CM32" i="4"/>
  <c r="CM33" i="4"/>
  <c r="CM34" i="4"/>
  <c r="CM35" i="4"/>
  <c r="CM36" i="4"/>
  <c r="CM37" i="4"/>
  <c r="CM38" i="4"/>
  <c r="CM39" i="4"/>
  <c r="CM40" i="4"/>
  <c r="CM41" i="4"/>
  <c r="CM42" i="4"/>
  <c r="CM43" i="4"/>
  <c r="CM44" i="4"/>
  <c r="CM45" i="4"/>
  <c r="CM46" i="4"/>
  <c r="CM47" i="4"/>
  <c r="CM48" i="4"/>
  <c r="CM49" i="4"/>
  <c r="CM50" i="4"/>
  <c r="CM51" i="4"/>
  <c r="CM52" i="4"/>
  <c r="CM53" i="4"/>
  <c r="CM54" i="4"/>
  <c r="CM55" i="4"/>
  <c r="CM56" i="4"/>
  <c r="CM57" i="4"/>
  <c r="CM58" i="4"/>
  <c r="CM59" i="4"/>
  <c r="CM60" i="4"/>
  <c r="CM61" i="4"/>
  <c r="CM62" i="4"/>
  <c r="CM63" i="4"/>
  <c r="CM64" i="4"/>
  <c r="CM65" i="4"/>
  <c r="CM66" i="4"/>
  <c r="CM67" i="4"/>
  <c r="CM68" i="4"/>
  <c r="CM69" i="4"/>
  <c r="CM70" i="4"/>
  <c r="CM71" i="4"/>
  <c r="CM72" i="4"/>
  <c r="CM73" i="4"/>
  <c r="CM74" i="4"/>
  <c r="CM75" i="4"/>
  <c r="CM76" i="4"/>
  <c r="CM77" i="4"/>
  <c r="CM78" i="4"/>
  <c r="CM79" i="4"/>
  <c r="CM80" i="4"/>
  <c r="CM81" i="4"/>
  <c r="CM82" i="4"/>
  <c r="CM83" i="4"/>
  <c r="CM84" i="4"/>
  <c r="CM85" i="4"/>
  <c r="CM86" i="4"/>
  <c r="CM87" i="4"/>
  <c r="CM88" i="4"/>
  <c r="CM89" i="4"/>
  <c r="CM90" i="4"/>
  <c r="CM91" i="4"/>
  <c r="CM92" i="4"/>
  <c r="CM93" i="4"/>
  <c r="CM94" i="4"/>
  <c r="CM95" i="4"/>
  <c r="CM96" i="4"/>
  <c r="CM97" i="4"/>
  <c r="CM98" i="4"/>
  <c r="CM99" i="4"/>
  <c r="CM100" i="4"/>
  <c r="CM101" i="4"/>
  <c r="CM102" i="4"/>
  <c r="CM103" i="4"/>
  <c r="CM104" i="4"/>
  <c r="CM105" i="4"/>
  <c r="CM106" i="4"/>
  <c r="CM107" i="4"/>
  <c r="CM108" i="4"/>
  <c r="CM109" i="4"/>
  <c r="CM110" i="4"/>
  <c r="CM111" i="4"/>
  <c r="CM112" i="4"/>
  <c r="CM113" i="4"/>
  <c r="CM114" i="4"/>
  <c r="CM115" i="4"/>
  <c r="CM116" i="4"/>
  <c r="CM117" i="4"/>
  <c r="CM118" i="4"/>
  <c r="CM119" i="4"/>
  <c r="CM120" i="4"/>
  <c r="CM121" i="4"/>
  <c r="CM122" i="4"/>
  <c r="CM123" i="4"/>
  <c r="CM124" i="4"/>
  <c r="CM125" i="4"/>
  <c r="CM126" i="4"/>
  <c r="CM127" i="4"/>
  <c r="CM128" i="4"/>
  <c r="CM129" i="4"/>
  <c r="CM130" i="4"/>
  <c r="CM131" i="4"/>
  <c r="CM132" i="4"/>
  <c r="CM133" i="4"/>
  <c r="CM134" i="4"/>
  <c r="CM135" i="4"/>
  <c r="CM136" i="4"/>
  <c r="CM137" i="4"/>
  <c r="CM138" i="4"/>
  <c r="CM139" i="4"/>
  <c r="CM140" i="4"/>
  <c r="CM141" i="4"/>
  <c r="CM142" i="4"/>
  <c r="CM143" i="4"/>
  <c r="CM144" i="4"/>
  <c r="CM145" i="4"/>
  <c r="CM146" i="4"/>
  <c r="CM147" i="4"/>
  <c r="CM148" i="4"/>
  <c r="CM149" i="4"/>
  <c r="CM150" i="4"/>
  <c r="CM151" i="4"/>
  <c r="CM152" i="4"/>
  <c r="CM153" i="4"/>
  <c r="CM154" i="4"/>
  <c r="CM155" i="4"/>
  <c r="CM156" i="4"/>
  <c r="CM157" i="4"/>
  <c r="CM158" i="4"/>
  <c r="CM159" i="4"/>
  <c r="CM160" i="4"/>
  <c r="CM161" i="4"/>
  <c r="CM162" i="4"/>
  <c r="CM163" i="4"/>
  <c r="CM164" i="4"/>
  <c r="CM165" i="4"/>
  <c r="CM166" i="4"/>
  <c r="CM167" i="4"/>
  <c r="CM168" i="4"/>
  <c r="CM169" i="4"/>
  <c r="CM170" i="4"/>
  <c r="CM171" i="4"/>
  <c r="CM172" i="4"/>
  <c r="CM173" i="4"/>
  <c r="CM174" i="4"/>
  <c r="CM175" i="4"/>
  <c r="CM176" i="4"/>
  <c r="CM177" i="4"/>
  <c r="CM178" i="4"/>
  <c r="CM179" i="4"/>
  <c r="CM180" i="4"/>
  <c r="CM181" i="4"/>
  <c r="CM182" i="4"/>
  <c r="CM183" i="4"/>
  <c r="CM184" i="4"/>
  <c r="CM185" i="4"/>
  <c r="CM186" i="4"/>
  <c r="CM187" i="4"/>
  <c r="CM188" i="4"/>
  <c r="CM189" i="4"/>
  <c r="CM190" i="4"/>
  <c r="CM191" i="4"/>
  <c r="CM192" i="4"/>
  <c r="CM193" i="4"/>
  <c r="CM194" i="4"/>
  <c r="CM195" i="4"/>
  <c r="CM196" i="4"/>
  <c r="CM197" i="4"/>
  <c r="CM198" i="4"/>
  <c r="CM199" i="4"/>
  <c r="CM200" i="4"/>
  <c r="CM201" i="4"/>
  <c r="CM202" i="4"/>
  <c r="CM203" i="4"/>
  <c r="CM204" i="4"/>
  <c r="CM205" i="4"/>
  <c r="CM206" i="4"/>
  <c r="CM207" i="4"/>
  <c r="CM208" i="4"/>
  <c r="CM209" i="4"/>
  <c r="CM210" i="4"/>
  <c r="CM211" i="4"/>
  <c r="CM212" i="4"/>
  <c r="CM213" i="4"/>
  <c r="CM214" i="4"/>
  <c r="CM215" i="4"/>
  <c r="CM216" i="4"/>
  <c r="CM217" i="4"/>
  <c r="CM218" i="4"/>
  <c r="CM219" i="4"/>
  <c r="CM220" i="4"/>
  <c r="CM221" i="4"/>
  <c r="CM222" i="4"/>
  <c r="CM223" i="4"/>
  <c r="CM224" i="4"/>
  <c r="CM225" i="4"/>
  <c r="CM226" i="4"/>
  <c r="CM227" i="4"/>
  <c r="CM228" i="4"/>
  <c r="CM229" i="4"/>
  <c r="CM230" i="4"/>
  <c r="CM231" i="4"/>
  <c r="CM232" i="4"/>
  <c r="CM233" i="4"/>
  <c r="CM234" i="4"/>
  <c r="CM235" i="4"/>
  <c r="CM236" i="4"/>
  <c r="CM237" i="4"/>
  <c r="CM238" i="4"/>
  <c r="CM239" i="4"/>
  <c r="CM240" i="4"/>
  <c r="CM241" i="4"/>
  <c r="CM242" i="4"/>
  <c r="CM243" i="4"/>
  <c r="CM244" i="4"/>
  <c r="CM245" i="4"/>
  <c r="CM246" i="4"/>
  <c r="CM247" i="4"/>
  <c r="CM248" i="4"/>
  <c r="CM249" i="4"/>
  <c r="CM250" i="4"/>
  <c r="CM251" i="4"/>
  <c r="CM252" i="4"/>
  <c r="CM253" i="4"/>
  <c r="CM254" i="4"/>
  <c r="CM255" i="4"/>
  <c r="CM256" i="4"/>
  <c r="CM257" i="4"/>
  <c r="CM258" i="4"/>
  <c r="CM259" i="4"/>
  <c r="CM260" i="4"/>
  <c r="CM261" i="4"/>
  <c r="CM262" i="4"/>
  <c r="CM263" i="4"/>
  <c r="CM264" i="4"/>
  <c r="CM265" i="4"/>
  <c r="CM266" i="4"/>
  <c r="CM267" i="4"/>
  <c r="CM268" i="4"/>
  <c r="CM269" i="4"/>
  <c r="CM270" i="4"/>
  <c r="CM271" i="4"/>
  <c r="CM272" i="4"/>
  <c r="CM273" i="4"/>
  <c r="CM274" i="4"/>
  <c r="CM275" i="4"/>
  <c r="CM276" i="4"/>
  <c r="CM277" i="4"/>
  <c r="CM278" i="4"/>
  <c r="CM279" i="4"/>
  <c r="CM280" i="4"/>
  <c r="CM281" i="4"/>
  <c r="CM282" i="4"/>
  <c r="CM283" i="4"/>
  <c r="CM284" i="4"/>
  <c r="CM285" i="4"/>
  <c r="CM286" i="4"/>
  <c r="CM287" i="4"/>
  <c r="CM288" i="4"/>
  <c r="CM289" i="4"/>
  <c r="CM290" i="4"/>
  <c r="CM291" i="4"/>
  <c r="CM292" i="4"/>
  <c r="CM293" i="4"/>
  <c r="CM294" i="4"/>
  <c r="CM295" i="4"/>
  <c r="CM296" i="4"/>
  <c r="CM297" i="4"/>
  <c r="CM298" i="4"/>
  <c r="CM299" i="4"/>
  <c r="CM300" i="4"/>
  <c r="CM301" i="4"/>
  <c r="CM302" i="4"/>
  <c r="CM303" i="4"/>
  <c r="CM304" i="4"/>
  <c r="CM305" i="4"/>
  <c r="CM306" i="4"/>
  <c r="CM307" i="4"/>
  <c r="CM308" i="4"/>
  <c r="CM309" i="4"/>
  <c r="CM310" i="4"/>
  <c r="CM311" i="4"/>
  <c r="CM312" i="4"/>
  <c r="CM313" i="4"/>
  <c r="CM314" i="4"/>
  <c r="CM315" i="4"/>
  <c r="CM316" i="4"/>
  <c r="CM317" i="4"/>
  <c r="CM318" i="4"/>
  <c r="CM319" i="4"/>
  <c r="CM320" i="4"/>
  <c r="CM321" i="4"/>
  <c r="CM322" i="4"/>
  <c r="CM323" i="4"/>
  <c r="CM324" i="4"/>
  <c r="CM325" i="4"/>
  <c r="CM326" i="4"/>
  <c r="CM327" i="4"/>
  <c r="CM328" i="4"/>
  <c r="CM329" i="4"/>
  <c r="CM330" i="4"/>
  <c r="CM331" i="4"/>
  <c r="CM332" i="4"/>
  <c r="CM333" i="4"/>
  <c r="CM334" i="4"/>
  <c r="CM335" i="4"/>
  <c r="CM336" i="4"/>
  <c r="CM337" i="4"/>
  <c r="CM338" i="4"/>
  <c r="CM339" i="4"/>
  <c r="CM340" i="4"/>
  <c r="CM341" i="4"/>
  <c r="CM342" i="4"/>
  <c r="CM343" i="4"/>
  <c r="CM344" i="4"/>
  <c r="CM345" i="4"/>
  <c r="CM346" i="4"/>
  <c r="CM347" i="4"/>
  <c r="CM348" i="4"/>
  <c r="CM349" i="4"/>
  <c r="CM350" i="4"/>
  <c r="CM351" i="4"/>
  <c r="CM352" i="4"/>
  <c r="CM353" i="4"/>
  <c r="CM354" i="4"/>
  <c r="CM355" i="4"/>
  <c r="CM356" i="4"/>
  <c r="CM357" i="4"/>
  <c r="CM358" i="4"/>
  <c r="CM359" i="4"/>
  <c r="CM360" i="4"/>
  <c r="CM361" i="4"/>
  <c r="CM362" i="4"/>
  <c r="CM363" i="4"/>
  <c r="CM364" i="4"/>
  <c r="CM365" i="4"/>
  <c r="CM366" i="4"/>
  <c r="CM367" i="4"/>
  <c r="CM368" i="4"/>
  <c r="CM369" i="4"/>
  <c r="CM370" i="4"/>
  <c r="CM371" i="4"/>
  <c r="CM372" i="4"/>
  <c r="CM373" i="4"/>
  <c r="CM374" i="4"/>
  <c r="CM375" i="4"/>
  <c r="CM376" i="4"/>
  <c r="CM377" i="4"/>
  <c r="CM378" i="4"/>
  <c r="CM379" i="4"/>
  <c r="CM380" i="4"/>
  <c r="CM381" i="4"/>
  <c r="CM382" i="4"/>
  <c r="CM383" i="4"/>
  <c r="CM384" i="4"/>
  <c r="CM385" i="4"/>
  <c r="CM386" i="4"/>
  <c r="CM387" i="4"/>
  <c r="CM388" i="4"/>
  <c r="CM389" i="4"/>
  <c r="CM390" i="4"/>
  <c r="CM391" i="4"/>
  <c r="CM392" i="4"/>
  <c r="CM393" i="4"/>
  <c r="CM394" i="4"/>
  <c r="CM395" i="4"/>
  <c r="CM396" i="4"/>
  <c r="CM397" i="4"/>
  <c r="CM398" i="4"/>
  <c r="CM399" i="4"/>
  <c r="CM401" i="4"/>
  <c r="CL4" i="4"/>
  <c r="CL5" i="4"/>
  <c r="CL6" i="4"/>
  <c r="CL7" i="4"/>
  <c r="CL8" i="4"/>
  <c r="CL9" i="4"/>
  <c r="CL10" i="4"/>
  <c r="CL11" i="4"/>
  <c r="CL12" i="4"/>
  <c r="CL13" i="4"/>
  <c r="CL14" i="4"/>
  <c r="CL15" i="4"/>
  <c r="CL16" i="4"/>
  <c r="CL17" i="4"/>
  <c r="CL18" i="4"/>
  <c r="CL19" i="4"/>
  <c r="CL20" i="4"/>
  <c r="CL21" i="4"/>
  <c r="CL22" i="4"/>
  <c r="CL23" i="4"/>
  <c r="CL24" i="4"/>
  <c r="CL25" i="4"/>
  <c r="CL26" i="4"/>
  <c r="CL27" i="4"/>
  <c r="CL28" i="4"/>
  <c r="CL29" i="4"/>
  <c r="CL30" i="4"/>
  <c r="CL31" i="4"/>
  <c r="CL32" i="4"/>
  <c r="CL33" i="4"/>
  <c r="CL34" i="4"/>
  <c r="CL35" i="4"/>
  <c r="CL36" i="4"/>
  <c r="CL37" i="4"/>
  <c r="CL38" i="4"/>
  <c r="CL39" i="4"/>
  <c r="CL40" i="4"/>
  <c r="CL41" i="4"/>
  <c r="CL42" i="4"/>
  <c r="CL43" i="4"/>
  <c r="CL44" i="4"/>
  <c r="CL45" i="4"/>
  <c r="CL46" i="4"/>
  <c r="CL47" i="4"/>
  <c r="CL48" i="4"/>
  <c r="CL49" i="4"/>
  <c r="CL50" i="4"/>
  <c r="CL51" i="4"/>
  <c r="CL52" i="4"/>
  <c r="CL53" i="4"/>
  <c r="CL54" i="4"/>
  <c r="CL55" i="4"/>
  <c r="CL56" i="4"/>
  <c r="CL57" i="4"/>
  <c r="CL58" i="4"/>
  <c r="CL59" i="4"/>
  <c r="CL60" i="4"/>
  <c r="CL61" i="4"/>
  <c r="CL62" i="4"/>
  <c r="CL63" i="4"/>
  <c r="CL64" i="4"/>
  <c r="CL65" i="4"/>
  <c r="CL66" i="4"/>
  <c r="CL67" i="4"/>
  <c r="CL68" i="4"/>
  <c r="CL69" i="4"/>
  <c r="CL70" i="4"/>
  <c r="CL71" i="4"/>
  <c r="CL72" i="4"/>
  <c r="CL73" i="4"/>
  <c r="CL74" i="4"/>
  <c r="CL75" i="4"/>
  <c r="CL76" i="4"/>
  <c r="CL77" i="4"/>
  <c r="CL78" i="4"/>
  <c r="CL79" i="4"/>
  <c r="CL80" i="4"/>
  <c r="CL81" i="4"/>
  <c r="CL82" i="4"/>
  <c r="CL83" i="4"/>
  <c r="CL84" i="4"/>
  <c r="CL85" i="4"/>
  <c r="CL86" i="4"/>
  <c r="CL87" i="4"/>
  <c r="CL88" i="4"/>
  <c r="CL89" i="4"/>
  <c r="CL90" i="4"/>
  <c r="CL91" i="4"/>
  <c r="CL92" i="4"/>
  <c r="CL93" i="4"/>
  <c r="CL94" i="4"/>
  <c r="CL95" i="4"/>
  <c r="CL96" i="4"/>
  <c r="CL97" i="4"/>
  <c r="CL98" i="4"/>
  <c r="CL99" i="4"/>
  <c r="CL100" i="4"/>
  <c r="CL101" i="4"/>
  <c r="CL102" i="4"/>
  <c r="CL103" i="4"/>
  <c r="CL104" i="4"/>
  <c r="CL105" i="4"/>
  <c r="CL106" i="4"/>
  <c r="CL107" i="4"/>
  <c r="CL108" i="4"/>
  <c r="CL109" i="4"/>
  <c r="CL110" i="4"/>
  <c r="CL111" i="4"/>
  <c r="CL112" i="4"/>
  <c r="CL113" i="4"/>
  <c r="CL114" i="4"/>
  <c r="CL115" i="4"/>
  <c r="CL116" i="4"/>
  <c r="CL117" i="4"/>
  <c r="CL118" i="4"/>
  <c r="CL119" i="4"/>
  <c r="CL120" i="4"/>
  <c r="CL121" i="4"/>
  <c r="CL122" i="4"/>
  <c r="CL123" i="4"/>
  <c r="CL124" i="4"/>
  <c r="CL125" i="4"/>
  <c r="CL126" i="4"/>
  <c r="CL127" i="4"/>
  <c r="CL128" i="4"/>
  <c r="CL129" i="4"/>
  <c r="CL130" i="4"/>
  <c r="CL131" i="4"/>
  <c r="CL132" i="4"/>
  <c r="CL133" i="4"/>
  <c r="CL134" i="4"/>
  <c r="CL135" i="4"/>
  <c r="CL136" i="4"/>
  <c r="CL137" i="4"/>
  <c r="CL138" i="4"/>
  <c r="CL139" i="4"/>
  <c r="CL140" i="4"/>
  <c r="CL141" i="4"/>
  <c r="CL142" i="4"/>
  <c r="CL143" i="4"/>
  <c r="CL144" i="4"/>
  <c r="CL145" i="4"/>
  <c r="CL146" i="4"/>
  <c r="CL147" i="4"/>
  <c r="CL148" i="4"/>
  <c r="CL149" i="4"/>
  <c r="CL150" i="4"/>
  <c r="CL151" i="4"/>
  <c r="CL152" i="4"/>
  <c r="CL153" i="4"/>
  <c r="CL154" i="4"/>
  <c r="CL155" i="4"/>
  <c r="CL156" i="4"/>
  <c r="CL157" i="4"/>
  <c r="CL158" i="4"/>
  <c r="CL159" i="4"/>
  <c r="CL160" i="4"/>
  <c r="CL161" i="4"/>
  <c r="CL162" i="4"/>
  <c r="CL163" i="4"/>
  <c r="CL164" i="4"/>
  <c r="CL165" i="4"/>
  <c r="CL166" i="4"/>
  <c r="CL167" i="4"/>
  <c r="CL168" i="4"/>
  <c r="CL169" i="4"/>
  <c r="CL170" i="4"/>
  <c r="CL171" i="4"/>
  <c r="CL172" i="4"/>
  <c r="CL173" i="4"/>
  <c r="CL174" i="4"/>
  <c r="CL175" i="4"/>
  <c r="CL176" i="4"/>
  <c r="CL177" i="4"/>
  <c r="CL178" i="4"/>
  <c r="CL179" i="4"/>
  <c r="CL180" i="4"/>
  <c r="CL181" i="4"/>
  <c r="CL182" i="4"/>
  <c r="CL183" i="4"/>
  <c r="CL184" i="4"/>
  <c r="CL185" i="4"/>
  <c r="CL186" i="4"/>
  <c r="CL187" i="4"/>
  <c r="CL188" i="4"/>
  <c r="CL189" i="4"/>
  <c r="CL190" i="4"/>
  <c r="CL191" i="4"/>
  <c r="CL192" i="4"/>
  <c r="CL193" i="4"/>
  <c r="CL194" i="4"/>
  <c r="CL195" i="4"/>
  <c r="CL196" i="4"/>
  <c r="CL197" i="4"/>
  <c r="CL198" i="4"/>
  <c r="CL199" i="4"/>
  <c r="CL200" i="4"/>
  <c r="CL201" i="4"/>
  <c r="CL202" i="4"/>
  <c r="CL203" i="4"/>
  <c r="CL204" i="4"/>
  <c r="CL205" i="4"/>
  <c r="CL206" i="4"/>
  <c r="CL207" i="4"/>
  <c r="CL208" i="4"/>
  <c r="CL209" i="4"/>
  <c r="CL210" i="4"/>
  <c r="CL211" i="4"/>
  <c r="CL212" i="4"/>
  <c r="CL213" i="4"/>
  <c r="CL214" i="4"/>
  <c r="CL215" i="4"/>
  <c r="CL216" i="4"/>
  <c r="CL217" i="4"/>
  <c r="CL218" i="4"/>
  <c r="CL219" i="4"/>
  <c r="CL220" i="4"/>
  <c r="CL221" i="4"/>
  <c r="CL222" i="4"/>
  <c r="CL223" i="4"/>
  <c r="CL224" i="4"/>
  <c r="CL225" i="4"/>
  <c r="CL226" i="4"/>
  <c r="CL227" i="4"/>
  <c r="CL228" i="4"/>
  <c r="CL229" i="4"/>
  <c r="CL230" i="4"/>
  <c r="CL231" i="4"/>
  <c r="CL232" i="4"/>
  <c r="CL233" i="4"/>
  <c r="CL234" i="4"/>
  <c r="CL235" i="4"/>
  <c r="CL236" i="4"/>
  <c r="CL237" i="4"/>
  <c r="CL238" i="4"/>
  <c r="CL239" i="4"/>
  <c r="CL240" i="4"/>
  <c r="CL241" i="4"/>
  <c r="CL242" i="4"/>
  <c r="CL243" i="4"/>
  <c r="CL244" i="4"/>
  <c r="CL245" i="4"/>
  <c r="CL246" i="4"/>
  <c r="CL247" i="4"/>
  <c r="CL248" i="4"/>
  <c r="CL249" i="4"/>
  <c r="CL250" i="4"/>
  <c r="CL251" i="4"/>
  <c r="CL252" i="4"/>
  <c r="CL253" i="4"/>
  <c r="CL254" i="4"/>
  <c r="CL255" i="4"/>
  <c r="CL256" i="4"/>
  <c r="CL257" i="4"/>
  <c r="CL258" i="4"/>
  <c r="CL259" i="4"/>
  <c r="CL260" i="4"/>
  <c r="CL261" i="4"/>
  <c r="CL262" i="4"/>
  <c r="CL263" i="4"/>
  <c r="CL264" i="4"/>
  <c r="CL265" i="4"/>
  <c r="CL266" i="4"/>
  <c r="CL267" i="4"/>
  <c r="CL268" i="4"/>
  <c r="CL269" i="4"/>
  <c r="CL270" i="4"/>
  <c r="CL271" i="4"/>
  <c r="CL272" i="4"/>
  <c r="CL273" i="4"/>
  <c r="CL274" i="4"/>
  <c r="CL275" i="4"/>
  <c r="CL276" i="4"/>
  <c r="CL277" i="4"/>
  <c r="CL278" i="4"/>
  <c r="CL279" i="4"/>
  <c r="CL280" i="4"/>
  <c r="CL281" i="4"/>
  <c r="CL282" i="4"/>
  <c r="CL283" i="4"/>
  <c r="CL284" i="4"/>
  <c r="CL285" i="4"/>
  <c r="CL286" i="4"/>
  <c r="CL287" i="4"/>
  <c r="CL288" i="4"/>
  <c r="CL289" i="4"/>
  <c r="CL290" i="4"/>
  <c r="CL291" i="4"/>
  <c r="CL292" i="4"/>
  <c r="CL293" i="4"/>
  <c r="CL294" i="4"/>
  <c r="CL295" i="4"/>
  <c r="CL296" i="4"/>
  <c r="CL297" i="4"/>
  <c r="CL298" i="4"/>
  <c r="CL299" i="4"/>
  <c r="CL300" i="4"/>
  <c r="CL301" i="4"/>
  <c r="CL302" i="4"/>
  <c r="CL303" i="4"/>
  <c r="CL304" i="4"/>
  <c r="CL305" i="4"/>
  <c r="CL306" i="4"/>
  <c r="CL307" i="4"/>
  <c r="CL308" i="4"/>
  <c r="CL309" i="4"/>
  <c r="CL310" i="4"/>
  <c r="CL311" i="4"/>
  <c r="CL312" i="4"/>
  <c r="CL313" i="4"/>
  <c r="CL314" i="4"/>
  <c r="CL315" i="4"/>
  <c r="CL316" i="4"/>
  <c r="CL317" i="4"/>
  <c r="CL318" i="4"/>
  <c r="CL319" i="4"/>
  <c r="CL320" i="4"/>
  <c r="CL321" i="4"/>
  <c r="CL322" i="4"/>
  <c r="CL323" i="4"/>
  <c r="CL324" i="4"/>
  <c r="CL325" i="4"/>
  <c r="CL326" i="4"/>
  <c r="CL327" i="4"/>
  <c r="CL328" i="4"/>
  <c r="CL329" i="4"/>
  <c r="CL330" i="4"/>
  <c r="CL331" i="4"/>
  <c r="CL332" i="4"/>
  <c r="CL333" i="4"/>
  <c r="CL334" i="4"/>
  <c r="CL335" i="4"/>
  <c r="CL336" i="4"/>
  <c r="CL337" i="4"/>
  <c r="CL338" i="4"/>
  <c r="CL339" i="4"/>
  <c r="CL340" i="4"/>
  <c r="CL341" i="4"/>
  <c r="CL342" i="4"/>
  <c r="CL343" i="4"/>
  <c r="CL344" i="4"/>
  <c r="CL345" i="4"/>
  <c r="CL346" i="4"/>
  <c r="CL347" i="4"/>
  <c r="CL348" i="4"/>
  <c r="CL349" i="4"/>
  <c r="CL350" i="4"/>
  <c r="CL351" i="4"/>
  <c r="CL352" i="4"/>
  <c r="CL353" i="4"/>
  <c r="CL354" i="4"/>
  <c r="CL355" i="4"/>
  <c r="CL356" i="4"/>
  <c r="CL357" i="4"/>
  <c r="CL358" i="4"/>
  <c r="CL359" i="4"/>
  <c r="CL360" i="4"/>
  <c r="CL361" i="4"/>
  <c r="CL362" i="4"/>
  <c r="CL363" i="4"/>
  <c r="CL364" i="4"/>
  <c r="CL365" i="4"/>
  <c r="CL366" i="4"/>
  <c r="CL367" i="4"/>
  <c r="CL368" i="4"/>
  <c r="CL369" i="4"/>
  <c r="CL370" i="4"/>
  <c r="CL371" i="4"/>
  <c r="CL372" i="4"/>
  <c r="CL373" i="4"/>
  <c r="CL374" i="4"/>
  <c r="CL375" i="4"/>
  <c r="CL376" i="4"/>
  <c r="CL377" i="4"/>
  <c r="CL378" i="4"/>
  <c r="CL379" i="4"/>
  <c r="CL380" i="4"/>
  <c r="CL381" i="4"/>
  <c r="CL382" i="4"/>
  <c r="CL383" i="4"/>
  <c r="CL384" i="4"/>
  <c r="CL385" i="4"/>
  <c r="CL386" i="4"/>
  <c r="CL387" i="4"/>
  <c r="CL388" i="4"/>
  <c r="CL389" i="4"/>
  <c r="CL390" i="4"/>
  <c r="CL391" i="4"/>
  <c r="CL392" i="4"/>
  <c r="CL393" i="4"/>
  <c r="CL394" i="4"/>
  <c r="CL395" i="4"/>
  <c r="CL396" i="4"/>
  <c r="CL397" i="4"/>
  <c r="CL398" i="4"/>
  <c r="CL399" i="4"/>
  <c r="CL401" i="4"/>
  <c r="CK4" i="4"/>
  <c r="CK5" i="4"/>
  <c r="CK6" i="4"/>
  <c r="CK7" i="4"/>
  <c r="CK8" i="4"/>
  <c r="CK9" i="4"/>
  <c r="CK10" i="4"/>
  <c r="CK11" i="4"/>
  <c r="CK12" i="4"/>
  <c r="CK13" i="4"/>
  <c r="CK14" i="4"/>
  <c r="CK15" i="4"/>
  <c r="CK16" i="4"/>
  <c r="CK17" i="4"/>
  <c r="CK18" i="4"/>
  <c r="CK19" i="4"/>
  <c r="CK20" i="4"/>
  <c r="CK21" i="4"/>
  <c r="CK22" i="4"/>
  <c r="CK23" i="4"/>
  <c r="CK24" i="4"/>
  <c r="CK25" i="4"/>
  <c r="CK26" i="4"/>
  <c r="CK27" i="4"/>
  <c r="CK28" i="4"/>
  <c r="CK29" i="4"/>
  <c r="CK30" i="4"/>
  <c r="CK31" i="4"/>
  <c r="CK32" i="4"/>
  <c r="CK33" i="4"/>
  <c r="CK34" i="4"/>
  <c r="CK35" i="4"/>
  <c r="CK36" i="4"/>
  <c r="CK37" i="4"/>
  <c r="CK38" i="4"/>
  <c r="CK39" i="4"/>
  <c r="CK40" i="4"/>
  <c r="CK41" i="4"/>
  <c r="CK42" i="4"/>
  <c r="CK43" i="4"/>
  <c r="CK44" i="4"/>
  <c r="CK45" i="4"/>
  <c r="CK46" i="4"/>
  <c r="CK47" i="4"/>
  <c r="CK48" i="4"/>
  <c r="CK49" i="4"/>
  <c r="CK50" i="4"/>
  <c r="CK51" i="4"/>
  <c r="CK52" i="4"/>
  <c r="CK53" i="4"/>
  <c r="CK54" i="4"/>
  <c r="CK55" i="4"/>
  <c r="CK56" i="4"/>
  <c r="CK57" i="4"/>
  <c r="CK58" i="4"/>
  <c r="CK59" i="4"/>
  <c r="CK60" i="4"/>
  <c r="CK61" i="4"/>
  <c r="CK62" i="4"/>
  <c r="CK63" i="4"/>
  <c r="CK64" i="4"/>
  <c r="CK65" i="4"/>
  <c r="CK66" i="4"/>
  <c r="CK67" i="4"/>
  <c r="CK68" i="4"/>
  <c r="CK69" i="4"/>
  <c r="CK70" i="4"/>
  <c r="CK71" i="4"/>
  <c r="CK72" i="4"/>
  <c r="CK73" i="4"/>
  <c r="CK74" i="4"/>
  <c r="CK75" i="4"/>
  <c r="CK76" i="4"/>
  <c r="CK77" i="4"/>
  <c r="CK78" i="4"/>
  <c r="CK79" i="4"/>
  <c r="CK80" i="4"/>
  <c r="CK81" i="4"/>
  <c r="CK82" i="4"/>
  <c r="CK83" i="4"/>
  <c r="CK84" i="4"/>
  <c r="CK85" i="4"/>
  <c r="CK86" i="4"/>
  <c r="CK87" i="4"/>
  <c r="CK88" i="4"/>
  <c r="CK89" i="4"/>
  <c r="CK90" i="4"/>
  <c r="CK91" i="4"/>
  <c r="CK92" i="4"/>
  <c r="CK93" i="4"/>
  <c r="CK94" i="4"/>
  <c r="CK95" i="4"/>
  <c r="CK96" i="4"/>
  <c r="CK97" i="4"/>
  <c r="CK98" i="4"/>
  <c r="CK99" i="4"/>
  <c r="CK100" i="4"/>
  <c r="CK101" i="4"/>
  <c r="CK102" i="4"/>
  <c r="CK103" i="4"/>
  <c r="CK104" i="4"/>
  <c r="CK105" i="4"/>
  <c r="CK106" i="4"/>
  <c r="CK107" i="4"/>
  <c r="CK108" i="4"/>
  <c r="CK109" i="4"/>
  <c r="CK110" i="4"/>
  <c r="CK111" i="4"/>
  <c r="CK112" i="4"/>
  <c r="CK113" i="4"/>
  <c r="CK114" i="4"/>
  <c r="CK115" i="4"/>
  <c r="CK116" i="4"/>
  <c r="CK117" i="4"/>
  <c r="CK118" i="4"/>
  <c r="CK119" i="4"/>
  <c r="CK120" i="4"/>
  <c r="CK121" i="4"/>
  <c r="CK122" i="4"/>
  <c r="CK123" i="4"/>
  <c r="CK124" i="4"/>
  <c r="CK125" i="4"/>
  <c r="CK126" i="4"/>
  <c r="CK127" i="4"/>
  <c r="CK128" i="4"/>
  <c r="CK129" i="4"/>
  <c r="CK130" i="4"/>
  <c r="CK131" i="4"/>
  <c r="CK132" i="4"/>
  <c r="CK133" i="4"/>
  <c r="CK134" i="4"/>
  <c r="CK135" i="4"/>
  <c r="CK136" i="4"/>
  <c r="CK137" i="4"/>
  <c r="CK138" i="4"/>
  <c r="CK139" i="4"/>
  <c r="CK140" i="4"/>
  <c r="CK141" i="4"/>
  <c r="CK142" i="4"/>
  <c r="CK143" i="4"/>
  <c r="CK144" i="4"/>
  <c r="CK145" i="4"/>
  <c r="CK146" i="4"/>
  <c r="CK147" i="4"/>
  <c r="CK148" i="4"/>
  <c r="CK149" i="4"/>
  <c r="CK150" i="4"/>
  <c r="CK151" i="4"/>
  <c r="CK152" i="4"/>
  <c r="CK153" i="4"/>
  <c r="CK154" i="4"/>
  <c r="CK155" i="4"/>
  <c r="CK156" i="4"/>
  <c r="CK157" i="4"/>
  <c r="CK158" i="4"/>
  <c r="CK159" i="4"/>
  <c r="CK160" i="4"/>
  <c r="CK161" i="4"/>
  <c r="CK162" i="4"/>
  <c r="CK163" i="4"/>
  <c r="CK164" i="4"/>
  <c r="CK165" i="4"/>
  <c r="CK166" i="4"/>
  <c r="CK167" i="4"/>
  <c r="CK168" i="4"/>
  <c r="CK169" i="4"/>
  <c r="CK170" i="4"/>
  <c r="CK171" i="4"/>
  <c r="CK172" i="4"/>
  <c r="CK173" i="4"/>
  <c r="CK174" i="4"/>
  <c r="CK175" i="4"/>
  <c r="CK176" i="4"/>
  <c r="CK177" i="4"/>
  <c r="CK178" i="4"/>
  <c r="CK179" i="4"/>
  <c r="CK180" i="4"/>
  <c r="CK181" i="4"/>
  <c r="CK182" i="4"/>
  <c r="CK183" i="4"/>
  <c r="CK184" i="4"/>
  <c r="CK185" i="4"/>
  <c r="CK186" i="4"/>
  <c r="CK187" i="4"/>
  <c r="CK188" i="4"/>
  <c r="CK189" i="4"/>
  <c r="CK190" i="4"/>
  <c r="CK191" i="4"/>
  <c r="CK192" i="4"/>
  <c r="CK193" i="4"/>
  <c r="CK194" i="4"/>
  <c r="CK195" i="4"/>
  <c r="CK196" i="4"/>
  <c r="CK197" i="4"/>
  <c r="CK198" i="4"/>
  <c r="CK199" i="4"/>
  <c r="CK200" i="4"/>
  <c r="CK201" i="4"/>
  <c r="CK202" i="4"/>
  <c r="CK203" i="4"/>
  <c r="CK204" i="4"/>
  <c r="CK205" i="4"/>
  <c r="CK206" i="4"/>
  <c r="CK207" i="4"/>
  <c r="CK208" i="4"/>
  <c r="CK209" i="4"/>
  <c r="CK210" i="4"/>
  <c r="CK211" i="4"/>
  <c r="CK212" i="4"/>
  <c r="CK213" i="4"/>
  <c r="CK214" i="4"/>
  <c r="CK215" i="4"/>
  <c r="CK216" i="4"/>
  <c r="CK217" i="4"/>
  <c r="CK218" i="4"/>
  <c r="CK219" i="4"/>
  <c r="CK220" i="4"/>
  <c r="CK221" i="4"/>
  <c r="CK222" i="4"/>
  <c r="CK223" i="4"/>
  <c r="CK224" i="4"/>
  <c r="CK225" i="4"/>
  <c r="CK226" i="4"/>
  <c r="CK227" i="4"/>
  <c r="CK228" i="4"/>
  <c r="CK229" i="4"/>
  <c r="CK230" i="4"/>
  <c r="CK231" i="4"/>
  <c r="CK232" i="4"/>
  <c r="CK233" i="4"/>
  <c r="CK234" i="4"/>
  <c r="CK235" i="4"/>
  <c r="CK236" i="4"/>
  <c r="CK237" i="4"/>
  <c r="CK238" i="4"/>
  <c r="CK239" i="4"/>
  <c r="CK240" i="4"/>
  <c r="CK241" i="4"/>
  <c r="CK242" i="4"/>
  <c r="CK243" i="4"/>
  <c r="CK244" i="4"/>
  <c r="CK245" i="4"/>
  <c r="CK246" i="4"/>
  <c r="CK247" i="4"/>
  <c r="CK248" i="4"/>
  <c r="CK249" i="4"/>
  <c r="CK250" i="4"/>
  <c r="CK251" i="4"/>
  <c r="CK252" i="4"/>
  <c r="CK253" i="4"/>
  <c r="CK254" i="4"/>
  <c r="CK255" i="4"/>
  <c r="CK256" i="4"/>
  <c r="CK257" i="4"/>
  <c r="CK258" i="4"/>
  <c r="CK259" i="4"/>
  <c r="CK260" i="4"/>
  <c r="CK261" i="4"/>
  <c r="CK262" i="4"/>
  <c r="CK263" i="4"/>
  <c r="CK264" i="4"/>
  <c r="CK265" i="4"/>
  <c r="CK266" i="4"/>
  <c r="CK267" i="4"/>
  <c r="CK268" i="4"/>
  <c r="CK269" i="4"/>
  <c r="CK270" i="4"/>
  <c r="CK271" i="4"/>
  <c r="CK272" i="4"/>
  <c r="CK273" i="4"/>
  <c r="CK274" i="4"/>
  <c r="CK275" i="4"/>
  <c r="CK276" i="4"/>
  <c r="CK277" i="4"/>
  <c r="CK278" i="4"/>
  <c r="CK279" i="4"/>
  <c r="CK280" i="4"/>
  <c r="CK281" i="4"/>
  <c r="CK282" i="4"/>
  <c r="CK283" i="4"/>
  <c r="CK284" i="4"/>
  <c r="CK285" i="4"/>
  <c r="CK286" i="4"/>
  <c r="CK287" i="4"/>
  <c r="CK288" i="4"/>
  <c r="CK289" i="4"/>
  <c r="CK290" i="4"/>
  <c r="CK291" i="4"/>
  <c r="CK292" i="4"/>
  <c r="CK293" i="4"/>
  <c r="CK294" i="4"/>
  <c r="CK295" i="4"/>
  <c r="CK296" i="4"/>
  <c r="CK297" i="4"/>
  <c r="CK298" i="4"/>
  <c r="CK299" i="4"/>
  <c r="CK300" i="4"/>
  <c r="CK301" i="4"/>
  <c r="CK302" i="4"/>
  <c r="CK303" i="4"/>
  <c r="CK304" i="4"/>
  <c r="CK305" i="4"/>
  <c r="CK306" i="4"/>
  <c r="CK307" i="4"/>
  <c r="CK308" i="4"/>
  <c r="CK309" i="4"/>
  <c r="CK310" i="4"/>
  <c r="CK311" i="4"/>
  <c r="CK312" i="4"/>
  <c r="CK313" i="4"/>
  <c r="CK314" i="4"/>
  <c r="CK315" i="4"/>
  <c r="CK316" i="4"/>
  <c r="CK317" i="4"/>
  <c r="CK318" i="4"/>
  <c r="CK319" i="4"/>
  <c r="CK320" i="4"/>
  <c r="CK321" i="4"/>
  <c r="CK322" i="4"/>
  <c r="CK323" i="4"/>
  <c r="CK324" i="4"/>
  <c r="CK325" i="4"/>
  <c r="CK326" i="4"/>
  <c r="CK327" i="4"/>
  <c r="CK328" i="4"/>
  <c r="CK329" i="4"/>
  <c r="CK330" i="4"/>
  <c r="CK331" i="4"/>
  <c r="CK332" i="4"/>
  <c r="CK333" i="4"/>
  <c r="CK334" i="4"/>
  <c r="CK335" i="4"/>
  <c r="CK336" i="4"/>
  <c r="CK337" i="4"/>
  <c r="CK338" i="4"/>
  <c r="CK339" i="4"/>
  <c r="CK340" i="4"/>
  <c r="CK341" i="4"/>
  <c r="CK342" i="4"/>
  <c r="CK343" i="4"/>
  <c r="CK344" i="4"/>
  <c r="CK345" i="4"/>
  <c r="CK346" i="4"/>
  <c r="CK347" i="4"/>
  <c r="CK348" i="4"/>
  <c r="CK349" i="4"/>
  <c r="CK350" i="4"/>
  <c r="CK351" i="4"/>
  <c r="CK352" i="4"/>
  <c r="CK353" i="4"/>
  <c r="CK354" i="4"/>
  <c r="CK355" i="4"/>
  <c r="CK356" i="4"/>
  <c r="CK357" i="4"/>
  <c r="CK358" i="4"/>
  <c r="CK359" i="4"/>
  <c r="CK360" i="4"/>
  <c r="CK361" i="4"/>
  <c r="CK362" i="4"/>
  <c r="CK363" i="4"/>
  <c r="CK364" i="4"/>
  <c r="CK365" i="4"/>
  <c r="CK366" i="4"/>
  <c r="CK367" i="4"/>
  <c r="CK368" i="4"/>
  <c r="CK369" i="4"/>
  <c r="CK370" i="4"/>
  <c r="CK371" i="4"/>
  <c r="CK372" i="4"/>
  <c r="CK373" i="4"/>
  <c r="CK374" i="4"/>
  <c r="CK375" i="4"/>
  <c r="CK376" i="4"/>
  <c r="CK377" i="4"/>
  <c r="CK378" i="4"/>
  <c r="CK379" i="4"/>
  <c r="CK380" i="4"/>
  <c r="CK381" i="4"/>
  <c r="CK382" i="4"/>
  <c r="CK383" i="4"/>
  <c r="CK384" i="4"/>
  <c r="CK385" i="4"/>
  <c r="CK386" i="4"/>
  <c r="CK387" i="4"/>
  <c r="CK388" i="4"/>
  <c r="CK389" i="4"/>
  <c r="CK390" i="4"/>
  <c r="CK391" i="4"/>
  <c r="CK392" i="4"/>
  <c r="CK393" i="4"/>
  <c r="CK394" i="4"/>
  <c r="CK395" i="4"/>
  <c r="CK396" i="4"/>
  <c r="CK397" i="4"/>
  <c r="CK398" i="4"/>
  <c r="CK399" i="4"/>
  <c r="CK401" i="4"/>
  <c r="CJ4" i="4"/>
  <c r="CJ5" i="4"/>
  <c r="CJ6" i="4"/>
  <c r="CJ7" i="4"/>
  <c r="CJ8" i="4"/>
  <c r="CJ9" i="4"/>
  <c r="CJ10" i="4"/>
  <c r="CJ11" i="4"/>
  <c r="CJ12" i="4"/>
  <c r="CJ13" i="4"/>
  <c r="CJ14" i="4"/>
  <c r="CJ15" i="4"/>
  <c r="CJ16" i="4"/>
  <c r="CJ17" i="4"/>
  <c r="CJ18" i="4"/>
  <c r="CJ19" i="4"/>
  <c r="CJ20" i="4"/>
  <c r="CJ21" i="4"/>
  <c r="CJ22" i="4"/>
  <c r="CJ23" i="4"/>
  <c r="CJ24" i="4"/>
  <c r="CJ25" i="4"/>
  <c r="CJ26" i="4"/>
  <c r="CJ27" i="4"/>
  <c r="CJ28" i="4"/>
  <c r="CJ29" i="4"/>
  <c r="CJ30" i="4"/>
  <c r="CJ31" i="4"/>
  <c r="CJ32" i="4"/>
  <c r="CJ33" i="4"/>
  <c r="CJ34" i="4"/>
  <c r="CJ35" i="4"/>
  <c r="CJ36" i="4"/>
  <c r="CJ37" i="4"/>
  <c r="CJ38" i="4"/>
  <c r="CJ39" i="4"/>
  <c r="CJ40" i="4"/>
  <c r="CJ41" i="4"/>
  <c r="CJ42" i="4"/>
  <c r="CJ43" i="4"/>
  <c r="CJ44" i="4"/>
  <c r="CJ45" i="4"/>
  <c r="CJ46" i="4"/>
  <c r="CJ47" i="4"/>
  <c r="CJ48" i="4"/>
  <c r="CJ49" i="4"/>
  <c r="CJ50" i="4"/>
  <c r="CJ51" i="4"/>
  <c r="CJ52" i="4"/>
  <c r="CJ53" i="4"/>
  <c r="CJ54" i="4"/>
  <c r="CJ55" i="4"/>
  <c r="CJ56" i="4"/>
  <c r="CJ57" i="4"/>
  <c r="CJ58" i="4"/>
  <c r="CJ59" i="4"/>
  <c r="CJ60" i="4"/>
  <c r="CJ61" i="4"/>
  <c r="CJ62" i="4"/>
  <c r="CJ63" i="4"/>
  <c r="CJ64" i="4"/>
  <c r="CJ65" i="4"/>
  <c r="CJ66" i="4"/>
  <c r="CJ67" i="4"/>
  <c r="CJ68" i="4"/>
  <c r="CJ69" i="4"/>
  <c r="CJ70" i="4"/>
  <c r="CJ71" i="4"/>
  <c r="CJ72" i="4"/>
  <c r="CJ73" i="4"/>
  <c r="CJ74" i="4"/>
  <c r="CJ75" i="4"/>
  <c r="CJ76" i="4"/>
  <c r="CJ77" i="4"/>
  <c r="CJ78" i="4"/>
  <c r="CJ79" i="4"/>
  <c r="CJ80" i="4"/>
  <c r="CJ81" i="4"/>
  <c r="CJ82" i="4"/>
  <c r="CJ83" i="4"/>
  <c r="CJ84" i="4"/>
  <c r="CJ85" i="4"/>
  <c r="CJ86" i="4"/>
  <c r="CJ87" i="4"/>
  <c r="CJ88" i="4"/>
  <c r="CJ89" i="4"/>
  <c r="CJ90" i="4"/>
  <c r="CJ91" i="4"/>
  <c r="CJ92" i="4"/>
  <c r="CJ93" i="4"/>
  <c r="CJ94" i="4"/>
  <c r="CJ95" i="4"/>
  <c r="CJ96" i="4"/>
  <c r="CJ97" i="4"/>
  <c r="CJ98" i="4"/>
  <c r="CJ99" i="4"/>
  <c r="CJ100" i="4"/>
  <c r="CJ101" i="4"/>
  <c r="CJ102" i="4"/>
  <c r="CJ103" i="4"/>
  <c r="CJ104" i="4"/>
  <c r="CJ105" i="4"/>
  <c r="CJ106" i="4"/>
  <c r="CJ107" i="4"/>
  <c r="CJ108" i="4"/>
  <c r="CJ109" i="4"/>
  <c r="CJ110" i="4"/>
  <c r="CJ111" i="4"/>
  <c r="CJ112" i="4"/>
  <c r="CJ113" i="4"/>
  <c r="CJ114" i="4"/>
  <c r="CJ115" i="4"/>
  <c r="CJ116" i="4"/>
  <c r="CJ117" i="4"/>
  <c r="CJ118" i="4"/>
  <c r="CJ119" i="4"/>
  <c r="CJ120" i="4"/>
  <c r="CJ121" i="4"/>
  <c r="CJ122" i="4"/>
  <c r="CJ123" i="4"/>
  <c r="CJ124" i="4"/>
  <c r="CJ125" i="4"/>
  <c r="CJ126" i="4"/>
  <c r="CJ127" i="4"/>
  <c r="CJ128" i="4"/>
  <c r="CJ129" i="4"/>
  <c r="CJ130" i="4"/>
  <c r="CJ131" i="4"/>
  <c r="CJ132" i="4"/>
  <c r="CJ133" i="4"/>
  <c r="CJ134" i="4"/>
  <c r="CJ135" i="4"/>
  <c r="CJ136" i="4"/>
  <c r="CJ137" i="4"/>
  <c r="CJ138" i="4"/>
  <c r="CJ139" i="4"/>
  <c r="CJ140" i="4"/>
  <c r="CJ141" i="4"/>
  <c r="CJ142" i="4"/>
  <c r="CJ143" i="4"/>
  <c r="CJ144" i="4"/>
  <c r="CJ145" i="4"/>
  <c r="CJ146" i="4"/>
  <c r="CJ147" i="4"/>
  <c r="CJ148" i="4"/>
  <c r="CJ149" i="4"/>
  <c r="CJ150" i="4"/>
  <c r="CJ151" i="4"/>
  <c r="CJ152" i="4"/>
  <c r="CJ153" i="4"/>
  <c r="CJ154" i="4"/>
  <c r="CJ155" i="4"/>
  <c r="CJ156" i="4"/>
  <c r="CJ157" i="4"/>
  <c r="CJ158" i="4"/>
  <c r="CJ159" i="4"/>
  <c r="CJ160" i="4"/>
  <c r="CJ161" i="4"/>
  <c r="CJ162" i="4"/>
  <c r="CJ163" i="4"/>
  <c r="CJ164" i="4"/>
  <c r="CJ165" i="4"/>
  <c r="CJ166" i="4"/>
  <c r="CJ167" i="4"/>
  <c r="CJ168" i="4"/>
  <c r="CJ169" i="4"/>
  <c r="CJ170" i="4"/>
  <c r="CJ171" i="4"/>
  <c r="CJ172" i="4"/>
  <c r="CJ173" i="4"/>
  <c r="CJ174" i="4"/>
  <c r="CJ175" i="4"/>
  <c r="CJ176" i="4"/>
  <c r="CJ177" i="4"/>
  <c r="CJ178" i="4"/>
  <c r="CJ179" i="4"/>
  <c r="CJ180" i="4"/>
  <c r="CJ181" i="4"/>
  <c r="CJ182" i="4"/>
  <c r="CJ183" i="4"/>
  <c r="CJ184" i="4"/>
  <c r="CJ185" i="4"/>
  <c r="CJ186" i="4"/>
  <c r="CJ187" i="4"/>
  <c r="CJ188" i="4"/>
  <c r="CJ189" i="4"/>
  <c r="CJ190" i="4"/>
  <c r="CJ191" i="4"/>
  <c r="CJ192" i="4"/>
  <c r="CJ193" i="4"/>
  <c r="CJ194" i="4"/>
  <c r="CJ195" i="4"/>
  <c r="CJ196" i="4"/>
  <c r="CJ197" i="4"/>
  <c r="CJ198" i="4"/>
  <c r="CJ199" i="4"/>
  <c r="CJ200" i="4"/>
  <c r="CJ201" i="4"/>
  <c r="CJ202" i="4"/>
  <c r="CJ203" i="4"/>
  <c r="CJ204" i="4"/>
  <c r="CJ205" i="4"/>
  <c r="CJ206" i="4"/>
  <c r="CJ207" i="4"/>
  <c r="CJ208" i="4"/>
  <c r="CJ209" i="4"/>
  <c r="CJ210" i="4"/>
  <c r="CJ211" i="4"/>
  <c r="CJ212" i="4"/>
  <c r="CJ213" i="4"/>
  <c r="CJ214" i="4"/>
  <c r="CJ215" i="4"/>
  <c r="CJ216" i="4"/>
  <c r="CJ217" i="4"/>
  <c r="CJ218" i="4"/>
  <c r="CJ219" i="4"/>
  <c r="CJ220" i="4"/>
  <c r="CJ221" i="4"/>
  <c r="CJ222" i="4"/>
  <c r="CJ223" i="4"/>
  <c r="CJ224" i="4"/>
  <c r="CJ225" i="4"/>
  <c r="CJ226" i="4"/>
  <c r="CJ227" i="4"/>
  <c r="CJ228" i="4"/>
  <c r="CJ229" i="4"/>
  <c r="CJ230" i="4"/>
  <c r="CJ231" i="4"/>
  <c r="CJ232" i="4"/>
  <c r="CJ233" i="4"/>
  <c r="CJ234" i="4"/>
  <c r="CJ235" i="4"/>
  <c r="CJ236" i="4"/>
  <c r="CJ237" i="4"/>
  <c r="CJ238" i="4"/>
  <c r="CJ239" i="4"/>
  <c r="CJ240" i="4"/>
  <c r="CJ241" i="4"/>
  <c r="CJ242" i="4"/>
  <c r="CJ243" i="4"/>
  <c r="CJ244" i="4"/>
  <c r="CJ245" i="4"/>
  <c r="CJ246" i="4"/>
  <c r="CJ247" i="4"/>
  <c r="CJ248" i="4"/>
  <c r="CJ249" i="4"/>
  <c r="CJ250" i="4"/>
  <c r="CJ251" i="4"/>
  <c r="CJ252" i="4"/>
  <c r="CJ253" i="4"/>
  <c r="CJ254" i="4"/>
  <c r="CJ255" i="4"/>
  <c r="CJ256" i="4"/>
  <c r="CJ257" i="4"/>
  <c r="CJ258" i="4"/>
  <c r="CJ259" i="4"/>
  <c r="CJ260" i="4"/>
  <c r="CJ261" i="4"/>
  <c r="CJ262" i="4"/>
  <c r="CJ263" i="4"/>
  <c r="CJ264" i="4"/>
  <c r="CJ265" i="4"/>
  <c r="CJ266" i="4"/>
  <c r="CJ267" i="4"/>
  <c r="CJ268" i="4"/>
  <c r="CJ269" i="4"/>
  <c r="CJ270" i="4"/>
  <c r="CJ271" i="4"/>
  <c r="CJ272" i="4"/>
  <c r="CJ273" i="4"/>
  <c r="CJ274" i="4"/>
  <c r="CJ275" i="4"/>
  <c r="CJ276" i="4"/>
  <c r="CJ277" i="4"/>
  <c r="CJ278" i="4"/>
  <c r="CJ279" i="4"/>
  <c r="CJ280" i="4"/>
  <c r="CJ281" i="4"/>
  <c r="CJ282" i="4"/>
  <c r="CJ283" i="4"/>
  <c r="CJ284" i="4"/>
  <c r="CJ285" i="4"/>
  <c r="CJ286" i="4"/>
  <c r="CJ287" i="4"/>
  <c r="CJ288" i="4"/>
  <c r="CJ289" i="4"/>
  <c r="CJ290" i="4"/>
  <c r="CJ291" i="4"/>
  <c r="CJ292" i="4"/>
  <c r="CJ293" i="4"/>
  <c r="CJ294" i="4"/>
  <c r="CJ295" i="4"/>
  <c r="CJ296" i="4"/>
  <c r="CJ297" i="4"/>
  <c r="CJ298" i="4"/>
  <c r="CJ299" i="4"/>
  <c r="CJ300" i="4"/>
  <c r="CJ301" i="4"/>
  <c r="CJ302" i="4"/>
  <c r="CJ303" i="4"/>
  <c r="CJ304" i="4"/>
  <c r="CJ305" i="4"/>
  <c r="CJ306" i="4"/>
  <c r="CJ307" i="4"/>
  <c r="CJ308" i="4"/>
  <c r="CJ309" i="4"/>
  <c r="CJ310" i="4"/>
  <c r="CJ311" i="4"/>
  <c r="CJ312" i="4"/>
  <c r="CJ313" i="4"/>
  <c r="CJ314" i="4"/>
  <c r="CJ315" i="4"/>
  <c r="CJ316" i="4"/>
  <c r="CJ317" i="4"/>
  <c r="CJ318" i="4"/>
  <c r="CJ319" i="4"/>
  <c r="CJ320" i="4"/>
  <c r="CJ321" i="4"/>
  <c r="CJ322" i="4"/>
  <c r="CJ323" i="4"/>
  <c r="CJ324" i="4"/>
  <c r="CJ325" i="4"/>
  <c r="CJ326" i="4"/>
  <c r="CJ327" i="4"/>
  <c r="CJ328" i="4"/>
  <c r="CJ329" i="4"/>
  <c r="CJ330" i="4"/>
  <c r="CJ331" i="4"/>
  <c r="CJ332" i="4"/>
  <c r="CJ333" i="4"/>
  <c r="CJ334" i="4"/>
  <c r="CJ335" i="4"/>
  <c r="CJ336" i="4"/>
  <c r="CJ337" i="4"/>
  <c r="CJ338" i="4"/>
  <c r="CJ339" i="4"/>
  <c r="CJ340" i="4"/>
  <c r="CJ341" i="4"/>
  <c r="CJ342" i="4"/>
  <c r="CJ343" i="4"/>
  <c r="CJ344" i="4"/>
  <c r="CJ345" i="4"/>
  <c r="CJ346" i="4"/>
  <c r="CJ347" i="4"/>
  <c r="CJ348" i="4"/>
  <c r="CJ349" i="4"/>
  <c r="CJ350" i="4"/>
  <c r="CJ351" i="4"/>
  <c r="CJ352" i="4"/>
  <c r="CJ353" i="4"/>
  <c r="CJ354" i="4"/>
  <c r="CJ355" i="4"/>
  <c r="CJ356" i="4"/>
  <c r="CJ357" i="4"/>
  <c r="CJ358" i="4"/>
  <c r="CJ359" i="4"/>
  <c r="CJ360" i="4"/>
  <c r="CJ361" i="4"/>
  <c r="CJ362" i="4"/>
  <c r="CJ363" i="4"/>
  <c r="CJ364" i="4"/>
  <c r="CJ365" i="4"/>
  <c r="CJ366" i="4"/>
  <c r="CJ367" i="4"/>
  <c r="CJ368" i="4"/>
  <c r="CJ369" i="4"/>
  <c r="CJ370" i="4"/>
  <c r="CJ371" i="4"/>
  <c r="CJ372" i="4"/>
  <c r="CJ373" i="4"/>
  <c r="CJ374" i="4"/>
  <c r="CJ375" i="4"/>
  <c r="CJ376" i="4"/>
  <c r="CJ377" i="4"/>
  <c r="CJ378" i="4"/>
  <c r="CJ379" i="4"/>
  <c r="CJ380" i="4"/>
  <c r="CJ381" i="4"/>
  <c r="CJ382" i="4"/>
  <c r="CJ383" i="4"/>
  <c r="CJ384" i="4"/>
  <c r="CJ385" i="4"/>
  <c r="CJ386" i="4"/>
  <c r="CJ387" i="4"/>
  <c r="CJ388" i="4"/>
  <c r="CJ389" i="4"/>
  <c r="CJ390" i="4"/>
  <c r="CJ391" i="4"/>
  <c r="CJ392" i="4"/>
  <c r="CJ393" i="4"/>
  <c r="CJ394" i="4"/>
  <c r="CJ395" i="4"/>
  <c r="CJ396" i="4"/>
  <c r="CJ397" i="4"/>
  <c r="CJ398" i="4"/>
  <c r="CJ399" i="4"/>
  <c r="CJ401" i="4"/>
  <c r="CI4" i="4"/>
  <c r="CI5" i="4"/>
  <c r="CI6" i="4"/>
  <c r="CI7" i="4"/>
  <c r="CI8" i="4"/>
  <c r="CI9" i="4"/>
  <c r="CI10" i="4"/>
  <c r="CI11" i="4"/>
  <c r="CI12" i="4"/>
  <c r="CI13" i="4"/>
  <c r="CI14" i="4"/>
  <c r="CI15" i="4"/>
  <c r="CI16" i="4"/>
  <c r="CI17" i="4"/>
  <c r="CI18" i="4"/>
  <c r="CI19" i="4"/>
  <c r="CI20" i="4"/>
  <c r="CI21" i="4"/>
  <c r="CI22" i="4"/>
  <c r="CI23" i="4"/>
  <c r="CI24" i="4"/>
  <c r="CI25" i="4"/>
  <c r="CI26" i="4"/>
  <c r="CI27" i="4"/>
  <c r="CI28" i="4"/>
  <c r="CI29" i="4"/>
  <c r="CI30" i="4"/>
  <c r="CI31" i="4"/>
  <c r="CI32" i="4"/>
  <c r="CI33" i="4"/>
  <c r="CI34" i="4"/>
  <c r="CI35" i="4"/>
  <c r="CI36" i="4"/>
  <c r="CI37" i="4"/>
  <c r="CI38" i="4"/>
  <c r="CI39" i="4"/>
  <c r="CI40" i="4"/>
  <c r="CI41" i="4"/>
  <c r="CI42" i="4"/>
  <c r="CI43" i="4"/>
  <c r="CI44" i="4"/>
  <c r="CI45" i="4"/>
  <c r="CI46" i="4"/>
  <c r="CI47" i="4"/>
  <c r="CI48" i="4"/>
  <c r="CI49" i="4"/>
  <c r="CI50" i="4"/>
  <c r="CI51" i="4"/>
  <c r="CI52" i="4"/>
  <c r="CI53" i="4"/>
  <c r="CI54" i="4"/>
  <c r="CI55" i="4"/>
  <c r="CI56" i="4"/>
  <c r="CI57" i="4"/>
  <c r="CI58" i="4"/>
  <c r="CI59" i="4"/>
  <c r="CI60" i="4"/>
  <c r="CI61" i="4"/>
  <c r="CI62" i="4"/>
  <c r="CI63" i="4"/>
  <c r="CI64" i="4"/>
  <c r="CI65" i="4"/>
  <c r="CI66" i="4"/>
  <c r="CI67" i="4"/>
  <c r="CI68" i="4"/>
  <c r="CI69" i="4"/>
  <c r="CI70" i="4"/>
  <c r="CI71" i="4"/>
  <c r="CI72" i="4"/>
  <c r="CI73" i="4"/>
  <c r="CI74" i="4"/>
  <c r="CI75" i="4"/>
  <c r="CI76" i="4"/>
  <c r="CI77" i="4"/>
  <c r="CI78" i="4"/>
  <c r="CI79" i="4"/>
  <c r="CI80" i="4"/>
  <c r="CI81" i="4"/>
  <c r="CI82" i="4"/>
  <c r="CI83" i="4"/>
  <c r="CI84" i="4"/>
  <c r="CI85" i="4"/>
  <c r="CI86" i="4"/>
  <c r="CI87" i="4"/>
  <c r="CI88" i="4"/>
  <c r="CI89" i="4"/>
  <c r="CI90" i="4"/>
  <c r="CI91" i="4"/>
  <c r="CI92" i="4"/>
  <c r="CI93" i="4"/>
  <c r="CI94" i="4"/>
  <c r="CI95" i="4"/>
  <c r="CI96" i="4"/>
  <c r="CI97" i="4"/>
  <c r="CI98" i="4"/>
  <c r="CI99" i="4"/>
  <c r="CI100" i="4"/>
  <c r="CI101" i="4"/>
  <c r="CI102" i="4"/>
  <c r="CI103" i="4"/>
  <c r="CI104" i="4"/>
  <c r="CI105" i="4"/>
  <c r="CI106" i="4"/>
  <c r="CI107" i="4"/>
  <c r="CI108" i="4"/>
  <c r="CI109" i="4"/>
  <c r="CI110" i="4"/>
  <c r="CI111" i="4"/>
  <c r="CI112" i="4"/>
  <c r="CI113" i="4"/>
  <c r="CI114" i="4"/>
  <c r="CI115" i="4"/>
  <c r="CI116" i="4"/>
  <c r="CI117" i="4"/>
  <c r="CI118" i="4"/>
  <c r="CI119" i="4"/>
  <c r="CI120" i="4"/>
  <c r="CI121" i="4"/>
  <c r="CI122" i="4"/>
  <c r="CI123" i="4"/>
  <c r="CI124" i="4"/>
  <c r="CI125" i="4"/>
  <c r="CI126" i="4"/>
  <c r="CI127" i="4"/>
  <c r="CI128" i="4"/>
  <c r="CI129" i="4"/>
  <c r="CI130" i="4"/>
  <c r="CI131" i="4"/>
  <c r="CI132" i="4"/>
  <c r="CI133" i="4"/>
  <c r="CI134" i="4"/>
  <c r="CI135" i="4"/>
  <c r="CI136" i="4"/>
  <c r="CI137" i="4"/>
  <c r="CI138" i="4"/>
  <c r="CI139" i="4"/>
  <c r="CI140" i="4"/>
  <c r="CI141" i="4"/>
  <c r="CI142" i="4"/>
  <c r="CI143" i="4"/>
  <c r="CI144" i="4"/>
  <c r="CI145" i="4"/>
  <c r="CI146" i="4"/>
  <c r="CI147" i="4"/>
  <c r="CI148" i="4"/>
  <c r="CI149" i="4"/>
  <c r="CI150" i="4"/>
  <c r="CI151" i="4"/>
  <c r="CI152" i="4"/>
  <c r="CI153" i="4"/>
  <c r="CI154" i="4"/>
  <c r="CI155" i="4"/>
  <c r="CI156" i="4"/>
  <c r="CI157" i="4"/>
  <c r="CI158" i="4"/>
  <c r="CI159" i="4"/>
  <c r="CI160" i="4"/>
  <c r="CI161" i="4"/>
  <c r="CI162" i="4"/>
  <c r="CI163" i="4"/>
  <c r="CI164" i="4"/>
  <c r="CI165" i="4"/>
  <c r="CI166" i="4"/>
  <c r="CI167" i="4"/>
  <c r="CI168" i="4"/>
  <c r="CI169" i="4"/>
  <c r="CI170" i="4"/>
  <c r="CI171" i="4"/>
  <c r="CI172" i="4"/>
  <c r="CI173" i="4"/>
  <c r="CI174" i="4"/>
  <c r="CI175" i="4"/>
  <c r="CI176" i="4"/>
  <c r="CI177" i="4"/>
  <c r="CI178" i="4"/>
  <c r="CI179" i="4"/>
  <c r="CI180" i="4"/>
  <c r="CI181" i="4"/>
  <c r="CI182" i="4"/>
  <c r="CI183" i="4"/>
  <c r="CI184" i="4"/>
  <c r="CI185" i="4"/>
  <c r="CI186" i="4"/>
  <c r="CI187" i="4"/>
  <c r="CI188" i="4"/>
  <c r="CI189" i="4"/>
  <c r="CI190" i="4"/>
  <c r="CI191" i="4"/>
  <c r="CI192" i="4"/>
  <c r="CI193" i="4"/>
  <c r="CI194" i="4"/>
  <c r="CI195" i="4"/>
  <c r="CI196" i="4"/>
  <c r="CI197" i="4"/>
  <c r="CI198" i="4"/>
  <c r="CI199" i="4"/>
  <c r="CI200" i="4"/>
  <c r="CI201" i="4"/>
  <c r="CI202" i="4"/>
  <c r="CI203" i="4"/>
  <c r="CI204" i="4"/>
  <c r="CI205" i="4"/>
  <c r="CI206" i="4"/>
  <c r="CI207" i="4"/>
  <c r="CI208" i="4"/>
  <c r="CI209" i="4"/>
  <c r="CI210" i="4"/>
  <c r="CI211" i="4"/>
  <c r="CI212" i="4"/>
  <c r="CI213" i="4"/>
  <c r="CI214" i="4"/>
  <c r="CI215" i="4"/>
  <c r="CI216" i="4"/>
  <c r="CI217" i="4"/>
  <c r="CI218" i="4"/>
  <c r="CI219" i="4"/>
  <c r="CI220" i="4"/>
  <c r="CI221" i="4"/>
  <c r="CI222" i="4"/>
  <c r="CI223" i="4"/>
  <c r="CI224" i="4"/>
  <c r="CI225" i="4"/>
  <c r="CI226" i="4"/>
  <c r="CI227" i="4"/>
  <c r="CI228" i="4"/>
  <c r="CI229" i="4"/>
  <c r="CI230" i="4"/>
  <c r="CI231" i="4"/>
  <c r="CI232" i="4"/>
  <c r="CI233" i="4"/>
  <c r="CI234" i="4"/>
  <c r="CI235" i="4"/>
  <c r="CI236" i="4"/>
  <c r="CI237" i="4"/>
  <c r="CI238" i="4"/>
  <c r="CI239" i="4"/>
  <c r="CI240" i="4"/>
  <c r="CI241" i="4"/>
  <c r="CI242" i="4"/>
  <c r="CI243" i="4"/>
  <c r="CI244" i="4"/>
  <c r="CI245" i="4"/>
  <c r="CI246" i="4"/>
  <c r="CI247" i="4"/>
  <c r="CI248" i="4"/>
  <c r="CI249" i="4"/>
  <c r="CI250" i="4"/>
  <c r="CI251" i="4"/>
  <c r="CI252" i="4"/>
  <c r="CI253" i="4"/>
  <c r="CI254" i="4"/>
  <c r="CI255" i="4"/>
  <c r="CI256" i="4"/>
  <c r="CI257" i="4"/>
  <c r="CI258" i="4"/>
  <c r="CI259" i="4"/>
  <c r="CI260" i="4"/>
  <c r="CI261" i="4"/>
  <c r="CI262" i="4"/>
  <c r="CI263" i="4"/>
  <c r="CI264" i="4"/>
  <c r="CI265" i="4"/>
  <c r="CI266" i="4"/>
  <c r="CI267" i="4"/>
  <c r="CI268" i="4"/>
  <c r="CI269" i="4"/>
  <c r="CI270" i="4"/>
  <c r="CI271" i="4"/>
  <c r="CI272" i="4"/>
  <c r="CI273" i="4"/>
  <c r="CI274" i="4"/>
  <c r="CI275" i="4"/>
  <c r="CI276" i="4"/>
  <c r="CI277" i="4"/>
  <c r="CI278" i="4"/>
  <c r="CI279" i="4"/>
  <c r="CI280" i="4"/>
  <c r="CI281" i="4"/>
  <c r="CI282" i="4"/>
  <c r="CI283" i="4"/>
  <c r="CI284" i="4"/>
  <c r="CI285" i="4"/>
  <c r="CI286" i="4"/>
  <c r="CI287" i="4"/>
  <c r="CI288" i="4"/>
  <c r="CI289" i="4"/>
  <c r="CI290" i="4"/>
  <c r="CI291" i="4"/>
  <c r="CI292" i="4"/>
  <c r="CI293" i="4"/>
  <c r="CI294" i="4"/>
  <c r="CI295" i="4"/>
  <c r="CI296" i="4"/>
  <c r="CI297" i="4"/>
  <c r="CI298" i="4"/>
  <c r="CI299" i="4"/>
  <c r="CI300" i="4"/>
  <c r="CI301" i="4"/>
  <c r="CI302" i="4"/>
  <c r="CI303" i="4"/>
  <c r="CI304" i="4"/>
  <c r="CI305" i="4"/>
  <c r="CI306" i="4"/>
  <c r="CI307" i="4"/>
  <c r="CI308" i="4"/>
  <c r="CI309" i="4"/>
  <c r="CI310" i="4"/>
  <c r="CI311" i="4"/>
  <c r="CI312" i="4"/>
  <c r="CI313" i="4"/>
  <c r="CI314" i="4"/>
  <c r="CI315" i="4"/>
  <c r="CI316" i="4"/>
  <c r="CI317" i="4"/>
  <c r="CI318" i="4"/>
  <c r="CI319" i="4"/>
  <c r="CI320" i="4"/>
  <c r="CI321" i="4"/>
  <c r="CI322" i="4"/>
  <c r="CI323" i="4"/>
  <c r="CI324" i="4"/>
  <c r="CI325" i="4"/>
  <c r="CI326" i="4"/>
  <c r="CI327" i="4"/>
  <c r="CI328" i="4"/>
  <c r="CI329" i="4"/>
  <c r="CI330" i="4"/>
  <c r="CI331" i="4"/>
  <c r="CI332" i="4"/>
  <c r="CI333" i="4"/>
  <c r="CI334" i="4"/>
  <c r="CI335" i="4"/>
  <c r="CI336" i="4"/>
  <c r="CI337" i="4"/>
  <c r="CI338" i="4"/>
  <c r="CI339" i="4"/>
  <c r="CI340" i="4"/>
  <c r="CI341" i="4"/>
  <c r="CI342" i="4"/>
  <c r="CI343" i="4"/>
  <c r="CI344" i="4"/>
  <c r="CI345" i="4"/>
  <c r="CI346" i="4"/>
  <c r="CI347" i="4"/>
  <c r="CI348" i="4"/>
  <c r="CI349" i="4"/>
  <c r="CI350" i="4"/>
  <c r="CI351" i="4"/>
  <c r="CI352" i="4"/>
  <c r="CI353" i="4"/>
  <c r="CI354" i="4"/>
  <c r="CI355" i="4"/>
  <c r="CI356" i="4"/>
  <c r="CI357" i="4"/>
  <c r="CI358" i="4"/>
  <c r="CI359" i="4"/>
  <c r="CI360" i="4"/>
  <c r="CI361" i="4"/>
  <c r="CI362" i="4"/>
  <c r="CI363" i="4"/>
  <c r="CI364" i="4"/>
  <c r="CI365" i="4"/>
  <c r="CI366" i="4"/>
  <c r="CI367" i="4"/>
  <c r="CI368" i="4"/>
  <c r="CI369" i="4"/>
  <c r="CI370" i="4"/>
  <c r="CI371" i="4"/>
  <c r="CI372" i="4"/>
  <c r="CI373" i="4"/>
  <c r="CI374" i="4"/>
  <c r="CI375" i="4"/>
  <c r="CI376" i="4"/>
  <c r="CI377" i="4"/>
  <c r="CI378" i="4"/>
  <c r="CI379" i="4"/>
  <c r="CI380" i="4"/>
  <c r="CI381" i="4"/>
  <c r="CI382" i="4"/>
  <c r="CI383" i="4"/>
  <c r="CI384" i="4"/>
  <c r="CI385" i="4"/>
  <c r="CI386" i="4"/>
  <c r="CI387" i="4"/>
  <c r="CI388" i="4"/>
  <c r="CI389" i="4"/>
  <c r="CI390" i="4"/>
  <c r="CI391" i="4"/>
  <c r="CI392" i="4"/>
  <c r="CI393" i="4"/>
  <c r="CI394" i="4"/>
  <c r="CI395" i="4"/>
  <c r="CI396" i="4"/>
  <c r="CI397" i="4"/>
  <c r="CI398" i="4"/>
  <c r="CI399" i="4"/>
  <c r="CI401" i="4"/>
  <c r="CH4" i="4"/>
  <c r="CH5" i="4"/>
  <c r="CH6" i="4"/>
  <c r="CH7" i="4"/>
  <c r="CH8" i="4"/>
  <c r="CH9" i="4"/>
  <c r="CH10" i="4"/>
  <c r="CH11" i="4"/>
  <c r="CH12" i="4"/>
  <c r="CH13" i="4"/>
  <c r="CH14" i="4"/>
  <c r="CH15" i="4"/>
  <c r="CH16" i="4"/>
  <c r="CH17" i="4"/>
  <c r="CH18" i="4"/>
  <c r="CH19" i="4"/>
  <c r="CH20" i="4"/>
  <c r="CH21" i="4"/>
  <c r="CH22" i="4"/>
  <c r="CH23" i="4"/>
  <c r="CH24" i="4"/>
  <c r="CH25" i="4"/>
  <c r="CH26" i="4"/>
  <c r="CH27" i="4"/>
  <c r="CH28" i="4"/>
  <c r="CH29" i="4"/>
  <c r="CH30" i="4"/>
  <c r="CH31" i="4"/>
  <c r="CH32" i="4"/>
  <c r="CH33" i="4"/>
  <c r="CH34" i="4"/>
  <c r="CH35" i="4"/>
  <c r="CH36" i="4"/>
  <c r="CH37" i="4"/>
  <c r="CH38" i="4"/>
  <c r="CH39" i="4"/>
  <c r="CH40" i="4"/>
  <c r="CH41" i="4"/>
  <c r="CH42" i="4"/>
  <c r="CH43" i="4"/>
  <c r="CH44" i="4"/>
  <c r="CH45" i="4"/>
  <c r="CH46" i="4"/>
  <c r="CH47" i="4"/>
  <c r="CH48" i="4"/>
  <c r="CH49" i="4"/>
  <c r="CH50" i="4"/>
  <c r="CH51" i="4"/>
  <c r="CH52" i="4"/>
  <c r="CH53" i="4"/>
  <c r="CH54" i="4"/>
  <c r="CH55" i="4"/>
  <c r="CH56" i="4"/>
  <c r="CH57" i="4"/>
  <c r="CH58" i="4"/>
  <c r="CH59" i="4"/>
  <c r="CH60" i="4"/>
  <c r="CH61" i="4"/>
  <c r="CH62" i="4"/>
  <c r="CH63" i="4"/>
  <c r="CH64" i="4"/>
  <c r="CH65" i="4"/>
  <c r="CH66" i="4"/>
  <c r="CH67" i="4"/>
  <c r="CH68" i="4"/>
  <c r="CH69" i="4"/>
  <c r="CH70" i="4"/>
  <c r="CH71" i="4"/>
  <c r="CH72" i="4"/>
  <c r="CH73" i="4"/>
  <c r="CH74" i="4"/>
  <c r="CH75" i="4"/>
  <c r="CH76" i="4"/>
  <c r="CH77" i="4"/>
  <c r="CH78" i="4"/>
  <c r="CH79" i="4"/>
  <c r="CH80" i="4"/>
  <c r="CH81" i="4"/>
  <c r="CH82" i="4"/>
  <c r="CH83" i="4"/>
  <c r="CH84" i="4"/>
  <c r="CH85" i="4"/>
  <c r="CH86" i="4"/>
  <c r="CH87" i="4"/>
  <c r="CH88" i="4"/>
  <c r="CH89" i="4"/>
  <c r="CH90" i="4"/>
  <c r="CH91" i="4"/>
  <c r="CH92" i="4"/>
  <c r="CH93" i="4"/>
  <c r="CH94" i="4"/>
  <c r="CH95" i="4"/>
  <c r="CH96" i="4"/>
  <c r="CH97" i="4"/>
  <c r="CH98" i="4"/>
  <c r="CH99" i="4"/>
  <c r="CH100" i="4"/>
  <c r="CH101" i="4"/>
  <c r="CH102" i="4"/>
  <c r="CH103" i="4"/>
  <c r="CH104" i="4"/>
  <c r="CH105" i="4"/>
  <c r="CH106" i="4"/>
  <c r="CH107" i="4"/>
  <c r="CH108" i="4"/>
  <c r="CH109" i="4"/>
  <c r="CH110" i="4"/>
  <c r="CH111" i="4"/>
  <c r="CH112" i="4"/>
  <c r="CH113" i="4"/>
  <c r="CH114" i="4"/>
  <c r="CH115" i="4"/>
  <c r="CH116" i="4"/>
  <c r="CH117" i="4"/>
  <c r="CH118" i="4"/>
  <c r="CH119" i="4"/>
  <c r="CH120" i="4"/>
  <c r="CH121" i="4"/>
  <c r="CH122" i="4"/>
  <c r="CH123" i="4"/>
  <c r="CH124" i="4"/>
  <c r="CH125" i="4"/>
  <c r="CH126" i="4"/>
  <c r="CH127" i="4"/>
  <c r="CH128" i="4"/>
  <c r="CH129" i="4"/>
  <c r="CH130" i="4"/>
  <c r="CH131" i="4"/>
  <c r="CH132" i="4"/>
  <c r="CH133" i="4"/>
  <c r="CH134" i="4"/>
  <c r="CH135" i="4"/>
  <c r="CH136" i="4"/>
  <c r="CH137" i="4"/>
  <c r="CH138" i="4"/>
  <c r="CH139" i="4"/>
  <c r="CH140" i="4"/>
  <c r="CH141" i="4"/>
  <c r="CH142" i="4"/>
  <c r="CH143" i="4"/>
  <c r="CH144" i="4"/>
  <c r="CH145" i="4"/>
  <c r="CH146" i="4"/>
  <c r="CH147" i="4"/>
  <c r="CH148" i="4"/>
  <c r="CH149" i="4"/>
  <c r="CH150" i="4"/>
  <c r="CH151" i="4"/>
  <c r="CH152" i="4"/>
  <c r="CH153" i="4"/>
  <c r="CH154" i="4"/>
  <c r="CH155" i="4"/>
  <c r="CH156" i="4"/>
  <c r="CH157" i="4"/>
  <c r="CH158" i="4"/>
  <c r="CH159" i="4"/>
  <c r="CH160" i="4"/>
  <c r="CH161" i="4"/>
  <c r="CH162" i="4"/>
  <c r="CH163" i="4"/>
  <c r="CH164" i="4"/>
  <c r="CH165" i="4"/>
  <c r="CH166" i="4"/>
  <c r="CH167" i="4"/>
  <c r="CH168" i="4"/>
  <c r="CH169" i="4"/>
  <c r="CH170" i="4"/>
  <c r="CH171" i="4"/>
  <c r="CH172" i="4"/>
  <c r="CH173" i="4"/>
  <c r="CH174" i="4"/>
  <c r="CH175" i="4"/>
  <c r="CH176" i="4"/>
  <c r="CH177" i="4"/>
  <c r="CH178" i="4"/>
  <c r="CH179" i="4"/>
  <c r="CH180" i="4"/>
  <c r="CH181" i="4"/>
  <c r="CH182" i="4"/>
  <c r="CH183" i="4"/>
  <c r="CH184" i="4"/>
  <c r="CH185" i="4"/>
  <c r="CH186" i="4"/>
  <c r="CH187" i="4"/>
  <c r="CH188" i="4"/>
  <c r="CH189" i="4"/>
  <c r="CH190" i="4"/>
  <c r="CH191" i="4"/>
  <c r="CH192" i="4"/>
  <c r="CH193" i="4"/>
  <c r="CH194" i="4"/>
  <c r="CH195" i="4"/>
  <c r="CH196" i="4"/>
  <c r="CH197" i="4"/>
  <c r="CH198" i="4"/>
  <c r="CH199" i="4"/>
  <c r="CH200" i="4"/>
  <c r="CH201" i="4"/>
  <c r="CH202" i="4"/>
  <c r="CH203" i="4"/>
  <c r="CH204" i="4"/>
  <c r="CH205" i="4"/>
  <c r="CH206" i="4"/>
  <c r="CH207" i="4"/>
  <c r="CH208" i="4"/>
  <c r="CH209" i="4"/>
  <c r="CH210" i="4"/>
  <c r="CH211" i="4"/>
  <c r="CH212" i="4"/>
  <c r="CH213" i="4"/>
  <c r="CH214" i="4"/>
  <c r="CH215" i="4"/>
  <c r="CH216" i="4"/>
  <c r="CH217" i="4"/>
  <c r="CH218" i="4"/>
  <c r="CH219" i="4"/>
  <c r="CH220" i="4"/>
  <c r="CH221" i="4"/>
  <c r="CH222" i="4"/>
  <c r="CH223" i="4"/>
  <c r="CH224" i="4"/>
  <c r="CH225" i="4"/>
  <c r="CH226" i="4"/>
  <c r="CH227" i="4"/>
  <c r="CH228" i="4"/>
  <c r="CH229" i="4"/>
  <c r="CH230" i="4"/>
  <c r="CH231" i="4"/>
  <c r="CH232" i="4"/>
  <c r="CH233" i="4"/>
  <c r="CH234" i="4"/>
  <c r="CH235" i="4"/>
  <c r="CH236" i="4"/>
  <c r="CH237" i="4"/>
  <c r="CH238" i="4"/>
  <c r="CH239" i="4"/>
  <c r="CH240" i="4"/>
  <c r="CH241" i="4"/>
  <c r="CH242" i="4"/>
  <c r="CH243" i="4"/>
  <c r="CH244" i="4"/>
  <c r="CH245" i="4"/>
  <c r="CH246" i="4"/>
  <c r="CH247" i="4"/>
  <c r="CH248" i="4"/>
  <c r="CH249" i="4"/>
  <c r="CH250" i="4"/>
  <c r="CH251" i="4"/>
  <c r="CH252" i="4"/>
  <c r="CH253" i="4"/>
  <c r="CH254" i="4"/>
  <c r="CH255" i="4"/>
  <c r="CH256" i="4"/>
  <c r="CH257" i="4"/>
  <c r="CH258" i="4"/>
  <c r="CH259" i="4"/>
  <c r="CH260" i="4"/>
  <c r="CH261" i="4"/>
  <c r="CH262" i="4"/>
  <c r="CH263" i="4"/>
  <c r="CH264" i="4"/>
  <c r="CH265" i="4"/>
  <c r="CH266" i="4"/>
  <c r="CH267" i="4"/>
  <c r="CH268" i="4"/>
  <c r="CH269" i="4"/>
  <c r="CH270" i="4"/>
  <c r="CH271" i="4"/>
  <c r="CH272" i="4"/>
  <c r="CH273" i="4"/>
  <c r="CH274" i="4"/>
  <c r="CH275" i="4"/>
  <c r="CH276" i="4"/>
  <c r="CH277" i="4"/>
  <c r="CH278" i="4"/>
  <c r="CH279" i="4"/>
  <c r="CH280" i="4"/>
  <c r="CH281" i="4"/>
  <c r="CH282" i="4"/>
  <c r="CH283" i="4"/>
  <c r="CH284" i="4"/>
  <c r="CH285" i="4"/>
  <c r="CH286" i="4"/>
  <c r="CH287" i="4"/>
  <c r="CH288" i="4"/>
  <c r="CH289" i="4"/>
  <c r="CH290" i="4"/>
  <c r="CH291" i="4"/>
  <c r="CH292" i="4"/>
  <c r="CH293" i="4"/>
  <c r="CH294" i="4"/>
  <c r="CH295" i="4"/>
  <c r="CH296" i="4"/>
  <c r="CH297" i="4"/>
  <c r="CH298" i="4"/>
  <c r="CH299" i="4"/>
  <c r="CH300" i="4"/>
  <c r="CH301" i="4"/>
  <c r="CH302" i="4"/>
  <c r="CH303" i="4"/>
  <c r="CH304" i="4"/>
  <c r="CH305" i="4"/>
  <c r="CH306" i="4"/>
  <c r="CH307" i="4"/>
  <c r="CH308" i="4"/>
  <c r="CH309" i="4"/>
  <c r="CH310" i="4"/>
  <c r="CH311" i="4"/>
  <c r="CH312" i="4"/>
  <c r="CH313" i="4"/>
  <c r="CH314" i="4"/>
  <c r="CH315" i="4"/>
  <c r="CH316" i="4"/>
  <c r="CH317" i="4"/>
  <c r="CH318" i="4"/>
  <c r="CH319" i="4"/>
  <c r="CH320" i="4"/>
  <c r="CH321" i="4"/>
  <c r="CH322" i="4"/>
  <c r="CH323" i="4"/>
  <c r="CH324" i="4"/>
  <c r="CH325" i="4"/>
  <c r="CH326" i="4"/>
  <c r="CH327" i="4"/>
  <c r="CH328" i="4"/>
  <c r="CH329" i="4"/>
  <c r="CH330" i="4"/>
  <c r="CH331" i="4"/>
  <c r="CH332" i="4"/>
  <c r="CH333" i="4"/>
  <c r="CH334" i="4"/>
  <c r="CH335" i="4"/>
  <c r="CH336" i="4"/>
  <c r="CH337" i="4"/>
  <c r="CH338" i="4"/>
  <c r="CH339" i="4"/>
  <c r="CH340" i="4"/>
  <c r="CH341" i="4"/>
  <c r="CH342" i="4"/>
  <c r="CH343" i="4"/>
  <c r="CH344" i="4"/>
  <c r="CH345" i="4"/>
  <c r="CH346" i="4"/>
  <c r="CH347" i="4"/>
  <c r="CH348" i="4"/>
  <c r="CH349" i="4"/>
  <c r="CH350" i="4"/>
  <c r="CH351" i="4"/>
  <c r="CH352" i="4"/>
  <c r="CH353" i="4"/>
  <c r="CH354" i="4"/>
  <c r="CH355" i="4"/>
  <c r="CH356" i="4"/>
  <c r="CH357" i="4"/>
  <c r="CH358" i="4"/>
  <c r="CH359" i="4"/>
  <c r="CH360" i="4"/>
  <c r="CH361" i="4"/>
  <c r="CH362" i="4"/>
  <c r="CH363" i="4"/>
  <c r="CH364" i="4"/>
  <c r="CH365" i="4"/>
  <c r="CH366" i="4"/>
  <c r="CH367" i="4"/>
  <c r="CH368" i="4"/>
  <c r="CH369" i="4"/>
  <c r="CH370" i="4"/>
  <c r="CH371" i="4"/>
  <c r="CH372" i="4"/>
  <c r="CH373" i="4"/>
  <c r="CH374" i="4"/>
  <c r="CH375" i="4"/>
  <c r="CH376" i="4"/>
  <c r="CH377" i="4"/>
  <c r="CH378" i="4"/>
  <c r="CH379" i="4"/>
  <c r="CH380" i="4"/>
  <c r="CH381" i="4"/>
  <c r="CH382" i="4"/>
  <c r="CH383" i="4"/>
  <c r="CH384" i="4"/>
  <c r="CH385" i="4"/>
  <c r="CH386" i="4"/>
  <c r="CH387" i="4"/>
  <c r="CH388" i="4"/>
  <c r="CH389" i="4"/>
  <c r="CH390" i="4"/>
  <c r="CH391" i="4"/>
  <c r="CH392" i="4"/>
  <c r="CH393" i="4"/>
  <c r="CH394" i="4"/>
  <c r="CH395" i="4"/>
  <c r="CH396" i="4"/>
  <c r="CH397" i="4"/>
  <c r="CH398" i="4"/>
  <c r="CH399" i="4"/>
  <c r="CH401" i="4"/>
  <c r="CG4" i="4"/>
  <c r="CG5" i="4"/>
  <c r="CG6" i="4"/>
  <c r="CG7" i="4"/>
  <c r="CG8" i="4"/>
  <c r="CG9" i="4"/>
  <c r="CG10" i="4"/>
  <c r="CG11" i="4"/>
  <c r="CG12" i="4"/>
  <c r="CG13" i="4"/>
  <c r="CG14" i="4"/>
  <c r="CG15" i="4"/>
  <c r="CG16" i="4"/>
  <c r="CG17" i="4"/>
  <c r="CG18" i="4"/>
  <c r="CG19" i="4"/>
  <c r="CG20" i="4"/>
  <c r="CG21" i="4"/>
  <c r="CG22" i="4"/>
  <c r="CG23" i="4"/>
  <c r="CG24" i="4"/>
  <c r="CG25" i="4"/>
  <c r="CG26" i="4"/>
  <c r="CG27" i="4"/>
  <c r="CG28" i="4"/>
  <c r="CG29" i="4"/>
  <c r="CG30" i="4"/>
  <c r="CG31" i="4"/>
  <c r="CG32" i="4"/>
  <c r="CG33" i="4"/>
  <c r="CG34" i="4"/>
  <c r="CG35" i="4"/>
  <c r="CG36" i="4"/>
  <c r="CG37" i="4"/>
  <c r="CG38" i="4"/>
  <c r="CG39" i="4"/>
  <c r="CG40" i="4"/>
  <c r="CG41" i="4"/>
  <c r="CG42" i="4"/>
  <c r="CG43" i="4"/>
  <c r="CG44" i="4"/>
  <c r="CG45" i="4"/>
  <c r="CG46" i="4"/>
  <c r="CG47" i="4"/>
  <c r="CG48" i="4"/>
  <c r="CG49" i="4"/>
  <c r="CG50" i="4"/>
  <c r="CG51" i="4"/>
  <c r="CG52" i="4"/>
  <c r="CG53" i="4"/>
  <c r="CG54" i="4"/>
  <c r="CG55" i="4"/>
  <c r="CG56" i="4"/>
  <c r="CG57" i="4"/>
  <c r="CG58" i="4"/>
  <c r="CG59" i="4"/>
  <c r="CG60" i="4"/>
  <c r="CG61" i="4"/>
  <c r="CG62" i="4"/>
  <c r="CG63" i="4"/>
  <c r="CG64" i="4"/>
  <c r="CG65" i="4"/>
  <c r="CG66" i="4"/>
  <c r="CG67" i="4"/>
  <c r="CG68" i="4"/>
  <c r="CG69" i="4"/>
  <c r="CG70" i="4"/>
  <c r="CG71" i="4"/>
  <c r="CG72" i="4"/>
  <c r="CG73" i="4"/>
  <c r="CG74" i="4"/>
  <c r="CG75" i="4"/>
  <c r="CG76" i="4"/>
  <c r="CG77" i="4"/>
  <c r="CG78" i="4"/>
  <c r="CG79" i="4"/>
  <c r="CG80" i="4"/>
  <c r="CG81" i="4"/>
  <c r="CG82" i="4"/>
  <c r="CG83" i="4"/>
  <c r="CG84" i="4"/>
  <c r="CG85" i="4"/>
  <c r="CG86" i="4"/>
  <c r="CG87" i="4"/>
  <c r="CG88" i="4"/>
  <c r="CG89" i="4"/>
  <c r="CG90" i="4"/>
  <c r="CG91" i="4"/>
  <c r="CG92" i="4"/>
  <c r="CG93" i="4"/>
  <c r="CG94" i="4"/>
  <c r="CG95" i="4"/>
  <c r="CG96" i="4"/>
  <c r="CG97" i="4"/>
  <c r="CG98" i="4"/>
  <c r="CG99" i="4"/>
  <c r="CG100" i="4"/>
  <c r="CG101" i="4"/>
  <c r="CG102" i="4"/>
  <c r="CG103" i="4"/>
  <c r="CG104" i="4"/>
  <c r="CG105" i="4"/>
  <c r="CG106" i="4"/>
  <c r="CG107" i="4"/>
  <c r="CG108" i="4"/>
  <c r="CG109" i="4"/>
  <c r="CG110" i="4"/>
  <c r="CG111" i="4"/>
  <c r="CG112" i="4"/>
  <c r="CG113" i="4"/>
  <c r="CG114" i="4"/>
  <c r="CG115" i="4"/>
  <c r="CG116" i="4"/>
  <c r="CG117" i="4"/>
  <c r="CG118" i="4"/>
  <c r="CG119" i="4"/>
  <c r="CG120" i="4"/>
  <c r="CG121" i="4"/>
  <c r="CG122" i="4"/>
  <c r="CG123" i="4"/>
  <c r="CG124" i="4"/>
  <c r="CG125" i="4"/>
  <c r="CG126" i="4"/>
  <c r="CG127" i="4"/>
  <c r="CG128" i="4"/>
  <c r="CG129" i="4"/>
  <c r="CG130" i="4"/>
  <c r="CG131" i="4"/>
  <c r="CG132" i="4"/>
  <c r="CG133" i="4"/>
  <c r="CG134" i="4"/>
  <c r="CG135" i="4"/>
  <c r="CG136" i="4"/>
  <c r="CG137" i="4"/>
  <c r="CG138" i="4"/>
  <c r="CG139" i="4"/>
  <c r="CG140" i="4"/>
  <c r="CG141" i="4"/>
  <c r="CG142" i="4"/>
  <c r="CG143" i="4"/>
  <c r="CG144" i="4"/>
  <c r="CG145" i="4"/>
  <c r="CG146" i="4"/>
  <c r="CG147" i="4"/>
  <c r="CG148" i="4"/>
  <c r="CG149" i="4"/>
  <c r="CG150" i="4"/>
  <c r="CG151" i="4"/>
  <c r="CG152" i="4"/>
  <c r="CG153" i="4"/>
  <c r="CG154" i="4"/>
  <c r="CG155" i="4"/>
  <c r="CG156" i="4"/>
  <c r="CG157" i="4"/>
  <c r="CG158" i="4"/>
  <c r="CG159" i="4"/>
  <c r="CG160" i="4"/>
  <c r="CG161" i="4"/>
  <c r="CG162" i="4"/>
  <c r="CG163" i="4"/>
  <c r="CG164" i="4"/>
  <c r="CG165" i="4"/>
  <c r="CG166" i="4"/>
  <c r="CG167" i="4"/>
  <c r="CG168" i="4"/>
  <c r="CG169" i="4"/>
  <c r="CG170" i="4"/>
  <c r="CG171" i="4"/>
  <c r="CG172" i="4"/>
  <c r="CG173" i="4"/>
  <c r="CG174" i="4"/>
  <c r="CG175" i="4"/>
  <c r="CG176" i="4"/>
  <c r="CG177" i="4"/>
  <c r="CG178" i="4"/>
  <c r="CG179" i="4"/>
  <c r="CG180" i="4"/>
  <c r="CG181" i="4"/>
  <c r="CG182" i="4"/>
  <c r="CG183" i="4"/>
  <c r="CG184" i="4"/>
  <c r="CG185" i="4"/>
  <c r="CG186" i="4"/>
  <c r="CG187" i="4"/>
  <c r="CG188" i="4"/>
  <c r="CG189" i="4"/>
  <c r="CG190" i="4"/>
  <c r="CG191" i="4"/>
  <c r="CG192" i="4"/>
  <c r="CG193" i="4"/>
  <c r="CG194" i="4"/>
  <c r="CG195" i="4"/>
  <c r="CG196" i="4"/>
  <c r="CG197" i="4"/>
  <c r="CG198" i="4"/>
  <c r="CG199" i="4"/>
  <c r="CG200" i="4"/>
  <c r="CG201" i="4"/>
  <c r="CG202" i="4"/>
  <c r="CG203" i="4"/>
  <c r="CG204" i="4"/>
  <c r="CG205" i="4"/>
  <c r="CG206" i="4"/>
  <c r="CG207" i="4"/>
  <c r="CG208" i="4"/>
  <c r="CG209" i="4"/>
  <c r="CG210" i="4"/>
  <c r="CG211" i="4"/>
  <c r="CG212" i="4"/>
  <c r="CG213" i="4"/>
  <c r="CG214" i="4"/>
  <c r="CG215" i="4"/>
  <c r="CG216" i="4"/>
  <c r="CG217" i="4"/>
  <c r="CG218" i="4"/>
  <c r="CG219" i="4"/>
  <c r="CG220" i="4"/>
  <c r="CG221" i="4"/>
  <c r="CG222" i="4"/>
  <c r="CG223" i="4"/>
  <c r="CG224" i="4"/>
  <c r="CG225" i="4"/>
  <c r="CG226" i="4"/>
  <c r="CG227" i="4"/>
  <c r="CG228" i="4"/>
  <c r="CG229" i="4"/>
  <c r="CG230" i="4"/>
  <c r="CG231" i="4"/>
  <c r="CG232" i="4"/>
  <c r="CG233" i="4"/>
  <c r="CG234" i="4"/>
  <c r="CG235" i="4"/>
  <c r="CG236" i="4"/>
  <c r="CG237" i="4"/>
  <c r="CG238" i="4"/>
  <c r="CG239" i="4"/>
  <c r="CG240" i="4"/>
  <c r="CG241" i="4"/>
  <c r="CG242" i="4"/>
  <c r="CG243" i="4"/>
  <c r="CG244" i="4"/>
  <c r="CG245" i="4"/>
  <c r="CG246" i="4"/>
  <c r="CG247" i="4"/>
  <c r="CG248" i="4"/>
  <c r="CG249" i="4"/>
  <c r="CG250" i="4"/>
  <c r="CG251" i="4"/>
  <c r="CG252" i="4"/>
  <c r="CG253" i="4"/>
  <c r="CG254" i="4"/>
  <c r="CG255" i="4"/>
  <c r="CG256" i="4"/>
  <c r="CG257" i="4"/>
  <c r="CG258" i="4"/>
  <c r="CG259" i="4"/>
  <c r="CG260" i="4"/>
  <c r="CG261" i="4"/>
  <c r="CG262" i="4"/>
  <c r="CG263" i="4"/>
  <c r="CG264" i="4"/>
  <c r="CG265" i="4"/>
  <c r="CG266" i="4"/>
  <c r="CG267" i="4"/>
  <c r="CG268" i="4"/>
  <c r="CG269" i="4"/>
  <c r="CG270" i="4"/>
  <c r="CG271" i="4"/>
  <c r="CG272" i="4"/>
  <c r="CG273" i="4"/>
  <c r="CG274" i="4"/>
  <c r="CG275" i="4"/>
  <c r="CG276" i="4"/>
  <c r="CG277" i="4"/>
  <c r="CG278" i="4"/>
  <c r="CG279" i="4"/>
  <c r="CG280" i="4"/>
  <c r="CG281" i="4"/>
  <c r="CG282" i="4"/>
  <c r="CG283" i="4"/>
  <c r="CG284" i="4"/>
  <c r="CG285" i="4"/>
  <c r="CG286" i="4"/>
  <c r="CG287" i="4"/>
  <c r="CG288" i="4"/>
  <c r="CG289" i="4"/>
  <c r="CG290" i="4"/>
  <c r="CG291" i="4"/>
  <c r="CG292" i="4"/>
  <c r="CG293" i="4"/>
  <c r="CG294" i="4"/>
  <c r="CG295" i="4"/>
  <c r="CG296" i="4"/>
  <c r="CG297" i="4"/>
  <c r="CG298" i="4"/>
  <c r="CG299" i="4"/>
  <c r="CG300" i="4"/>
  <c r="CG301" i="4"/>
  <c r="CG302" i="4"/>
  <c r="CG303" i="4"/>
  <c r="CG304" i="4"/>
  <c r="CG305" i="4"/>
  <c r="CG306" i="4"/>
  <c r="CG307" i="4"/>
  <c r="CG308" i="4"/>
  <c r="CG309" i="4"/>
  <c r="CG310" i="4"/>
  <c r="CG311" i="4"/>
  <c r="CG312" i="4"/>
  <c r="CG313" i="4"/>
  <c r="CG314" i="4"/>
  <c r="CG315" i="4"/>
  <c r="CG316" i="4"/>
  <c r="CG317" i="4"/>
  <c r="CG318" i="4"/>
  <c r="CG319" i="4"/>
  <c r="CG320" i="4"/>
  <c r="CG321" i="4"/>
  <c r="CG322" i="4"/>
  <c r="CG323" i="4"/>
  <c r="CG324" i="4"/>
  <c r="CG325" i="4"/>
  <c r="CG326" i="4"/>
  <c r="CG327" i="4"/>
  <c r="CG328" i="4"/>
  <c r="CG329" i="4"/>
  <c r="CG330" i="4"/>
  <c r="CG331" i="4"/>
  <c r="CG332" i="4"/>
  <c r="CG333" i="4"/>
  <c r="CG334" i="4"/>
  <c r="CG335" i="4"/>
  <c r="CG336" i="4"/>
  <c r="CG337" i="4"/>
  <c r="CG338" i="4"/>
  <c r="CG339" i="4"/>
  <c r="CG340" i="4"/>
  <c r="CG341" i="4"/>
  <c r="CG342" i="4"/>
  <c r="CG343" i="4"/>
  <c r="CG344" i="4"/>
  <c r="CG345" i="4"/>
  <c r="CG346" i="4"/>
  <c r="CG347" i="4"/>
  <c r="CG348" i="4"/>
  <c r="CG349" i="4"/>
  <c r="CG350" i="4"/>
  <c r="CG351" i="4"/>
  <c r="CG352" i="4"/>
  <c r="CG353" i="4"/>
  <c r="CG354" i="4"/>
  <c r="CG355" i="4"/>
  <c r="CG356" i="4"/>
  <c r="CG357" i="4"/>
  <c r="CG358" i="4"/>
  <c r="CG359" i="4"/>
  <c r="CG360" i="4"/>
  <c r="CG361" i="4"/>
  <c r="CG362" i="4"/>
  <c r="CG363" i="4"/>
  <c r="CG364" i="4"/>
  <c r="CG365" i="4"/>
  <c r="CG366" i="4"/>
  <c r="CG367" i="4"/>
  <c r="CG368" i="4"/>
  <c r="CG369" i="4"/>
  <c r="CG370" i="4"/>
  <c r="CG371" i="4"/>
  <c r="CG372" i="4"/>
  <c r="CG373" i="4"/>
  <c r="CG374" i="4"/>
  <c r="CG375" i="4"/>
  <c r="CG376" i="4"/>
  <c r="CG377" i="4"/>
  <c r="CG378" i="4"/>
  <c r="CG379" i="4"/>
  <c r="CG380" i="4"/>
  <c r="CG381" i="4"/>
  <c r="CG382" i="4"/>
  <c r="CG383" i="4"/>
  <c r="CG384" i="4"/>
  <c r="CG385" i="4"/>
  <c r="CG386" i="4"/>
  <c r="CG387" i="4"/>
  <c r="CG388" i="4"/>
  <c r="CG389" i="4"/>
  <c r="CG390" i="4"/>
  <c r="CG391" i="4"/>
  <c r="CG392" i="4"/>
  <c r="CG393" i="4"/>
  <c r="CG394" i="4"/>
  <c r="CG395" i="4"/>
  <c r="CG396" i="4"/>
  <c r="CG397" i="4"/>
  <c r="CG398" i="4"/>
  <c r="CG399" i="4"/>
  <c r="CG401" i="4"/>
  <c r="CF4" i="4"/>
  <c r="CF5" i="4"/>
  <c r="CF6" i="4"/>
  <c r="CF7" i="4"/>
  <c r="CF8" i="4"/>
  <c r="CF9" i="4"/>
  <c r="CF10" i="4"/>
  <c r="CF11" i="4"/>
  <c r="CF12" i="4"/>
  <c r="CF13" i="4"/>
  <c r="CF14" i="4"/>
  <c r="CF15" i="4"/>
  <c r="CF16" i="4"/>
  <c r="CF17" i="4"/>
  <c r="CF18" i="4"/>
  <c r="CF19" i="4"/>
  <c r="CF20" i="4"/>
  <c r="CF21" i="4"/>
  <c r="CF22" i="4"/>
  <c r="CF23" i="4"/>
  <c r="CF24" i="4"/>
  <c r="CF25" i="4"/>
  <c r="CF26" i="4"/>
  <c r="CF27" i="4"/>
  <c r="CF28" i="4"/>
  <c r="CF29" i="4"/>
  <c r="CF30" i="4"/>
  <c r="CF31" i="4"/>
  <c r="CF32" i="4"/>
  <c r="CF33" i="4"/>
  <c r="CF34" i="4"/>
  <c r="CF35" i="4"/>
  <c r="CF36" i="4"/>
  <c r="CF37" i="4"/>
  <c r="CF38" i="4"/>
  <c r="CF39" i="4"/>
  <c r="CF40" i="4"/>
  <c r="CF41" i="4"/>
  <c r="CF42" i="4"/>
  <c r="CF43" i="4"/>
  <c r="CF44" i="4"/>
  <c r="CF45" i="4"/>
  <c r="CF46" i="4"/>
  <c r="CF47" i="4"/>
  <c r="CF48" i="4"/>
  <c r="CF49" i="4"/>
  <c r="CF50" i="4"/>
  <c r="CF51" i="4"/>
  <c r="CF52" i="4"/>
  <c r="CF53" i="4"/>
  <c r="CF54" i="4"/>
  <c r="CF55" i="4"/>
  <c r="CF56" i="4"/>
  <c r="CF57" i="4"/>
  <c r="CF58" i="4"/>
  <c r="CF59" i="4"/>
  <c r="CF60" i="4"/>
  <c r="CF61" i="4"/>
  <c r="CF62" i="4"/>
  <c r="CF63" i="4"/>
  <c r="CF64" i="4"/>
  <c r="CF65" i="4"/>
  <c r="CF66" i="4"/>
  <c r="CF67" i="4"/>
  <c r="CF68" i="4"/>
  <c r="CF69" i="4"/>
  <c r="CF70" i="4"/>
  <c r="CF71" i="4"/>
  <c r="CF72" i="4"/>
  <c r="CF73" i="4"/>
  <c r="CF74" i="4"/>
  <c r="CF75" i="4"/>
  <c r="CF76" i="4"/>
  <c r="CF77" i="4"/>
  <c r="CF78" i="4"/>
  <c r="CF79" i="4"/>
  <c r="CF80" i="4"/>
  <c r="CF81" i="4"/>
  <c r="CF82" i="4"/>
  <c r="CF83" i="4"/>
  <c r="CF84" i="4"/>
  <c r="CF85" i="4"/>
  <c r="CF86" i="4"/>
  <c r="CF87" i="4"/>
  <c r="CF88" i="4"/>
  <c r="CF89" i="4"/>
  <c r="CF90" i="4"/>
  <c r="CF91" i="4"/>
  <c r="CF92" i="4"/>
  <c r="CF93" i="4"/>
  <c r="CF94" i="4"/>
  <c r="CF95" i="4"/>
  <c r="CF96" i="4"/>
  <c r="CF97" i="4"/>
  <c r="CF98" i="4"/>
  <c r="CF99" i="4"/>
  <c r="CF100" i="4"/>
  <c r="CF101" i="4"/>
  <c r="CF102" i="4"/>
  <c r="CF103" i="4"/>
  <c r="CF104" i="4"/>
  <c r="CF105" i="4"/>
  <c r="CF106" i="4"/>
  <c r="CF107" i="4"/>
  <c r="CF108" i="4"/>
  <c r="CF109" i="4"/>
  <c r="CF110" i="4"/>
  <c r="CF111" i="4"/>
  <c r="CF112" i="4"/>
  <c r="CF113" i="4"/>
  <c r="CF114" i="4"/>
  <c r="CF115" i="4"/>
  <c r="CF116" i="4"/>
  <c r="CF117" i="4"/>
  <c r="CF118" i="4"/>
  <c r="CF119" i="4"/>
  <c r="CF120" i="4"/>
  <c r="CF121" i="4"/>
  <c r="CF122" i="4"/>
  <c r="CF123" i="4"/>
  <c r="CF124" i="4"/>
  <c r="CF125" i="4"/>
  <c r="CF126" i="4"/>
  <c r="CF127" i="4"/>
  <c r="CF128" i="4"/>
  <c r="CF129" i="4"/>
  <c r="CF130" i="4"/>
  <c r="CF131" i="4"/>
  <c r="CF132" i="4"/>
  <c r="CF133" i="4"/>
  <c r="CF134" i="4"/>
  <c r="CF135" i="4"/>
  <c r="CF136" i="4"/>
  <c r="CF137" i="4"/>
  <c r="CF138" i="4"/>
  <c r="CF139" i="4"/>
  <c r="CF140" i="4"/>
  <c r="CF141" i="4"/>
  <c r="CF142" i="4"/>
  <c r="CF143" i="4"/>
  <c r="CF144" i="4"/>
  <c r="CF145" i="4"/>
  <c r="CF146" i="4"/>
  <c r="CF147" i="4"/>
  <c r="CF148" i="4"/>
  <c r="CF149" i="4"/>
  <c r="CF150" i="4"/>
  <c r="CF151" i="4"/>
  <c r="CF152" i="4"/>
  <c r="CF153" i="4"/>
  <c r="CF154" i="4"/>
  <c r="CF155" i="4"/>
  <c r="CF156" i="4"/>
  <c r="CF157" i="4"/>
  <c r="CF158" i="4"/>
  <c r="CF159" i="4"/>
  <c r="CF160" i="4"/>
  <c r="CF161" i="4"/>
  <c r="CF162" i="4"/>
  <c r="CF163" i="4"/>
  <c r="CF164" i="4"/>
  <c r="CF165" i="4"/>
  <c r="CF166" i="4"/>
  <c r="CF167" i="4"/>
  <c r="CF168" i="4"/>
  <c r="CF169" i="4"/>
  <c r="CF170" i="4"/>
  <c r="CF171" i="4"/>
  <c r="CF172" i="4"/>
  <c r="CF173" i="4"/>
  <c r="CF174" i="4"/>
  <c r="CF175" i="4"/>
  <c r="CF176" i="4"/>
  <c r="CF177" i="4"/>
  <c r="CF178" i="4"/>
  <c r="CF179" i="4"/>
  <c r="CF180" i="4"/>
  <c r="CF181" i="4"/>
  <c r="CF182" i="4"/>
  <c r="CF183" i="4"/>
  <c r="CF184" i="4"/>
  <c r="CF185" i="4"/>
  <c r="CF186" i="4"/>
  <c r="CF187" i="4"/>
  <c r="CF188" i="4"/>
  <c r="CF189" i="4"/>
  <c r="CF190" i="4"/>
  <c r="CF191" i="4"/>
  <c r="CF192" i="4"/>
  <c r="CF193" i="4"/>
  <c r="CF194" i="4"/>
  <c r="CF195" i="4"/>
  <c r="CF196" i="4"/>
  <c r="CF197" i="4"/>
  <c r="CF198" i="4"/>
  <c r="CF199" i="4"/>
  <c r="CF200" i="4"/>
  <c r="CF201" i="4"/>
  <c r="CF202" i="4"/>
  <c r="CF203" i="4"/>
  <c r="CF204" i="4"/>
  <c r="CF205" i="4"/>
  <c r="CF206" i="4"/>
  <c r="CF207" i="4"/>
  <c r="CF208" i="4"/>
  <c r="CF209" i="4"/>
  <c r="CF210" i="4"/>
  <c r="CF211" i="4"/>
  <c r="CF212" i="4"/>
  <c r="CF213" i="4"/>
  <c r="CF214" i="4"/>
  <c r="CF215" i="4"/>
  <c r="CF216" i="4"/>
  <c r="CF217" i="4"/>
  <c r="CF218" i="4"/>
  <c r="CF219" i="4"/>
  <c r="CF220" i="4"/>
  <c r="CF221" i="4"/>
  <c r="CF222" i="4"/>
  <c r="CF223" i="4"/>
  <c r="CF224" i="4"/>
  <c r="CF225" i="4"/>
  <c r="CF226" i="4"/>
  <c r="CF227" i="4"/>
  <c r="CF228" i="4"/>
  <c r="CF229" i="4"/>
  <c r="CF230" i="4"/>
  <c r="CF231" i="4"/>
  <c r="CF232" i="4"/>
  <c r="CF233" i="4"/>
  <c r="CF234" i="4"/>
  <c r="CF235" i="4"/>
  <c r="CF236" i="4"/>
  <c r="CF237" i="4"/>
  <c r="CF238" i="4"/>
  <c r="CF239" i="4"/>
  <c r="CF240" i="4"/>
  <c r="CF241" i="4"/>
  <c r="CF242" i="4"/>
  <c r="CF243" i="4"/>
  <c r="CF244" i="4"/>
  <c r="CF245" i="4"/>
  <c r="CF246" i="4"/>
  <c r="CF247" i="4"/>
  <c r="CF248" i="4"/>
  <c r="CF249" i="4"/>
  <c r="CF250" i="4"/>
  <c r="CF251" i="4"/>
  <c r="CF252" i="4"/>
  <c r="CF253" i="4"/>
  <c r="CF254" i="4"/>
  <c r="CF255" i="4"/>
  <c r="CF256" i="4"/>
  <c r="CF257" i="4"/>
  <c r="CF258" i="4"/>
  <c r="CF259" i="4"/>
  <c r="CF260" i="4"/>
  <c r="CF261" i="4"/>
  <c r="CF262" i="4"/>
  <c r="CF263" i="4"/>
  <c r="CF264" i="4"/>
  <c r="CF265" i="4"/>
  <c r="CF266" i="4"/>
  <c r="CF267" i="4"/>
  <c r="CF268" i="4"/>
  <c r="CF269" i="4"/>
  <c r="CF270" i="4"/>
  <c r="CF271" i="4"/>
  <c r="CF272" i="4"/>
  <c r="CF273" i="4"/>
  <c r="CF274" i="4"/>
  <c r="CF275" i="4"/>
  <c r="CF276" i="4"/>
  <c r="CF277" i="4"/>
  <c r="CF278" i="4"/>
  <c r="CF279" i="4"/>
  <c r="CF280" i="4"/>
  <c r="CF281" i="4"/>
  <c r="CF282" i="4"/>
  <c r="CF283" i="4"/>
  <c r="CF284" i="4"/>
  <c r="CF285" i="4"/>
  <c r="CF286" i="4"/>
  <c r="CF287" i="4"/>
  <c r="CF288" i="4"/>
  <c r="CF289" i="4"/>
  <c r="CF290" i="4"/>
  <c r="CF291" i="4"/>
  <c r="CF292" i="4"/>
  <c r="CF293" i="4"/>
  <c r="CF294" i="4"/>
  <c r="CF295" i="4"/>
  <c r="CF296" i="4"/>
  <c r="CF297" i="4"/>
  <c r="CF298" i="4"/>
  <c r="CF299" i="4"/>
  <c r="CF300" i="4"/>
  <c r="CF301" i="4"/>
  <c r="CF302" i="4"/>
  <c r="CF303" i="4"/>
  <c r="CF304" i="4"/>
  <c r="CF305" i="4"/>
  <c r="CF306" i="4"/>
  <c r="CF307" i="4"/>
  <c r="CF308" i="4"/>
  <c r="CF309" i="4"/>
  <c r="CF310" i="4"/>
  <c r="CF311" i="4"/>
  <c r="CF312" i="4"/>
  <c r="CF313" i="4"/>
  <c r="CF314" i="4"/>
  <c r="CF315" i="4"/>
  <c r="CF316" i="4"/>
  <c r="CF317" i="4"/>
  <c r="CF318" i="4"/>
  <c r="CF319" i="4"/>
  <c r="CF320" i="4"/>
  <c r="CF321" i="4"/>
  <c r="CF322" i="4"/>
  <c r="CF323" i="4"/>
  <c r="CF324" i="4"/>
  <c r="CF325" i="4"/>
  <c r="CF326" i="4"/>
  <c r="CF327" i="4"/>
  <c r="CF328" i="4"/>
  <c r="CF329" i="4"/>
  <c r="CF330" i="4"/>
  <c r="CF331" i="4"/>
  <c r="CF332" i="4"/>
  <c r="CF333" i="4"/>
  <c r="CF334" i="4"/>
  <c r="CF335" i="4"/>
  <c r="CF336" i="4"/>
  <c r="CF337" i="4"/>
  <c r="CF338" i="4"/>
  <c r="CF339" i="4"/>
  <c r="CF340" i="4"/>
  <c r="CF341" i="4"/>
  <c r="CF342" i="4"/>
  <c r="CF343" i="4"/>
  <c r="CF344" i="4"/>
  <c r="CF345" i="4"/>
  <c r="CF346" i="4"/>
  <c r="CF347" i="4"/>
  <c r="CF348" i="4"/>
  <c r="CF349" i="4"/>
  <c r="CF350" i="4"/>
  <c r="CF351" i="4"/>
  <c r="CF352" i="4"/>
  <c r="CF353" i="4"/>
  <c r="CF354" i="4"/>
  <c r="CF355" i="4"/>
  <c r="CF356" i="4"/>
  <c r="CF357" i="4"/>
  <c r="CF358" i="4"/>
  <c r="CF359" i="4"/>
  <c r="CF360" i="4"/>
  <c r="CF361" i="4"/>
  <c r="CF362" i="4"/>
  <c r="CF363" i="4"/>
  <c r="CF364" i="4"/>
  <c r="CF365" i="4"/>
  <c r="CF366" i="4"/>
  <c r="CF367" i="4"/>
  <c r="CF368" i="4"/>
  <c r="CF369" i="4"/>
  <c r="CF370" i="4"/>
  <c r="CF371" i="4"/>
  <c r="CF372" i="4"/>
  <c r="CF373" i="4"/>
  <c r="CF374" i="4"/>
  <c r="CF375" i="4"/>
  <c r="CF376" i="4"/>
  <c r="CF377" i="4"/>
  <c r="CF378" i="4"/>
  <c r="CF379" i="4"/>
  <c r="CF380" i="4"/>
  <c r="CF381" i="4"/>
  <c r="CF382" i="4"/>
  <c r="CF383" i="4"/>
  <c r="CF384" i="4"/>
  <c r="CF385" i="4"/>
  <c r="CF386" i="4"/>
  <c r="CF387" i="4"/>
  <c r="CF388" i="4"/>
  <c r="CF389" i="4"/>
  <c r="CF390" i="4"/>
  <c r="CF391" i="4"/>
  <c r="CF392" i="4"/>
  <c r="CF393" i="4"/>
  <c r="CF394" i="4"/>
  <c r="CF395" i="4"/>
  <c r="CF396" i="4"/>
  <c r="CF397" i="4"/>
  <c r="CF398" i="4"/>
  <c r="CF399" i="4"/>
  <c r="CF401" i="4"/>
  <c r="CM3" i="4"/>
  <c r="CL3" i="4"/>
  <c r="CK3" i="4"/>
  <c r="CJ3" i="4"/>
  <c r="CI3" i="4"/>
  <c r="CH3" i="4"/>
  <c r="CG3" i="4"/>
  <c r="CF3" i="4"/>
  <c r="CM2" i="4"/>
  <c r="CL2" i="4"/>
  <c r="CK2" i="4"/>
  <c r="CJ2" i="4"/>
  <c r="CI2" i="4"/>
  <c r="CH2" i="4"/>
  <c r="CG2" i="4"/>
  <c r="CF2" i="4"/>
  <c r="CM80" i="1"/>
  <c r="CL80" i="1"/>
  <c r="CK80" i="1"/>
  <c r="CJ80" i="1"/>
  <c r="CI80" i="1"/>
  <c r="CH80" i="1"/>
  <c r="CG80" i="1"/>
  <c r="CF80" i="1"/>
  <c r="CM79" i="1"/>
  <c r="CL79" i="1"/>
  <c r="CK79" i="1"/>
  <c r="CJ79" i="1"/>
  <c r="CI79" i="1"/>
  <c r="CH79" i="1"/>
  <c r="CG79" i="1"/>
  <c r="CF79" i="1"/>
  <c r="CM78" i="1"/>
  <c r="CL78" i="1"/>
  <c r="CK78" i="1"/>
  <c r="CJ78" i="1"/>
  <c r="CI78" i="1"/>
  <c r="CH78" i="1"/>
  <c r="CG78" i="1"/>
  <c r="CF78" i="1"/>
  <c r="CM77" i="1"/>
  <c r="CL77" i="1"/>
  <c r="CK77" i="1"/>
  <c r="CJ77" i="1"/>
  <c r="CI77" i="1"/>
  <c r="CH77" i="1"/>
  <c r="CG77" i="1"/>
  <c r="CF77" i="1"/>
  <c r="CM76" i="1"/>
  <c r="CL76" i="1"/>
  <c r="CK76" i="1"/>
  <c r="CJ76" i="1"/>
  <c r="CI76" i="1"/>
  <c r="CH76" i="1"/>
  <c r="CG76" i="1"/>
  <c r="CF76" i="1"/>
  <c r="CM75" i="1"/>
  <c r="CL75" i="1"/>
  <c r="CK75" i="1"/>
  <c r="CJ75" i="1"/>
  <c r="CI75" i="1"/>
  <c r="CH75" i="1"/>
  <c r="CG75" i="1"/>
  <c r="CF75" i="1"/>
  <c r="CM74" i="1"/>
  <c r="CL74" i="1"/>
  <c r="CK74" i="1"/>
  <c r="CJ74" i="1"/>
  <c r="CI74" i="1"/>
  <c r="CH74" i="1"/>
  <c r="CG74" i="1"/>
  <c r="CF74" i="1"/>
  <c r="CM73" i="1"/>
  <c r="CL73" i="1"/>
  <c r="CK73" i="1"/>
  <c r="CJ73" i="1"/>
  <c r="CI73" i="1"/>
  <c r="CH73" i="1"/>
  <c r="CG73" i="1"/>
  <c r="CF73" i="1"/>
  <c r="CM72" i="1"/>
  <c r="CL72" i="1"/>
  <c r="CK72" i="1"/>
  <c r="CJ72" i="1"/>
  <c r="CI72" i="1"/>
  <c r="CH72" i="1"/>
  <c r="CG72" i="1"/>
  <c r="CF72" i="1"/>
  <c r="CM71" i="1"/>
  <c r="CL71" i="1"/>
  <c r="CK71" i="1"/>
  <c r="CJ71" i="1"/>
  <c r="CI71" i="1"/>
  <c r="CH71" i="1"/>
  <c r="CG71" i="1"/>
  <c r="CF71" i="1"/>
  <c r="CM70" i="1"/>
  <c r="CL70" i="1"/>
  <c r="CK70" i="1"/>
  <c r="CJ70" i="1"/>
  <c r="CI70" i="1"/>
  <c r="CH70" i="1"/>
  <c r="CG70" i="1"/>
  <c r="CF70" i="1"/>
  <c r="CM69" i="1"/>
  <c r="CL69" i="1"/>
  <c r="CK69" i="1"/>
  <c r="CJ69" i="1"/>
  <c r="CI69" i="1"/>
  <c r="CH69" i="1"/>
  <c r="CG69" i="1"/>
  <c r="CF69" i="1"/>
  <c r="CM68" i="1"/>
  <c r="CL68" i="1"/>
  <c r="CK68" i="1"/>
  <c r="CJ68" i="1"/>
  <c r="CI68" i="1"/>
  <c r="CH68" i="1"/>
  <c r="CG68" i="1"/>
  <c r="CF68" i="1"/>
  <c r="CM67" i="1"/>
  <c r="CL67" i="1"/>
  <c r="CK67" i="1"/>
  <c r="CJ67" i="1"/>
  <c r="CI67" i="1"/>
  <c r="CH67" i="1"/>
  <c r="CG67" i="1"/>
  <c r="CF67" i="1"/>
  <c r="CM66" i="1"/>
  <c r="CL66" i="1"/>
  <c r="CK66" i="1"/>
  <c r="CJ66" i="1"/>
  <c r="CI66" i="1"/>
  <c r="CH66" i="1"/>
  <c r="CG66" i="1"/>
  <c r="CF66" i="1"/>
  <c r="CM65" i="1"/>
  <c r="CL65" i="1"/>
  <c r="CK65" i="1"/>
  <c r="CJ65" i="1"/>
  <c r="CI65" i="1"/>
  <c r="CH65" i="1"/>
  <c r="CG65" i="1"/>
  <c r="CF65" i="1"/>
  <c r="CM64" i="1"/>
  <c r="CL64" i="1"/>
  <c r="CK64" i="1"/>
  <c r="CJ64" i="1"/>
  <c r="CI64" i="1"/>
  <c r="CH64" i="1"/>
  <c r="CG64" i="1"/>
  <c r="CF64" i="1"/>
  <c r="CM63" i="1"/>
  <c r="CL63" i="1"/>
  <c r="CK63" i="1"/>
  <c r="CJ63" i="1"/>
  <c r="CI63" i="1"/>
  <c r="CH63" i="1"/>
  <c r="CG63" i="1"/>
  <c r="CF63" i="1"/>
  <c r="CM62" i="1"/>
  <c r="CL62" i="1"/>
  <c r="CK62" i="1"/>
  <c r="CJ62" i="1"/>
  <c r="CI62" i="1"/>
  <c r="CH62" i="1"/>
  <c r="CG62" i="1"/>
  <c r="CF62" i="1"/>
  <c r="CM61" i="1"/>
  <c r="CL61" i="1"/>
  <c r="CK61" i="1"/>
  <c r="CJ61" i="1"/>
  <c r="CI61" i="1"/>
  <c r="CH61" i="1"/>
  <c r="CG61" i="1"/>
  <c r="CF61" i="1"/>
  <c r="CM60" i="1"/>
  <c r="CL60" i="1"/>
  <c r="CK60" i="1"/>
  <c r="CJ60" i="1"/>
  <c r="CI60" i="1"/>
  <c r="CH60" i="1"/>
  <c r="CG60" i="1"/>
  <c r="CF60" i="1"/>
  <c r="CM59" i="1"/>
  <c r="CL59" i="1"/>
  <c r="CK59" i="1"/>
  <c r="CJ59" i="1"/>
  <c r="CI59" i="1"/>
  <c r="CH59" i="1"/>
  <c r="CG59" i="1"/>
  <c r="CF59" i="1"/>
  <c r="CM58" i="1"/>
  <c r="CL58" i="1"/>
  <c r="CK58" i="1"/>
  <c r="CJ58" i="1"/>
  <c r="CI58" i="1"/>
  <c r="CH58" i="1"/>
  <c r="CG58" i="1"/>
  <c r="CF58" i="1"/>
  <c r="CM57" i="1"/>
  <c r="CL57" i="1"/>
  <c r="CK57" i="1"/>
  <c r="CJ57" i="1"/>
  <c r="CI57" i="1"/>
  <c r="CH57" i="1"/>
  <c r="CG57" i="1"/>
  <c r="CF57" i="1"/>
  <c r="CM56" i="1"/>
  <c r="CL56" i="1"/>
  <c r="CK56" i="1"/>
  <c r="CJ56" i="1"/>
  <c r="CI56" i="1"/>
  <c r="CH56" i="1"/>
  <c r="CG56" i="1"/>
  <c r="CF56" i="1"/>
  <c r="CM55" i="1"/>
  <c r="CL55" i="1"/>
  <c r="CK55" i="1"/>
  <c r="CJ55" i="1"/>
  <c r="CI55" i="1"/>
  <c r="CH55" i="1"/>
  <c r="CG55" i="1"/>
  <c r="CF55" i="1"/>
  <c r="CM54" i="1"/>
  <c r="CL54" i="1"/>
  <c r="CK54" i="1"/>
  <c r="CJ54" i="1"/>
  <c r="CI54" i="1"/>
  <c r="CH54" i="1"/>
  <c r="CG54" i="1"/>
  <c r="CF54" i="1"/>
  <c r="CM53" i="1"/>
  <c r="CL53" i="1"/>
  <c r="CK53" i="1"/>
  <c r="CJ53" i="1"/>
  <c r="CI53" i="1"/>
  <c r="CH53" i="1"/>
  <c r="CG53" i="1"/>
  <c r="CF53" i="1"/>
  <c r="CM52" i="1"/>
  <c r="CL52" i="1"/>
  <c r="CK52" i="1"/>
  <c r="CJ52" i="1"/>
  <c r="CI52" i="1"/>
  <c r="CH52" i="1"/>
  <c r="CG52" i="1"/>
  <c r="CF52" i="1"/>
  <c r="CM51" i="1"/>
  <c r="CL51" i="1"/>
  <c r="CK51" i="1"/>
  <c r="CJ51" i="1"/>
  <c r="CI51" i="1"/>
  <c r="CH51" i="1"/>
  <c r="CG51" i="1"/>
  <c r="CF51" i="1"/>
  <c r="CM50" i="1"/>
  <c r="CL50" i="1"/>
  <c r="CK50" i="1"/>
  <c r="CJ50" i="1"/>
  <c r="CI50" i="1"/>
  <c r="CH50" i="1"/>
  <c r="CG50" i="1"/>
  <c r="CF50" i="1"/>
  <c r="CM49" i="1"/>
  <c r="CL49" i="1"/>
  <c r="CK49" i="1"/>
  <c r="CJ49" i="1"/>
  <c r="CI49" i="1"/>
  <c r="CH49" i="1"/>
  <c r="CG49" i="1"/>
  <c r="CF49" i="1"/>
  <c r="CM48" i="1"/>
  <c r="CL48" i="1"/>
  <c r="CK48" i="1"/>
  <c r="CJ48" i="1"/>
  <c r="CI48" i="1"/>
  <c r="CH48" i="1"/>
  <c r="CG48" i="1"/>
  <c r="CF48" i="1"/>
  <c r="CM47" i="1"/>
  <c r="CL47" i="1"/>
  <c r="CK47" i="1"/>
  <c r="CJ47" i="1"/>
  <c r="CI47" i="1"/>
  <c r="CH47" i="1"/>
  <c r="CG47" i="1"/>
  <c r="CF47" i="1"/>
  <c r="CM46" i="1"/>
  <c r="CL46" i="1"/>
  <c r="CK46" i="1"/>
  <c r="CJ46" i="1"/>
  <c r="CI46" i="1"/>
  <c r="CH46" i="1"/>
  <c r="CG46" i="1"/>
  <c r="CF46" i="1"/>
  <c r="CM45" i="1"/>
  <c r="CL45" i="1"/>
  <c r="CK45" i="1"/>
  <c r="CJ45" i="1"/>
  <c r="CI45" i="1"/>
  <c r="CH45" i="1"/>
  <c r="CG45" i="1"/>
  <c r="CF45" i="1"/>
  <c r="CM44" i="1"/>
  <c r="CL44" i="1"/>
  <c r="CK44" i="1"/>
  <c r="CJ44" i="1"/>
  <c r="CI44" i="1"/>
  <c r="CH44" i="1"/>
  <c r="CG44" i="1"/>
  <c r="CF44" i="1"/>
  <c r="CM43" i="1"/>
  <c r="CL43" i="1"/>
  <c r="CK43" i="1"/>
  <c r="CJ43" i="1"/>
  <c r="CI43" i="1"/>
  <c r="CH43" i="1"/>
  <c r="CG43" i="1"/>
  <c r="CF43" i="1"/>
  <c r="CM42" i="1"/>
  <c r="CL42" i="1"/>
  <c r="CK42" i="1"/>
  <c r="CJ42" i="1"/>
  <c r="CI42" i="1"/>
  <c r="CH42" i="1"/>
  <c r="CG42" i="1"/>
  <c r="CF42" i="1"/>
  <c r="CM41" i="1"/>
  <c r="CL41" i="1"/>
  <c r="CK41" i="1"/>
  <c r="CJ41" i="1"/>
  <c r="CI41" i="1"/>
  <c r="CH41" i="1"/>
  <c r="CG41" i="1"/>
  <c r="CF41" i="1"/>
  <c r="CM40" i="1"/>
  <c r="CL40" i="1"/>
  <c r="CK40" i="1"/>
  <c r="CJ40" i="1"/>
  <c r="CI40" i="1"/>
  <c r="CH40" i="1"/>
  <c r="CG40" i="1"/>
  <c r="CF40" i="1"/>
  <c r="CM39" i="1"/>
  <c r="CL39" i="1"/>
  <c r="CK39" i="1"/>
  <c r="CJ39" i="1"/>
  <c r="CI39" i="1"/>
  <c r="CH39" i="1"/>
  <c r="CG39" i="1"/>
  <c r="CF39" i="1"/>
  <c r="CM38" i="1"/>
  <c r="CL38" i="1"/>
  <c r="CK38" i="1"/>
  <c r="CJ38" i="1"/>
  <c r="CI38" i="1"/>
  <c r="CH38" i="1"/>
  <c r="CG38" i="1"/>
  <c r="CF38" i="1"/>
  <c r="CM37" i="1"/>
  <c r="CL37" i="1"/>
  <c r="CK37" i="1"/>
  <c r="CJ37" i="1"/>
  <c r="CI37" i="1"/>
  <c r="CH37" i="1"/>
  <c r="CG37" i="1"/>
  <c r="CF37" i="1"/>
  <c r="CM36" i="1"/>
  <c r="CL36" i="1"/>
  <c r="CK36" i="1"/>
  <c r="CJ36" i="1"/>
  <c r="CI36" i="1"/>
  <c r="CH36" i="1"/>
  <c r="CG36" i="1"/>
  <c r="CF36" i="1"/>
  <c r="CM35" i="1"/>
  <c r="CL35" i="1"/>
  <c r="CK35" i="1"/>
  <c r="CJ35" i="1"/>
  <c r="CI35" i="1"/>
  <c r="CH35" i="1"/>
  <c r="CG35" i="1"/>
  <c r="CF35" i="1"/>
  <c r="CM34" i="1"/>
  <c r="CL34" i="1"/>
  <c r="CK34" i="1"/>
  <c r="CJ34" i="1"/>
  <c r="CI34" i="1"/>
  <c r="CH34" i="1"/>
  <c r="CG34" i="1"/>
  <c r="CF34" i="1"/>
  <c r="CM33" i="1"/>
  <c r="CL33" i="1"/>
  <c r="CK33" i="1"/>
  <c r="CJ33" i="1"/>
  <c r="CI33" i="1"/>
  <c r="CH33" i="1"/>
  <c r="CG33" i="1"/>
  <c r="CF33" i="1"/>
  <c r="CM32" i="1"/>
  <c r="CL32" i="1"/>
  <c r="CK32" i="1"/>
  <c r="CJ32" i="1"/>
  <c r="CI32" i="1"/>
  <c r="CH32" i="1"/>
  <c r="CG32" i="1"/>
  <c r="CF32" i="1"/>
  <c r="CM31" i="1"/>
  <c r="CL31" i="1"/>
  <c r="CK31" i="1"/>
  <c r="CJ31" i="1"/>
  <c r="CI31" i="1"/>
  <c r="CH31" i="1"/>
  <c r="CG31" i="1"/>
  <c r="CF31" i="1"/>
  <c r="CM30" i="1"/>
  <c r="CL30" i="1"/>
  <c r="CK30" i="1"/>
  <c r="CJ30" i="1"/>
  <c r="CI30" i="1"/>
  <c r="CH30" i="1"/>
  <c r="CG30" i="1"/>
  <c r="CF30" i="1"/>
  <c r="CM29" i="1"/>
  <c r="CL29" i="1"/>
  <c r="CK29" i="1"/>
  <c r="CJ29" i="1"/>
  <c r="CI29" i="1"/>
  <c r="CH29" i="1"/>
  <c r="CG29" i="1"/>
  <c r="CF29" i="1"/>
  <c r="CM28" i="1"/>
  <c r="CL28" i="1"/>
  <c r="CK28" i="1"/>
  <c r="CJ28" i="1"/>
  <c r="CI28" i="1"/>
  <c r="CH28" i="1"/>
  <c r="CG28" i="1"/>
  <c r="CF28" i="1"/>
  <c r="CM27" i="1"/>
  <c r="CL27" i="1"/>
  <c r="CK27" i="1"/>
  <c r="CJ27" i="1"/>
  <c r="CI27" i="1"/>
  <c r="CH27" i="1"/>
  <c r="CG27" i="1"/>
  <c r="CF27" i="1"/>
  <c r="CM26" i="1"/>
  <c r="CL26" i="1"/>
  <c r="CK26" i="1"/>
  <c r="CJ26" i="1"/>
  <c r="CI26" i="1"/>
  <c r="CH26" i="1"/>
  <c r="CG26" i="1"/>
  <c r="CF26" i="1"/>
  <c r="CM25" i="1"/>
  <c r="CL25" i="1"/>
  <c r="CK25" i="1"/>
  <c r="CJ25" i="1"/>
  <c r="CI25" i="1"/>
  <c r="CH25" i="1"/>
  <c r="CG25" i="1"/>
  <c r="CF25" i="1"/>
  <c r="CM24" i="1"/>
  <c r="CL24" i="1"/>
  <c r="CK24" i="1"/>
  <c r="CJ24" i="1"/>
  <c r="CI24" i="1"/>
  <c r="CH24" i="1"/>
  <c r="CG24" i="1"/>
  <c r="CF24" i="1"/>
  <c r="CM23" i="1"/>
  <c r="CL23" i="1"/>
  <c r="CK23" i="1"/>
  <c r="CJ23" i="1"/>
  <c r="CI23" i="1"/>
  <c r="CH23" i="1"/>
  <c r="CG23" i="1"/>
  <c r="CF23" i="1"/>
  <c r="CM22" i="1"/>
  <c r="CL22" i="1"/>
  <c r="CK22" i="1"/>
  <c r="CJ22" i="1"/>
  <c r="CI22" i="1"/>
  <c r="CH22" i="1"/>
  <c r="CG22" i="1"/>
  <c r="CF22" i="1"/>
  <c r="CM21" i="1"/>
  <c r="CL21" i="1"/>
  <c r="CK21" i="1"/>
  <c r="CJ21" i="1"/>
  <c r="CI21" i="1"/>
  <c r="CH21" i="1"/>
  <c r="CG21" i="1"/>
  <c r="CF21" i="1"/>
  <c r="CM20" i="1"/>
  <c r="CL20" i="1"/>
  <c r="CK20" i="1"/>
  <c r="CJ20" i="1"/>
  <c r="CI20" i="1"/>
  <c r="CH20" i="1"/>
  <c r="CG20" i="1"/>
  <c r="CF20" i="1"/>
  <c r="CM19" i="1"/>
  <c r="CL19" i="1"/>
  <c r="CK19" i="1"/>
  <c r="CJ19" i="1"/>
  <c r="CI19" i="1"/>
  <c r="CH19" i="1"/>
  <c r="CG19" i="1"/>
  <c r="CF19" i="1"/>
  <c r="CM18" i="1"/>
  <c r="CL18" i="1"/>
  <c r="CK18" i="1"/>
  <c r="CJ18" i="1"/>
  <c r="CI18" i="1"/>
  <c r="CH18" i="1"/>
  <c r="CG18" i="1"/>
  <c r="CF18" i="1"/>
  <c r="CM17" i="1"/>
  <c r="CL17" i="1"/>
  <c r="CK17" i="1"/>
  <c r="CJ17" i="1"/>
  <c r="CI17" i="1"/>
  <c r="CH17" i="1"/>
  <c r="CG17" i="1"/>
  <c r="CF17" i="1"/>
  <c r="CM16" i="1"/>
  <c r="CL16" i="1"/>
  <c r="CK16" i="1"/>
  <c r="CJ16" i="1"/>
  <c r="CI16" i="1"/>
  <c r="CH16" i="1"/>
  <c r="CG16" i="1"/>
  <c r="CF16" i="1"/>
  <c r="CM15" i="1"/>
  <c r="CL15" i="1"/>
  <c r="CK15" i="1"/>
  <c r="CJ15" i="1"/>
  <c r="CI15" i="1"/>
  <c r="CH15" i="1"/>
  <c r="CG15" i="1"/>
  <c r="CF15" i="1"/>
  <c r="CM14" i="1"/>
  <c r="CL14" i="1"/>
  <c r="CK14" i="1"/>
  <c r="CJ14" i="1"/>
  <c r="CI14" i="1"/>
  <c r="CH14" i="1"/>
  <c r="CG14" i="1"/>
  <c r="CF14" i="1"/>
  <c r="CM13" i="1"/>
  <c r="CL13" i="1"/>
  <c r="CK13" i="1"/>
  <c r="CJ13" i="1"/>
  <c r="CI13" i="1"/>
  <c r="CH13" i="1"/>
  <c r="CG13" i="1"/>
  <c r="CF13" i="1"/>
  <c r="CM12" i="1"/>
  <c r="CL12" i="1"/>
  <c r="CK12" i="1"/>
  <c r="CJ12" i="1"/>
  <c r="CI12" i="1"/>
  <c r="CH12" i="1"/>
  <c r="CG12" i="1"/>
  <c r="CF12" i="1"/>
  <c r="CM11" i="1"/>
  <c r="CL11" i="1"/>
  <c r="CK11" i="1"/>
  <c r="CJ11" i="1"/>
  <c r="CI11" i="1"/>
  <c r="CH11" i="1"/>
  <c r="CG11" i="1"/>
  <c r="CF11" i="1"/>
  <c r="CM10" i="1"/>
  <c r="CL10" i="1"/>
  <c r="CK10" i="1"/>
  <c r="CJ10" i="1"/>
  <c r="CI10" i="1"/>
  <c r="CH10" i="1"/>
  <c r="CG10" i="1"/>
  <c r="CF10" i="1"/>
  <c r="CM9" i="1"/>
  <c r="CL9" i="1"/>
  <c r="CK9" i="1"/>
  <c r="CJ9" i="1"/>
  <c r="CI9" i="1"/>
  <c r="CH9" i="1"/>
  <c r="CG9" i="1"/>
  <c r="CF9" i="1"/>
  <c r="CM8" i="1"/>
  <c r="CL8" i="1"/>
  <c r="CK8" i="1"/>
  <c r="CJ8" i="1"/>
  <c r="CI8" i="1"/>
  <c r="CH8" i="1"/>
  <c r="CG8" i="1"/>
  <c r="CF8" i="1"/>
  <c r="CM7" i="1"/>
  <c r="CL7" i="1"/>
  <c r="CK7" i="1"/>
  <c r="CJ7" i="1"/>
  <c r="CI7" i="1"/>
  <c r="CH7" i="1"/>
  <c r="CG7" i="1"/>
  <c r="CF7" i="1"/>
  <c r="CM6" i="1"/>
  <c r="CL6" i="1"/>
  <c r="CK6" i="1"/>
  <c r="CJ6" i="1"/>
  <c r="CI6" i="1"/>
  <c r="CH6" i="1"/>
  <c r="CG6" i="1"/>
  <c r="CF6" i="1"/>
  <c r="CM5" i="1"/>
  <c r="CL5" i="1"/>
  <c r="CK5" i="1"/>
  <c r="CJ5" i="1"/>
  <c r="CI5" i="1"/>
  <c r="CH5" i="1"/>
  <c r="CG5" i="1"/>
  <c r="CF5" i="1"/>
  <c r="CM4" i="1"/>
  <c r="CL4" i="1"/>
  <c r="CK4" i="1"/>
  <c r="CJ4" i="1"/>
  <c r="CI4" i="1"/>
  <c r="CH4" i="1"/>
  <c r="CG4" i="1"/>
  <c r="CF4" i="1"/>
  <c r="CM3" i="1"/>
  <c r="CL3" i="1"/>
  <c r="CK3" i="1"/>
  <c r="CJ3" i="1"/>
  <c r="CI3" i="1"/>
  <c r="CH3" i="1"/>
  <c r="CG3" i="1"/>
  <c r="CF3" i="1"/>
  <c r="CM2" i="1"/>
  <c r="CL2" i="1"/>
  <c r="CK2" i="1"/>
  <c r="CJ2" i="1"/>
  <c r="CI2" i="1"/>
  <c r="CH2" i="1"/>
  <c r="CG2" i="1"/>
  <c r="CF2" i="1"/>
</calcChain>
</file>

<file path=xl/sharedStrings.xml><?xml version="1.0" encoding="utf-8"?>
<sst xmlns="http://schemas.openxmlformats.org/spreadsheetml/2006/main" count="21069" uniqueCount="2171">
  <si>
    <t>survey_id</t>
  </si>
  <si>
    <t>survey_submitted_at</t>
  </si>
  <si>
    <t>trip_start_date</t>
  </si>
  <si>
    <t>trip_finish_date</t>
  </si>
  <si>
    <t>length_of_stay</t>
  </si>
  <si>
    <t>hotel_name</t>
  </si>
  <si>
    <t>hotel_category_number</t>
  </si>
  <si>
    <t>hotel_code</t>
  </si>
  <si>
    <t>hotel_trip_other_name</t>
  </si>
  <si>
    <t>hotel_trip_other_name_2</t>
  </si>
  <si>
    <t>hotel_trip_other_name_3</t>
  </si>
  <si>
    <t>hotel_any_other</t>
  </si>
  <si>
    <t>hotel_ritz_carlton</t>
  </si>
  <si>
    <t>hotel_super_eight</t>
  </si>
  <si>
    <t>hotel_embassy_suites</t>
  </si>
  <si>
    <t>hotel_days_inn</t>
  </si>
  <si>
    <t>hotel_hampton_inn</t>
  </si>
  <si>
    <t>hotel_quality_inn</t>
  </si>
  <si>
    <t>hotel_marriott</t>
  </si>
  <si>
    <t>hotel_holiday_inn</t>
  </si>
  <si>
    <t>hotel_omni</t>
  </si>
  <si>
    <t>hotel_hilton</t>
  </si>
  <si>
    <t>hotel_millenium</t>
  </si>
  <si>
    <t>hotel_radisson</t>
  </si>
  <si>
    <t>hotel_hyatt</t>
  </si>
  <si>
    <t>hotel_fairfield_inn</t>
  </si>
  <si>
    <t>hotel_ramada_inn</t>
  </si>
  <si>
    <t>hotel_drury_inn</t>
  </si>
  <si>
    <t>hotel_four_seasons</t>
  </si>
  <si>
    <t>hotel_best_western</t>
  </si>
  <si>
    <t>hotel_past_other_name_1</t>
  </si>
  <si>
    <t>hotel_past_other_name_2</t>
  </si>
  <si>
    <t>hotel_past_other_name_3</t>
  </si>
  <si>
    <t>hotel_past_other_name_4</t>
  </si>
  <si>
    <t>hotel_past_other_name_5</t>
  </si>
  <si>
    <t>hotel_past_other_name_6</t>
  </si>
  <si>
    <t>hotel_past_other_name_7</t>
  </si>
  <si>
    <t>hotel_past_other_name_8</t>
  </si>
  <si>
    <t>hotel_selection_cost</t>
  </si>
  <si>
    <t>hotel_selection_bar</t>
  </si>
  <si>
    <t>hotel_selection_distance_to_parks</t>
  </si>
  <si>
    <t>hotel_selection_in_room_dining</t>
  </si>
  <si>
    <t>hotel_selection_food_court</t>
  </si>
  <si>
    <t>hotel_selection_sit_down_dining</t>
  </si>
  <si>
    <t>hotel_selection_fine_dining</t>
  </si>
  <si>
    <t>hotel_selection_parks_shuttle</t>
  </si>
  <si>
    <t>hotel_selection_airport_shuttle</t>
  </si>
  <si>
    <t>hotel_selection_in_room_kitchen</t>
  </si>
  <si>
    <t>hotel_selection_room_size</t>
  </si>
  <si>
    <t>hotel_selection_multiple_bedroom_suites</t>
  </si>
  <si>
    <t>hotel_selection_pool</t>
  </si>
  <si>
    <t>hotel_selection_theme</t>
  </si>
  <si>
    <t>hotel_selection_kids_activities</t>
  </si>
  <si>
    <t>hotel_selection_location_on_property</t>
  </si>
  <si>
    <t>hotel_selection_other_string</t>
  </si>
  <si>
    <t>hotel_selection_other_string_2</t>
  </si>
  <si>
    <t>hotel_selection_other_string_3</t>
  </si>
  <si>
    <t>hotel_selection_other_rating</t>
  </si>
  <si>
    <t>hotel_satisfied_room_cleanliness</t>
  </si>
  <si>
    <t>hotel_satisfied_room_size</t>
  </si>
  <si>
    <t>hotel_satisfied_room_quietness</t>
  </si>
  <si>
    <t>hotel_satisfied_beds_pillows</t>
  </si>
  <si>
    <t>hotel_satisfied_pool_size</t>
  </si>
  <si>
    <t>hotel_satisfied_pool_crowds</t>
  </si>
  <si>
    <t>hotel_satisfied_pool_cleanliness</t>
  </si>
  <si>
    <t>hotel_satisfied_sit_down_dining</t>
  </si>
  <si>
    <t>hotel_satisfied_parks_shuttle</t>
  </si>
  <si>
    <t>hotel_satisfied_airport_shuttle</t>
  </si>
  <si>
    <t>hotel_satisfied_check_in_out_process</t>
  </si>
  <si>
    <t>hotel_satisfied_staff</t>
  </si>
  <si>
    <t>hotel_satisfied_recreation_amenities</t>
  </si>
  <si>
    <t>hotel_satisfied_food_court_overall</t>
  </si>
  <si>
    <t>hotel_satisfied_food_court_value</t>
  </si>
  <si>
    <t>hotel_satisfied_find_your_way_around</t>
  </si>
  <si>
    <t>hotel_satisfied_child_services</t>
  </si>
  <si>
    <t>hotel_satisfied_cost</t>
  </si>
  <si>
    <t>hotel_satisfied_food_court</t>
  </si>
  <si>
    <t>hotel_satisfied_pool</t>
  </si>
  <si>
    <t>hotel_satisfied_kids_activities</t>
  </si>
  <si>
    <t>hotel_satisfaction_code</t>
  </si>
  <si>
    <t>hotel_satisfaction_code_num</t>
  </si>
  <si>
    <t>hotel_stay_again</t>
  </si>
  <si>
    <t>hotel_recommendation_code</t>
  </si>
  <si>
    <t>hotel_recommendation_code_num</t>
  </si>
  <si>
    <t>hotel_room_number</t>
  </si>
  <si>
    <t>hotel_room_number_2</t>
  </si>
  <si>
    <t>hotel_room_number_3</t>
  </si>
  <si>
    <t>hotel_room_connecting</t>
  </si>
  <si>
    <t>hotel_room_connecting_room_number</t>
  </si>
  <si>
    <t>hotel_room_connecting_room_number_2</t>
  </si>
  <si>
    <t>hotel_room_bed_code</t>
  </si>
  <si>
    <t>user_id</t>
  </si>
  <si>
    <t>party_members</t>
  </si>
  <si>
    <t>town_city</t>
  </si>
  <si>
    <t>state_province</t>
  </si>
  <si>
    <t>international_country</t>
  </si>
  <si>
    <t>distance_to_Disney</t>
  </si>
  <si>
    <t>how_many_trips</t>
  </si>
  <si>
    <t>ip_address</t>
  </si>
  <si>
    <t>normalized_hotel_selection_cost</t>
  </si>
  <si>
    <t>normalized_hotel_selection_bar</t>
  </si>
  <si>
    <t>normalized_hotel_selection_distance_to_parks</t>
  </si>
  <si>
    <t>normalized_hotel_selection_in_room_dining</t>
  </si>
  <si>
    <t>normalized_hotel_selection_food_court</t>
  </si>
  <si>
    <t>normalized_hotel_selection_sit_down_dining</t>
  </si>
  <si>
    <t>normalized_hotel_selection_fine_dining</t>
  </si>
  <si>
    <t>normalized_hotel_selection_parks_shuttle</t>
  </si>
  <si>
    <t>normalized_hotel_selection_airport_shuttle</t>
  </si>
  <si>
    <t>normalized_hotel_selection_in_room_kitchen</t>
  </si>
  <si>
    <t>normalized_hotel_selection_room_size</t>
  </si>
  <si>
    <t>normalized_hotel_selection_multiple_bedroom_suites</t>
  </si>
  <si>
    <t>normalized_hotel_selection_pool</t>
  </si>
  <si>
    <t>normalized_hotel_selection_theme</t>
  </si>
  <si>
    <t>normalized_hotel_selection_kids_activities</t>
  </si>
  <si>
    <t>normalized_hotel_selection_location_on_property</t>
  </si>
  <si>
    <t>normalized_hotel_satisfied_room_cleanliness</t>
  </si>
  <si>
    <t>normalized_hotel_satisfied_room_size</t>
  </si>
  <si>
    <t>normalized_hotel_satisfied_room_quietness</t>
  </si>
  <si>
    <t>normalized_hotel_satisfied_beds_pillows</t>
  </si>
  <si>
    <t>normalized_hotel_satisfied_pool_size</t>
  </si>
  <si>
    <t>normalized_hotel_satisfied_pool_crowds</t>
  </si>
  <si>
    <t>normalized_hotel_satisfied_pool_cleanliness</t>
  </si>
  <si>
    <t>normalized_hotel_satisfied_parks_shuttle</t>
  </si>
  <si>
    <t>normalized_hotel_satisfied_airport_shuttle</t>
  </si>
  <si>
    <t>normalized_hotel_satisfied_check_in_out_process</t>
  </si>
  <si>
    <t>normalized_hotel_satisfied_staff</t>
  </si>
  <si>
    <t>normalized_hotel_satisfied_recreation_amenities</t>
  </si>
  <si>
    <t>normalized_hotel_satisfied_food_court_overall</t>
  </si>
  <si>
    <t>normalized_hotel_satisfied_food_court_value</t>
  </si>
  <si>
    <t>normalized_hotel_satisfied_find_your_way_around</t>
  </si>
  <si>
    <t>normalized_hotel_satisfied_child_services</t>
  </si>
  <si>
    <t>normalized_hotel_satisfied_sit_down_dining</t>
  </si>
  <si>
    <t>normalized_std_hotel_selection_cost</t>
  </si>
  <si>
    <t>normalized_std_hotel_selection_bar</t>
  </si>
  <si>
    <t>normalized_std_hotel_selection_distance_to_parks</t>
  </si>
  <si>
    <t>normalized_std_hotel_selection_in_room_dining</t>
  </si>
  <si>
    <t>normalized_std_hotel_selection_food_court</t>
  </si>
  <si>
    <t>normalized_std_hotel_selection_sit_down_dining</t>
  </si>
  <si>
    <t>normalized_std_hotel_selection_fine_dining</t>
  </si>
  <si>
    <t>normalized_std_hotel_selection_parks_shuttle</t>
  </si>
  <si>
    <t>normalized_std_hotel_selection_airport_shuttle</t>
  </si>
  <si>
    <t>normalized_std_hotel_selection_in_room_kitchen</t>
  </si>
  <si>
    <t>normalized_std_hotel_selection_room_size</t>
  </si>
  <si>
    <t>normalized_std_hotel_selection_multiple_bedroom_suites</t>
  </si>
  <si>
    <t>normalized_std_hotel_selection_pool</t>
  </si>
  <si>
    <t>normalized_std_hotel_selection_theme</t>
  </si>
  <si>
    <t>normalized_std_hotel_selection_kids_activities</t>
  </si>
  <si>
    <t>normalized_std_hotel_selection_location_on_property</t>
  </si>
  <si>
    <t>normalized_std_hotel_satisfied_room_cleanliness</t>
  </si>
  <si>
    <t>normalized_std_hotel_satisfied_room_size</t>
  </si>
  <si>
    <t>normalized_std_hotel_satisfied_room_quietness</t>
  </si>
  <si>
    <t>normalized_std_hotel_satisfied_beds_pillows</t>
  </si>
  <si>
    <t>normalized_std_hotel_satisfied_pool_size</t>
  </si>
  <si>
    <t>normalized_std_hotel_satisfied_pool_crowds</t>
  </si>
  <si>
    <t>normalized_std_hotel_satisfied_pool_cleanliness</t>
  </si>
  <si>
    <t>normalized_std_hotel_satisfied_parks_shuttle</t>
  </si>
  <si>
    <t>normalized_std_hotel_satisfied_airport_shuttle</t>
  </si>
  <si>
    <t>normalized_std_hotel_satisfied_check_in_out_process</t>
  </si>
  <si>
    <t>normalized_std_hotel_satisfied_staff</t>
  </si>
  <si>
    <t>normalized_std_hotel_satisfied_recreation_amenities</t>
  </si>
  <si>
    <t>normalized_std_hotel_satisfied_food_court_overall</t>
  </si>
  <si>
    <t>normalized_std_hotel_satisfied_food_court_value</t>
  </si>
  <si>
    <t>normalized_std_hotel_satisfied_find_your_way_around</t>
  </si>
  <si>
    <t>normalized_std_hotel_satisfied_child_services</t>
  </si>
  <si>
    <t>normalized_std_hotel_satisfied_sit_down_dining</t>
  </si>
  <si>
    <t>norm_intensity_hotel_cost</t>
  </si>
  <si>
    <t>norm_intensity_hotel_food_court</t>
  </si>
  <si>
    <t>norm_intensity_hotel_sit_down_dining</t>
  </si>
  <si>
    <t>norm_intensity_park_shuttle</t>
  </si>
  <si>
    <t>norm_intensity_airport_shuttle</t>
  </si>
  <si>
    <t>norm_intensity_hotel_pool</t>
  </si>
  <si>
    <t>norm_intensity_kids_activities</t>
  </si>
  <si>
    <t>norm_intensity_room_size</t>
  </si>
  <si>
    <t>party_size</t>
  </si>
  <si>
    <t>num_males</t>
  </si>
  <si>
    <t>perc_num_males</t>
  </si>
  <si>
    <t>num_females</t>
  </si>
  <si>
    <t>perc_num_females</t>
  </si>
  <si>
    <t>one_and_under</t>
  </si>
  <si>
    <t>perc_one_and_under</t>
  </si>
  <si>
    <t>two_to_four</t>
  </si>
  <si>
    <t>perc_two_to_four</t>
  </si>
  <si>
    <t>five_to_eight</t>
  </si>
  <si>
    <t>perc_five_to_eight</t>
  </si>
  <si>
    <t>nine_to_tweleve</t>
  </si>
  <si>
    <t>perc_nine_to_tweleve</t>
  </si>
  <si>
    <t>thirteen_to_seventeen</t>
  </si>
  <si>
    <t>perc_thirteen_to_seventeen</t>
  </si>
  <si>
    <t>eighteen_to_twenty</t>
  </si>
  <si>
    <t>perc_eighteen_to_twenty</t>
  </si>
  <si>
    <t>twentyone_to_twentyfive</t>
  </si>
  <si>
    <t>perc_twentyone_to_twentyfive</t>
  </si>
  <si>
    <t>twentysix_to_thirtyfive</t>
  </si>
  <si>
    <t>perc_twentysix_to_thirtyfive</t>
  </si>
  <si>
    <t>thirtysix_to_fifty</t>
  </si>
  <si>
    <t>perc_thirtysix_to_fifty</t>
  </si>
  <si>
    <t>fiftyone_to_sixtyfive</t>
  </si>
  <si>
    <t>perc_fiftyone_to_sixtyfive</t>
  </si>
  <si>
    <t>over_sixtyfive</t>
  </si>
  <si>
    <t>perc_over_sixtyfive</t>
  </si>
  <si>
    <t>perc_under_18</t>
  </si>
  <si>
    <t>perc_over_18</t>
  </si>
  <si>
    <t>room_view</t>
  </si>
  <si>
    <t>season</t>
  </si>
  <si>
    <t>disney_season_1</t>
  </si>
  <si>
    <t>disney_season_2</t>
  </si>
  <si>
    <t>disney_season_3</t>
  </si>
  <si>
    <t>disney_season_4</t>
  </si>
  <si>
    <t>hotel_satisfied_cost_shifted</t>
  </si>
  <si>
    <t>hotel_satisfied_food_court_shifted</t>
  </si>
  <si>
    <t>hotel_satisfied_sit_down_dining_shifted</t>
  </si>
  <si>
    <t>hotel_satisfied_parks_shuttle_shifted</t>
  </si>
  <si>
    <t>hotel_satisfied_airport_shuttle_shifted</t>
  </si>
  <si>
    <t>hotel_satisfied_pool_shifted</t>
  </si>
  <si>
    <t>hotel_satisfied_kids_activities_shifted</t>
  </si>
  <si>
    <t>hotel_satisfied_room_size_shifted</t>
  </si>
  <si>
    <t xml:space="preserve"> 2018-10-11T13:51:55Z</t>
  </si>
  <si>
    <t xml:space="preserve"> 10/3/2018</t>
  </si>
  <si>
    <t xml:space="preserve"> 10/8/2018</t>
  </si>
  <si>
    <t xml:space="preserve"> Disneys Pop Century Resort</t>
  </si>
  <si>
    <t xml:space="preserve"> ORL013</t>
  </si>
  <si>
    <t xml:space="preserve"> </t>
  </si>
  <si>
    <t xml:space="preserve"> Art of Animation</t>
  </si>
  <si>
    <t xml:space="preserve"> somewhat_satisfied</t>
  </si>
  <si>
    <t xml:space="preserve"> may_recommend</t>
  </si>
  <si>
    <t xml:space="preserve"> other</t>
  </si>
  <si>
    <t xml:space="preserve"> M6|M36</t>
  </si>
  <si>
    <t xml:space="preserve"> Townsend</t>
  </si>
  <si>
    <t xml:space="preserve"> DE</t>
  </si>
  <si>
    <t xml:space="preserve"> USA</t>
  </si>
  <si>
    <t xml:space="preserve"> 100.34.190.143</t>
  </si>
  <si>
    <t xml:space="preserve"> preferred</t>
  </si>
  <si>
    <t xml:space="preserve"> fall</t>
  </si>
  <si>
    <t xml:space="preserve"> Epcots International Food and Wine Festival</t>
  </si>
  <si>
    <t xml:space="preserve"> Mickeys Not So Scary Halloween Party</t>
  </si>
  <si>
    <t xml:space="preserve"> 2018-10-16T14:08:18Z</t>
  </si>
  <si>
    <t xml:space="preserve"> 9/26/2018</t>
  </si>
  <si>
    <t xml:space="preserve"> 10/5/2018</t>
  </si>
  <si>
    <t xml:space="preserve"> Bay Lake Tower at Disneys Contemporary Resort</t>
  </si>
  <si>
    <t xml:space="preserve"> ORL239</t>
  </si>
  <si>
    <t xml:space="preserve"> TownePlace Suites</t>
  </si>
  <si>
    <t xml:space="preserve"> very_satisfied</t>
  </si>
  <si>
    <t xml:space="preserve"> will_definitely_recommend</t>
  </si>
  <si>
    <t xml:space="preserve"> suite</t>
  </si>
  <si>
    <t xml:space="preserve"> F10|F24|M48</t>
  </si>
  <si>
    <t xml:space="preserve"> Omaha</t>
  </si>
  <si>
    <t xml:space="preserve"> NE</t>
  </si>
  <si>
    <t xml:space="preserve"> 205.144.146.16</t>
  </si>
  <si>
    <t xml:space="preserve"> bay_lake</t>
  </si>
  <si>
    <t xml:space="preserve"> 2018-12-08T17:30:20Z</t>
  </si>
  <si>
    <t xml:space="preserve"> 11/30/2018</t>
  </si>
  <si>
    <t xml:space="preserve"> 12/5/2018</t>
  </si>
  <si>
    <t xml:space="preserve"> Disneys BoardWalk Villas</t>
  </si>
  <si>
    <t xml:space="preserve"> ORL006</t>
  </si>
  <si>
    <t xml:space="preserve"> MCM Elegante</t>
  </si>
  <si>
    <t xml:space="preserve"> F8|F70|M49|M72</t>
  </si>
  <si>
    <t xml:space="preserve"> Leander</t>
  </si>
  <si>
    <t xml:space="preserve"> TX</t>
  </si>
  <si>
    <t xml:space="preserve"> 47.220.152.158</t>
  </si>
  <si>
    <t xml:space="preserve"> garden_pool</t>
  </si>
  <si>
    <t xml:space="preserve"> Mickeys Very Merry Christmas Party</t>
  </si>
  <si>
    <t xml:space="preserve"> 90 Years of Mickey Mouse</t>
  </si>
  <si>
    <t xml:space="preserve"> Epcots International Festival of the Holidays</t>
  </si>
  <si>
    <t xml:space="preserve"> 2017-12-05T22:20:57Z</t>
  </si>
  <si>
    <t xml:space="preserve"> 11/25/2017</t>
  </si>
  <si>
    <t xml:space="preserve"> 12/1/2017</t>
  </si>
  <si>
    <t xml:space="preserve"> king_daybed</t>
  </si>
  <si>
    <t xml:space="preserve"> F43|F65|M38</t>
  </si>
  <si>
    <t xml:space="preserve"> Mission</t>
  </si>
  <si>
    <t xml:space="preserve"> standard</t>
  </si>
  <si>
    <t xml:space="preserve"> Sunset Seasons Greetings</t>
  </si>
  <si>
    <t xml:space="preserve"> 2017-11-08T14:17:35Z</t>
  </si>
  <si>
    <t xml:space="preserve"> 10/27/2017</t>
  </si>
  <si>
    <t xml:space="preserve"> 11/3/2017</t>
  </si>
  <si>
    <t xml:space="preserve"> Disneys Contemporary Resort</t>
  </si>
  <si>
    <t xml:space="preserve"> ORL008</t>
  </si>
  <si>
    <t xml:space="preserve"> two_queens_daybed</t>
  </si>
  <si>
    <t xml:space="preserve"> F6|F43|M8</t>
  </si>
  <si>
    <t xml:space="preserve"> London</t>
  </si>
  <si>
    <t xml:space="preserve"> England</t>
  </si>
  <si>
    <t xml:space="preserve"> UK</t>
  </si>
  <si>
    <t xml:space="preserve"> magic_kingdom</t>
  </si>
  <si>
    <t xml:space="preserve"> Disney-Pixars Coco Family Celebration</t>
  </si>
  <si>
    <t xml:space="preserve"> 2018-08-18T17:28:01Z</t>
  </si>
  <si>
    <t xml:space="preserve"> 8/1/2018</t>
  </si>
  <si>
    <t xml:space="preserve"> 8/15/2018</t>
  </si>
  <si>
    <t xml:space="preserve"> Disneys Old Key West Resort</t>
  </si>
  <si>
    <t xml:space="preserve"> ORL011</t>
  </si>
  <si>
    <t xml:space="preserve"> Premier Inn</t>
  </si>
  <si>
    <t xml:space="preserve"> 60 Day Fastpass</t>
  </si>
  <si>
    <t xml:space="preserve"> Dining</t>
  </si>
  <si>
    <t xml:space="preserve"> netural</t>
  </si>
  <si>
    <t xml:space="preserve"> two_queen</t>
  </si>
  <si>
    <t xml:space="preserve"> Basingstoke</t>
  </si>
  <si>
    <t xml:space="preserve"> 79.77.151.106</t>
  </si>
  <si>
    <t xml:space="preserve"> summer</t>
  </si>
  <si>
    <t xml:space="preserve"> 2018-11-05T18:51:02Z</t>
  </si>
  <si>
    <t xml:space="preserve"> 10/26/2018</t>
  </si>
  <si>
    <t xml:space="preserve"> 10/31/2018</t>
  </si>
  <si>
    <t xml:space="preserve"> Disneys Port Orleans Resort - French Quarter</t>
  </si>
  <si>
    <t xml:space="preserve"> ORL014</t>
  </si>
  <si>
    <t xml:space="preserve"> South Chareston</t>
  </si>
  <si>
    <t xml:space="preserve"> WV</t>
  </si>
  <si>
    <t xml:space="preserve"> 168.216.13.118</t>
  </si>
  <si>
    <t xml:space="preserve"> 2018-04-24T19:32:16Z</t>
  </si>
  <si>
    <t xml:space="preserve"> 4/18/2018</t>
  </si>
  <si>
    <t xml:space="preserve"> 4/21/2018</t>
  </si>
  <si>
    <t xml:space="preserve"> Dolphin at Walt Disney World</t>
  </si>
  <si>
    <t xml:space="preserve"> ORL020</t>
  </si>
  <si>
    <t xml:space="preserve"> Pop Century</t>
  </si>
  <si>
    <t xml:space="preserve"> two_double</t>
  </si>
  <si>
    <t xml:space="preserve"> F60</t>
  </si>
  <si>
    <t xml:space="preserve"> Versailles</t>
  </si>
  <si>
    <t xml:space="preserve"> KY</t>
  </si>
  <si>
    <t xml:space="preserve"> 40.138.46.218</t>
  </si>
  <si>
    <t xml:space="preserve"> spring</t>
  </si>
  <si>
    <t xml:space="preserve"> Epcots International Flower and Garden Festival</t>
  </si>
  <si>
    <t xml:space="preserve"> 2017-11-07T13:44:18Z</t>
  </si>
  <si>
    <t xml:space="preserve"> 10/28/2017</t>
  </si>
  <si>
    <t xml:space="preserve"> 11/4/2017</t>
  </si>
  <si>
    <t xml:space="preserve"> neither</t>
  </si>
  <si>
    <t xml:space="preserve"> king</t>
  </si>
  <si>
    <t xml:space="preserve"> Blanchard</t>
  </si>
  <si>
    <t xml:space="preserve"> PA</t>
  </si>
  <si>
    <t xml:space="preserve"> Walt Disney World Swan and Dolphin Food and Wine Classic</t>
  </si>
  <si>
    <t xml:space="preserve"> 2018-11-06T12:33:57Z</t>
  </si>
  <si>
    <t xml:space="preserve"> 10/29/2018</t>
  </si>
  <si>
    <t xml:space="preserve"> 11/3/2018</t>
  </si>
  <si>
    <t xml:space="preserve"> Disneys All-Star Music Resort</t>
  </si>
  <si>
    <t xml:space="preserve"> ORL236</t>
  </si>
  <si>
    <t xml:space="preserve"> All Star Movies</t>
  </si>
  <si>
    <t xml:space="preserve"> Disneys BoardWalk Inn</t>
  </si>
  <si>
    <t xml:space="preserve"> Loews</t>
  </si>
  <si>
    <t xml:space="preserve"> Amway</t>
  </si>
  <si>
    <t xml:space="preserve"> Ypsilanti</t>
  </si>
  <si>
    <t xml:space="preserve"> MI</t>
  </si>
  <si>
    <t xml:space="preserve"> 172.58.120.171</t>
  </si>
  <si>
    <t xml:space="preserve"> 2018-05-06T15:46:06Z</t>
  </si>
  <si>
    <t xml:space="preserve"> 11/2/2017</t>
  </si>
  <si>
    <t xml:space="preserve"> Alliston</t>
  </si>
  <si>
    <t xml:space="preserve"> Ontario</t>
  </si>
  <si>
    <t xml:space="preserve"> Canada</t>
  </si>
  <si>
    <t xml:space="preserve"> 24.138.100.2</t>
  </si>
  <si>
    <t xml:space="preserve"> 2018-07-18T22:17:14Z</t>
  </si>
  <si>
    <t xml:space="preserve"> 10/12/2017</t>
  </si>
  <si>
    <t xml:space="preserve"> F16|F17|M35</t>
  </si>
  <si>
    <t xml:space="preserve"> Stuttgart</t>
  </si>
  <si>
    <t xml:space="preserve"> Germany</t>
  </si>
  <si>
    <t xml:space="preserve"> 209.33.87.64</t>
  </si>
  <si>
    <t xml:space="preserve"> 2018-02-06T13:53:42Z</t>
  </si>
  <si>
    <t xml:space="preserve"> 1/29/2018</t>
  </si>
  <si>
    <t xml:space="preserve"> 2/3/2018</t>
  </si>
  <si>
    <t xml:space="preserve"> Disneys Art of Animation Resort</t>
  </si>
  <si>
    <t xml:space="preserve"> ORL242</t>
  </si>
  <si>
    <t xml:space="preserve"> Hampstead</t>
  </si>
  <si>
    <t xml:space="preserve"> MD</t>
  </si>
  <si>
    <t xml:space="preserve"> 73.129.112.149</t>
  </si>
  <si>
    <t xml:space="preserve"> winter</t>
  </si>
  <si>
    <t xml:space="preserve"> Epcots Festival of the Arts</t>
  </si>
  <si>
    <t xml:space="preserve"> 2018-11-21T02:53:32Z</t>
  </si>
  <si>
    <t xml:space="preserve"> 11/10/2018</t>
  </si>
  <si>
    <t xml:space="preserve"> 11/17/2018</t>
  </si>
  <si>
    <t xml:space="preserve"> Disneys Caribbean Beach Resort</t>
  </si>
  <si>
    <t xml:space="preserve"> ORL007</t>
  </si>
  <si>
    <t xml:space="preserve"> two_queens_murphy</t>
  </si>
  <si>
    <t xml:space="preserve"> F1|M5|M8|M9|M35</t>
  </si>
  <si>
    <t xml:space="preserve"> Chu</t>
  </si>
  <si>
    <t xml:space="preserve">   </t>
  </si>
  <si>
    <t xml:space="preserve"> 216.239.184.69</t>
  </si>
  <si>
    <t xml:space="preserve"> water_or_pool</t>
  </si>
  <si>
    <t xml:space="preserve"> 2018-12-04T15:49:25Z</t>
  </si>
  <si>
    <t xml:space="preserve"> 11/24/2018</t>
  </si>
  <si>
    <t xml:space="preserve"> 12/1/2018</t>
  </si>
  <si>
    <t xml:space="preserve"> Disneys Polynesian Village Resort</t>
  </si>
  <si>
    <t xml:space="preserve"> ORL012</t>
  </si>
  <si>
    <t xml:space="preserve"> Wyndham</t>
  </si>
  <si>
    <t xml:space="preserve"> Huntsville</t>
  </si>
  <si>
    <t xml:space="preserve"> AL</t>
  </si>
  <si>
    <t xml:space="preserve"> 107.77.233.163</t>
  </si>
  <si>
    <t xml:space="preserve"> garden_club</t>
  </si>
  <si>
    <t xml:space="preserve"> 2018-08-23T17:10:08Z</t>
  </si>
  <si>
    <t xml:space="preserve"> 8/16/2018</t>
  </si>
  <si>
    <t xml:space="preserve"> 8/20/2018</t>
  </si>
  <si>
    <t xml:space="preserve"> Disneys Saratoga Springs Resort &amp; Spa</t>
  </si>
  <si>
    <t xml:space="preserve"> ORL016</t>
  </si>
  <si>
    <t xml:space="preserve"> Lafayette</t>
  </si>
  <si>
    <t xml:space="preserve"> LA</t>
  </si>
  <si>
    <t xml:space="preserve"> 74.80.9.109</t>
  </si>
  <si>
    <t xml:space="preserve"> 2017-11-29T13:53:48Z</t>
  </si>
  <si>
    <t xml:space="preserve"> 11/23/2017</t>
  </si>
  <si>
    <t xml:space="preserve"> Disneys Yacht Club Resort</t>
  </si>
  <si>
    <t xml:space="preserve"> ORL019</t>
  </si>
  <si>
    <t xml:space="preserve"> Pulaski</t>
  </si>
  <si>
    <t xml:space="preserve"> IL</t>
  </si>
  <si>
    <t xml:space="preserve"> garden</t>
  </si>
  <si>
    <t xml:space="preserve"> 2018-05-14T15:08:46Z</t>
  </si>
  <si>
    <t xml:space="preserve"> 5/7/2018</t>
  </si>
  <si>
    <t xml:space="preserve"> 5/11/2018</t>
  </si>
  <si>
    <t xml:space="preserve"> Disneys Animal Kingdom Lodge - Jambo House</t>
  </si>
  <si>
    <t xml:space="preserve"> ORL002</t>
  </si>
  <si>
    <t xml:space="preserve"> Sheraton</t>
  </si>
  <si>
    <t xml:space="preserve"> queen_plbunk</t>
  </si>
  <si>
    <t xml:space="preserve"> F1|F3|F33|M40</t>
  </si>
  <si>
    <t xml:space="preserve"> Lubbock</t>
  </si>
  <si>
    <t xml:space="preserve"> 172.126.129.24</t>
  </si>
  <si>
    <t xml:space="preserve"> pool</t>
  </si>
  <si>
    <t xml:space="preserve"> 2018-12-13T00:48:07Z</t>
  </si>
  <si>
    <t xml:space="preserve"> 11/4/2018</t>
  </si>
  <si>
    <t xml:space="preserve"> 12/12/2018</t>
  </si>
  <si>
    <t xml:space="preserve"> ORL005</t>
  </si>
  <si>
    <t xml:space="preserve"> Comfort Inn and Suites</t>
  </si>
  <si>
    <t xml:space="preserve"> Pittsburgh</t>
  </si>
  <si>
    <t xml:space="preserve"> 108.39.194.161</t>
  </si>
  <si>
    <t xml:space="preserve"> Disney Wine and Dine Half Marathon Weekend</t>
  </si>
  <si>
    <t xml:space="preserve"> 2018-11-09T00:00:04Z</t>
  </si>
  <si>
    <t xml:space="preserve"> 11/2/2018</t>
  </si>
  <si>
    <t xml:space="preserve"> 11/5/2018</t>
  </si>
  <si>
    <t xml:space="preserve"> Kimpton</t>
  </si>
  <si>
    <t xml:space="preserve"> Seaford</t>
  </si>
  <si>
    <t xml:space="preserve"> NY</t>
  </si>
  <si>
    <t xml:space="preserve"> 75.104.65.221</t>
  </si>
  <si>
    <t xml:space="preserve"> 2018-02-11T13:18:19Z</t>
  </si>
  <si>
    <t xml:space="preserve"> 2/5/2018</t>
  </si>
  <si>
    <t xml:space="preserve"> 2/8/2018</t>
  </si>
  <si>
    <t xml:space="preserve"> Disneys Coronado Springs Resort</t>
  </si>
  <si>
    <t xml:space="preserve"> M30</t>
  </si>
  <si>
    <t xml:space="preserve"> Dracut</t>
  </si>
  <si>
    <t xml:space="preserve"> MA</t>
  </si>
  <si>
    <t xml:space="preserve"> 73.149.160.90</t>
  </si>
  <si>
    <t xml:space="preserve"> hospitality</t>
  </si>
  <si>
    <t xml:space="preserve"> 2018-11-19T12:21:48Z</t>
  </si>
  <si>
    <t xml:space="preserve"> 11/12/2018</t>
  </si>
  <si>
    <t xml:space="preserve"> 11/16/2018</t>
  </si>
  <si>
    <t xml:space="preserve"> Londonderry</t>
  </si>
  <si>
    <t xml:space="preserve"> NH</t>
  </si>
  <si>
    <t xml:space="preserve"> 148.168.96.22</t>
  </si>
  <si>
    <t xml:space="preserve"> 2018-07-01T21:35:25Z</t>
  </si>
  <si>
    <t xml:space="preserve"> 6/22/2018</t>
  </si>
  <si>
    <t xml:space="preserve"> 6/28/2018</t>
  </si>
  <si>
    <t xml:space="preserve"> Edison</t>
  </si>
  <si>
    <t xml:space="preserve"> NJ</t>
  </si>
  <si>
    <t xml:space="preserve"> 68.199.132.25</t>
  </si>
  <si>
    <t xml:space="preserve"> pool_marina</t>
  </si>
  <si>
    <t xml:space="preserve"> 2018-02-01T21:00:50Z</t>
  </si>
  <si>
    <t xml:space="preserve"> 1/21/2018</t>
  </si>
  <si>
    <t xml:space="preserve"> 1/28/2018</t>
  </si>
  <si>
    <t xml:space="preserve"> Caribe Royale</t>
  </si>
  <si>
    <t xml:space="preserve"> Simcoe</t>
  </si>
  <si>
    <t xml:space="preserve"> 66.206.231.118</t>
  </si>
  <si>
    <t xml:space="preserve"> 2018-08-28T12:33:03Z</t>
  </si>
  <si>
    <t xml:space="preserve"> 8/26/2018</t>
  </si>
  <si>
    <t xml:space="preserve"> West Gate </t>
  </si>
  <si>
    <t xml:space="preserve"> Mastic</t>
  </si>
  <si>
    <t xml:space="preserve"> 69.113.57.251</t>
  </si>
  <si>
    <t xml:space="preserve"> standard_pool</t>
  </si>
  <si>
    <t xml:space="preserve"> 2018-06-02T12:41:46Z</t>
  </si>
  <si>
    <t xml:space="preserve"> 5/25/2018</t>
  </si>
  <si>
    <t xml:space="preserve"> 6/2/2018</t>
  </si>
  <si>
    <t xml:space="preserve"> Sealy</t>
  </si>
  <si>
    <t xml:space="preserve"> 66.102.225.164</t>
  </si>
  <si>
    <t xml:space="preserve"> 2017-10-26T23:11:29Z</t>
  </si>
  <si>
    <t xml:space="preserve"> 10/7/2017</t>
  </si>
  <si>
    <t xml:space="preserve"> 10/14/2017</t>
  </si>
  <si>
    <t xml:space="preserve"> Handicap Accessibility</t>
  </si>
  <si>
    <t xml:space="preserve"> F22|M27</t>
  </si>
  <si>
    <t xml:space="preserve"> Hamilton</t>
  </si>
  <si>
    <t xml:space="preserve"> 2018-08-06T16:57:12Z</t>
  </si>
  <si>
    <t xml:space="preserve"> 7/28/2018</t>
  </si>
  <si>
    <t xml:space="preserve"> 8/3/2018</t>
  </si>
  <si>
    <t xml:space="preserve"> F50|F50|F50|F50</t>
  </si>
  <si>
    <t xml:space="preserve"> La Mirada</t>
  </si>
  <si>
    <t xml:space="preserve"> CA</t>
  </si>
  <si>
    <t xml:space="preserve"> 172.114.67.149</t>
  </si>
  <si>
    <t xml:space="preserve"> 2018-05-22T12:45:01Z</t>
  </si>
  <si>
    <t xml:space="preserve"> 5/13/2018</t>
  </si>
  <si>
    <t xml:space="preserve"> 5/19/2018</t>
  </si>
  <si>
    <t xml:space="preserve"> F0|F3|F6|M36</t>
  </si>
  <si>
    <t xml:space="preserve"> Maumee</t>
  </si>
  <si>
    <t xml:space="preserve"> OH</t>
  </si>
  <si>
    <t xml:space="preserve"> 159.116.1.19</t>
  </si>
  <si>
    <t xml:space="preserve"> 2018-02-12T16:24:15Z</t>
  </si>
  <si>
    <t xml:space="preserve"> 2/7/2018</t>
  </si>
  <si>
    <t xml:space="preserve"> Boulder Ridge Villas at Disneys Wilderness Lodge</t>
  </si>
  <si>
    <t xml:space="preserve"> ORL018</t>
  </si>
  <si>
    <t xml:space="preserve"> B&amp;B</t>
  </si>
  <si>
    <t xml:space="preserve"> Cleveland</t>
  </si>
  <si>
    <t xml:space="preserve"> 99.59.108.8</t>
  </si>
  <si>
    <t xml:space="preserve"> woods</t>
  </si>
  <si>
    <t xml:space="preserve"> 2018-04-29T23:03:46Z</t>
  </si>
  <si>
    <t xml:space="preserve"> 3/3/2018</t>
  </si>
  <si>
    <t xml:space="preserve"> 3/9/2018</t>
  </si>
  <si>
    <t xml:space="preserve"> Disneys Grand Floridian Resort &amp; Spa</t>
  </si>
  <si>
    <t xml:space="preserve"> ORL010</t>
  </si>
  <si>
    <t xml:space="preserve"> F14|F53|M11|M49</t>
  </si>
  <si>
    <t xml:space="preserve"> Towson</t>
  </si>
  <si>
    <t xml:space="preserve"> 173.64.110.155</t>
  </si>
  <si>
    <t xml:space="preserve"> Atlanta Braves Spring Training</t>
  </si>
  <si>
    <t xml:space="preserve"> 2018-06-18T13:41:44Z</t>
  </si>
  <si>
    <t xml:space="preserve"> 6/8/2018</t>
  </si>
  <si>
    <t xml:space="preserve"> 6/15/2018</t>
  </si>
  <si>
    <t xml:space="preserve"> 107.77.206.71</t>
  </si>
  <si>
    <t xml:space="preserve"> 2018-10-01T15:50:54Z</t>
  </si>
  <si>
    <t xml:space="preserve"> 9/23/2018</t>
  </si>
  <si>
    <t xml:space="preserve"> 9/28/2018</t>
  </si>
  <si>
    <t xml:space="preserve"> Disneys All-Star Sports Resort</t>
  </si>
  <si>
    <t xml:space="preserve"> ORL001</t>
  </si>
  <si>
    <t xml:space="preserve"> Marietta</t>
  </si>
  <si>
    <t xml:space="preserve"> GA</t>
  </si>
  <si>
    <t xml:space="preserve"> 96.89.71.9</t>
  </si>
  <si>
    <t xml:space="preserve"> 2018-01-20T22:16:48Z</t>
  </si>
  <si>
    <t xml:space="preserve"> 1/5/2018</t>
  </si>
  <si>
    <t xml:space="preserve"> 1/11/2018</t>
  </si>
  <si>
    <t xml:space="preserve"> F11|F15|F47</t>
  </si>
  <si>
    <t xml:space="preserve"> Panama City</t>
  </si>
  <si>
    <t xml:space="preserve"> Panama</t>
  </si>
  <si>
    <t xml:space="preserve"> Walt Disney World Marathon Weekend</t>
  </si>
  <si>
    <t xml:space="preserve"> 2018-12-23T07:16:30Z</t>
  </si>
  <si>
    <t xml:space="preserve"> 12/14/2018</t>
  </si>
  <si>
    <t xml:space="preserve"> 12/18/2018</t>
  </si>
  <si>
    <t xml:space="preserve"> F22|F53</t>
  </si>
  <si>
    <t xml:space="preserve"> Alvaton</t>
  </si>
  <si>
    <t xml:space="preserve"> 107.77.195.26</t>
  </si>
  <si>
    <t xml:space="preserve"> 2017-11-10T15:03:11Z</t>
  </si>
  <si>
    <t xml:space="preserve"> 11/7/2017</t>
  </si>
  <si>
    <t xml:space="preserve"> La Quinta</t>
  </si>
  <si>
    <t xml:space="preserve"> Columbia</t>
  </si>
  <si>
    <t xml:space="preserve"> 2018-06-19T21:48:12Z</t>
  </si>
  <si>
    <t xml:space="preserve"> 12/31/2017</t>
  </si>
  <si>
    <t xml:space="preserve"> 1/4/2018</t>
  </si>
  <si>
    <t xml:space="preserve"> Disneys Port Orleans Resort - Riverside</t>
  </si>
  <si>
    <t xml:space="preserve"> ORL015</t>
  </si>
  <si>
    <t xml:space="preserve">  </t>
  </si>
  <si>
    <t xml:space="preserve"> Dallas</t>
  </si>
  <si>
    <t xml:space="preserve"> 47.182.12.4</t>
  </si>
  <si>
    <t xml:space="preserve"> river</t>
  </si>
  <si>
    <t xml:space="preserve"> 2018-02-07T21:54:45Z</t>
  </si>
  <si>
    <t xml:space="preserve"> 1/31/2018</t>
  </si>
  <si>
    <t xml:space="preserve"> Pineville</t>
  </si>
  <si>
    <t xml:space="preserve"> NC</t>
  </si>
  <si>
    <t xml:space="preserve"> 208.80.78.141</t>
  </si>
  <si>
    <t xml:space="preserve"> lion_king</t>
  </si>
  <si>
    <t xml:space="preserve"> 2017-12-21T18:01:36Z</t>
  </si>
  <si>
    <t xml:space="preserve"> 12/12/2017</t>
  </si>
  <si>
    <t xml:space="preserve"> 12/18/2017</t>
  </si>
  <si>
    <t xml:space="preserve"> Crowne Plaza</t>
  </si>
  <si>
    <t xml:space="preserve"> 2018-04-21T13:57:26Z</t>
  </si>
  <si>
    <t xml:space="preserve"> 4/15/2018</t>
  </si>
  <si>
    <t xml:space="preserve"> M54</t>
  </si>
  <si>
    <t xml:space="preserve"> Washington</t>
  </si>
  <si>
    <t xml:space="preserve"> DC</t>
  </si>
  <si>
    <t xml:space="preserve"> 66.44.41.121</t>
  </si>
  <si>
    <t xml:space="preserve"> 2018-12-05T16:09:07Z</t>
  </si>
  <si>
    <t xml:space="preserve"> 11/23/2018</t>
  </si>
  <si>
    <t xml:space="preserve"> queen_daybed</t>
  </si>
  <si>
    <t xml:space="preserve"> F23|F24|F47</t>
  </si>
  <si>
    <t xml:space="preserve"> Salt Lake City</t>
  </si>
  <si>
    <t xml:space="preserve"> UT</t>
  </si>
  <si>
    <t xml:space="preserve"> 64.244.96.2</t>
  </si>
  <si>
    <t xml:space="preserve"> 2018-12-14T13:13:13Z</t>
  </si>
  <si>
    <t xml:space="preserve"> 12/8/2018</t>
  </si>
  <si>
    <t xml:space="preserve"> 12/11/2018</t>
  </si>
  <si>
    <t xml:space="preserve"> Hazelhurst</t>
  </si>
  <si>
    <t xml:space="preserve"> 74.37.69.129</t>
  </si>
  <si>
    <t xml:space="preserve"> 2018-12-08T15:08:44Z</t>
  </si>
  <si>
    <t xml:space="preserve"> Wyndham Bonnet Creek Resort</t>
  </si>
  <si>
    <t xml:space="preserve"> F4|F32|F55|F65|M32|M36|M55|M66</t>
  </si>
  <si>
    <t xml:space="preserve"> Richmond</t>
  </si>
  <si>
    <t xml:space="preserve"> VA</t>
  </si>
  <si>
    <t xml:space="preserve"> 75.104.66.1</t>
  </si>
  <si>
    <t xml:space="preserve"> savannah</t>
  </si>
  <si>
    <t xml:space="preserve"> 2018-04-24T15:06:11Z</t>
  </si>
  <si>
    <t xml:space="preserve"> 4/14/2018</t>
  </si>
  <si>
    <t xml:space="preserve"> 162.193.195.159</t>
  </si>
  <si>
    <t xml:space="preserve"> 2018-06-11T12:27:44Z</t>
  </si>
  <si>
    <t xml:space="preserve"> 6/1/2018</t>
  </si>
  <si>
    <t xml:space="preserve"> New Iberia</t>
  </si>
  <si>
    <t xml:space="preserve"> 70.188.97.158</t>
  </si>
  <si>
    <t xml:space="preserve"> 2018-06-11T12:12:22Z</t>
  </si>
  <si>
    <t xml:space="preserve"> 6/6/2018</t>
  </si>
  <si>
    <t xml:space="preserve"> Bowling Green</t>
  </si>
  <si>
    <t xml:space="preserve"> 74.141.210.222</t>
  </si>
  <si>
    <t xml:space="preserve"> lagoon</t>
  </si>
  <si>
    <t xml:space="preserve"> 2018-09-13T12:24:56Z</t>
  </si>
  <si>
    <t xml:space="preserve"> 9/6/2018</t>
  </si>
  <si>
    <t xml:space="preserve"> 9/10/2018</t>
  </si>
  <si>
    <t xml:space="preserve"> Sleep Inn</t>
  </si>
  <si>
    <t xml:space="preserve"> 70.167.88.64</t>
  </si>
  <si>
    <t xml:space="preserve"> 2018-08-25T16:40:53Z</t>
  </si>
  <si>
    <t xml:space="preserve"> 8/13/2018</t>
  </si>
  <si>
    <t xml:space="preserve"> Lakewood Ranch</t>
  </si>
  <si>
    <t xml:space="preserve"> FL</t>
  </si>
  <si>
    <t xml:space="preserve"> 47.205.44.207</t>
  </si>
  <si>
    <t xml:space="preserve"> 2018-12-19T16:43:13Z</t>
  </si>
  <si>
    <t xml:space="preserve"> 12/6/2018</t>
  </si>
  <si>
    <t xml:space="preserve"> probably_wont_recommend</t>
  </si>
  <si>
    <t xml:space="preserve"> Havertown</t>
  </si>
  <si>
    <t xml:space="preserve"> 107.77.204.68</t>
  </si>
  <si>
    <t xml:space="preserve"> cars</t>
  </si>
  <si>
    <t xml:space="preserve"> 2018-09-06T15:19:17Z</t>
  </si>
  <si>
    <t xml:space="preserve"> 8/30/2018</t>
  </si>
  <si>
    <t xml:space="preserve"> Disneys All-Star Movies Resort</t>
  </si>
  <si>
    <t xml:space="preserve"> ORL237</t>
  </si>
  <si>
    <t xml:space="preserve"> Salem</t>
  </si>
  <si>
    <t xml:space="preserve"> 198.178.12.2</t>
  </si>
  <si>
    <t xml:space="preserve"> 2018-02-06T23:55:31Z</t>
  </si>
  <si>
    <t xml:space="preserve"> 1/27/2018</t>
  </si>
  <si>
    <t xml:space="preserve"> 2/2/2018</t>
  </si>
  <si>
    <t xml:space="preserve"> Disneys Beach Club Villas</t>
  </si>
  <si>
    <t xml:space="preserve"> ORL004</t>
  </si>
  <si>
    <t xml:space="preserve"> College Station</t>
  </si>
  <si>
    <t xml:space="preserve"> 47.218.229.6</t>
  </si>
  <si>
    <t xml:space="preserve"> NFL Pro Bowl Weekend</t>
  </si>
  <si>
    <t xml:space="preserve"> 2018-01-05T18:35:23Z</t>
  </si>
  <si>
    <t xml:space="preserve"> 12/27/2017</t>
  </si>
  <si>
    <t xml:space="preserve"> 1/2/2018</t>
  </si>
  <si>
    <t xml:space="preserve"> Seattle</t>
  </si>
  <si>
    <t xml:space="preserve"> WA</t>
  </si>
  <si>
    <t xml:space="preserve"> 2018-12-12T01:57:34Z</t>
  </si>
  <si>
    <t xml:space="preserve"> 99.253.1.169</t>
  </si>
  <si>
    <t xml:space="preserve"> 2018-09-25T05:07:49Z</t>
  </si>
  <si>
    <t xml:space="preserve"> 9/2/2018</t>
  </si>
  <si>
    <t xml:space="preserve"> 9/12/2018</t>
  </si>
  <si>
    <t xml:space="preserve"> 65.191.175.154</t>
  </si>
  <si>
    <t xml:space="preserve"> 2018-04-18T12:30:30Z</t>
  </si>
  <si>
    <t xml:space="preserve"> 4/7/2018</t>
  </si>
  <si>
    <t xml:space="preserve"> Westin</t>
  </si>
  <si>
    <t xml:space="preserve"> Hotel Manoir Victoria</t>
  </si>
  <si>
    <t xml:space="preserve"> Multiple Bathrooms</t>
  </si>
  <si>
    <t xml:space="preserve"> Redding</t>
  </si>
  <si>
    <t xml:space="preserve"> CT</t>
  </si>
  <si>
    <t xml:space="preserve"> 69.127.24.108</t>
  </si>
  <si>
    <t xml:space="preserve"> 2018-10-26T14:19:24Z</t>
  </si>
  <si>
    <t xml:space="preserve"> 10/16/2018</t>
  </si>
  <si>
    <t xml:space="preserve"> 10/23/2018</t>
  </si>
  <si>
    <t xml:space="preserve"> F16|F58|M7|M18|M42</t>
  </si>
  <si>
    <t xml:space="preserve"> Tulsa</t>
  </si>
  <si>
    <t xml:space="preserve"> OK</t>
  </si>
  <si>
    <t xml:space="preserve"> 156.110.167.24</t>
  </si>
  <si>
    <t xml:space="preserve"> 2018-02-08T19:23:30Z</t>
  </si>
  <si>
    <t xml:space="preserve"> 1/30/2018</t>
  </si>
  <si>
    <t xml:space="preserve"> 2/4/2018</t>
  </si>
  <si>
    <t xml:space="preserve"> Copper Creek Villas &amp; Cabins at Disneys Wilderness Lodge</t>
  </si>
  <si>
    <t xml:space="preserve"> ORL247</t>
  </si>
  <si>
    <t xml:space="preserve"> Kingsmill</t>
  </si>
  <si>
    <t xml:space="preserve"> Wilmington</t>
  </si>
  <si>
    <t xml:space="preserve"> 76.99.183.103</t>
  </si>
  <si>
    <t xml:space="preserve"> 2017-12-13T03:14:05Z</t>
  </si>
  <si>
    <t xml:space="preserve"> 11/28/2017</t>
  </si>
  <si>
    <t xml:space="preserve"> 12/10/2017</t>
  </si>
  <si>
    <t xml:space="preserve"> Calgary</t>
  </si>
  <si>
    <t xml:space="preserve"> Alberta</t>
  </si>
  <si>
    <t xml:space="preserve"> 2018-01-10T20:02:38Z</t>
  </si>
  <si>
    <t xml:space="preserve"> 11/9/2017</t>
  </si>
  <si>
    <t xml:space="preserve"> 11/13/2017</t>
  </si>
  <si>
    <t xml:space="preserve"> Disneys Animal Kingdom Lodge - Kidani Village</t>
  </si>
  <si>
    <t xml:space="preserve"> ORL238</t>
  </si>
  <si>
    <t xml:space="preserve"> Hershey</t>
  </si>
  <si>
    <t xml:space="preserve"> F10|M7|M46</t>
  </si>
  <si>
    <t xml:space="preserve"> Wallingford</t>
  </si>
  <si>
    <t xml:space="preserve"> 2018-02-06T16:10:21Z</t>
  </si>
  <si>
    <t xml:space="preserve"> F3|F65|M5|M36</t>
  </si>
  <si>
    <t xml:space="preserve"> Middletown</t>
  </si>
  <si>
    <t xml:space="preserve"> 50.206.18.118</t>
  </si>
  <si>
    <t xml:space="preserve"> finding_nemo</t>
  </si>
  <si>
    <t xml:space="preserve"> 2018-08-16T13:32:51Z</t>
  </si>
  <si>
    <t xml:space="preserve"> Lexington</t>
  </si>
  <si>
    <t xml:space="preserve"> 74.143.203.10</t>
  </si>
  <si>
    <t xml:space="preserve"> 2018-03-23T21:13:14Z</t>
  </si>
  <si>
    <t xml:space="preserve"> 3/10/2018</t>
  </si>
  <si>
    <t xml:space="preserve"> 3/17/2018</t>
  </si>
  <si>
    <t xml:space="preserve"> 165.97.36.60</t>
  </si>
  <si>
    <t xml:space="preserve"> 2018-12-13T12:37:45Z</t>
  </si>
  <si>
    <t xml:space="preserve"> 12/2/2018</t>
  </si>
  <si>
    <t xml:space="preserve"> 12/10/2018</t>
  </si>
  <si>
    <t xml:space="preserve"> South Bend</t>
  </si>
  <si>
    <t xml:space="preserve"> IN</t>
  </si>
  <si>
    <t xml:space="preserve"> 73.8.181.190</t>
  </si>
  <si>
    <t xml:space="preserve"> 2018-10-15T13:40:23Z</t>
  </si>
  <si>
    <t xml:space="preserve"> 10/6/2018</t>
  </si>
  <si>
    <t xml:space="preserve"> 10/12/2018</t>
  </si>
  <si>
    <t xml:space="preserve"> Lenoir</t>
  </si>
  <si>
    <t xml:space="preserve"> 152.26.11.113</t>
  </si>
  <si>
    <t xml:space="preserve"> 2018-11-04T23:16:42Z</t>
  </si>
  <si>
    <t xml:space="preserve"> 10/18/2018</t>
  </si>
  <si>
    <t xml:space="preserve"> 10/25/2018</t>
  </si>
  <si>
    <t xml:space="preserve"> F6|F14|F18|F42|M10|M42</t>
  </si>
  <si>
    <t xml:space="preserve"> Brazil</t>
  </si>
  <si>
    <t xml:space="preserve"> 99.179.165.117</t>
  </si>
  <si>
    <t xml:space="preserve"> 2018-05-08T18:33:36Z</t>
  </si>
  <si>
    <t xml:space="preserve"> 4/5/2018</t>
  </si>
  <si>
    <t xml:space="preserve"> 5/5/2018</t>
  </si>
  <si>
    <t xml:space="preserve"> F6|F10|F47|M46</t>
  </si>
  <si>
    <t xml:space="preserve"> Chicago</t>
  </si>
  <si>
    <t xml:space="preserve"> 13.13.137.1</t>
  </si>
  <si>
    <t xml:space="preserve"> 2018-01-01T17:39:50Z</t>
  </si>
  <si>
    <t xml:space="preserve"> 12/16/2017</t>
  </si>
  <si>
    <t xml:space="preserve"> 12/28/2017</t>
  </si>
  <si>
    <t xml:space="preserve"> Disneys Bay Lake Tower</t>
  </si>
  <si>
    <t xml:space="preserve"> Animal Kingdom Lodge - Kidani Village</t>
  </si>
  <si>
    <t xml:space="preserve"> F11|F18|F51|M13|M15</t>
  </si>
  <si>
    <t xml:space="preserve"> Sterling</t>
  </si>
  <si>
    <t xml:space="preserve"> 2018-04-30T16:47:31Z</t>
  </si>
  <si>
    <t xml:space="preserve"> 4/28/2018</t>
  </si>
  <si>
    <t xml:space="preserve"> 174.226.21.255</t>
  </si>
  <si>
    <t xml:space="preserve"> Star Wars Half Marathon - The Dark Side</t>
  </si>
  <si>
    <t xml:space="preserve"> 2018-09-06T13:59:28Z</t>
  </si>
  <si>
    <t xml:space="preserve"> 9/1/2018</t>
  </si>
  <si>
    <t xml:space="preserve"> F10|F42|F71|M11|M14|M14|M39</t>
  </si>
  <si>
    <t xml:space="preserve"> Taylor</t>
  </si>
  <si>
    <t xml:space="preserve"> 47.44.151.2</t>
  </si>
  <si>
    <t xml:space="preserve"> value</t>
  </si>
  <si>
    <t xml:space="preserve"> 2018-09-19T22:47:29Z</t>
  </si>
  <si>
    <t xml:space="preserve"> 9/11/2018</t>
  </si>
  <si>
    <t xml:space="preserve"> 9/19/2018</t>
  </si>
  <si>
    <t xml:space="preserve"> F55|F56|M16|M19|M19|M60</t>
  </si>
  <si>
    <t xml:space="preserve"> 100.8.21.138</t>
  </si>
  <si>
    <t xml:space="preserve"> 2018-06-04T14:09:11Z</t>
  </si>
  <si>
    <t xml:space="preserve"> 5/27/2018</t>
  </si>
  <si>
    <t xml:space="preserve"> F27</t>
  </si>
  <si>
    <t xml:space="preserve"> Birmingham</t>
  </si>
  <si>
    <t xml:space="preserve"> 68.119.70.16</t>
  </si>
  <si>
    <t xml:space="preserve"> Star Wars: Galactic Nights</t>
  </si>
  <si>
    <t xml:space="preserve"> 2017-12-24T03:34:21Z</t>
  </si>
  <si>
    <t xml:space="preserve"> 12/15/2017</t>
  </si>
  <si>
    <t xml:space="preserve"> 12/20/2017</t>
  </si>
  <si>
    <t xml:space="preserve"> Disneys Grand Californian</t>
  </si>
  <si>
    <t xml:space="preserve"> Colorado Springs</t>
  </si>
  <si>
    <t xml:space="preserve"> CO</t>
  </si>
  <si>
    <t xml:space="preserve"> 2017-11-21T13:07:35Z</t>
  </si>
  <si>
    <t xml:space="preserve"> 11/11/2017</t>
  </si>
  <si>
    <t xml:space="preserve"> 11/18/2017</t>
  </si>
  <si>
    <t xml:space="preserve"> SpringHill Suites</t>
  </si>
  <si>
    <t xml:space="preserve"> F2|F4|F7|F36|F39|F59|F69|M1|M8|M37</t>
  </si>
  <si>
    <t xml:space="preserve"> 2018-10-05T17:34:55Z</t>
  </si>
  <si>
    <t xml:space="preserve"> F38|M4|M8|M10|M36</t>
  </si>
  <si>
    <t xml:space="preserve"> Trenton</t>
  </si>
  <si>
    <t xml:space="preserve"> TN</t>
  </si>
  <si>
    <t xml:space="preserve"> 205.197.242.25</t>
  </si>
  <si>
    <t xml:space="preserve"> 2017-12-01T22:24:39Z</t>
  </si>
  <si>
    <t xml:space="preserve"> 11/21/2017</t>
  </si>
  <si>
    <t xml:space="preserve"> 11/26/2017</t>
  </si>
  <si>
    <t xml:space="preserve"> F1|F5|F33|F65|M38</t>
  </si>
  <si>
    <t xml:space="preserve"> SC</t>
  </si>
  <si>
    <t xml:space="preserve"> 2018-09-09T17:17:57Z</t>
  </si>
  <si>
    <t xml:space="preserve"> 9/5/2018</t>
  </si>
  <si>
    <t xml:space="preserve"> Glen Rock</t>
  </si>
  <si>
    <t xml:space="preserve"> 173.63.71.82</t>
  </si>
  <si>
    <t xml:space="preserve"> boardwalk</t>
  </si>
  <si>
    <t xml:space="preserve"> 2018-04-22T19:36:07Z</t>
  </si>
  <si>
    <t xml:space="preserve"> 12/22/2017</t>
  </si>
  <si>
    <t xml:space="preserve"> F14|F39|M8|M9</t>
  </si>
  <si>
    <t xml:space="preserve"> MO</t>
  </si>
  <si>
    <t xml:space="preserve"> 107.77.207.91</t>
  </si>
  <si>
    <t xml:space="preserve"> 2018-04-09T17:04:15Z</t>
  </si>
  <si>
    <t xml:space="preserve"> 3/30/2018</t>
  </si>
  <si>
    <t xml:space="preserve"> 4/6/2018</t>
  </si>
  <si>
    <t xml:space="preserve"> F14|F17|F53|M56</t>
  </si>
  <si>
    <t xml:space="preserve"> Cedar Hills</t>
  </si>
  <si>
    <t xml:space="preserve"> 174.23.54.122</t>
  </si>
  <si>
    <t xml:space="preserve"> 2018-07-03T02:21:03Z</t>
  </si>
  <si>
    <t xml:space="preserve"> 6/18/2018</t>
  </si>
  <si>
    <t xml:space="preserve"> 6/21/2018</t>
  </si>
  <si>
    <t xml:space="preserve"> Disneys Polynesian Villas &amp; Bungalows</t>
  </si>
  <si>
    <t xml:space="preserve"> ORL245</t>
  </si>
  <si>
    <t xml:space="preserve"> Newark</t>
  </si>
  <si>
    <t xml:space="preserve"> 73.13.58.235</t>
  </si>
  <si>
    <t>z_score_food_court_shifted</t>
  </si>
  <si>
    <t>z_score_sit_down_dining_shifted</t>
  </si>
  <si>
    <t>z_score_park_shuttle_shifted</t>
  </si>
  <si>
    <t>z_score_airport_shuttle_shifted</t>
  </si>
  <si>
    <t>z_score_pool_shifted</t>
  </si>
  <si>
    <t>z_score_kids_activities_shifted</t>
  </si>
  <si>
    <t>z_score_room_size_shifted</t>
  </si>
  <si>
    <t>Bay Lake Tower at Disneys Contemporary Resort</t>
  </si>
  <si>
    <t>Boulder Ridge Villas at Disneys Wilderness Lodge</t>
  </si>
  <si>
    <t>Copper Creek Villas &amp; Cabins at Disneys Wilderness Lodge</t>
  </si>
  <si>
    <t>Disneys All-Star Movies Resort</t>
  </si>
  <si>
    <t>Disneys All-Star Music Resort</t>
  </si>
  <si>
    <t>Disneys All-Star Sports Resort</t>
  </si>
  <si>
    <t>Disneys Animal Kingdom Lodge - Jambo House</t>
  </si>
  <si>
    <t>Disneys Animal Kingdom Lodge - Kidani Village</t>
  </si>
  <si>
    <t>Disneys Art of Animation Resort</t>
  </si>
  <si>
    <t>Disneys Beach Club Resort</t>
  </si>
  <si>
    <t>Disneys Beach Club Villas</t>
  </si>
  <si>
    <t>Disneys BoardWalk Inn</t>
  </si>
  <si>
    <t>Disneys BoardWalk Villas</t>
  </si>
  <si>
    <t>Disneys Caribbean Beach</t>
  </si>
  <si>
    <t>Disneys Contemporary Resort</t>
  </si>
  <si>
    <t>Disneys Coronado Springs Resort</t>
  </si>
  <si>
    <t>Disneys Grand Floridian Resort &amp; Spa</t>
  </si>
  <si>
    <t>Disneys Old Key West Resort</t>
  </si>
  <si>
    <t>Disneys Polynesian Village Resort</t>
  </si>
  <si>
    <t>Disneys Polynesian Villas &amp; Bungalows</t>
  </si>
  <si>
    <t>Disneys Pop Century Resort</t>
  </si>
  <si>
    <t>Disneys Port Orleans Resort - French Quarter</t>
  </si>
  <si>
    <t>Disneys Port Orleans Resort - Riverside</t>
  </si>
  <si>
    <t>Disneys Saratoga Springs Resort &amp; Spa</t>
  </si>
  <si>
    <t>Disneys Wilderness Lodge</t>
  </si>
  <si>
    <t>Disneys Yacht Club Resort</t>
  </si>
  <si>
    <t>Dolphin at Walt Disney World</t>
  </si>
  <si>
    <t>Swan at Walt Disney World</t>
  </si>
  <si>
    <t>The Cabins at Disneys Fort Wilderness Resort</t>
  </si>
  <si>
    <t>The Villas at Disneys Grand Floridian Resort &amp; Spa</t>
  </si>
  <si>
    <t>Treehouse Villas at Disneys Saratoga Springs Resort</t>
  </si>
  <si>
    <t>Our Predictions</t>
  </si>
  <si>
    <t>2nd Prediction</t>
  </si>
  <si>
    <t>3rd Prediction</t>
  </si>
  <si>
    <t>Did we get it right?</t>
  </si>
  <si>
    <t>shift_z_score_for_cost</t>
  </si>
  <si>
    <t>shift_z_score_food_court</t>
  </si>
  <si>
    <t>shift_z_score_sit_down_dining</t>
  </si>
  <si>
    <t>shift_z_score_parks_shuttle</t>
  </si>
  <si>
    <t>shift_z_score_airport_shuttle</t>
  </si>
  <si>
    <t>shift_z_score_hotel_pool</t>
  </si>
  <si>
    <t>shift_z_score_kids_activities</t>
  </si>
  <si>
    <t>shift_z_score_room_size</t>
  </si>
  <si>
    <t>Disneys All Star Movies</t>
  </si>
  <si>
    <t>Disneys All Star Music</t>
  </si>
  <si>
    <t>Disneys All Star Sports</t>
  </si>
  <si>
    <t>Disneys Art of Animation</t>
  </si>
  <si>
    <t>Disneys Pop Century</t>
  </si>
  <si>
    <t>Disneys Port Orleans French Quarter</t>
  </si>
  <si>
    <t>Disneys Port Orleans Riverside</t>
  </si>
  <si>
    <t>The Cabins at Disneys Fort Wilderness</t>
  </si>
  <si>
    <t xml:space="preserve"> 2018-05-23T02:01:48Z</t>
  </si>
  <si>
    <t xml:space="preserve"> 4/29/2018</t>
  </si>
  <si>
    <t xml:space="preserve"> 5/4/2018</t>
  </si>
  <si>
    <t xml:space="preserve"> Atmosphere</t>
  </si>
  <si>
    <t xml:space="preserve"> F12|F36|F50|M10|M36</t>
  </si>
  <si>
    <t xml:space="preserve"> 173.216.188.166</t>
  </si>
  <si>
    <t xml:space="preserve"> 20th Anniversary of Animal Kingdom Celebration</t>
  </si>
  <si>
    <t xml:space="preserve"> 2018-08-09T03:15:19Z</t>
  </si>
  <si>
    <t xml:space="preserve"> 7/18/2018</t>
  </si>
  <si>
    <t xml:space="preserve"> 7/24/2018</t>
  </si>
  <si>
    <t xml:space="preserve"> Disneys Beach Club Resort</t>
  </si>
  <si>
    <t xml:space="preserve"> ORL003</t>
  </si>
  <si>
    <t xml:space="preserve"> F5|F36|M10|M40</t>
  </si>
  <si>
    <t xml:space="preserve"> West Paducah</t>
  </si>
  <si>
    <t xml:space="preserve"> 68.67.24.221</t>
  </si>
  <si>
    <t xml:space="preserve"> 2018-03-21T13:47:20Z</t>
  </si>
  <si>
    <t xml:space="preserve"> 3/11/2018</t>
  </si>
  <si>
    <t xml:space="preserve"> 3/18/2018</t>
  </si>
  <si>
    <t xml:space="preserve"> F3|F5|F35</t>
  </si>
  <si>
    <t xml:space="preserve"> Reston</t>
  </si>
  <si>
    <t xml:space="preserve"> 108.18.213.213</t>
  </si>
  <si>
    <t xml:space="preserve"> 2018-02-23T23:04:27Z</t>
  </si>
  <si>
    <t xml:space="preserve"> 1/8/2018</t>
  </si>
  <si>
    <t xml:space="preserve"> Toronto</t>
  </si>
  <si>
    <t xml:space="preserve"> 69.159.75.139</t>
  </si>
  <si>
    <t xml:space="preserve"> 2018-05-10T15:21:22Z</t>
  </si>
  <si>
    <t xml:space="preserve"> 5/6/2018</t>
  </si>
  <si>
    <t xml:space="preserve"> F1|F32|M5|M31</t>
  </si>
  <si>
    <t xml:space="preserve"> Haverhill</t>
  </si>
  <si>
    <t xml:space="preserve"> 174.199.52.182</t>
  </si>
  <si>
    <t xml:space="preserve"> 2018-12-06T20:45:11Z</t>
  </si>
  <si>
    <t xml:space="preserve"> 11/29/2018</t>
  </si>
  <si>
    <t xml:space="preserve"> F15|F44|M12</t>
  </si>
  <si>
    <t xml:space="preserve"> Saline</t>
  </si>
  <si>
    <t xml:space="preserve"> 50.247.25.6</t>
  </si>
  <si>
    <t xml:space="preserve"> 2018-05-29T13:41:05Z</t>
  </si>
  <si>
    <t xml:space="preserve"> 5/22/2018</t>
  </si>
  <si>
    <t xml:space="preserve"> 5/26/2018</t>
  </si>
  <si>
    <t xml:space="preserve"> Room Comfort</t>
  </si>
  <si>
    <t xml:space="preserve"> Livermore</t>
  </si>
  <si>
    <t xml:space="preserve"> 73.71.211.83</t>
  </si>
  <si>
    <t xml:space="preserve"> pool_lake</t>
  </si>
  <si>
    <t xml:space="preserve"> 2018-03-30T21:28:50Z</t>
  </si>
  <si>
    <t xml:space="preserve"> 3/23/2018</t>
  </si>
  <si>
    <t xml:space="preserve"> 3/27/2018</t>
  </si>
  <si>
    <t xml:space="preserve"> F62</t>
  </si>
  <si>
    <t xml:space="preserve"> 67.243.102.85</t>
  </si>
  <si>
    <t xml:space="preserve"> 2017-10-23T18:28:30Z</t>
  </si>
  <si>
    <t xml:space="preserve"> 9/4/2016</t>
  </si>
  <si>
    <t xml:space="preserve"> 9/9/2016</t>
  </si>
  <si>
    <t xml:space="preserve"> F2|F31|M34</t>
  </si>
  <si>
    <t xml:space="preserve"> St. Louis</t>
  </si>
  <si>
    <t xml:space="preserve"> 2018-03-07T18:25:18Z</t>
  </si>
  <si>
    <t xml:space="preserve"> 3/1/2018</t>
  </si>
  <si>
    <t xml:space="preserve"> 3/4/2018</t>
  </si>
  <si>
    <t xml:space="preserve"> F13</t>
  </si>
  <si>
    <t xml:space="preserve"> Dumfries</t>
  </si>
  <si>
    <t xml:space="preserve"> 65.196.66.44</t>
  </si>
  <si>
    <t xml:space="preserve"> standard_sugarloaf</t>
  </si>
  <si>
    <t xml:space="preserve"> 2018-10-21T23:51:23Z</t>
  </si>
  <si>
    <t xml:space="preserve"> 10/14/2018</t>
  </si>
  <si>
    <t xml:space="preserve"> Polynesian Village Resort (Villas)</t>
  </si>
  <si>
    <t xml:space="preserve"> F26</t>
  </si>
  <si>
    <t xml:space="preserve"> Absecon</t>
  </si>
  <si>
    <t xml:space="preserve"> 73.196.148.253</t>
  </si>
  <si>
    <t xml:space="preserve"> 2018-10-30T14:40:13Z</t>
  </si>
  <si>
    <t xml:space="preserve"> 10/19/2018</t>
  </si>
  <si>
    <t xml:space="preserve"> 10/27/2018</t>
  </si>
  <si>
    <t xml:space="preserve"> Parking</t>
  </si>
  <si>
    <t xml:space="preserve"> Wallace</t>
  </si>
  <si>
    <t xml:space="preserve"> 97.89.228.102</t>
  </si>
  <si>
    <t xml:space="preserve"> 2017-11-06T03:08:51Z</t>
  </si>
  <si>
    <t xml:space="preserve"> 10/8/2017</t>
  </si>
  <si>
    <t xml:space="preserve"> 10/15/2017</t>
  </si>
  <si>
    <t xml:space="preserve"> Indianapolis</t>
  </si>
  <si>
    <t xml:space="preserve"> 2018-02-08T02:31:27Z</t>
  </si>
  <si>
    <t xml:space="preserve"> F34|F54|M1|M6|M33</t>
  </si>
  <si>
    <t xml:space="preserve"> Springfield</t>
  </si>
  <si>
    <t xml:space="preserve"> 73.72.69.203</t>
  </si>
  <si>
    <t xml:space="preserve"> 2018-02-12T17:57:49Z</t>
  </si>
  <si>
    <t xml:space="preserve"> 2/6/2018</t>
  </si>
  <si>
    <t xml:space="preserve"> 2/9/2018</t>
  </si>
  <si>
    <t xml:space="preserve"> Homewood Suites</t>
  </si>
  <si>
    <t xml:space="preserve"> Home2Suites</t>
  </si>
  <si>
    <t xml:space="preserve"> F61|M63</t>
  </si>
  <si>
    <t xml:space="preserve"> 97.89.143.109</t>
  </si>
  <si>
    <t xml:space="preserve"> 2017-11-21T03:27:27Z</t>
  </si>
  <si>
    <t xml:space="preserve"> 4/15/2017</t>
  </si>
  <si>
    <t xml:space="preserve"> 4/17/2017</t>
  </si>
  <si>
    <t xml:space="preserve"> Disneys Wilderness Lodge</t>
  </si>
  <si>
    <t xml:space="preserve"> ORL017</t>
  </si>
  <si>
    <t xml:space="preserve"> F8|F11|F41|M45</t>
  </si>
  <si>
    <t xml:space="preserve"> Princeton</t>
  </si>
  <si>
    <t xml:space="preserve"> 2018-06-07T12:37:03Z</t>
  </si>
  <si>
    <t xml:space="preserve"> 5/29/2018</t>
  </si>
  <si>
    <t xml:space="preserve"> 6/4/2018</t>
  </si>
  <si>
    <t xml:space="preserve"> F46|M17|M19|M20</t>
  </si>
  <si>
    <t xml:space="preserve"> Sioux Falls</t>
  </si>
  <si>
    <t xml:space="preserve"> SD</t>
  </si>
  <si>
    <t xml:space="preserve"> 140.186.21.140</t>
  </si>
  <si>
    <t xml:space="preserve"> club</t>
  </si>
  <si>
    <t xml:space="preserve"> 2017-11-18T14:59:51Z</t>
  </si>
  <si>
    <t xml:space="preserve"> 11/15/2017</t>
  </si>
  <si>
    <t xml:space="preserve"> F9|M6|M42</t>
  </si>
  <si>
    <t xml:space="preserve"> garden_outer</t>
  </si>
  <si>
    <t xml:space="preserve"> 2018-02-10T02:24:10Z</t>
  </si>
  <si>
    <t xml:space="preserve"> Independent</t>
  </si>
  <si>
    <t xml:space="preserve"> F38|M4|M38</t>
  </si>
  <si>
    <t xml:space="preserve"> 69.244.127.85</t>
  </si>
  <si>
    <t xml:space="preserve"> 2018-05-04T13:51:50Z</t>
  </si>
  <si>
    <t xml:space="preserve"> Syracuse</t>
  </si>
  <si>
    <t xml:space="preserve"> 196.52.2.90</t>
  </si>
  <si>
    <t xml:space="preserve"> 2018-02-08T02:21:01Z</t>
  </si>
  <si>
    <t xml:space="preserve"> 2/1/2018</t>
  </si>
  <si>
    <t xml:space="preserve"> Port Orleans</t>
  </si>
  <si>
    <t xml:space="preserve"> 173.53.99.18</t>
  </si>
  <si>
    <t xml:space="preserve"> 2018-08-19T22:35:18Z</t>
  </si>
  <si>
    <t xml:space="preserve"> 8/10/2018</t>
  </si>
  <si>
    <t xml:space="preserve"> 8/18/2018</t>
  </si>
  <si>
    <t xml:space="preserve"> Polynesian Village Resort</t>
  </si>
  <si>
    <t xml:space="preserve"> Copper Creek</t>
  </si>
  <si>
    <t xml:space="preserve"> F36|M3|M37</t>
  </si>
  <si>
    <t xml:space="preserve"> Port Republic</t>
  </si>
  <si>
    <t xml:space="preserve"> 73.33.87.31</t>
  </si>
  <si>
    <t xml:space="preserve"> Jr. NBA World</t>
  </si>
  <si>
    <t xml:space="preserve"> 2017-12-27T00:33:24Z</t>
  </si>
  <si>
    <t xml:space="preserve"> 12/9/2017</t>
  </si>
  <si>
    <t xml:space="preserve"> Marion</t>
  </si>
  <si>
    <t xml:space="preserve"> IA</t>
  </si>
  <si>
    <t xml:space="preserve"> 2018-12-15T15:26:23Z</t>
  </si>
  <si>
    <t xml:space="preserve"> 12/7/2018</t>
  </si>
  <si>
    <t xml:space="preserve"> Room Style</t>
  </si>
  <si>
    <t xml:space="preserve"> Balcony</t>
  </si>
  <si>
    <t xml:space="preserve"> Sidney</t>
  </si>
  <si>
    <t xml:space="preserve"> 75.186.83.4</t>
  </si>
  <si>
    <t xml:space="preserve"> 2018-09-16T17:09:13Z</t>
  </si>
  <si>
    <t xml:space="preserve"> 9/15/2018</t>
  </si>
  <si>
    <t xml:space="preserve"> F31|F35|M30|M47</t>
  </si>
  <si>
    <t xml:space="preserve"> Houston</t>
  </si>
  <si>
    <t xml:space="preserve"> 76.193.240.220</t>
  </si>
  <si>
    <t xml:space="preserve"> 2018-05-08T12:11:23Z</t>
  </si>
  <si>
    <t xml:space="preserve"> 10/29/2017</t>
  </si>
  <si>
    <t xml:space="preserve"> 11/1/2017</t>
  </si>
  <si>
    <t xml:space="preserve"> Watertown</t>
  </si>
  <si>
    <t xml:space="preserve"> 146.115.181.48</t>
  </si>
  <si>
    <t xml:space="preserve"> 2017-10-14T02:27:17Z</t>
  </si>
  <si>
    <t xml:space="preserve"> 9/11/2017</t>
  </si>
  <si>
    <t xml:space="preserve"> 9/19/2017</t>
  </si>
  <si>
    <t xml:space="preserve"> F3|F61|M3</t>
  </si>
  <si>
    <t xml:space="preserve"> Kihei</t>
  </si>
  <si>
    <t xml:space="preserve"> HI</t>
  </si>
  <si>
    <t xml:space="preserve"> 2018-10-08T19:27:29Z</t>
  </si>
  <si>
    <t xml:space="preserve"> 9/30/2018</t>
  </si>
  <si>
    <t xml:space="preserve"> 68.2.150.21</t>
  </si>
  <si>
    <t xml:space="preserve"> 2017-10-15T20:06:40Z</t>
  </si>
  <si>
    <t xml:space="preserve"> 9/30/2017</t>
  </si>
  <si>
    <t xml:space="preserve"> king_murphy</t>
  </si>
  <si>
    <t xml:space="preserve"> F14|F17|F46</t>
  </si>
  <si>
    <t xml:space="preserve"> Danbury</t>
  </si>
  <si>
    <t xml:space="preserve"> 2018-11-01T01:39:23Z</t>
  </si>
  <si>
    <t xml:space="preserve"> F63|M32</t>
  </si>
  <si>
    <t xml:space="preserve"> Worcester</t>
  </si>
  <si>
    <t xml:space="preserve"> 75.138.176.110</t>
  </si>
  <si>
    <t xml:space="preserve"> 2018-09-14T18:11:32Z</t>
  </si>
  <si>
    <t xml:space="preserve"> 9/7/2018</t>
  </si>
  <si>
    <t xml:space="preserve"> McDonough</t>
  </si>
  <si>
    <t xml:space="preserve"> 45.17.2.138</t>
  </si>
  <si>
    <t xml:space="preserve"> 2018-05-27T03:38:47Z</t>
  </si>
  <si>
    <t xml:space="preserve"> 3/2/2018</t>
  </si>
  <si>
    <t xml:space="preserve"> Campinas</t>
  </si>
  <si>
    <t xml:space="preserve"> 187.101.42.53</t>
  </si>
  <si>
    <t xml:space="preserve"> 2017-11-06T14:09:49Z</t>
  </si>
  <si>
    <t xml:space="preserve"> The Woodlands</t>
  </si>
  <si>
    <t xml:space="preserve"> 2018-05-14T19:50:08Z</t>
  </si>
  <si>
    <t xml:space="preserve"> 5/10/2018</t>
  </si>
  <si>
    <t xml:space="preserve"> F12|F38|M5|M49</t>
  </si>
  <si>
    <t xml:space="preserve"> Mount Pleasant</t>
  </si>
  <si>
    <t xml:space="preserve"> 66.64.155.102</t>
  </si>
  <si>
    <t xml:space="preserve"> 2018-09-19T14:36:42Z</t>
  </si>
  <si>
    <t xml:space="preserve"> 9/16/2018</t>
  </si>
  <si>
    <t xml:space="preserve"> F41|F68|M69</t>
  </si>
  <si>
    <t xml:space="preserve"> 68.36.125.58</t>
  </si>
  <si>
    <t xml:space="preserve"> 2018-08-28T00:00:01Z</t>
  </si>
  <si>
    <t xml:space="preserve"> 8/12/2018</t>
  </si>
  <si>
    <t xml:space="preserve"> 8/21/2018</t>
  </si>
  <si>
    <t xml:space="preserve"> F47|M14|M47</t>
  </si>
  <si>
    <t xml:space="preserve"> 104.158.186.44</t>
  </si>
  <si>
    <t xml:space="preserve"> 2018-04-04T23:49:36Z</t>
  </si>
  <si>
    <t xml:space="preserve"> 3/31/2018</t>
  </si>
  <si>
    <t xml:space="preserve"> Econo Lodge</t>
  </si>
  <si>
    <t xml:space="preserve"> Residence Inn</t>
  </si>
  <si>
    <t xml:space="preserve"> 76.7.32.31</t>
  </si>
  <si>
    <t xml:space="preserve"> 2018-08-15T17:49:02Z</t>
  </si>
  <si>
    <t xml:space="preserve"> 7/30/2018</t>
  </si>
  <si>
    <t xml:space="preserve"> 8/6/2018</t>
  </si>
  <si>
    <t xml:space="preserve"> F5|F38|F66|M8|M68</t>
  </si>
  <si>
    <t xml:space="preserve"> Lebanon</t>
  </si>
  <si>
    <t xml:space="preserve"> 192.77.143.153</t>
  </si>
  <si>
    <t xml:space="preserve"> 2018-09-26T22:24:56Z</t>
  </si>
  <si>
    <t xml:space="preserve"> 9/20/2018</t>
  </si>
  <si>
    <t xml:space="preserve"> 9/24/2018</t>
  </si>
  <si>
    <t xml:space="preserve"> F25|F60</t>
  </si>
  <si>
    <t xml:space="preserve"> Boston</t>
  </si>
  <si>
    <t xml:space="preserve"> 100.0.84.224</t>
  </si>
  <si>
    <t xml:space="preserve"> 2018-01-15T22:33:19Z</t>
  </si>
  <si>
    <t xml:space="preserve"> 1/12/2018</t>
  </si>
  <si>
    <t xml:space="preserve"> Omni</t>
  </si>
  <si>
    <t xml:space="preserve"> F54</t>
  </si>
  <si>
    <t xml:space="preserve"> Jefferson</t>
  </si>
  <si>
    <t xml:space="preserve"> 2017-12-22T00:54:45Z</t>
  </si>
  <si>
    <t xml:space="preserve"> definitely_will_not_recommend</t>
  </si>
  <si>
    <t xml:space="preserve"> F6|F30</t>
  </si>
  <si>
    <t xml:space="preserve"> Arroyo Grande</t>
  </si>
  <si>
    <t xml:space="preserve"> 2018-10-11T22:21:31Z</t>
  </si>
  <si>
    <t xml:space="preserve"> 50.200.118.78</t>
  </si>
  <si>
    <t xml:space="preserve"> 2018-11-20T13:07:46Z</t>
  </si>
  <si>
    <t xml:space="preserve"> 10/28/2018</t>
  </si>
  <si>
    <t xml:space="preserve"> F49|M14|M54</t>
  </si>
  <si>
    <t xml:space="preserve"> Chorley</t>
  </si>
  <si>
    <t xml:space="preserve"> 82.34.143.164</t>
  </si>
  <si>
    <t xml:space="preserve"> 2018-06-16T22:48:57Z</t>
  </si>
  <si>
    <t xml:space="preserve"> 6/10/2018</t>
  </si>
  <si>
    <t xml:space="preserve"> Courtyard (Marriott)</t>
  </si>
  <si>
    <t xml:space="preserve"> Club Level</t>
  </si>
  <si>
    <t xml:space="preserve"> F12|M14|M14</t>
  </si>
  <si>
    <t xml:space="preserve"> Gurnee</t>
  </si>
  <si>
    <t xml:space="preserve"> 73.168.233.194</t>
  </si>
  <si>
    <t xml:space="preserve"> 2018-04-30T21:42:39Z</t>
  </si>
  <si>
    <t xml:space="preserve"> 4/26/2018</t>
  </si>
  <si>
    <t xml:space="preserve"> F1|F2|M31</t>
  </si>
  <si>
    <t xml:space="preserve"> Denver</t>
  </si>
  <si>
    <t xml:space="preserve"> 73.181.33.240</t>
  </si>
  <si>
    <t xml:space="preserve"> 2018-09-04T19:52:45Z</t>
  </si>
  <si>
    <t xml:space="preserve"> 9/3/2018</t>
  </si>
  <si>
    <t xml:space="preserve"> Florida Hotel</t>
  </si>
  <si>
    <t xml:space="preserve"> F9|F40|M5|M45</t>
  </si>
  <si>
    <t xml:space="preserve"> Brentwood</t>
  </si>
  <si>
    <t xml:space="preserve"> 86.165.157.49</t>
  </si>
  <si>
    <t xml:space="preserve"> 2018-02-09T13:00:58Z</t>
  </si>
  <si>
    <t xml:space="preserve"> Grand Rapids</t>
  </si>
  <si>
    <t xml:space="preserve"> 68.60.107.76</t>
  </si>
  <si>
    <t xml:space="preserve"> 2018-04-24T14:44:04Z</t>
  </si>
  <si>
    <t xml:space="preserve"> 4/13/2018</t>
  </si>
  <si>
    <t xml:space="preserve"> Others Choice</t>
  </si>
  <si>
    <t xml:space="preserve"> F53|M57</t>
  </si>
  <si>
    <t xml:space="preserve"> Waterford</t>
  </si>
  <si>
    <t xml:space="preserve"> 208.103.73.133</t>
  </si>
  <si>
    <t xml:space="preserve"> 2017-11-03T00:12:00Z</t>
  </si>
  <si>
    <t xml:space="preserve"> 10/26/2017</t>
  </si>
  <si>
    <t xml:space="preserve"> 10/30/2017</t>
  </si>
  <si>
    <t xml:space="preserve"> F11|F51|M13|M50</t>
  </si>
  <si>
    <t xml:space="preserve"> Frankenmuth</t>
  </si>
  <si>
    <t xml:space="preserve"> courtyard</t>
  </si>
  <si>
    <t xml:space="preserve"> 2017-11-03T15:11:51Z</t>
  </si>
  <si>
    <t xml:space="preserve"> 5/28/2017</t>
  </si>
  <si>
    <t xml:space="preserve"> 6/4/2017</t>
  </si>
  <si>
    <t xml:space="preserve"> F39|M10|M13|M39</t>
  </si>
  <si>
    <t xml:space="preserve"> 2018-07-03T14:18:57Z</t>
  </si>
  <si>
    <t xml:space="preserve"> 6/16/2018</t>
  </si>
  <si>
    <t xml:space="preserve"> 6/30/2018</t>
  </si>
  <si>
    <t xml:space="preserve"> F17|F23|F26|F46|M14|M51</t>
  </si>
  <si>
    <t xml:space="preserve"> Mount Airy</t>
  </si>
  <si>
    <t xml:space="preserve"> 173.38.117.78</t>
  </si>
  <si>
    <t xml:space="preserve"> 2018-01-18T12:39:03Z</t>
  </si>
  <si>
    <t xml:space="preserve"> 1/15/2018</t>
  </si>
  <si>
    <t xml:space="preserve"> Swan at Walt Disney World</t>
  </si>
  <si>
    <t xml:space="preserve"> ORL023</t>
  </si>
  <si>
    <t xml:space="preserve"> Conference</t>
  </si>
  <si>
    <t xml:space="preserve"> F12|F13|F40|F59</t>
  </si>
  <si>
    <t xml:space="preserve"> Jennings</t>
  </si>
  <si>
    <t xml:space="preserve"> 2018-01-30T15:52:44Z</t>
  </si>
  <si>
    <t xml:space="preserve"> 206.219.124.171</t>
  </si>
  <si>
    <t xml:space="preserve"> 2018-05-10T13:29:21Z</t>
  </si>
  <si>
    <t xml:space="preserve"> 2/24/2018</t>
  </si>
  <si>
    <t xml:space="preserve"> Delano Las Vegas</t>
  </si>
  <si>
    <t xml:space="preserve"> F2|F6|M50</t>
  </si>
  <si>
    <t xml:space="preserve"> New York City</t>
  </si>
  <si>
    <t xml:space="preserve"> 199.107.16.121</t>
  </si>
  <si>
    <t xml:space="preserve"> Disney Princess Half Marathon Weekend</t>
  </si>
  <si>
    <t xml:space="preserve"> 2017-11-10T12:41:31Z</t>
  </si>
  <si>
    <t xml:space="preserve"> Disneys Vero Beach</t>
  </si>
  <si>
    <t xml:space="preserve"> Walk to Park</t>
  </si>
  <si>
    <t xml:space="preserve"> F15|M50</t>
  </si>
  <si>
    <t xml:space="preserve"> 2018-10-06T15:45:13Z</t>
  </si>
  <si>
    <t xml:space="preserve"> 9/27/2018</t>
  </si>
  <si>
    <t xml:space="preserve"> F59</t>
  </si>
  <si>
    <t xml:space="preserve"> Brandon</t>
  </si>
  <si>
    <t xml:space="preserve"> MS</t>
  </si>
  <si>
    <t xml:space="preserve"> 108.234.166.248</t>
  </si>
  <si>
    <t xml:space="preserve"> 2018-03-22T13:54:37Z</t>
  </si>
  <si>
    <t xml:space="preserve"> 3/19/2018</t>
  </si>
  <si>
    <t xml:space="preserve"> F7|M9|M42</t>
  </si>
  <si>
    <t xml:space="preserve"> Minneapolis</t>
  </si>
  <si>
    <t xml:space="preserve"> MN</t>
  </si>
  <si>
    <t xml:space="preserve"> 107.4.169.215</t>
  </si>
  <si>
    <t xml:space="preserve"> Mighty St. Patricks Festival</t>
  </si>
  <si>
    <t xml:space="preserve"> 2018-12-18T14:20:46Z</t>
  </si>
  <si>
    <t xml:space="preserve"> 12/9/2018</t>
  </si>
  <si>
    <t xml:space="preserve"> 12/15/2018</t>
  </si>
  <si>
    <t xml:space="preserve"> F52</t>
  </si>
  <si>
    <t xml:space="preserve"> Edmond</t>
  </si>
  <si>
    <t xml:space="preserve"> 198.102.159.108</t>
  </si>
  <si>
    <t xml:space="preserve"> 2018-03-10T23:03:06Z</t>
  </si>
  <si>
    <t xml:space="preserve"> 11/19/2017</t>
  </si>
  <si>
    <t xml:space="preserve"> F13|F16|M47</t>
  </si>
  <si>
    <t xml:space="preserve"> 207.164.127.135</t>
  </si>
  <si>
    <t xml:space="preserve"> 2018-07-30T12:17:40Z</t>
  </si>
  <si>
    <t xml:space="preserve"> 7/23/2018</t>
  </si>
  <si>
    <t xml:space="preserve"> 7/27/2018</t>
  </si>
  <si>
    <t xml:space="preserve"> Greenville</t>
  </si>
  <si>
    <t xml:space="preserve"> 173.90.87.119</t>
  </si>
  <si>
    <t xml:space="preserve"> 2018-09-07T03:11:47Z</t>
  </si>
  <si>
    <t xml:space="preserve"> 9/4/2018</t>
  </si>
  <si>
    <t xml:space="preserve"> F8|M10|M42</t>
  </si>
  <si>
    <t xml:space="preserve"> Winnipeg</t>
  </si>
  <si>
    <t xml:space="preserve"> Manitoba</t>
  </si>
  <si>
    <t xml:space="preserve"> 207.161.149.245</t>
  </si>
  <si>
    <t xml:space="preserve"> 2018-11-02T17:04:04Z</t>
  </si>
  <si>
    <t xml:space="preserve"> 10/20/2018</t>
  </si>
  <si>
    <t xml:space="preserve"> 10/30/2018</t>
  </si>
  <si>
    <t xml:space="preserve"> F3|F8|F43|M43</t>
  </si>
  <si>
    <t xml:space="preserve"> Bromsgrove</t>
  </si>
  <si>
    <t xml:space="preserve"> 85.115.53.201</t>
  </si>
  <si>
    <t xml:space="preserve"> 2018-11-06T13:50:36Z</t>
  </si>
  <si>
    <t xml:space="preserve"> 10/24/2018</t>
  </si>
  <si>
    <t xml:space="preserve"> F45|M12|M48</t>
  </si>
  <si>
    <t xml:space="preserve"> 173.19.197.131</t>
  </si>
  <si>
    <t xml:space="preserve"> 2018-07-11T12:37:11Z</t>
  </si>
  <si>
    <t xml:space="preserve"> 7/8/2018</t>
  </si>
  <si>
    <t xml:space="preserve"> F59|M63</t>
  </si>
  <si>
    <t xml:space="preserve"> Greenwood</t>
  </si>
  <si>
    <t xml:space="preserve"> 199.250.3.80</t>
  </si>
  <si>
    <t xml:space="preserve"> 2017-12-30T20:44:05Z</t>
  </si>
  <si>
    <t xml:space="preserve"> 12/17/2017</t>
  </si>
  <si>
    <t xml:space="preserve"> F6|F36|F46|F63|M9|M9|M11|M17|M40|M45|M63</t>
  </si>
  <si>
    <t xml:space="preserve"> Bedford</t>
  </si>
  <si>
    <t xml:space="preserve"> 2018-04-10T13:47:18Z</t>
  </si>
  <si>
    <t xml:space="preserve"> Chesnee</t>
  </si>
  <si>
    <t xml:space="preserve"> 192.251.243.25</t>
  </si>
  <si>
    <t xml:space="preserve"> 2019-01-01T13:16:17Z</t>
  </si>
  <si>
    <t xml:space="preserve"> F84|M72</t>
  </si>
  <si>
    <t xml:space="preserve"> 162.207.50.21</t>
  </si>
  <si>
    <t xml:space="preserve"> 2018-09-17T15:50:05Z</t>
  </si>
  <si>
    <t xml:space="preserve"> 9/8/2018</t>
  </si>
  <si>
    <t xml:space="preserve"> 9/14/2018</t>
  </si>
  <si>
    <t xml:space="preserve"> 198.135.125.175</t>
  </si>
  <si>
    <t xml:space="preserve"> 2018-10-15T13:48:27Z</t>
  </si>
  <si>
    <t xml:space="preserve"> 10/11/2018</t>
  </si>
  <si>
    <t xml:space="preserve"> 99.0.109.165</t>
  </si>
  <si>
    <t xml:space="preserve"> 2018-11-26T15:17:04Z</t>
  </si>
  <si>
    <t xml:space="preserve"> 11/13/2018</t>
  </si>
  <si>
    <t xml:space="preserve"> 11/20/2018</t>
  </si>
  <si>
    <t xml:space="preserve"> 64.206.125.161</t>
  </si>
  <si>
    <t xml:space="preserve"> 2018-09-08T22:50:51Z</t>
  </si>
  <si>
    <t xml:space="preserve"> 4/25/2018</t>
  </si>
  <si>
    <t xml:space="preserve"> F17|F35|M7|M24|M34|M60</t>
  </si>
  <si>
    <t xml:space="preserve"> Fenton</t>
  </si>
  <si>
    <t xml:space="preserve"> 174.86.111.200</t>
  </si>
  <si>
    <t xml:space="preserve"> 2018-01-16T17:32:46Z</t>
  </si>
  <si>
    <t xml:space="preserve"> 1/13/2018</t>
  </si>
  <si>
    <t xml:space="preserve"> San Antonio</t>
  </si>
  <si>
    <t xml:space="preserve"> 2019-01-07T14:55:49Z</t>
  </si>
  <si>
    <t xml:space="preserve"> 12/27/2018</t>
  </si>
  <si>
    <t xml:space="preserve"> 1/4/2019</t>
  </si>
  <si>
    <t xml:space="preserve"> F50|M18|M47</t>
  </si>
  <si>
    <t xml:space="preserve"> Cameron</t>
  </si>
  <si>
    <t xml:space="preserve"> 12.43.229.139</t>
  </si>
  <si>
    <t xml:space="preserve"> 2018-07-26T12:17:51Z</t>
  </si>
  <si>
    <t xml:space="preserve"> 2/25/2017</t>
  </si>
  <si>
    <t xml:space="preserve"> F3|F36|M1|M39</t>
  </si>
  <si>
    <t xml:space="preserve"> Aberdeen</t>
  </si>
  <si>
    <t xml:space="preserve"> Scotland</t>
  </si>
  <si>
    <t xml:space="preserve"> 157.207.65.21</t>
  </si>
  <si>
    <t xml:space="preserve"> 2018-10-10T13:01:01Z</t>
  </si>
  <si>
    <t xml:space="preserve"> 9/22/2018</t>
  </si>
  <si>
    <t xml:space="preserve"> Mandarin Oriental</t>
  </si>
  <si>
    <t xml:space="preserve"> Double Tree</t>
  </si>
  <si>
    <t xml:space="preserve"> Hilton</t>
  </si>
  <si>
    <t xml:space="preserve"> F44|M45</t>
  </si>
  <si>
    <t xml:space="preserve"> Murfreesboro</t>
  </si>
  <si>
    <t xml:space="preserve"> 69.247.25.40</t>
  </si>
  <si>
    <t xml:space="preserve"> 2018-08-13T12:20:36Z</t>
  </si>
  <si>
    <t xml:space="preserve"> 8/5/2018</t>
  </si>
  <si>
    <t xml:space="preserve"> F11|F41|M12|M16|M45</t>
  </si>
  <si>
    <t xml:space="preserve"> St. John</t>
  </si>
  <si>
    <t xml:space="preserve"> 107.197.43.159</t>
  </si>
  <si>
    <t xml:space="preserve"> 2018-12-19T19:36:47Z</t>
  </si>
  <si>
    <t xml:space="preserve"> 12/16/2018</t>
  </si>
  <si>
    <t xml:space="preserve"> Langhorne</t>
  </si>
  <si>
    <t xml:space="preserve"> 69.253.189.80</t>
  </si>
  <si>
    <t xml:space="preserve"> 2018-02-04T12:54:04Z</t>
  </si>
  <si>
    <t xml:space="preserve"> 76.99.131.144</t>
  </si>
  <si>
    <t xml:space="preserve"> 2018-04-01T17:29:06Z</t>
  </si>
  <si>
    <t xml:space="preserve"> 3/15/2018</t>
  </si>
  <si>
    <t xml:space="preserve"> F9|F75</t>
  </si>
  <si>
    <t xml:space="preserve"> 73.169.39.244</t>
  </si>
  <si>
    <t xml:space="preserve"> 2018-03-07T22:38:19Z</t>
  </si>
  <si>
    <t xml:space="preserve"> 2/27/2018</t>
  </si>
  <si>
    <t xml:space="preserve"> 173.93.201.165</t>
  </si>
  <si>
    <t xml:space="preserve"> 2018-12-30T01:53:07Z</t>
  </si>
  <si>
    <t xml:space="preserve"> 12/20/2018</t>
  </si>
  <si>
    <t xml:space="preserve"> 12/26/2018</t>
  </si>
  <si>
    <t xml:space="preserve"> ORL009</t>
  </si>
  <si>
    <t xml:space="preserve"> Free Dining Promotion</t>
  </si>
  <si>
    <t xml:space="preserve"> F15|F18|F52|M21|M23|M51</t>
  </si>
  <si>
    <t xml:space="preserve"> 45.17.245.78</t>
  </si>
  <si>
    <t xml:space="preserve"> 2018-10-25T12:55:29Z</t>
  </si>
  <si>
    <t xml:space="preserve"> 10/22/2018</t>
  </si>
  <si>
    <t xml:space="preserve"> F48|M13|M50</t>
  </si>
  <si>
    <t xml:space="preserve"> Bloomfield Township</t>
  </si>
  <si>
    <t xml:space="preserve"> 129.9.107.108</t>
  </si>
  <si>
    <t xml:space="preserve"> 2018-02-03T15:23:18Z</t>
  </si>
  <si>
    <t xml:space="preserve"> M56</t>
  </si>
  <si>
    <t xml:space="preserve"> Mason</t>
  </si>
  <si>
    <t xml:space="preserve"> 184.54.204.21</t>
  </si>
  <si>
    <t xml:space="preserve"> magic_kingdom_main</t>
  </si>
  <si>
    <t xml:space="preserve"> 2018-02-12T06:47:12Z</t>
  </si>
  <si>
    <t xml:space="preserve"> 1/16/2018</t>
  </si>
  <si>
    <t xml:space="preserve"> Sydney</t>
  </si>
  <si>
    <t xml:space="preserve"> Australia</t>
  </si>
  <si>
    <t xml:space="preserve"> 121.218.71.174</t>
  </si>
  <si>
    <t xml:space="preserve"> 2018-12-01T01:30:28Z</t>
  </si>
  <si>
    <t xml:space="preserve"> 11/27/2018</t>
  </si>
  <si>
    <t xml:space="preserve"> F58|M57</t>
  </si>
  <si>
    <t xml:space="preserve"> Weymouth</t>
  </si>
  <si>
    <t xml:space="preserve"> 76.119.60.118</t>
  </si>
  <si>
    <t xml:space="preserve"> 2018-02-05T00:48:06Z</t>
  </si>
  <si>
    <t xml:space="preserve"> 1/18/2018</t>
  </si>
  <si>
    <t xml:space="preserve"> F8|F11|F16|F36|F67|M9|M38</t>
  </si>
  <si>
    <t xml:space="preserve"> Lanoka Harbor</t>
  </si>
  <si>
    <t xml:space="preserve"> 73.29.209.120</t>
  </si>
  <si>
    <t xml:space="preserve"> 2017-11-08T14:20:29Z</t>
  </si>
  <si>
    <t xml:space="preserve"> 11/5/2017</t>
  </si>
  <si>
    <t xml:space="preserve"> F7|F40|M4</t>
  </si>
  <si>
    <t xml:space="preserve"> 2018-07-18T14:51:06Z</t>
  </si>
  <si>
    <t xml:space="preserve"> 1/26/2018</t>
  </si>
  <si>
    <t xml:space="preserve"> Byron Center</t>
  </si>
  <si>
    <t xml:space="preserve"> 75.134.125.98</t>
  </si>
  <si>
    <t xml:space="preserve"> 2018-07-30T20:59:50Z</t>
  </si>
  <si>
    <t xml:space="preserve"> 12/26/2017</t>
  </si>
  <si>
    <t xml:space="preserve"> 12/30/2017</t>
  </si>
  <si>
    <t xml:space="preserve"> Durham</t>
  </si>
  <si>
    <t xml:space="preserve"> 50.52.145.171</t>
  </si>
  <si>
    <t xml:space="preserve"> 2018-08-17T15:13:47Z</t>
  </si>
  <si>
    <t xml:space="preserve"> 2018-04-27T14:45:20Z</t>
  </si>
  <si>
    <t xml:space="preserve"> F14|M10|M49</t>
  </si>
  <si>
    <t xml:space="preserve"> Braintree</t>
  </si>
  <si>
    <t xml:space="preserve"> 104.129.196.120</t>
  </si>
  <si>
    <t xml:space="preserve"> 2018-10-06T19:58:05Z</t>
  </si>
  <si>
    <t xml:space="preserve"> 10/2/2018</t>
  </si>
  <si>
    <t xml:space="preserve"> F7|M1|M13|M39</t>
  </si>
  <si>
    <t xml:space="preserve"> Franktown</t>
  </si>
  <si>
    <t xml:space="preserve"> 75.166.129.51</t>
  </si>
  <si>
    <t xml:space="preserve"> 2018-09-24T13:16:31Z</t>
  </si>
  <si>
    <t xml:space="preserve"> Somerset</t>
  </si>
  <si>
    <t xml:space="preserve"> 50.243.177.177</t>
  </si>
  <si>
    <t xml:space="preserve"> 2018-04-01T22:00:28Z</t>
  </si>
  <si>
    <t xml:space="preserve"> 3/24/2018</t>
  </si>
  <si>
    <t xml:space="preserve"> F32|F61|M4|M8|M33|M65</t>
  </si>
  <si>
    <t xml:space="preserve"> 72.192.110.128</t>
  </si>
  <si>
    <t xml:space="preserve"> preferred_pool</t>
  </si>
  <si>
    <t xml:space="preserve"> 2018-09-15T14:15:11Z</t>
  </si>
  <si>
    <t xml:space="preserve"> Mary Esther</t>
  </si>
  <si>
    <t xml:space="preserve"> 68.106.132.220</t>
  </si>
  <si>
    <t xml:space="preserve"> 2017-10-14T17:04:36Z</t>
  </si>
  <si>
    <t xml:space="preserve"> 10/13/2017</t>
  </si>
  <si>
    <t xml:space="preserve"> F37|M8|M44</t>
  </si>
  <si>
    <t xml:space="preserve"> Cary</t>
  </si>
  <si>
    <t xml:space="preserve"> 2018-09-26T23:11:34Z</t>
  </si>
  <si>
    <t xml:space="preserve"> 3/7/2018</t>
  </si>
  <si>
    <t xml:space="preserve"> M69</t>
  </si>
  <si>
    <t xml:space="preserve"> Bemidji</t>
  </si>
  <si>
    <t xml:space="preserve"> 68.235.82.10</t>
  </si>
  <si>
    <t xml:space="preserve"> 2018-02-01T19:03:44Z</t>
  </si>
  <si>
    <t xml:space="preserve"> Knoxville</t>
  </si>
  <si>
    <t xml:space="preserve"> 96.61.122.138</t>
  </si>
  <si>
    <t xml:space="preserve"> 2018-09-12T18:02:23Z</t>
  </si>
  <si>
    <t xml:space="preserve"> 9/9/2018</t>
  </si>
  <si>
    <t xml:space="preserve"> Manchester</t>
  </si>
  <si>
    <t xml:space="preserve"> 73.123.121.90</t>
  </si>
  <si>
    <t xml:space="preserve"> 2018-02-12T15:22:45Z</t>
  </si>
  <si>
    <t xml:space="preserve"> 1/22/2018</t>
  </si>
  <si>
    <t xml:space="preserve"> M25|M59</t>
  </si>
  <si>
    <t xml:space="preserve"> 67.58.207.162</t>
  </si>
  <si>
    <t xml:space="preserve"> 2018-05-27T17:59:03Z</t>
  </si>
  <si>
    <t xml:space="preserve"> 5/17/2018</t>
  </si>
  <si>
    <t xml:space="preserve"> 5/24/2018</t>
  </si>
  <si>
    <t xml:space="preserve"> Farmerville</t>
  </si>
  <si>
    <t xml:space="preserve"> 98.80.7.87</t>
  </si>
  <si>
    <t xml:space="preserve"> 2017-10-30T17:04:15Z</t>
  </si>
  <si>
    <t xml:space="preserve"> 10/22/2017</t>
  </si>
  <si>
    <t xml:space="preserve"> F33|F62|M2|M6|M44|M70</t>
  </si>
  <si>
    <t xml:space="preserve"> Charlotte</t>
  </si>
  <si>
    <t xml:space="preserve"> 2018-10-01T16:34:18Z</t>
  </si>
  <si>
    <t xml:space="preserve"> F9|F25|M11|M11|M38</t>
  </si>
  <si>
    <t xml:space="preserve"> Bella Vista</t>
  </si>
  <si>
    <t xml:space="preserve"> AR</t>
  </si>
  <si>
    <t xml:space="preserve"> 70.178.252.145</t>
  </si>
  <si>
    <t xml:space="preserve"> 2017-11-22T15:15:22Z</t>
  </si>
  <si>
    <t xml:space="preserve"> F4|F5|F38</t>
  </si>
  <si>
    <t xml:space="preserve"> 2018-03-14T13:16:18Z</t>
  </si>
  <si>
    <t xml:space="preserve"> 3/6/2018</t>
  </si>
  <si>
    <t xml:space="preserve"> F9|F40|M11</t>
  </si>
  <si>
    <t xml:space="preserve"> Atlanta</t>
  </si>
  <si>
    <t xml:space="preserve"> 69.38.61.49</t>
  </si>
  <si>
    <t xml:space="preserve"> 2018-12-09T15:22:52Z</t>
  </si>
  <si>
    <t xml:space="preserve"> 11/28/2018</t>
  </si>
  <si>
    <t xml:space="preserve"> Port Orleans Riverside</t>
  </si>
  <si>
    <t xml:space="preserve"> Animal Kingdom Lodge </t>
  </si>
  <si>
    <t xml:space="preserve"> Christmas Decor</t>
  </si>
  <si>
    <t xml:space="preserve"> Not Stayed Before</t>
  </si>
  <si>
    <t xml:space="preserve"> F21|F46|F73|M47</t>
  </si>
  <si>
    <t xml:space="preserve"> Plymouth</t>
  </si>
  <si>
    <t xml:space="preserve"> 73.242.15.141</t>
  </si>
  <si>
    <t xml:space="preserve"> 2018-05-22T12:55:55Z</t>
  </si>
  <si>
    <t xml:space="preserve"> Tiltonsville</t>
  </si>
  <si>
    <t xml:space="preserve"> 204.75.158.10</t>
  </si>
  <si>
    <t xml:space="preserve"> 2018-05-20T20:45:53Z</t>
  </si>
  <si>
    <t xml:space="preserve"> 12/23/2017</t>
  </si>
  <si>
    <t xml:space="preserve"> 12/29/2017</t>
  </si>
  <si>
    <t xml:space="preserve"> F28|F58|M22|M61</t>
  </si>
  <si>
    <t xml:space="preserve"> 99.135.171.87</t>
  </si>
  <si>
    <t xml:space="preserve"> 2017-10-15T15:55:08Z</t>
  </si>
  <si>
    <t xml:space="preserve"> 9/28/2017</t>
  </si>
  <si>
    <t xml:space="preserve"> Ibis</t>
  </si>
  <si>
    <t xml:space="preserve"> F36|M30</t>
  </si>
  <si>
    <t xml:space="preserve"> Lincoln</t>
  </si>
  <si>
    <t xml:space="preserve"> 2018-03-14T20:01:49Z</t>
  </si>
  <si>
    <t xml:space="preserve"> F41</t>
  </si>
  <si>
    <t xml:space="preserve"> Chattanooga</t>
  </si>
  <si>
    <t xml:space="preserve"> 192.111.72.189</t>
  </si>
  <si>
    <t xml:space="preserve"> 2018-05-27T15:19:29Z</t>
  </si>
  <si>
    <t xml:space="preserve"> 5/21/2018</t>
  </si>
  <si>
    <t xml:space="preserve"> F70</t>
  </si>
  <si>
    <t xml:space="preserve"> Stuart</t>
  </si>
  <si>
    <t xml:space="preserve"> 74.4.254.240</t>
  </si>
  <si>
    <t xml:space="preserve"> 2018-01-31T19:40:16Z</t>
  </si>
  <si>
    <t xml:space="preserve"> Starwood</t>
  </si>
  <si>
    <t xml:space="preserve"> 173.200.25.61</t>
  </si>
  <si>
    <t xml:space="preserve"> 2018-02-14T19:13:08Z</t>
  </si>
  <si>
    <t xml:space="preserve"> The Cabins at Disneys Fort Wilderness Resort</t>
  </si>
  <si>
    <t xml:space="preserve"> ORL084</t>
  </si>
  <si>
    <t xml:space="preserve"> 63.163.55.1</t>
  </si>
  <si>
    <t xml:space="preserve"> 2018-07-04T21:18:42Z</t>
  </si>
  <si>
    <t xml:space="preserve"> 76.216.176.25</t>
  </si>
  <si>
    <t xml:space="preserve"> 2018-01-16T14:45:24Z</t>
  </si>
  <si>
    <t xml:space="preserve"> 1/10/2018</t>
  </si>
  <si>
    <t xml:space="preserve"> F6|M10|M38</t>
  </si>
  <si>
    <t xml:space="preserve"> 2018-03-14T12:40:42Z</t>
  </si>
  <si>
    <t xml:space="preserve"> Country Inn &amp; Suites</t>
  </si>
  <si>
    <t xml:space="preserve"> F8|F34|M9|M34</t>
  </si>
  <si>
    <t xml:space="preserve"> Stafford</t>
  </si>
  <si>
    <t xml:space="preserve"> 71.178.172.90</t>
  </si>
  <si>
    <t xml:space="preserve"> 2018-03-14T16:08:23Z</t>
  </si>
  <si>
    <t xml:space="preserve"> F7|M44</t>
  </si>
  <si>
    <t xml:space="preserve"> 173.48.229.137</t>
  </si>
  <si>
    <t xml:space="preserve"> 2018-09-11T14:01:53Z</t>
  </si>
  <si>
    <t xml:space="preserve"> 10/6/2016</t>
  </si>
  <si>
    <t xml:space="preserve"> 10/14/2016</t>
  </si>
  <si>
    <t xml:space="preserve"> New Berlin</t>
  </si>
  <si>
    <t xml:space="preserve"> WI</t>
  </si>
  <si>
    <t xml:space="preserve"> 65.30.198.190</t>
  </si>
  <si>
    <t xml:space="preserve"> 2018-09-16T13:43:39Z</t>
  </si>
  <si>
    <t xml:space="preserve"> 9/13/2018</t>
  </si>
  <si>
    <t xml:space="preserve"> Holiday Inn</t>
  </si>
  <si>
    <t xml:space="preserve"> F30|M7|M31</t>
  </si>
  <si>
    <t xml:space="preserve"> Bellevue</t>
  </si>
  <si>
    <t xml:space="preserve"> 68.99.24.201</t>
  </si>
  <si>
    <t xml:space="preserve"> 2018-02-08T21:58:10Z</t>
  </si>
  <si>
    <t xml:space="preserve"> 98.184.84.130</t>
  </si>
  <si>
    <t xml:space="preserve"> 2018-03-07T20:19:00Z</t>
  </si>
  <si>
    <t xml:space="preserve"> 2/25/2018</t>
  </si>
  <si>
    <t xml:space="preserve"> Noise</t>
  </si>
  <si>
    <t xml:space="preserve"> M47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</si>
  <si>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</si>
  <si>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174.16.67.169</t>
  </si>
  <si>
    <t xml:space="preserve"> 2018-03-09T14:50:41Z</t>
  </si>
  <si>
    <t xml:space="preserve"> 2/28/2018</t>
  </si>
  <si>
    <t xml:space="preserve"> F18|F45|M50</t>
  </si>
  <si>
    <t xml:space="preserve"> Plainfield</t>
  </si>
  <si>
    <t xml:space="preserve"> 204.146.172.185</t>
  </si>
  <si>
    <t xml:space="preserve"> 2018-04-03T01:24:49Z</t>
  </si>
  <si>
    <t xml:space="preserve"> F4|F47|M7</t>
  </si>
  <si>
    <t xml:space="preserve"> 72.73.20.43</t>
  </si>
  <si>
    <t xml:space="preserve"> 2017-12-21T14:54:35Z</t>
  </si>
  <si>
    <t xml:space="preserve"> F5|F8|M35</t>
  </si>
  <si>
    <t xml:space="preserve"> Rome</t>
  </si>
  <si>
    <t xml:space="preserve"> 2018-03-15T14:02:08Z</t>
  </si>
  <si>
    <t xml:space="preserve"> 2/10/2018</t>
  </si>
  <si>
    <t xml:space="preserve"> 2/17/2018</t>
  </si>
  <si>
    <t xml:space="preserve"> Burlington</t>
  </si>
  <si>
    <t xml:space="preserve"> 174.194.10.247</t>
  </si>
  <si>
    <t xml:space="preserve"> 2018-09-12T12:37:34Z</t>
  </si>
  <si>
    <t xml:space="preserve"> F49</t>
  </si>
  <si>
    <t xml:space="preserve"> Townville</t>
  </si>
  <si>
    <t xml:space="preserve"> 64.89.72.194</t>
  </si>
  <si>
    <t xml:space="preserve"> 2018-03-28T22:44:20Z</t>
  </si>
  <si>
    <t xml:space="preserve"> 3/25/2018</t>
  </si>
  <si>
    <t xml:space="preserve"> F17|F47</t>
  </si>
  <si>
    <t xml:space="preserve"> Alexandria</t>
  </si>
  <si>
    <t xml:space="preserve"> 72.196.208.165</t>
  </si>
  <si>
    <t xml:space="preserve"> 2018-07-18T12:18:47Z</t>
  </si>
  <si>
    <t xml:space="preserve"> 7/4/2018</t>
  </si>
  <si>
    <t xml:space="preserve"> 7/15/2018</t>
  </si>
  <si>
    <t xml:space="preserve"> MGM Grand</t>
  </si>
  <si>
    <t xml:space="preserve"> F16|F42|M40</t>
  </si>
  <si>
    <t xml:space="preserve"> Columbus</t>
  </si>
  <si>
    <t xml:space="preserve"> 67.149.179.213</t>
  </si>
  <si>
    <t xml:space="preserve"> 4th of July Celebrations</t>
  </si>
  <si>
    <t xml:space="preserve"> 2018-12-28T13:13:08Z</t>
  </si>
  <si>
    <t xml:space="preserve"> All Star Music</t>
  </si>
  <si>
    <t xml:space="preserve"> All Star Sports</t>
  </si>
  <si>
    <t xml:space="preserve"> Tampa</t>
  </si>
  <si>
    <t xml:space="preserve"> 107.144.146.118</t>
  </si>
  <si>
    <t xml:space="preserve"> 2018-10-31T12:52:19Z</t>
  </si>
  <si>
    <t xml:space="preserve"> F26|F28</t>
  </si>
  <si>
    <t xml:space="preserve"> Dearborn</t>
  </si>
  <si>
    <t xml:space="preserve"> 136.2.33.167</t>
  </si>
  <si>
    <t xml:space="preserve"> 2018-11-20T12:23:32Z</t>
  </si>
  <si>
    <t xml:space="preserve"> 11/11/2018</t>
  </si>
  <si>
    <t xml:space="preserve"> F33|M6|M34</t>
  </si>
  <si>
    <t xml:space="preserve"> Oklahoma City</t>
  </si>
  <si>
    <t xml:space="preserve"> 68.15.125.214</t>
  </si>
  <si>
    <t xml:space="preserve"> 2018-11-06T16:12:56Z</t>
  </si>
  <si>
    <t xml:space="preserve"> 10/15/2018</t>
  </si>
  <si>
    <t xml:space="preserve"> Alden Suites</t>
  </si>
  <si>
    <t xml:space="preserve"> F42|M10|M45</t>
  </si>
  <si>
    <t xml:space="preserve"> Brownsburg</t>
  </si>
  <si>
    <t xml:space="preserve"> 47.227.173.187</t>
  </si>
  <si>
    <t xml:space="preserve"> 2017-12-12T13:27:50Z</t>
  </si>
  <si>
    <t xml:space="preserve"> 12/2/2017</t>
  </si>
  <si>
    <t xml:space="preserve"> F43|F70|M45|M45</t>
  </si>
  <si>
    <t xml:space="preserve"> Mechanicsburg</t>
  </si>
  <si>
    <t xml:space="preserve"> 2018-03-26T15:06:31Z</t>
  </si>
  <si>
    <t xml:space="preserve"> 3/22/2018</t>
  </si>
  <si>
    <t xml:space="preserve"> F4|F40|M50</t>
  </si>
  <si>
    <t xml:space="preserve"> Telford</t>
  </si>
  <si>
    <t xml:space="preserve"> 192.104.181.248</t>
  </si>
  <si>
    <t xml:space="preserve"> 2018-01-08T14:48:16Z</t>
  </si>
  <si>
    <t xml:space="preserve"> F15|F48|M50</t>
  </si>
  <si>
    <t xml:space="preserve"> 2019-01-04T03:05:37Z</t>
  </si>
  <si>
    <t xml:space="preserve"> 12/21/2018</t>
  </si>
  <si>
    <t xml:space="preserve"> Raleigh</t>
  </si>
  <si>
    <t xml:space="preserve"> 172.74.70.125</t>
  </si>
  <si>
    <t xml:space="preserve"> 2018-09-04T14:16:45Z</t>
  </si>
  <si>
    <t xml:space="preserve"> 8/25/2018</t>
  </si>
  <si>
    <t xml:space="preserve"> king_double</t>
  </si>
  <si>
    <t xml:space="preserve"> East Windsor</t>
  </si>
  <si>
    <t xml:space="preserve"> 38.104.115.10</t>
  </si>
  <si>
    <t xml:space="preserve"> 2018-05-13T15:17:52Z</t>
  </si>
  <si>
    <t xml:space="preserve"> 5/2/2018</t>
  </si>
  <si>
    <t xml:space="preserve"> F9</t>
  </si>
  <si>
    <t xml:space="preserve"> 75.155.76.229</t>
  </si>
  <si>
    <t xml:space="preserve"> 2018-12-28T16:53:03Z</t>
  </si>
  <si>
    <t xml:space="preserve"> F51|M9|M46</t>
  </si>
  <si>
    <t xml:space="preserve"> Kittery</t>
  </si>
  <si>
    <t xml:space="preserve"> ME</t>
  </si>
  <si>
    <t xml:space="preserve"> 50.78.13.117</t>
  </si>
  <si>
    <t xml:space="preserve"> 2018-05-16T14:30:19Z</t>
  </si>
  <si>
    <t xml:space="preserve"> M40</t>
  </si>
  <si>
    <t xml:space="preserve"> 66.100.215.2</t>
  </si>
  <si>
    <t xml:space="preserve"> 2018-03-20T17:07:55Z</t>
  </si>
  <si>
    <t xml:space="preserve"> F17|M14|M51</t>
  </si>
  <si>
    <t xml:space="preserve"> 73.108.46.17</t>
  </si>
  <si>
    <t xml:space="preserve"> 2018-02-02T15:46:05Z</t>
  </si>
  <si>
    <t xml:space="preserve"> 1/24/2018</t>
  </si>
  <si>
    <t xml:space="preserve"> Wichita</t>
  </si>
  <si>
    <t xml:space="preserve"> KS</t>
  </si>
  <si>
    <t xml:space="preserve"> 138.230.250.65</t>
  </si>
  <si>
    <t xml:space="preserve"> 2018-06-23T23:18:09Z</t>
  </si>
  <si>
    <t xml:space="preserve"> F22|M22|M60</t>
  </si>
  <si>
    <t xml:space="preserve"> San Jose</t>
  </si>
  <si>
    <t xml:space="preserve"> 162.231.242.65</t>
  </si>
  <si>
    <t xml:space="preserve"> 2018-12-16T14:24:53Z</t>
  </si>
  <si>
    <t xml:space="preserve"> F18</t>
  </si>
  <si>
    <t xml:space="preserve"> Baton Rouge</t>
  </si>
  <si>
    <t xml:space="preserve"> 24.254.57.214</t>
  </si>
  <si>
    <t xml:space="preserve"> 2018-08-21T19:01:27Z</t>
  </si>
  <si>
    <t xml:space="preserve"> 8/17/2018</t>
  </si>
  <si>
    <t xml:space="preserve"> M8|M11|M41</t>
  </si>
  <si>
    <t xml:space="preserve"> Cherry Hill</t>
  </si>
  <si>
    <t xml:space="preserve"> 173.61.107.109</t>
  </si>
  <si>
    <t xml:space="preserve"> 2018-02-07T03:45:38Z</t>
  </si>
  <si>
    <t xml:space="preserve"> 10/24/2017</t>
  </si>
  <si>
    <t xml:space="preserve"> M34</t>
  </si>
  <si>
    <t xml:space="preserve"> Deale</t>
  </si>
  <si>
    <t xml:space="preserve"> 100.18.3.76</t>
  </si>
  <si>
    <t xml:space="preserve"> 2017-10-15T07:28:26Z</t>
  </si>
  <si>
    <t xml:space="preserve"> 8/14/2016</t>
  </si>
  <si>
    <t xml:space="preserve"> 8/27/2016</t>
  </si>
  <si>
    <t xml:space="preserve"> Williams</t>
  </si>
  <si>
    <t xml:space="preserve"> 2017-12-08T12:03:11Z</t>
  </si>
  <si>
    <t xml:space="preserve"> 12/18/2016</t>
  </si>
  <si>
    <t xml:space="preserve"> 12/23/2016</t>
  </si>
  <si>
    <t xml:space="preserve"> Walton</t>
  </si>
  <si>
    <t xml:space="preserve"> 2018-09-13T13:03:02Z</t>
  </si>
  <si>
    <t xml:space="preserve"> Charleston</t>
  </si>
  <si>
    <t xml:space="preserve"> 71.226.172.124</t>
  </si>
  <si>
    <t xml:space="preserve"> 2018-12-11T14:48:13Z</t>
  </si>
  <si>
    <t xml:space="preserve"> 206.18.97.162</t>
  </si>
  <si>
    <t xml:space="preserve"> 2017-12-12T18:12:40Z</t>
  </si>
  <si>
    <t xml:space="preserve"> Cincinnati</t>
  </si>
  <si>
    <t xml:space="preserve"> 2018-05-16T14:27:02Z</t>
  </si>
  <si>
    <t xml:space="preserve"> 2/27/2017</t>
  </si>
  <si>
    <t xml:space="preserve"> 3/5/2017</t>
  </si>
  <si>
    <t xml:space="preserve"> F3|F6|F35|M35</t>
  </si>
  <si>
    <t xml:space="preserve"> Wake Forest</t>
  </si>
  <si>
    <t xml:space="preserve"> British Columbia</t>
  </si>
  <si>
    <t xml:space="preserve"> 65.190.35.67</t>
  </si>
  <si>
    <t xml:space="preserve"> 2018-10-03T17:09:51Z</t>
  </si>
  <si>
    <t xml:space="preserve"> 8/31/2018</t>
  </si>
  <si>
    <t xml:space="preserve"> F17|F20|F46|F70|M35|M73</t>
  </si>
  <si>
    <t xml:space="preserve"> Jacksonville</t>
  </si>
  <si>
    <t xml:space="preserve"> 167.181.12.169</t>
  </si>
  <si>
    <t xml:space="preserve"> 2018-01-17T20:33:00Z</t>
  </si>
  <si>
    <t xml:space="preserve"> 2018-10-23T13:29:53Z</t>
  </si>
  <si>
    <t xml:space="preserve"> 10/13/2018</t>
  </si>
  <si>
    <t xml:space="preserve"> F4|F38|M7|M38</t>
  </si>
  <si>
    <t xml:space="preserve"> St. Paul</t>
  </si>
  <si>
    <t xml:space="preserve"> 73.94.8.15</t>
  </si>
  <si>
    <t xml:space="preserve"> 2018-01-07T01:27:49Z</t>
  </si>
  <si>
    <t xml:space="preserve"> 1/1/2018</t>
  </si>
  <si>
    <t xml:space="preserve"> F48|F72|M11|M45</t>
  </si>
  <si>
    <t xml:space="preserve"> 2018-12-13T15:23:31Z</t>
  </si>
  <si>
    <t xml:space="preserve"> F8|F69|M5|M11|M40|M69</t>
  </si>
  <si>
    <t xml:space="preserve"> Fairfax</t>
  </si>
  <si>
    <t xml:space="preserve"> 63.152.100.61</t>
  </si>
  <si>
    <t xml:space="preserve"> lagoon_club</t>
  </si>
  <si>
    <t xml:space="preserve"> 2018-07-08T14:01:38Z</t>
  </si>
  <si>
    <t xml:space="preserve"> 6/26/2018</t>
  </si>
  <si>
    <t xml:space="preserve"> 7/5/2018</t>
  </si>
  <si>
    <t xml:space="preserve"> F49|F73|M11</t>
  </si>
  <si>
    <t xml:space="preserve"> 107.199.29.90</t>
  </si>
  <si>
    <t xml:space="preserve"> 2018-05-10T15:48:36Z</t>
  </si>
  <si>
    <t xml:space="preserve"> St. Regis</t>
  </si>
  <si>
    <t xml:space="preserve"> 68.74.202.162</t>
  </si>
  <si>
    <t xml:space="preserve"> 2018-02-01T15:23:20Z</t>
  </si>
  <si>
    <t xml:space="preserve"> M12</t>
  </si>
  <si>
    <t xml:space="preserve"> 107.77.198.90</t>
  </si>
  <si>
    <t xml:space="preserve"> 2017-11-20T17:43:49Z</t>
  </si>
  <si>
    <t xml:space="preserve"> 11/12/2017</t>
  </si>
  <si>
    <t xml:space="preserve"> 11/17/2017</t>
  </si>
  <si>
    <t xml:space="preserve"> Streetsboro</t>
  </si>
  <si>
    <t xml:space="preserve"> 2017-11-02T11:13:02Z</t>
  </si>
  <si>
    <t xml:space="preserve"> Wilderness Lodge</t>
  </si>
  <si>
    <t xml:space="preserve"> F11</t>
  </si>
  <si>
    <t xml:space="preserve"> 2017-10-15T14:14:37Z</t>
  </si>
  <si>
    <t xml:space="preserve"> 10/1/2017</t>
  </si>
  <si>
    <t xml:space="preserve"> F50</t>
  </si>
  <si>
    <t xml:space="preserve"> Fayetteville</t>
  </si>
  <si>
    <t xml:space="preserve"> 2018-10-06T14:21:40Z</t>
  </si>
  <si>
    <t xml:space="preserve"> F43|M11|M13|M48</t>
  </si>
  <si>
    <t xml:space="preserve"> LaVista</t>
  </si>
  <si>
    <t xml:space="preserve"> 68.226.50.33</t>
  </si>
  <si>
    <t xml:space="preserve"> 2018-12-29T19:16:23Z</t>
  </si>
  <si>
    <t xml:space="preserve"> 12/17/2018</t>
  </si>
  <si>
    <t xml:space="preserve"> 12/25/2018</t>
  </si>
  <si>
    <t xml:space="preserve"> Cerritos</t>
  </si>
  <si>
    <t xml:space="preserve"> 47.148.108.168</t>
  </si>
  <si>
    <t xml:space="preserve"> 2018-12-05T23:40:23Z</t>
  </si>
  <si>
    <t xml:space="preserve"> Vancouver</t>
  </si>
  <si>
    <t xml:space="preserve"> 216.53.168.61</t>
  </si>
  <si>
    <t xml:space="preserve"> 2018-03-01T14:05:26Z</t>
  </si>
  <si>
    <t xml:space="preserve"> 9/6/2017</t>
  </si>
  <si>
    <t xml:space="preserve"> 9/27/2017</t>
  </si>
  <si>
    <t xml:space="preserve"> Disneys Sequoia Lodge Hotel</t>
  </si>
  <si>
    <t xml:space="preserve"> M7|M41</t>
  </si>
  <si>
    <t xml:space="preserve"> Walsall</t>
  </si>
  <si>
    <t xml:space="preserve"> 2.121.227.205</t>
  </si>
  <si>
    <t xml:space="preserve"> 2018-09-16T12:52:35Z</t>
  </si>
  <si>
    <t xml:space="preserve"> King of Prussia</t>
  </si>
  <si>
    <t xml:space="preserve"> 108.52.212.141</t>
  </si>
  <si>
    <t xml:space="preserve"> 2018-04-24T19:54:24Z</t>
  </si>
  <si>
    <t xml:space="preserve"> Cabana Bay </t>
  </si>
  <si>
    <t xml:space="preserve"> Accessibility</t>
  </si>
  <si>
    <t xml:space="preserve"> F41|M10|M35|M43</t>
  </si>
  <si>
    <t xml:space="preserve"> Edinburgh</t>
  </si>
  <si>
    <t xml:space="preserve"> 94.8.241.199</t>
  </si>
  <si>
    <t xml:space="preserve"> 2018-10-25T00:22:23Z</t>
  </si>
  <si>
    <t xml:space="preserve"> 10/21/2018</t>
  </si>
  <si>
    <t xml:space="preserve"> M53</t>
  </si>
  <si>
    <t xml:space="preserve"> Monroeville</t>
  </si>
  <si>
    <t xml:space="preserve"> 98.111.237.175</t>
  </si>
  <si>
    <t xml:space="preserve"> 2018-07-19T01:45:52Z</t>
  </si>
  <si>
    <t xml:space="preserve"> 7/12/2018</t>
  </si>
  <si>
    <t xml:space="preserve"> F52|M15|M18|M51</t>
  </si>
  <si>
    <t xml:space="preserve"> Lima</t>
  </si>
  <si>
    <t xml:space="preserve"> 172.101.193.136</t>
  </si>
  <si>
    <t xml:space="preserve"> 2018-04-16T13:29:37Z</t>
  </si>
  <si>
    <t xml:space="preserve"> 4/9/2018</t>
  </si>
  <si>
    <t xml:space="preserve"> M55</t>
  </si>
  <si>
    <t xml:space="preserve"> Centereach</t>
  </si>
  <si>
    <t xml:space="preserve"> 173.251.103.226</t>
  </si>
  <si>
    <t xml:space="preserve"> 2018-07-30T22:26:24Z</t>
  </si>
  <si>
    <t xml:space="preserve"> F11|F36|M7</t>
  </si>
  <si>
    <t xml:space="preserve"> New Britain</t>
  </si>
  <si>
    <t xml:space="preserve"> 32.211.227.199</t>
  </si>
  <si>
    <t xml:space="preserve"> 2017-10-31T20:22:52Z</t>
  </si>
  <si>
    <t xml:space="preserve"> 10/21/2017</t>
  </si>
  <si>
    <t xml:space="preserve"> Travelodge</t>
  </si>
  <si>
    <t xml:space="preserve"> New Malden</t>
  </si>
  <si>
    <t xml:space="preserve"> 2018-03-13T19:19:21Z</t>
  </si>
  <si>
    <t xml:space="preserve"> F21|M60</t>
  </si>
  <si>
    <t xml:space="preserve"> Arlington</t>
  </si>
  <si>
    <t xml:space="preserve"> 24.61.85.107</t>
  </si>
  <si>
    <t xml:space="preserve"> 2018-11-20T15:09:57Z</t>
  </si>
  <si>
    <t xml:space="preserve"> 11/9/2018</t>
  </si>
  <si>
    <t xml:space="preserve"> F4|F32|M32</t>
  </si>
  <si>
    <t xml:space="preserve"> Coopersburg</t>
  </si>
  <si>
    <t xml:space="preserve"> 216.164.245.217</t>
  </si>
  <si>
    <t xml:space="preserve"> 2017-10-11T12:19:04Z</t>
  </si>
  <si>
    <t xml:space="preserve"> 9/29/2017</t>
  </si>
  <si>
    <t xml:space="preserve"> Horsham</t>
  </si>
  <si>
    <t xml:space="preserve"> 2018-10-07T16:34:24Z</t>
  </si>
  <si>
    <t xml:space="preserve"> 9/29/2018</t>
  </si>
  <si>
    <t xml:space="preserve"> 108.232.36.135</t>
  </si>
  <si>
    <t xml:space="preserve"> 2018-06-26T14:15:17Z</t>
  </si>
  <si>
    <t xml:space="preserve"> 6/23/2018</t>
  </si>
  <si>
    <t xml:space="preserve"> Mountville</t>
  </si>
  <si>
    <t xml:space="preserve"> 73.104.99.234</t>
  </si>
  <si>
    <t xml:space="preserve"> 2018-10-16T16:33:58Z</t>
  </si>
  <si>
    <t xml:space="preserve"> Sonesta</t>
  </si>
  <si>
    <t xml:space="preserve"> 38.140.44.50</t>
  </si>
  <si>
    <t xml:space="preserve"> 2018-07-09T02:26:48Z</t>
  </si>
  <si>
    <t xml:space="preserve"> 4/1/2018</t>
  </si>
  <si>
    <t xml:space="preserve"> F24|F37|F60|M7|M10|M34|M55|M62</t>
  </si>
  <si>
    <t xml:space="preserve"> Klamath Falls</t>
  </si>
  <si>
    <t xml:space="preserve"> OR</t>
  </si>
  <si>
    <t xml:space="preserve"> 66.190.228.32</t>
  </si>
  <si>
    <t xml:space="preserve"> 2018-04-15T17:57:08Z</t>
  </si>
  <si>
    <t xml:space="preserve"> 4/12/2018</t>
  </si>
  <si>
    <t xml:space="preserve"> F16|F53</t>
  </si>
  <si>
    <t xml:space="preserve"> 98.220.144.70</t>
  </si>
  <si>
    <t xml:space="preserve"> 2018-11-25T19:29:32Z</t>
  </si>
  <si>
    <t xml:space="preserve"> Little Rock</t>
  </si>
  <si>
    <t xml:space="preserve"> 174.236.168.160</t>
  </si>
  <si>
    <t xml:space="preserve"> nature</t>
  </si>
  <si>
    <t xml:space="preserve"> 2018-08-27T20:40:10Z</t>
  </si>
  <si>
    <t xml:space="preserve"> 8/23/2018</t>
  </si>
  <si>
    <t xml:space="preserve"> Grand Floridian Resort and Spa</t>
  </si>
  <si>
    <t xml:space="preserve"> Disneys Yacht Club</t>
  </si>
  <si>
    <t xml:space="preserve"> 158.59.27.29</t>
  </si>
  <si>
    <t xml:space="preserve"> 2018-06-04T05:14:21Z</t>
  </si>
  <si>
    <t xml:space="preserve"> Memphis</t>
  </si>
  <si>
    <t xml:space="preserve"> 198.254.16.200</t>
  </si>
  <si>
    <t xml:space="preserve"> 2018-01-24T16:42:04Z</t>
  </si>
  <si>
    <t xml:space="preserve"> 50.90.123.72</t>
  </si>
  <si>
    <t xml:space="preserve"> 2018-02-28T16:01:44Z</t>
  </si>
  <si>
    <t xml:space="preserve"> Port Orleans French Quarter</t>
  </si>
  <si>
    <t xml:space="preserve"> F69</t>
  </si>
  <si>
    <t xml:space="preserve"> Shrewsbury</t>
  </si>
  <si>
    <t xml:space="preserve"> 92.15.152.101</t>
  </si>
  <si>
    <t xml:space="preserve"> 2017-10-26T12:35:04Z</t>
  </si>
  <si>
    <t xml:space="preserve"> 10/23/2017</t>
  </si>
  <si>
    <t xml:space="preserve"> F5|F33|M2|M4</t>
  </si>
  <si>
    <t xml:space="preserve"> West Liberty</t>
  </si>
  <si>
    <t xml:space="preserve"> 2018-10-14T20:09:56Z</t>
  </si>
  <si>
    <t xml:space="preserve"> 174.231.170.32</t>
  </si>
  <si>
    <t xml:space="preserve"> 2018-10-06T19:32:27Z</t>
  </si>
  <si>
    <t xml:space="preserve"> 11/27/2017</t>
  </si>
  <si>
    <t xml:space="preserve"> 12/3/2017</t>
  </si>
  <si>
    <t xml:space="preserve"> Mendenhall</t>
  </si>
  <si>
    <t xml:space="preserve"> 75.106.29.168</t>
  </si>
  <si>
    <t xml:space="preserve"> standard_club</t>
  </si>
  <si>
    <t xml:space="preserve"> 2017-11-06T14:00:39Z</t>
  </si>
  <si>
    <t xml:space="preserve"> 4/23/2017</t>
  </si>
  <si>
    <t xml:space="preserve"> Disneys Paradise Pier</t>
  </si>
  <si>
    <t xml:space="preserve"> Bergenfield</t>
  </si>
  <si>
    <t xml:space="preserve"> 2018-02-22T17:07:57Z</t>
  </si>
  <si>
    <t xml:space="preserve"> 2/16/2018</t>
  </si>
  <si>
    <t xml:space="preserve"> 2/18/2018</t>
  </si>
  <si>
    <t xml:space="preserve"> F13|M50</t>
  </si>
  <si>
    <t xml:space="preserve"> 137.49.177.117</t>
  </si>
  <si>
    <t xml:space="preserve"> 2018-04-10T12:35:32Z</t>
  </si>
  <si>
    <t xml:space="preserve"> Milwaukee</t>
  </si>
  <si>
    <t xml:space="preserve"> 108.231.121.141</t>
  </si>
  <si>
    <t xml:space="preserve"> 2018-02-13T20:49:05Z</t>
  </si>
  <si>
    <t xml:space="preserve"> Noblesville</t>
  </si>
  <si>
    <t xml:space="preserve"> 108.59.48.3</t>
  </si>
  <si>
    <t xml:space="preserve"> 2018-04-07T13:31:19Z</t>
  </si>
  <si>
    <t xml:space="preserve"> 4/2/2017</t>
  </si>
  <si>
    <t xml:space="preserve"> 4/5/2017</t>
  </si>
  <si>
    <t xml:space="preserve"> F7|F11|F36|M41</t>
  </si>
  <si>
    <t xml:space="preserve"> 99.166.101.134</t>
  </si>
  <si>
    <t xml:space="preserve"> 2017-12-15T13:12:36Z</t>
  </si>
  <si>
    <t xml:space="preserve"> 12/7/2017</t>
  </si>
  <si>
    <t xml:space="preserve"> F32|F66</t>
  </si>
  <si>
    <t xml:space="preserve"> Longmeadow</t>
  </si>
  <si>
    <t xml:space="preserve"> water_club</t>
  </si>
  <si>
    <t xml:space="preserve"> 2017-10-17T15:09:09Z</t>
  </si>
  <si>
    <t xml:space="preserve"> 10/5/2017</t>
  </si>
  <si>
    <t xml:space="preserve"> Sunman</t>
  </si>
  <si>
    <t xml:space="preserve"> 2017-12-21T18:58:59Z</t>
  </si>
  <si>
    <t xml:space="preserve"> 12/13/2017</t>
  </si>
  <si>
    <t xml:space="preserve"> Kiwi Hotels in Europe</t>
  </si>
  <si>
    <t xml:space="preserve"> Astoria</t>
  </si>
  <si>
    <t xml:space="preserve"> 2017-12-20T05:05:23Z</t>
  </si>
  <si>
    <t xml:space="preserve"> 12/5/2017</t>
  </si>
  <si>
    <t xml:space="preserve"> Reno</t>
  </si>
  <si>
    <t xml:space="preserve"> NV</t>
  </si>
  <si>
    <t xml:space="preserve"> 2018-09-04T15:40:57Z</t>
  </si>
  <si>
    <t xml:space="preserve"> F10|F42|M11|M42</t>
  </si>
  <si>
    <t xml:space="preserve"> Clifton Springs</t>
  </si>
  <si>
    <t xml:space="preserve"> 2017-11-15T12:30:07Z</t>
  </si>
  <si>
    <t xml:space="preserve"> F38|M39</t>
  </si>
  <si>
    <t xml:space="preserve"> 2018-01-09T14:10:15Z</t>
  </si>
  <si>
    <t xml:space="preserve"> 1/6/2018</t>
  </si>
  <si>
    <t xml:space="preserve"> M12|M20|M37</t>
  </si>
  <si>
    <t xml:space="preserve"> Trois-Ruisseaux</t>
  </si>
  <si>
    <t xml:space="preserve"> New Brunswick</t>
  </si>
  <si>
    <t xml:space="preserve"> 2018-09-10T17:56:53Z</t>
  </si>
  <si>
    <t xml:space="preserve"> M31</t>
  </si>
  <si>
    <t xml:space="preserve"> Lost Creek</t>
  </si>
  <si>
    <t xml:space="preserve"> 99.203.16.252</t>
  </si>
  <si>
    <t xml:space="preserve"> 2018-10-17T23:52:49Z</t>
  </si>
  <si>
    <t xml:space="preserve"> M41</t>
  </si>
  <si>
    <t xml:space="preserve"> 45.22.1.4</t>
  </si>
  <si>
    <t xml:space="preserve"> 2018-06-18T18:13:45Z</t>
  </si>
  <si>
    <t xml:space="preserve"> 5/14/2018</t>
  </si>
  <si>
    <t xml:space="preserve"> 5/18/2018</t>
  </si>
  <si>
    <t xml:space="preserve"> F22|M25</t>
  </si>
  <si>
    <t xml:space="preserve"> Center Valley</t>
  </si>
  <si>
    <t xml:space="preserve"> 147.106.10.56</t>
  </si>
  <si>
    <t xml:space="preserve"> 2018-03-12T12:35:24Z</t>
  </si>
  <si>
    <t xml:space="preserve"> Clarion</t>
  </si>
  <si>
    <t xml:space="preserve"> Gray</t>
  </si>
  <si>
    <t xml:space="preserve"> 151.141.113.64</t>
  </si>
  <si>
    <t xml:space="preserve"> 2018-02-07T14:51:14Z</t>
  </si>
  <si>
    <t xml:space="preserve"> Delano</t>
  </si>
  <si>
    <t xml:space="preserve"> 66.216.245.77</t>
  </si>
  <si>
    <t xml:space="preserve"> 2018-10-16T12:36:07Z</t>
  </si>
  <si>
    <t xml:space="preserve"> F0|F3|F24|F65|F70|M3|M8|M33|M40|M70</t>
  </si>
  <si>
    <t xml:space="preserve"> 74.221.181.20</t>
  </si>
  <si>
    <t xml:space="preserve"> 2017-12-12T22:21:37Z</t>
  </si>
  <si>
    <t xml:space="preserve"> 2018-01-28T15:50:35Z</t>
  </si>
  <si>
    <t xml:space="preserve"> 1/25/2018</t>
  </si>
  <si>
    <t xml:space="preserve"> F71|F71</t>
  </si>
  <si>
    <t xml:space="preserve"> 73.27.91.68</t>
  </si>
  <si>
    <t xml:space="preserve"> 2018-10-17T17:40:05Z</t>
  </si>
  <si>
    <t xml:space="preserve"> 10/10/2018</t>
  </si>
  <si>
    <t xml:space="preserve"> F7|F31|F54|M53</t>
  </si>
  <si>
    <t xml:space="preserve"> Calhoun</t>
  </si>
  <si>
    <t xml:space="preserve"> 66.110.218.241</t>
  </si>
  <si>
    <t xml:space="preserve"> 2017-12-19T13:18:21Z</t>
  </si>
  <si>
    <t xml:space="preserve"> F0|F8|F32|M6|M32</t>
  </si>
  <si>
    <t xml:space="preserve"> Federalsburg</t>
  </si>
  <si>
    <t xml:space="preserve"> 2019-01-08T13:14:25Z</t>
  </si>
  <si>
    <t xml:space="preserve"> 12/29/2018</t>
  </si>
  <si>
    <t xml:space="preserve"> 1/5/2019</t>
  </si>
  <si>
    <t xml:space="preserve"> Palazzo</t>
  </si>
  <si>
    <t xml:space="preserve"> F51|M16|M19|M21|M50</t>
  </si>
  <si>
    <t xml:space="preserve"> 38.104.29.62</t>
  </si>
  <si>
    <t xml:space="preserve"> 2018-07-17T15:16:00Z</t>
  </si>
  <si>
    <t xml:space="preserve"> Motel 6</t>
  </si>
  <si>
    <t xml:space="preserve"> Candlewood Suites</t>
  </si>
  <si>
    <t xml:space="preserve"> F21|F34|F61|M60</t>
  </si>
  <si>
    <t xml:space="preserve"> Scranton</t>
  </si>
  <si>
    <t xml:space="preserve"> 73.187.118.122</t>
  </si>
  <si>
    <t xml:space="preserve"> 2018-09-25T02:41:24Z</t>
  </si>
  <si>
    <t xml:space="preserve"> 9/21/2018</t>
  </si>
  <si>
    <t xml:space="preserve"> Youngstown</t>
  </si>
  <si>
    <t xml:space="preserve"> 107.220.30.16</t>
  </si>
  <si>
    <t xml:space="preserve"> 2018-02-26T14:32:37Z</t>
  </si>
  <si>
    <t xml:space="preserve"> 2/23/2018</t>
  </si>
  <si>
    <t xml:space="preserve"> F7|F11|F41|F66|M9|M56</t>
  </si>
  <si>
    <t xml:space="preserve"> Acworth</t>
  </si>
  <si>
    <t xml:space="preserve"> 174.218.147.42</t>
  </si>
  <si>
    <t xml:space="preserve"> 2018-10-02T14:38:34Z</t>
  </si>
  <si>
    <t xml:space="preserve"> 98.111.224.249</t>
  </si>
  <si>
    <t xml:space="preserve"> 2018-11-17T19:18:59Z</t>
  </si>
  <si>
    <t xml:space="preserve"> 11/8/2018</t>
  </si>
  <si>
    <t xml:space="preserve"> F40|M42</t>
  </si>
  <si>
    <t xml:space="preserve"> Huntersville</t>
  </si>
  <si>
    <t xml:space="preserve"> 69.217.133.75</t>
  </si>
  <si>
    <t xml:space="preserve"> water</t>
  </si>
  <si>
    <t xml:space="preserve"> 2018-11-28T21:02:06Z</t>
  </si>
  <si>
    <t xml:space="preserve"> M35</t>
  </si>
  <si>
    <t xml:space="preserve"> 198.236.25.54</t>
  </si>
  <si>
    <t xml:space="preserve"> 2018-06-11T20:39:44Z</t>
  </si>
  <si>
    <t xml:space="preserve"> 5/31/2018</t>
  </si>
  <si>
    <t xml:space="preserve"> F14|M17|M46</t>
  </si>
  <si>
    <t xml:space="preserve"> 98.208.177.166</t>
  </si>
  <si>
    <t xml:space="preserve"> 2017-11-18T17:11:28Z</t>
  </si>
  <si>
    <t xml:space="preserve"> 11/10/2017</t>
  </si>
  <si>
    <t xml:space="preserve"> F49|M50</t>
  </si>
  <si>
    <t xml:space="preserve"> Albany</t>
  </si>
  <si>
    <t xml:space="preserve"> 2018-01-29T12:44:42Z</t>
  </si>
  <si>
    <t xml:space="preserve"> F2|M41</t>
  </si>
  <si>
    <t xml:space="preserve"> Buffalo</t>
  </si>
  <si>
    <t xml:space="preserve"> 74.110.56.36</t>
  </si>
  <si>
    <t xml:space="preserve"> 2018-12-10T14:19:54Z</t>
  </si>
  <si>
    <t xml:space="preserve"> Midland</t>
  </si>
  <si>
    <t xml:space="preserve"> 98.24.184.188</t>
  </si>
  <si>
    <t xml:space="preserve"> 2018-08-20T18:02:45Z</t>
  </si>
  <si>
    <t xml:space="preserve"> 166.181.80.102</t>
  </si>
  <si>
    <t xml:space="preserve"> 2018-10-02T15:25:42Z</t>
  </si>
  <si>
    <t xml:space="preserve"> F5|F8|F34|M34</t>
  </si>
  <si>
    <t xml:space="preserve"> Indiana</t>
  </si>
  <si>
    <t xml:space="preserve"> 75.151.248.177</t>
  </si>
  <si>
    <t xml:space="preserve"> 2018-10-16T19:35:41Z</t>
  </si>
  <si>
    <t xml:space="preserve"> 167.191.240.1</t>
  </si>
  <si>
    <t xml:space="preserve"> 2017-12-13T13:37:57Z</t>
  </si>
  <si>
    <t xml:space="preserve"> 12/11/2017</t>
  </si>
  <si>
    <t xml:space="preserve"> Red Roof Inn</t>
  </si>
  <si>
    <t xml:space="preserve"> F34</t>
  </si>
  <si>
    <t xml:space="preserve"> 2018-09-03T20:49:27Z</t>
  </si>
  <si>
    <t xml:space="preserve"> 7/29/2018</t>
  </si>
  <si>
    <t xml:space="preserve"> 68.0.120.139</t>
  </si>
  <si>
    <t xml:space="preserve"> 2017-12-15T14:24:30Z</t>
  </si>
  <si>
    <t xml:space="preserve"> 11/30/2017</t>
  </si>
  <si>
    <t xml:space="preserve"> 2018-11-22T13:59:39Z</t>
  </si>
  <si>
    <t xml:space="preserve"> 11/22/2018</t>
  </si>
  <si>
    <t xml:space="preserve"> F3|F24|F27|M5</t>
  </si>
  <si>
    <t xml:space="preserve"> Goliad</t>
  </si>
  <si>
    <t xml:space="preserve"> 107.77.218.202</t>
  </si>
  <si>
    <t xml:space="preserve"> 2018-12-29T15:25:35Z</t>
  </si>
  <si>
    <t xml:space="preserve"> F9|F10|F42|M42</t>
  </si>
  <si>
    <t xml:space="preserve"> 104.183.107.154</t>
  </si>
  <si>
    <t xml:space="preserve"> 2018-09-03T02:41:51Z</t>
  </si>
  <si>
    <t xml:space="preserve"> 174.227.129.0</t>
  </si>
  <si>
    <t xml:space="preserve"> 2018-09-19T17:46:28Z</t>
  </si>
  <si>
    <t xml:space="preserve"> Ashford</t>
  </si>
  <si>
    <t xml:space="preserve"> 4.14.84.218</t>
  </si>
  <si>
    <t xml:space="preserve"> 2018-02-03T17:55:43Z</t>
  </si>
  <si>
    <t xml:space="preserve"> F13|F21|F45|M14|M48</t>
  </si>
  <si>
    <t xml:space="preserve"> Cedar Rapids</t>
  </si>
  <si>
    <t xml:space="preserve"> 173.22.81.41</t>
  </si>
  <si>
    <t xml:space="preserve"> 2018-10-31T13:36:21Z</t>
  </si>
  <si>
    <t xml:space="preserve"> M27</t>
  </si>
  <si>
    <t xml:space="preserve"> Fort Dodge</t>
  </si>
  <si>
    <t xml:space="preserve"> 174.217.29.167</t>
  </si>
  <si>
    <t xml:space="preserve"> 2018-12-21T03:07:53Z</t>
  </si>
  <si>
    <t xml:space="preserve"> M23</t>
  </si>
  <si>
    <t xml:space="preserve"> Uxbridge</t>
  </si>
  <si>
    <t xml:space="preserve"> 174.88.32.201</t>
  </si>
  <si>
    <t xml:space="preserve"> 2018-09-24T11:46:51Z</t>
  </si>
  <si>
    <t xml:space="preserve"> 8/29/2018</t>
  </si>
  <si>
    <t xml:space="preserve"> Laval</t>
  </si>
  <si>
    <t xml:space="preserve"> Quebec</t>
  </si>
  <si>
    <t xml:space="preserve"> 142.82.4.43</t>
  </si>
  <si>
    <t xml:space="preserve"> 2018-05-06T17:38:45Z</t>
  </si>
  <si>
    <t xml:space="preserve"> 5/3/2018</t>
  </si>
  <si>
    <t xml:space="preserve"> F21|F47</t>
  </si>
  <si>
    <t xml:space="preserve"> Cambridge Springs</t>
  </si>
  <si>
    <t xml:space="preserve"> 71.116.18.73</t>
  </si>
  <si>
    <t xml:space="preserve"> 2018-02-01T19:42:12Z</t>
  </si>
  <si>
    <t xml:space="preserve"> 1/7/2018</t>
  </si>
  <si>
    <t xml:space="preserve"> F5|F35|M7|M31</t>
  </si>
  <si>
    <t xml:space="preserve"> Hillsville</t>
  </si>
  <si>
    <t xml:space="preserve"> 73.120.33.36</t>
  </si>
  <si>
    <t xml:space="preserve"> 2018-12-03T14:13:55Z</t>
  </si>
  <si>
    <t xml:space="preserve"> Hatboro</t>
  </si>
  <si>
    <t xml:space="preserve"> 108.171.132.167</t>
  </si>
  <si>
    <t xml:space="preserve"> 2017-10-26T12:23:58Z</t>
  </si>
  <si>
    <t xml:space="preserve"> 10/20/2017</t>
  </si>
  <si>
    <t xml:space="preserve"> 2018-12-07T20:06:01Z</t>
  </si>
  <si>
    <t xml:space="preserve"> 12/4/2018</t>
  </si>
  <si>
    <t xml:space="preserve"> Borgata</t>
  </si>
  <si>
    <t xml:space="preserve"> F30|M37</t>
  </si>
  <si>
    <t xml:space="preserve"> Ortley Beach</t>
  </si>
  <si>
    <t xml:space="preserve"> 174.200.10.31</t>
  </si>
  <si>
    <t xml:space="preserve"> 2018-09-20T16:38:10Z</t>
  </si>
  <si>
    <t xml:space="preserve"> F2|F5|F34</t>
  </si>
  <si>
    <t xml:space="preserve"> Irwin</t>
  </si>
  <si>
    <t xml:space="preserve"> 64.58.252.254</t>
  </si>
  <si>
    <t xml:space="preserve"> 2018-11-10T12:13:48Z</t>
  </si>
  <si>
    <t xml:space="preserve"> 11/7/2018</t>
  </si>
  <si>
    <t xml:space="preserve"> Fishers</t>
  </si>
  <si>
    <t xml:space="preserve"> 174.228.140.41</t>
  </si>
  <si>
    <t xml:space="preserve"> 2018-06-11T14:56:07Z</t>
  </si>
  <si>
    <t xml:space="preserve"> 6/7/2018</t>
  </si>
  <si>
    <t xml:space="preserve"> Hattiesburg</t>
  </si>
  <si>
    <t xml:space="preserve"> 174.235.137.157</t>
  </si>
  <si>
    <t xml:space="preserve"> 2018-12-10T23:56:11Z</t>
  </si>
  <si>
    <t xml:space="preserve"> Anderson</t>
  </si>
  <si>
    <t xml:space="preserve"> 71.90.234.246</t>
  </si>
  <si>
    <t xml:space="preserve"> 2018-01-27T06:50:34Z</t>
  </si>
  <si>
    <t xml:space="preserve"> 1/23/2018</t>
  </si>
  <si>
    <t xml:space="preserve"> F4|M1|M35</t>
  </si>
  <si>
    <t xml:space="preserve"> Plantation</t>
  </si>
  <si>
    <t xml:space="preserve"> 66.229.233.237</t>
  </si>
  <si>
    <t xml:space="preserve"> 2018-01-31T15:36:59Z</t>
  </si>
  <si>
    <t xml:space="preserve"> 1/20/2018</t>
  </si>
  <si>
    <t xml:space="preserve"> M2|M7|M42</t>
  </si>
  <si>
    <t xml:space="preserve"> Nashville</t>
  </si>
  <si>
    <t xml:space="preserve"> 209.63.222.68</t>
  </si>
  <si>
    <t xml:space="preserve"> 2018-03-18T18:35:14Z</t>
  </si>
  <si>
    <t xml:space="preserve"> F43|M15|M47</t>
  </si>
  <si>
    <t xml:space="preserve"> Elk Grove</t>
  </si>
  <si>
    <t xml:space="preserve"> 174.222.9.103</t>
  </si>
  <si>
    <t xml:space="preserve"> 2018-02-08T14:47:24Z</t>
  </si>
  <si>
    <t xml:space="preserve"> M48</t>
  </si>
  <si>
    <t xml:space="preserve"> Athens</t>
  </si>
  <si>
    <t xml:space="preserve"> 69.73.85.13</t>
  </si>
  <si>
    <t xml:space="preserve"> 2018-06-15T15:41:24Z</t>
  </si>
  <si>
    <t xml:space="preserve"> 6/5/2018</t>
  </si>
  <si>
    <t xml:space="preserve"> 6/12/2018</t>
  </si>
  <si>
    <t xml:space="preserve"> Bus Transportation</t>
  </si>
  <si>
    <t xml:space="preserve"> Newtown Square</t>
  </si>
  <si>
    <t xml:space="preserve"> 172.58.173.163</t>
  </si>
  <si>
    <t xml:space="preserve"> 2017-10-28T19:39:00Z</t>
  </si>
  <si>
    <t xml:space="preserve"> F44</t>
  </si>
  <si>
    <t xml:space="preserve"> Valparaiso</t>
  </si>
  <si>
    <t xml:space="preserve"> 2018-12-24T15:09:45Z</t>
  </si>
  <si>
    <t xml:space="preserve"> Swan</t>
  </si>
  <si>
    <t xml:space="preserve"> Georgetown</t>
  </si>
  <si>
    <t xml:space="preserve"> 66.220.69.123</t>
  </si>
  <si>
    <t xml:space="preserve"> 2018-09-29T20:08:05Z</t>
  </si>
  <si>
    <t xml:space="preserve"> 9/18/2018</t>
  </si>
  <si>
    <t xml:space="preserve"> 9/25/2018</t>
  </si>
  <si>
    <t xml:space="preserve"> F48|M60</t>
  </si>
  <si>
    <t xml:space="preserve"> Browns Mills</t>
  </si>
  <si>
    <t xml:space="preserve"> 73.29.255.243</t>
  </si>
  <si>
    <t xml:space="preserve"> 2018-08-29T12:57:55Z</t>
  </si>
  <si>
    <t xml:space="preserve"> West Chester</t>
  </si>
  <si>
    <t xml:space="preserve"> 68.82.40.19</t>
  </si>
  <si>
    <t xml:space="preserve"> 2017-11-18T17:55:50Z</t>
  </si>
  <si>
    <t xml:space="preserve"> 11/8/2017</t>
  </si>
  <si>
    <t xml:space="preserve"> 2018-03-19T18:37:52Z</t>
  </si>
  <si>
    <t xml:space="preserve"> 3/18/2017</t>
  </si>
  <si>
    <t xml:space="preserve"> Rogersville</t>
  </si>
  <si>
    <t xml:space="preserve"> 96.4.86.135</t>
  </si>
  <si>
    <t xml:space="preserve"> 2018-05-07T15:43:45Z</t>
  </si>
  <si>
    <t xml:space="preserve"> 4/30/2018</t>
  </si>
  <si>
    <t xml:space="preserve"> F37</t>
  </si>
  <si>
    <t xml:space="preserve"> Madison</t>
  </si>
  <si>
    <t xml:space="preserve"> 165.189.7.82</t>
  </si>
  <si>
    <t xml:space="preserve"> 2018-01-01T14:15:52Z</t>
  </si>
  <si>
    <t xml:space="preserve"> F17|F42</t>
  </si>
  <si>
    <t xml:space="preserve"> Pascagoula</t>
  </si>
  <si>
    <t xml:space="preserve"> 2018-10-10T16:30:09Z</t>
  </si>
  <si>
    <t xml:space="preserve"> 10/7/2018</t>
  </si>
  <si>
    <t xml:space="preserve"> 64.14.237.1</t>
  </si>
  <si>
    <t xml:space="preserve"> 2018-07-03T19:42:27Z</t>
  </si>
  <si>
    <t xml:space="preserve"> F16|F47</t>
  </si>
  <si>
    <t xml:space="preserve"> Biloxi</t>
  </si>
  <si>
    <t xml:space="preserve"> 96.19.143.238</t>
  </si>
  <si>
    <t xml:space="preserve"> 2018-04-29T14:09:11Z</t>
  </si>
  <si>
    <t xml:space="preserve"> 4/11/2018</t>
  </si>
  <si>
    <t xml:space="preserve"> F12|F47</t>
  </si>
  <si>
    <t xml:space="preserve"> 70.130.76.77</t>
  </si>
  <si>
    <t xml:space="preserve"> 2018-11-08T21:24:41Z</t>
  </si>
  <si>
    <t xml:space="preserve"> 50.33.61.180</t>
  </si>
  <si>
    <t xml:space="preserve"> 2017-10-12T20:56:22Z</t>
  </si>
  <si>
    <t xml:space="preserve"> 9/20/2017</t>
  </si>
  <si>
    <t xml:space="preserve"> 9/23/2017</t>
  </si>
  <si>
    <t xml:space="preserve"> Peabody</t>
  </si>
  <si>
    <t xml:space="preserve"> Hayden</t>
  </si>
  <si>
    <t xml:space="preserve"> 2018-09-03T12:26:39Z</t>
  </si>
  <si>
    <t xml:space="preserve"> F11|F13|F50</t>
  </si>
  <si>
    <t xml:space="preserve"> Westfield</t>
  </si>
  <si>
    <t xml:space="preserve"> 98.109.23.68</t>
  </si>
  <si>
    <t xml:space="preserve"> 2018-05-20T12:46:22Z</t>
  </si>
  <si>
    <t xml:space="preserve"> 99.175.248.215</t>
  </si>
  <si>
    <t xml:space="preserve"> 2017-12-29T14:46:07Z</t>
  </si>
  <si>
    <t xml:space="preserve"> 12/21/2017</t>
  </si>
  <si>
    <t xml:space="preserve"> Roswell</t>
  </si>
  <si>
    <t xml:space="preserve"> 2018-10-12T12:30:00Z</t>
  </si>
  <si>
    <t xml:space="preserve"> 10/9/2018</t>
  </si>
  <si>
    <t xml:space="preserve"> Port Allen</t>
  </si>
  <si>
    <t xml:space="preserve"> 147.206.5.5</t>
  </si>
  <si>
    <t xml:space="preserve"> 2017-11-07T15:16:29Z</t>
  </si>
  <si>
    <t xml:space="preserve"> 2018-10-18T17:20:58Z</t>
  </si>
  <si>
    <t xml:space="preserve"> Bluegreen</t>
  </si>
  <si>
    <t xml:space="preserve"> Extra Magic Hours</t>
  </si>
  <si>
    <t xml:space="preserve"> F47|M15</t>
  </si>
  <si>
    <t xml:space="preserve"> Demorest</t>
  </si>
  <si>
    <t xml:space="preserve"> 66.128.135.232</t>
  </si>
  <si>
    <t xml:space="preserve"> 2018-03-13T13:11:25Z</t>
  </si>
  <si>
    <t xml:space="preserve"> Howard Johnson</t>
  </si>
  <si>
    <t xml:space="preserve"> 64.237.69.67</t>
  </si>
  <si>
    <t xml:space="preserve"> 2017-11-22T00:12:33Z</t>
  </si>
  <si>
    <t xml:space="preserve"> F5|M40</t>
  </si>
  <si>
    <t xml:space="preserve"> 2018-06-08T15:30:02Z</t>
  </si>
  <si>
    <t xml:space="preserve"> 8/13/2017</t>
  </si>
  <si>
    <t xml:space="preserve"> 8/18/2017</t>
  </si>
  <si>
    <t xml:space="preserve"> Refurbished Room</t>
  </si>
  <si>
    <t xml:space="preserve"> 72.48.163.112</t>
  </si>
  <si>
    <t xml:space="preserve"> 2018-06-16T17:40:07Z</t>
  </si>
  <si>
    <t xml:space="preserve"> 6/13/2018</t>
  </si>
  <si>
    <t xml:space="preserve"> F10|F38|M15|M39</t>
  </si>
  <si>
    <t xml:space="preserve"> Park Forest</t>
  </si>
  <si>
    <t xml:space="preserve"> 99.57.37.38</t>
  </si>
  <si>
    <t xml:space="preserve"> 2018-10-25T13:23:39Z</t>
  </si>
  <si>
    <t xml:space="preserve"> 151.181.70.82</t>
  </si>
  <si>
    <t xml:space="preserve"> 2018-01-17T04:49:07Z</t>
  </si>
  <si>
    <t xml:space="preserve"> Bridge City</t>
  </si>
  <si>
    <t xml:space="preserve"> 2018-04-22T10:27:01Z</t>
  </si>
  <si>
    <t xml:space="preserve"> Mendon</t>
  </si>
  <si>
    <t xml:space="preserve"> 73.126.184.68</t>
  </si>
  <si>
    <t xml:space="preserve"> 2018-03-05T14:45:35Z</t>
  </si>
  <si>
    <t xml:space="preserve"> F10|F54|M31|M58</t>
  </si>
  <si>
    <t xml:space="preserve"> Camp Hill</t>
  </si>
  <si>
    <t xml:space="preserve"> 152.208.15.173</t>
  </si>
  <si>
    <t xml:space="preserve"> 2018-05-17T14:09:52Z</t>
  </si>
  <si>
    <t xml:space="preserve"> 11/6/2017</t>
  </si>
  <si>
    <t xml:space="preserve"> F1|F41|M7|M9|M43</t>
  </si>
  <si>
    <t xml:space="preserve"> Gainesville</t>
  </si>
  <si>
    <t xml:space="preserve"> 65.222.202.202</t>
  </si>
  <si>
    <t xml:space="preserve"> 2018-08-23T15:04:19Z</t>
  </si>
  <si>
    <t xml:space="preserve"> M33</t>
  </si>
  <si>
    <t xml:space="preserve"> Baltimore</t>
  </si>
  <si>
    <t xml:space="preserve"> 131.92.41.207</t>
  </si>
  <si>
    <t xml:space="preserve"> 2017-11-13T14:27:16Z</t>
  </si>
  <si>
    <t xml:space="preserve"> F29|F32|M35</t>
  </si>
  <si>
    <t xml:space="preserve"> Holland</t>
  </si>
  <si>
    <t xml:space="preserve"> 2018-06-14T14:16:47Z</t>
  </si>
  <si>
    <t xml:space="preserve"> 6/11/2018</t>
  </si>
  <si>
    <t xml:space="preserve"> F9|M7|M49</t>
  </si>
  <si>
    <t xml:space="preserve"> 69.202.141.69</t>
  </si>
  <si>
    <t xml:space="preserve"> 2018-02-27T15:39:54Z</t>
  </si>
  <si>
    <t xml:space="preserve"> F11|F13|F45|M49</t>
  </si>
  <si>
    <t xml:space="preserve"> Beaverton</t>
  </si>
  <si>
    <t xml:space="preserve"> 205.156.136.229</t>
  </si>
  <si>
    <t xml:space="preserve"> 2018-11-11T15:08:39Z</t>
  </si>
  <si>
    <t xml:space="preserve"> McPherson</t>
  </si>
  <si>
    <t xml:space="preserve"> 174.234.13.221</t>
  </si>
  <si>
    <t xml:space="preserve"> 2018-10-02T18:06:24Z</t>
  </si>
  <si>
    <t xml:space="preserve"> Pelham</t>
  </si>
  <si>
    <t xml:space="preserve"> 164.111.99.160</t>
  </si>
  <si>
    <t xml:space="preserve"> 2018-11-05T12:44:32Z</t>
  </si>
  <si>
    <t xml:space="preserve"> F33|F51</t>
  </si>
  <si>
    <t xml:space="preserve"> Oakville</t>
  </si>
  <si>
    <t xml:space="preserve"> 24.150.137.220</t>
  </si>
  <si>
    <t xml:space="preserve"> 2018-09-13T00:59:33Z</t>
  </si>
  <si>
    <t xml:space="preserve"> F10|F46|M13|M46</t>
  </si>
  <si>
    <t xml:space="preserve"> Manville</t>
  </si>
  <si>
    <t xml:space="preserve"> 173.70.127.40</t>
  </si>
  <si>
    <t xml:space="preserve"> 2018-05-04T18:49:51Z</t>
  </si>
  <si>
    <t xml:space="preserve"> 24.59.84.133</t>
  </si>
  <si>
    <t xml:space="preserve"> 2018-03-17T22:07:44Z</t>
  </si>
  <si>
    <t xml:space="preserve"> F30|M32</t>
  </si>
  <si>
    <t xml:space="preserve"> 68.44.215.138</t>
  </si>
  <si>
    <t xml:space="preserve"> Disneys Fairy Tale Weddings Showcase</t>
  </si>
  <si>
    <t xml:space="preserve"> 2018-09-21T21:47:40Z</t>
  </si>
  <si>
    <t xml:space="preserve"> Hyatt Place</t>
  </si>
  <si>
    <t xml:space="preserve"> F47</t>
  </si>
  <si>
    <t xml:space="preserve"> 69.123.252.188</t>
  </si>
  <si>
    <t xml:space="preserve"> 2017-11-16T01:00:46Z</t>
  </si>
  <si>
    <t xml:space="preserve"> Smaller Size</t>
  </si>
  <si>
    <t xml:space="preserve"> F42|M7|M7|M10</t>
  </si>
  <si>
    <t xml:space="preserve"> Guelph</t>
  </si>
  <si>
    <t xml:space="preserve"> 2017-12-06T01:34:48Z</t>
  </si>
  <si>
    <t xml:space="preserve"> Littleton</t>
  </si>
  <si>
    <t xml:space="preserve"> 2018-07-25T15:40:53Z</t>
  </si>
  <si>
    <t xml:space="preserve"> Pikeville</t>
  </si>
  <si>
    <t xml:space="preserve"> 69.176.41.53</t>
  </si>
  <si>
    <t xml:space="preserve"> 2018-10-24T14:34:23Z</t>
  </si>
  <si>
    <t xml:space="preserve"> F29|F53|M54</t>
  </si>
  <si>
    <t xml:space="preserve"> Chambersburg</t>
  </si>
  <si>
    <t xml:space="preserve"> 138.210.177.134</t>
  </si>
  <si>
    <t xml:space="preserve"> 2018-05-12T20:14:54Z</t>
  </si>
  <si>
    <t xml:space="preserve"> 5/9/2018</t>
  </si>
  <si>
    <t xml:space="preserve"> RIU</t>
  </si>
  <si>
    <t xml:space="preserve"> 79.66.86.64</t>
  </si>
  <si>
    <t xml:space="preserve"> 2017-11-16T01:32:12Z</t>
  </si>
  <si>
    <t xml:space="preserve"> Cheektowaga</t>
  </si>
  <si>
    <t xml:space="preserve"> 2019-01-01T18:50:34Z</t>
  </si>
  <si>
    <t xml:space="preserve"> 12/22/2018</t>
  </si>
  <si>
    <t xml:space="preserve"> Resort Size</t>
  </si>
  <si>
    <t xml:space="preserve"> F49|M14|M17|M49</t>
  </si>
  <si>
    <t xml:space="preserve"> Aurora</t>
  </si>
  <si>
    <t xml:space="preserve"> 107.193.36.152</t>
  </si>
  <si>
    <t xml:space="preserve"> 2017-11-21T14:07:59Z</t>
  </si>
  <si>
    <t xml:space="preserve"> F2|F29|F61|M30|M60</t>
  </si>
  <si>
    <t xml:space="preserve"> Walcott</t>
  </si>
  <si>
    <t xml:space="preserve"> 2018-05-15T12:47:43Z</t>
  </si>
  <si>
    <t xml:space="preserve"> 5/12/2018</t>
  </si>
  <si>
    <t xml:space="preserve"> 99.203.29.140</t>
  </si>
  <si>
    <t xml:space="preserve"> 2018-12-09T00:27:55Z</t>
  </si>
  <si>
    <t xml:space="preserve"> F66|M6|M46</t>
  </si>
  <si>
    <t xml:space="preserve"> Waterloo</t>
  </si>
  <si>
    <t xml:space="preserve"> 108.168.18.237</t>
  </si>
  <si>
    <t xml:space="preserve"> 2018-05-25T00:00:57Z</t>
  </si>
  <si>
    <t xml:space="preserve"> F21|F47|M21|M46</t>
  </si>
  <si>
    <t xml:space="preserve"> Katy</t>
  </si>
  <si>
    <t xml:space="preserve"> 107.202.209.41</t>
  </si>
  <si>
    <t xml:space="preserve"> 2018-07-28T14:11:33Z</t>
  </si>
  <si>
    <t xml:space="preserve"> Baymont</t>
  </si>
  <si>
    <t xml:space="preserve"> Haverford</t>
  </si>
  <si>
    <t xml:space="preserve"> 108.36.208.96</t>
  </si>
  <si>
    <t xml:space="preserve"> 2018-09-28T12:23:51Z</t>
  </si>
  <si>
    <t xml:space="preserve"> Oshkosh</t>
  </si>
  <si>
    <t xml:space="preserve"> 104.191.167.225</t>
  </si>
  <si>
    <t xml:space="preserve"> 2018-03-07T03:16:54Z</t>
  </si>
  <si>
    <t xml:space="preserve"> 8/19/2017</t>
  </si>
  <si>
    <t xml:space="preserve"> 9/1/2017</t>
  </si>
  <si>
    <t xml:space="preserve"> Boat Transportation</t>
  </si>
  <si>
    <t xml:space="preserve"> F15|F50|M13|M55</t>
  </si>
  <si>
    <t xml:space="preserve"> 73.134.21.34</t>
  </si>
  <si>
    <t xml:space="preserve"> 2018-10-30T15:01:12Z</t>
  </si>
  <si>
    <t xml:space="preserve"> Essex Inn - Chicago</t>
  </si>
  <si>
    <t xml:space="preserve"> F36</t>
  </si>
  <si>
    <t xml:space="preserve"> Philadelphia</t>
  </si>
  <si>
    <t xml:space="preserve"> 207.172.118.216</t>
  </si>
  <si>
    <t xml:space="preserve"> 2018-11-15T15:22:03Z</t>
  </si>
  <si>
    <t xml:space="preserve"> Miami</t>
  </si>
  <si>
    <t xml:space="preserve"> 73.0.135.59</t>
  </si>
  <si>
    <t xml:space="preserve"> 2018-11-15T23:02:17Z</t>
  </si>
  <si>
    <t xml:space="preserve"> 65.48.73.200</t>
  </si>
  <si>
    <t xml:space="preserve"> 2018-04-23T13:44:59Z</t>
  </si>
  <si>
    <t xml:space="preserve"> 4/20/2018</t>
  </si>
  <si>
    <t xml:space="preserve"> M28</t>
  </si>
  <si>
    <t xml:space="preserve"> 67.197.255.105</t>
  </si>
  <si>
    <t xml:space="preserve"> 2018-07-22T19:45:13Z</t>
  </si>
  <si>
    <t xml:space="preserve"> 11/24/2017</t>
  </si>
  <si>
    <t xml:space="preserve"> Weatherford</t>
  </si>
  <si>
    <t xml:space="preserve"> 69.170.116.11</t>
  </si>
  <si>
    <t xml:space="preserve"> 2018-06-25T23:21:45Z</t>
  </si>
  <si>
    <t xml:space="preserve"> F25|F25</t>
  </si>
  <si>
    <t xml:space="preserve"> Puyallup</t>
  </si>
  <si>
    <t xml:space="preserve"> 67.185.105.211</t>
  </si>
  <si>
    <t xml:space="preserve"> 2017-11-20T16:57:24Z</t>
  </si>
  <si>
    <t xml:space="preserve"> 11/16/2017</t>
  </si>
  <si>
    <t xml:space="preserve"> Animal Kingdom Lodge</t>
  </si>
  <si>
    <t xml:space="preserve"> AirBnB</t>
  </si>
  <si>
    <t xml:space="preserve"> F45</t>
  </si>
  <si>
    <t xml:space="preserve"> New Orleans</t>
  </si>
  <si>
    <t xml:space="preserve"> 2018-09-17T17:07:49Z</t>
  </si>
  <si>
    <t xml:space="preserve"> 8/22/2018</t>
  </si>
  <si>
    <t xml:space="preserve"> 8/27/2018</t>
  </si>
  <si>
    <t xml:space="preserve"> F8</t>
  </si>
  <si>
    <t xml:space="preserve"> Waltham</t>
  </si>
  <si>
    <t xml:space="preserve"> 170.37.244.43</t>
  </si>
  <si>
    <t xml:space="preserve"> 2017-11-16T20:08:50Z</t>
  </si>
  <si>
    <t xml:space="preserve"> Naples Grande</t>
  </si>
  <si>
    <t xml:space="preserve"> Norwood</t>
  </si>
  <si>
    <t xml:space="preserve"> 2018-06-18T17:05:26Z</t>
  </si>
  <si>
    <t xml:space="preserve"> 99.39.138.115</t>
  </si>
  <si>
    <t xml:space="preserve"> 2018-01-05T20:48:59Z</t>
  </si>
  <si>
    <t xml:space="preserve"> M28|M65</t>
  </si>
  <si>
    <t xml:space="preserve"> Roseville</t>
  </si>
  <si>
    <t xml:space="preserve"> 2017-12-06T19:26:40Z</t>
  </si>
  <si>
    <t xml:space="preserve"> 11/29/2017</t>
  </si>
  <si>
    <t xml:space="preserve"> Fort Wilderness Campground</t>
  </si>
  <si>
    <t xml:space="preserve"> F8|F12|F48|M48</t>
  </si>
  <si>
    <t xml:space="preserve"> Auburn</t>
  </si>
  <si>
    <t xml:space="preserve"> 2018-01-31T13:30:20Z</t>
  </si>
  <si>
    <t xml:space="preserve"> Western Springs</t>
  </si>
  <si>
    <t xml:space="preserve"> 99.203.143.92</t>
  </si>
  <si>
    <t xml:space="preserve"> 2019-01-08T19:37:17Z</t>
  </si>
  <si>
    <t xml:space="preserve"> F5|F37|F59|M50</t>
  </si>
  <si>
    <t xml:space="preserve"> 209.175.44.18</t>
  </si>
  <si>
    <t xml:space="preserve"> 2017-11-06T19:07:31Z</t>
  </si>
  <si>
    <t xml:space="preserve"> F5|F8|F38|M35</t>
  </si>
  <si>
    <t xml:space="preserve"> Fargo</t>
  </si>
  <si>
    <t xml:space="preserve"> 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</si>
</sst>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Border="1"/>
    <xf numFmtId="0" fontId="0" fillId="0" borderId="0" xfId="1" applyFont="1"/>
    <xf numFmtId="0" fontId="1" fillId="0" borderId="0" xfId="0" applyFont="1"/>
    <xf numFmtId="0" fontId="3" fillId="0" borderId="0" xfId="1" applyFont="1"/>
    <xf numFmtId="0" fontId="3" fillId="0" borderId="0" xfId="0" applyFont="1"/>
    <xf numFmtId="0" fontId="4" fillId="0" borderId="0" xfId="1" applyFont="1" applyFill="1"/>
    <xf numFmtId="0" fontId="2" fillId="0" borderId="1" xfId="0" applyFont="1" applyBorder="1"/>
    <xf numFmtId="0" fontId="2" fillId="0" borderId="2" xfId="0" applyFont="1" applyBorder="1"/>
  </cellXfs>
  <cellStyles count="2">
    <cellStyle name="Normal" xfId="0" builtinId="0"/>
    <cellStyle name="Normal 2" xfId="1" xr:uid="{504D143E-9E0B-4E5D-89D8-D0BF6BD35C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ah%20Johnson/Downloads/z%20score%20matrices%20for%20hotel%20recommendation%20cod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ah%20Johnson/Downloads/Deluxe%20and%20Deluxe%20Villa%20No%20In%20Room%20Kitchen%20Testing%20Se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ah%20Johnson/Downloads/Training%20Set%20Hotel%20Recommendation%20Code%20WEK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oA, FW, and ASMu"/>
      <sheetName val="Rest of VM"/>
      <sheetName val="Deluxe Villa + AKL"/>
      <sheetName val="Rest of Deluxe"/>
    </sheetNames>
    <sheetDataSet>
      <sheetData sheetId="0">
        <row r="11">
          <cell r="B11">
            <v>4.0639567936327463</v>
          </cell>
          <cell r="C11">
            <v>2.9175667993177941</v>
          </cell>
          <cell r="D11">
            <v>2.418419556566231</v>
          </cell>
          <cell r="E11">
            <v>4.4604889141557704</v>
          </cell>
          <cell r="F11">
            <v>3.3911313246162593</v>
          </cell>
          <cell r="G11">
            <v>3.5486071631608866</v>
          </cell>
          <cell r="H11">
            <v>1.6600341102899374</v>
          </cell>
          <cell r="I11">
            <v>3.2959067652075045</v>
          </cell>
        </row>
        <row r="12">
          <cell r="B12">
            <v>1.0528553214754792</v>
          </cell>
          <cell r="C12">
            <v>1.2969742758956284</v>
          </cell>
          <cell r="D12">
            <v>1.2739696604267885</v>
          </cell>
          <cell r="E12">
            <v>1.0775988164843622</v>
          </cell>
          <cell r="F12">
            <v>1.7419381139286985</v>
          </cell>
          <cell r="G12">
            <v>1.4020161135201787</v>
          </cell>
          <cell r="H12">
            <v>1.0637085671417956</v>
          </cell>
          <cell r="I12">
            <v>1.17781611393398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ing_info"/>
      <sheetName val="Deluxe and Deluxe Villa no irk"/>
      <sheetName val="z_score_stuff"/>
      <sheetName val="hotel_z_scores"/>
    </sheetNames>
    <sheetDataSet>
      <sheetData sheetId="0"/>
      <sheetData sheetId="1"/>
      <sheetData sheetId="2">
        <row r="3">
          <cell r="C3">
            <v>0</v>
          </cell>
          <cell r="D3">
            <v>3.7119565638072012</v>
          </cell>
          <cell r="E3">
            <v>2.2962928292432605</v>
          </cell>
          <cell r="F3">
            <v>1.4265171282364257</v>
          </cell>
          <cell r="G3">
            <v>0</v>
          </cell>
          <cell r="H3">
            <v>3.3961158729945953</v>
          </cell>
        </row>
        <row r="4">
          <cell r="C4">
            <v>3.1397921977670746</v>
          </cell>
          <cell r="D4">
            <v>0</v>
          </cell>
          <cell r="E4">
            <v>0</v>
          </cell>
          <cell r="F4">
            <v>2.8530342564728515</v>
          </cell>
          <cell r="G4">
            <v>0</v>
          </cell>
          <cell r="H4">
            <v>1.6980579364972976</v>
          </cell>
        </row>
        <row r="5">
          <cell r="C5">
            <v>2.3548441483253058</v>
          </cell>
          <cell r="D5">
            <v>0</v>
          </cell>
          <cell r="E5">
            <v>0</v>
          </cell>
          <cell r="F5">
            <v>0.71325856411821298</v>
          </cell>
          <cell r="G5">
            <v>0</v>
          </cell>
          <cell r="H5">
            <v>2.5470869047459463</v>
          </cell>
        </row>
        <row r="6">
          <cell r="C6">
            <v>1.5698960988835373</v>
          </cell>
          <cell r="D6">
            <v>2.783967422855401</v>
          </cell>
          <cell r="E6">
            <v>1.1481464146216303</v>
          </cell>
          <cell r="F6">
            <v>2.8530342564728515</v>
          </cell>
          <cell r="G6">
            <v>1.8802142445595194</v>
          </cell>
          <cell r="H6">
            <v>1.6980579364972976</v>
          </cell>
        </row>
        <row r="7">
          <cell r="C7">
            <v>1.5698960988835373</v>
          </cell>
          <cell r="D7">
            <v>2.783967422855401</v>
          </cell>
          <cell r="E7">
            <v>0</v>
          </cell>
          <cell r="F7">
            <v>2.1397756923546387</v>
          </cell>
          <cell r="G7">
            <v>0</v>
          </cell>
          <cell r="H7">
            <v>1.6980579364972976</v>
          </cell>
        </row>
        <row r="8">
          <cell r="C8">
            <v>1.5698960988835373</v>
          </cell>
          <cell r="D8">
            <v>3.7119565638072012</v>
          </cell>
          <cell r="E8">
            <v>2.2962928292432605</v>
          </cell>
          <cell r="F8">
            <v>1.4265171282364257</v>
          </cell>
          <cell r="G8">
            <v>0.94010712227975968</v>
          </cell>
          <cell r="H8">
            <v>1.6980579364972976</v>
          </cell>
        </row>
        <row r="9">
          <cell r="C9">
            <v>0</v>
          </cell>
          <cell r="D9">
            <v>2.783967422855401</v>
          </cell>
          <cell r="E9">
            <v>2.2962928292432605</v>
          </cell>
          <cell r="F9">
            <v>1.4265171282364257</v>
          </cell>
          <cell r="G9">
            <v>0</v>
          </cell>
          <cell r="H9">
            <v>1.6980579364972976</v>
          </cell>
        </row>
        <row r="10">
          <cell r="C10">
            <v>0</v>
          </cell>
          <cell r="D10">
            <v>3.7119565638072012</v>
          </cell>
          <cell r="E10">
            <v>0</v>
          </cell>
          <cell r="F10">
            <v>0</v>
          </cell>
          <cell r="G10">
            <v>0</v>
          </cell>
          <cell r="H10">
            <v>2.5470869047459463</v>
          </cell>
        </row>
        <row r="11">
          <cell r="C11">
            <v>0</v>
          </cell>
          <cell r="D11">
            <v>3.7119565638072012</v>
          </cell>
          <cell r="E11">
            <v>2.2962928292432605</v>
          </cell>
          <cell r="F11">
            <v>1.4265171282364257</v>
          </cell>
          <cell r="G11">
            <v>0</v>
          </cell>
          <cell r="H11">
            <v>3.3961158729945953</v>
          </cell>
        </row>
        <row r="12">
          <cell r="C12">
            <v>0.78494804944176866</v>
          </cell>
          <cell r="D12">
            <v>3.7119565638072012</v>
          </cell>
          <cell r="E12">
            <v>2.2962928292432605</v>
          </cell>
          <cell r="F12">
            <v>2.8530342564728515</v>
          </cell>
          <cell r="G12">
            <v>3.7604284891190387</v>
          </cell>
          <cell r="H12">
            <v>1.6980579364972976</v>
          </cell>
        </row>
        <row r="13">
          <cell r="C13">
            <v>0</v>
          </cell>
          <cell r="D13">
            <v>2.783967422855401</v>
          </cell>
          <cell r="E13">
            <v>1.7222196219324453</v>
          </cell>
          <cell r="F13">
            <v>2.8530342564728515</v>
          </cell>
          <cell r="G13">
            <v>1.8802142445595194</v>
          </cell>
          <cell r="H13">
            <v>3.3961158729945953</v>
          </cell>
        </row>
        <row r="14">
          <cell r="C14">
            <v>0</v>
          </cell>
          <cell r="D14">
            <v>3.7119565638072012</v>
          </cell>
          <cell r="E14">
            <v>0</v>
          </cell>
          <cell r="F14">
            <v>1.4265171282364257</v>
          </cell>
          <cell r="G14">
            <v>0</v>
          </cell>
          <cell r="H14">
            <v>1.6980579364972976</v>
          </cell>
        </row>
        <row r="15">
          <cell r="C15">
            <v>3.1397921977670746</v>
          </cell>
          <cell r="D15">
            <v>3.7119565638072012</v>
          </cell>
          <cell r="E15">
            <v>1.7222196219324453</v>
          </cell>
          <cell r="F15">
            <v>2.8530342564728515</v>
          </cell>
          <cell r="G15">
            <v>0.94010712227975968</v>
          </cell>
          <cell r="H15">
            <v>1.6980579364972976</v>
          </cell>
        </row>
        <row r="16">
          <cell r="C16">
            <v>0</v>
          </cell>
          <cell r="D16">
            <v>3.7119565638072012</v>
          </cell>
          <cell r="E16">
            <v>2.2962928292432605</v>
          </cell>
          <cell r="F16">
            <v>0</v>
          </cell>
          <cell r="G16">
            <v>0</v>
          </cell>
          <cell r="H16">
            <v>1.6980579364972976</v>
          </cell>
        </row>
        <row r="17">
          <cell r="C17">
            <v>1.5698960988835373</v>
          </cell>
          <cell r="D17">
            <v>3.7119565638072012</v>
          </cell>
          <cell r="E17">
            <v>2.2962928292432605</v>
          </cell>
          <cell r="F17">
            <v>2.8530342564728515</v>
          </cell>
          <cell r="G17">
            <v>0</v>
          </cell>
          <cell r="H17">
            <v>3.3961158729945953</v>
          </cell>
        </row>
        <row r="18">
          <cell r="C18">
            <v>1.5698960988835373</v>
          </cell>
          <cell r="D18">
            <v>3.7119565638072012</v>
          </cell>
          <cell r="E18">
            <v>2.2962928292432605</v>
          </cell>
          <cell r="F18">
            <v>2.8530342564728515</v>
          </cell>
          <cell r="G18">
            <v>0</v>
          </cell>
          <cell r="H18">
            <v>2.5470869047459463</v>
          </cell>
        </row>
        <row r="19">
          <cell r="C19">
            <v>0</v>
          </cell>
          <cell r="D19">
            <v>0.92798914095180018</v>
          </cell>
          <cell r="E19">
            <v>2.2962928292432605</v>
          </cell>
          <cell r="F19">
            <v>1.4265171282364257</v>
          </cell>
          <cell r="G19">
            <v>1.8802142445595194</v>
          </cell>
          <cell r="H19">
            <v>2.5470869047459463</v>
          </cell>
        </row>
        <row r="20">
          <cell r="C20">
            <v>0</v>
          </cell>
          <cell r="D20">
            <v>0.92798914095180018</v>
          </cell>
          <cell r="E20">
            <v>0.57407320731081513</v>
          </cell>
          <cell r="F20">
            <v>2.1397756923546387</v>
          </cell>
          <cell r="G20">
            <v>0</v>
          </cell>
          <cell r="H20">
            <v>0</v>
          </cell>
        </row>
        <row r="21">
          <cell r="C21">
            <v>0.78494804944176866</v>
          </cell>
          <cell r="D21">
            <v>3.7119565638072012</v>
          </cell>
          <cell r="E21">
            <v>1.7222196219324453</v>
          </cell>
          <cell r="F21">
            <v>2.1397756923546387</v>
          </cell>
          <cell r="G21">
            <v>0</v>
          </cell>
          <cell r="H21">
            <v>2.5470869047459463</v>
          </cell>
        </row>
        <row r="22">
          <cell r="C22">
            <v>2.3548441483253058</v>
          </cell>
          <cell r="D22">
            <v>2.783967422855401</v>
          </cell>
          <cell r="E22">
            <v>1.7222196219324453</v>
          </cell>
          <cell r="F22">
            <v>2.8530342564728515</v>
          </cell>
          <cell r="G22">
            <v>1.8802142445595194</v>
          </cell>
          <cell r="H22">
            <v>2.5470869047459463</v>
          </cell>
        </row>
        <row r="23">
          <cell r="C23">
            <v>1.5698960988835373</v>
          </cell>
          <cell r="D23">
            <v>3.7119565638072012</v>
          </cell>
          <cell r="E23">
            <v>2.2962928292432605</v>
          </cell>
          <cell r="F23">
            <v>1.4265171282364257</v>
          </cell>
          <cell r="G23">
            <v>0.94010712227975968</v>
          </cell>
          <cell r="H23">
            <v>2.5470869047459463</v>
          </cell>
        </row>
        <row r="24">
          <cell r="C24">
            <v>2.3548441483253058</v>
          </cell>
          <cell r="D24">
            <v>3.7119565638072012</v>
          </cell>
          <cell r="E24">
            <v>0</v>
          </cell>
          <cell r="F24">
            <v>0</v>
          </cell>
          <cell r="G24">
            <v>0</v>
          </cell>
          <cell r="H24">
            <v>1.6980579364972976</v>
          </cell>
        </row>
        <row r="25">
          <cell r="C25">
            <v>2.3548441483253058</v>
          </cell>
          <cell r="D25">
            <v>3.7119565638072012</v>
          </cell>
          <cell r="E25">
            <v>2.2962928292432605</v>
          </cell>
          <cell r="F25">
            <v>2.8530342564728515</v>
          </cell>
          <cell r="G25">
            <v>0</v>
          </cell>
          <cell r="H25">
            <v>0.84902896824864893</v>
          </cell>
        </row>
        <row r="26">
          <cell r="C26">
            <v>0.78494804944176866</v>
          </cell>
          <cell r="D26">
            <v>2.783967422855401</v>
          </cell>
          <cell r="E26">
            <v>1.7222196219324453</v>
          </cell>
          <cell r="F26">
            <v>1.4265171282364257</v>
          </cell>
          <cell r="G26">
            <v>1.8802142445595194</v>
          </cell>
          <cell r="H26">
            <v>2.5470869047459463</v>
          </cell>
        </row>
        <row r="27">
          <cell r="C27">
            <v>0</v>
          </cell>
          <cell r="D27">
            <v>3.7119565638072012</v>
          </cell>
          <cell r="E27">
            <v>0</v>
          </cell>
          <cell r="F27">
            <v>2.1397756923546387</v>
          </cell>
          <cell r="G27">
            <v>1.8802142445595194</v>
          </cell>
          <cell r="H27">
            <v>3.3961158729945953</v>
          </cell>
        </row>
        <row r="28">
          <cell r="C28">
            <v>1.5698960988835373</v>
          </cell>
          <cell r="D28">
            <v>3.7119565638072012</v>
          </cell>
          <cell r="E28">
            <v>2.2962928292432605</v>
          </cell>
          <cell r="F28">
            <v>1.4265171282364257</v>
          </cell>
          <cell r="G28">
            <v>0</v>
          </cell>
          <cell r="H28">
            <v>2.5470869047459463</v>
          </cell>
        </row>
        <row r="29">
          <cell r="C29">
            <v>1.5698960988835373</v>
          </cell>
          <cell r="D29">
            <v>3.7119565638072012</v>
          </cell>
          <cell r="E29">
            <v>2.2962928292432605</v>
          </cell>
          <cell r="F29">
            <v>1.4265171282364257</v>
          </cell>
          <cell r="G29">
            <v>0</v>
          </cell>
          <cell r="H29">
            <v>1.6980579364972976</v>
          </cell>
        </row>
        <row r="30">
          <cell r="C30">
            <v>1.5698960988835373</v>
          </cell>
          <cell r="D30">
            <v>2.783967422855401</v>
          </cell>
          <cell r="E30">
            <v>0</v>
          </cell>
          <cell r="F30">
            <v>2.8530342564728515</v>
          </cell>
          <cell r="G30">
            <v>3.7604284891190387</v>
          </cell>
          <cell r="H30">
            <v>1.6980579364972976</v>
          </cell>
        </row>
        <row r="31">
          <cell r="C31">
            <v>0.78494804944176866</v>
          </cell>
          <cell r="D31">
            <v>3.7119565638072012</v>
          </cell>
          <cell r="E31">
            <v>2.2962928292432605</v>
          </cell>
          <cell r="F31">
            <v>2.8530342564728515</v>
          </cell>
          <cell r="G31">
            <v>0</v>
          </cell>
          <cell r="H31">
            <v>2.5470869047459463</v>
          </cell>
        </row>
        <row r="32">
          <cell r="C32">
            <v>2.3548441483253058</v>
          </cell>
          <cell r="D32">
            <v>3.7119565638072012</v>
          </cell>
          <cell r="E32">
            <v>2.2962928292432605</v>
          </cell>
          <cell r="F32">
            <v>1.4265171282364257</v>
          </cell>
          <cell r="G32">
            <v>1.8802142445595194</v>
          </cell>
          <cell r="H32">
            <v>1.6980579364972976</v>
          </cell>
        </row>
        <row r="33">
          <cell r="C33">
            <v>1.5698960988835373</v>
          </cell>
          <cell r="D33">
            <v>3.7119565638072012</v>
          </cell>
          <cell r="E33">
            <v>0</v>
          </cell>
          <cell r="F33">
            <v>2.1397756923546387</v>
          </cell>
          <cell r="G33">
            <v>1.8802142445595194</v>
          </cell>
          <cell r="H33">
            <v>3.3961158729945953</v>
          </cell>
        </row>
        <row r="34">
          <cell r="C34">
            <v>0.78494804944176866</v>
          </cell>
          <cell r="D34">
            <v>3.7119565638072012</v>
          </cell>
          <cell r="E34">
            <v>2.2962928292432605</v>
          </cell>
          <cell r="F34">
            <v>2.8530342564728515</v>
          </cell>
          <cell r="G34">
            <v>0</v>
          </cell>
          <cell r="H34">
            <v>2.5470869047459463</v>
          </cell>
        </row>
        <row r="35">
          <cell r="C35">
            <v>3.1397921977670746</v>
          </cell>
          <cell r="D35">
            <v>3.7119565638072012</v>
          </cell>
          <cell r="E35">
            <v>2.2962928292432605</v>
          </cell>
          <cell r="F35">
            <v>2.8530342564728515</v>
          </cell>
          <cell r="G35">
            <v>0.94010712227975968</v>
          </cell>
          <cell r="H35">
            <v>2.5470869047459463</v>
          </cell>
        </row>
        <row r="36">
          <cell r="C36">
            <v>0</v>
          </cell>
          <cell r="D36">
            <v>3.7119565638072012</v>
          </cell>
          <cell r="E36">
            <v>0</v>
          </cell>
          <cell r="F36">
            <v>2.8530342564728515</v>
          </cell>
          <cell r="G36">
            <v>1.8802142445595194</v>
          </cell>
          <cell r="H36">
            <v>0.84902896824864893</v>
          </cell>
        </row>
        <row r="37">
          <cell r="C37">
            <v>0.78494804944176866</v>
          </cell>
          <cell r="D37">
            <v>3.7119565638072012</v>
          </cell>
          <cell r="E37">
            <v>2.2962928292432605</v>
          </cell>
          <cell r="F37">
            <v>2.1397756923546387</v>
          </cell>
          <cell r="G37">
            <v>0</v>
          </cell>
          <cell r="H37">
            <v>2.5470869047459463</v>
          </cell>
        </row>
        <row r="38">
          <cell r="C38">
            <v>1.5698960988835373</v>
          </cell>
          <cell r="D38">
            <v>3.7119565638072012</v>
          </cell>
          <cell r="E38">
            <v>1.7222196219324453</v>
          </cell>
          <cell r="F38">
            <v>0</v>
          </cell>
          <cell r="G38">
            <v>0</v>
          </cell>
          <cell r="H38">
            <v>0.84902896824864893</v>
          </cell>
        </row>
        <row r="39">
          <cell r="C39">
            <v>1.5698960988835373</v>
          </cell>
          <cell r="D39">
            <v>0</v>
          </cell>
          <cell r="E39">
            <v>0</v>
          </cell>
          <cell r="F39">
            <v>2.1397756923546387</v>
          </cell>
          <cell r="G39">
            <v>0</v>
          </cell>
          <cell r="H39">
            <v>2.5470869047459463</v>
          </cell>
        </row>
        <row r="40">
          <cell r="C40">
            <v>0</v>
          </cell>
          <cell r="D40">
            <v>3.7119565638072012</v>
          </cell>
          <cell r="E40">
            <v>2.2962928292432605</v>
          </cell>
          <cell r="F40">
            <v>2.1397756923546387</v>
          </cell>
          <cell r="G40">
            <v>1.8802142445595194</v>
          </cell>
          <cell r="H40">
            <v>1.6980579364972976</v>
          </cell>
        </row>
        <row r="41">
          <cell r="C41">
            <v>0.78494804944176866</v>
          </cell>
          <cell r="D41">
            <v>3.7119565638072012</v>
          </cell>
          <cell r="E41">
            <v>1.1481464146216303</v>
          </cell>
          <cell r="F41">
            <v>2.8530342564728515</v>
          </cell>
          <cell r="G41">
            <v>0</v>
          </cell>
          <cell r="H41">
            <v>2.5470869047459463</v>
          </cell>
        </row>
        <row r="42">
          <cell r="C42">
            <v>0.78494804944176866</v>
          </cell>
          <cell r="D42">
            <v>1.8559782819036006</v>
          </cell>
          <cell r="E42">
            <v>0</v>
          </cell>
          <cell r="F42">
            <v>1.4265171282364257</v>
          </cell>
          <cell r="G42">
            <v>0</v>
          </cell>
          <cell r="H42">
            <v>3.3961158729945953</v>
          </cell>
        </row>
        <row r="43">
          <cell r="C43">
            <v>0.78494804944176866</v>
          </cell>
          <cell r="D43">
            <v>1.8559782819036006</v>
          </cell>
          <cell r="E43">
            <v>0</v>
          </cell>
          <cell r="F43">
            <v>1.4265171282364257</v>
          </cell>
          <cell r="G43">
            <v>0</v>
          </cell>
          <cell r="H43">
            <v>2.5470869047459463</v>
          </cell>
        </row>
        <row r="44">
          <cell r="C44">
            <v>2.3548441483253058</v>
          </cell>
          <cell r="D44">
            <v>3.7119565638072012</v>
          </cell>
          <cell r="E44">
            <v>2.2962928292432605</v>
          </cell>
          <cell r="F44">
            <v>2.1397756923546387</v>
          </cell>
          <cell r="G44">
            <v>0</v>
          </cell>
          <cell r="H44">
            <v>3.3961158729945953</v>
          </cell>
        </row>
        <row r="45">
          <cell r="C45">
            <v>0</v>
          </cell>
          <cell r="D45">
            <v>1.8559782819036006</v>
          </cell>
          <cell r="E45">
            <v>0</v>
          </cell>
          <cell r="F45">
            <v>2.8530342564728515</v>
          </cell>
          <cell r="G45">
            <v>0.94010712227975968</v>
          </cell>
          <cell r="H45">
            <v>1.6980579364972976</v>
          </cell>
        </row>
        <row r="46">
          <cell r="C46">
            <v>1.5698960988835373</v>
          </cell>
          <cell r="D46">
            <v>2.783967422855401</v>
          </cell>
          <cell r="E46">
            <v>1.7222196219324453</v>
          </cell>
          <cell r="F46">
            <v>1.4265171282364257</v>
          </cell>
          <cell r="G46">
            <v>0</v>
          </cell>
          <cell r="H46">
            <v>1.6980579364972976</v>
          </cell>
        </row>
        <row r="47">
          <cell r="C47">
            <v>0</v>
          </cell>
          <cell r="D47">
            <v>1.8559782819036006</v>
          </cell>
          <cell r="E47">
            <v>0</v>
          </cell>
          <cell r="F47">
            <v>0</v>
          </cell>
          <cell r="G47">
            <v>0</v>
          </cell>
          <cell r="H47">
            <v>1.6980579364972976</v>
          </cell>
        </row>
        <row r="48">
          <cell r="C48">
            <v>1.5698960988835373</v>
          </cell>
          <cell r="D48">
            <v>3.7119565638072012</v>
          </cell>
          <cell r="E48">
            <v>2.2962928292432605</v>
          </cell>
          <cell r="F48">
            <v>0</v>
          </cell>
          <cell r="G48">
            <v>0</v>
          </cell>
          <cell r="H48">
            <v>2.5470869047459463</v>
          </cell>
        </row>
        <row r="49">
          <cell r="C49">
            <v>0.78494804944176866</v>
          </cell>
          <cell r="D49">
            <v>1.8559782819036006</v>
          </cell>
          <cell r="E49">
            <v>1.7222196219324453</v>
          </cell>
          <cell r="F49">
            <v>2.8530342564728515</v>
          </cell>
          <cell r="G49">
            <v>0</v>
          </cell>
          <cell r="H49">
            <v>1.6980579364972976</v>
          </cell>
        </row>
        <row r="50">
          <cell r="C50">
            <v>0.78494804944176866</v>
          </cell>
          <cell r="D50">
            <v>2.783967422855401</v>
          </cell>
          <cell r="E50">
            <v>0.57407320731081513</v>
          </cell>
          <cell r="F50">
            <v>1.4265171282364257</v>
          </cell>
          <cell r="G50">
            <v>0</v>
          </cell>
          <cell r="H50">
            <v>0</v>
          </cell>
        </row>
        <row r="51">
          <cell r="C51">
            <v>0</v>
          </cell>
          <cell r="D51">
            <v>2.783967422855401</v>
          </cell>
          <cell r="E51">
            <v>0</v>
          </cell>
          <cell r="F51">
            <v>0</v>
          </cell>
          <cell r="G51">
            <v>0</v>
          </cell>
          <cell r="H51">
            <v>1.6980579364972976</v>
          </cell>
        </row>
        <row r="52">
          <cell r="C52">
            <v>2.3548441483253058</v>
          </cell>
          <cell r="D52">
            <v>3.7119565638072012</v>
          </cell>
          <cell r="E52">
            <v>2.2962928292432605</v>
          </cell>
          <cell r="F52">
            <v>2.1397756923546387</v>
          </cell>
          <cell r="G52">
            <v>1.8802142445595194</v>
          </cell>
          <cell r="H52">
            <v>1.6980579364972976</v>
          </cell>
        </row>
        <row r="53">
          <cell r="C53">
            <v>2.3548441483253058</v>
          </cell>
          <cell r="D53">
            <v>3.7119565638072012</v>
          </cell>
          <cell r="E53">
            <v>1.1481464146216303</v>
          </cell>
          <cell r="F53">
            <v>2.8530342564728515</v>
          </cell>
          <cell r="G53">
            <v>2.8203213668392788</v>
          </cell>
          <cell r="H53">
            <v>2.5470869047459463</v>
          </cell>
        </row>
        <row r="54">
          <cell r="C54">
            <v>1.5698960988835373</v>
          </cell>
          <cell r="D54">
            <v>3.7119565638072012</v>
          </cell>
          <cell r="E54">
            <v>2.2962928292432605</v>
          </cell>
          <cell r="F54">
            <v>2.8530342564728515</v>
          </cell>
          <cell r="G54">
            <v>0</v>
          </cell>
          <cell r="H54">
            <v>2.5470869047459463</v>
          </cell>
        </row>
        <row r="55">
          <cell r="C55">
            <v>2.3548441483253058</v>
          </cell>
          <cell r="D55">
            <v>3.7119565638072012</v>
          </cell>
          <cell r="E55">
            <v>2.2962928292432605</v>
          </cell>
          <cell r="F55">
            <v>2.1397756923546387</v>
          </cell>
          <cell r="G55">
            <v>2.8203213668392788</v>
          </cell>
          <cell r="H55">
            <v>3.3961158729945953</v>
          </cell>
        </row>
        <row r="56">
          <cell r="C56">
            <v>1.5698960988835373</v>
          </cell>
          <cell r="D56">
            <v>2.783967422855401</v>
          </cell>
          <cell r="E56">
            <v>1.1481464146216303</v>
          </cell>
          <cell r="F56">
            <v>2.1397756923546387</v>
          </cell>
          <cell r="G56">
            <v>0</v>
          </cell>
          <cell r="H56">
            <v>2.5470869047459463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1.4265171282364257</v>
          </cell>
          <cell r="G57">
            <v>0</v>
          </cell>
          <cell r="H57">
            <v>1.6980579364972976</v>
          </cell>
        </row>
        <row r="58">
          <cell r="C58">
            <v>1.5698960988835373</v>
          </cell>
          <cell r="D58">
            <v>2.783967422855401</v>
          </cell>
          <cell r="E58">
            <v>1.1481464146216303</v>
          </cell>
          <cell r="F58">
            <v>1.4265171282364257</v>
          </cell>
          <cell r="G58">
            <v>0</v>
          </cell>
          <cell r="H58">
            <v>0.84902896824864893</v>
          </cell>
        </row>
        <row r="59">
          <cell r="C59">
            <v>0</v>
          </cell>
          <cell r="D59">
            <v>1.8559782819036006</v>
          </cell>
          <cell r="E59">
            <v>0</v>
          </cell>
          <cell r="F59">
            <v>1.4265171282364257</v>
          </cell>
          <cell r="G59">
            <v>0</v>
          </cell>
          <cell r="H59">
            <v>1.6980579364972976</v>
          </cell>
        </row>
        <row r="60">
          <cell r="C60">
            <v>0</v>
          </cell>
          <cell r="D60">
            <v>3.7119565638072012</v>
          </cell>
          <cell r="E60">
            <v>2.2962928292432605</v>
          </cell>
          <cell r="F60">
            <v>2.8530342564728515</v>
          </cell>
          <cell r="G60">
            <v>0</v>
          </cell>
          <cell r="H60">
            <v>0.84902896824864893</v>
          </cell>
        </row>
        <row r="61">
          <cell r="C61">
            <v>3.1397921977670746</v>
          </cell>
          <cell r="D61">
            <v>0</v>
          </cell>
          <cell r="E61">
            <v>0</v>
          </cell>
          <cell r="F61">
            <v>2.1397756923546387</v>
          </cell>
          <cell r="G61">
            <v>0</v>
          </cell>
          <cell r="H61">
            <v>1.6980579364972976</v>
          </cell>
        </row>
        <row r="62">
          <cell r="C62">
            <v>0.78494804944176866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2.5470869047459463</v>
          </cell>
        </row>
        <row r="63">
          <cell r="C63">
            <v>0</v>
          </cell>
          <cell r="D63">
            <v>3.7119565638072012</v>
          </cell>
          <cell r="E63">
            <v>2.2962928292432605</v>
          </cell>
          <cell r="F63">
            <v>2.8530342564728515</v>
          </cell>
          <cell r="G63">
            <v>0</v>
          </cell>
          <cell r="H63">
            <v>1.6980579364972976</v>
          </cell>
        </row>
        <row r="64">
          <cell r="C64">
            <v>1.5698960988835373</v>
          </cell>
          <cell r="D64">
            <v>3.7119565638072012</v>
          </cell>
          <cell r="E64">
            <v>2.2962928292432605</v>
          </cell>
          <cell r="F64">
            <v>2.1397756923546387</v>
          </cell>
          <cell r="G64">
            <v>1.8802142445595194</v>
          </cell>
          <cell r="H64">
            <v>3.3961158729945953</v>
          </cell>
        </row>
        <row r="65">
          <cell r="C65">
            <v>0</v>
          </cell>
          <cell r="D65">
            <v>3.7119565638072012</v>
          </cell>
          <cell r="E65">
            <v>0</v>
          </cell>
          <cell r="F65">
            <v>2.8530342564728515</v>
          </cell>
          <cell r="G65">
            <v>3.7604284891190387</v>
          </cell>
          <cell r="H65">
            <v>0</v>
          </cell>
        </row>
        <row r="66">
          <cell r="C66">
            <v>1.5698960988835373</v>
          </cell>
          <cell r="D66">
            <v>1.8559782819036006</v>
          </cell>
          <cell r="E66">
            <v>2.2962928292432605</v>
          </cell>
          <cell r="F66">
            <v>1.4265171282364257</v>
          </cell>
          <cell r="G66">
            <v>0</v>
          </cell>
          <cell r="H66">
            <v>2.5470869047459463</v>
          </cell>
        </row>
        <row r="67">
          <cell r="C67">
            <v>1.5698960988835373</v>
          </cell>
          <cell r="D67">
            <v>3.7119565638072012</v>
          </cell>
          <cell r="E67">
            <v>2.2962928292432605</v>
          </cell>
          <cell r="F67">
            <v>2.1397756923546387</v>
          </cell>
          <cell r="G67">
            <v>0</v>
          </cell>
          <cell r="H67">
            <v>1.6980579364972976</v>
          </cell>
        </row>
        <row r="68">
          <cell r="C68">
            <v>1.5698960988835373</v>
          </cell>
          <cell r="D68">
            <v>2.783967422855401</v>
          </cell>
          <cell r="E68">
            <v>2.2962928292432605</v>
          </cell>
          <cell r="F68">
            <v>2.8530342564728515</v>
          </cell>
          <cell r="G68">
            <v>0.94010712227975968</v>
          </cell>
          <cell r="H68">
            <v>2.5470869047459463</v>
          </cell>
        </row>
        <row r="69">
          <cell r="C69">
            <v>1.5698960988835373</v>
          </cell>
          <cell r="D69">
            <v>3.7119565638072012</v>
          </cell>
          <cell r="E69">
            <v>2.2962928292432605</v>
          </cell>
          <cell r="F69">
            <v>2.8530342564728515</v>
          </cell>
          <cell r="G69">
            <v>0.94010712227975968</v>
          </cell>
          <cell r="H69">
            <v>2.5470869047459463</v>
          </cell>
        </row>
        <row r="70">
          <cell r="C70">
            <v>3.1397921977670746</v>
          </cell>
          <cell r="D70">
            <v>3.7119565638072012</v>
          </cell>
          <cell r="E70">
            <v>2.2962928292432605</v>
          </cell>
          <cell r="F70">
            <v>2.1397756923546387</v>
          </cell>
          <cell r="G70">
            <v>3.7604284891190387</v>
          </cell>
          <cell r="H70">
            <v>2.5470869047459463</v>
          </cell>
        </row>
        <row r="71">
          <cell r="C71">
            <v>0.78494804944176866</v>
          </cell>
          <cell r="D71">
            <v>3.7119565638072012</v>
          </cell>
          <cell r="E71">
            <v>2.2962928292432605</v>
          </cell>
          <cell r="F71">
            <v>0</v>
          </cell>
          <cell r="G71">
            <v>0</v>
          </cell>
          <cell r="H71">
            <v>1.6980579364972976</v>
          </cell>
        </row>
        <row r="72">
          <cell r="C72">
            <v>1.5698960988835373</v>
          </cell>
          <cell r="D72">
            <v>3.7119565638072012</v>
          </cell>
          <cell r="E72">
            <v>2.2962928292432605</v>
          </cell>
          <cell r="F72">
            <v>2.8530342564728515</v>
          </cell>
          <cell r="G72">
            <v>0</v>
          </cell>
          <cell r="H72">
            <v>3.3961158729945953</v>
          </cell>
        </row>
        <row r="73">
          <cell r="C73">
            <v>1.5698960988835373</v>
          </cell>
          <cell r="D73">
            <v>3.7119565638072012</v>
          </cell>
          <cell r="E73">
            <v>1.1481464146216303</v>
          </cell>
          <cell r="F73">
            <v>0.71325856411821298</v>
          </cell>
          <cell r="G73">
            <v>0</v>
          </cell>
          <cell r="H73">
            <v>3.3961158729945953</v>
          </cell>
        </row>
        <row r="74">
          <cell r="C74">
            <v>0.78494804944176866</v>
          </cell>
          <cell r="D74">
            <v>0</v>
          </cell>
          <cell r="E74">
            <v>0</v>
          </cell>
          <cell r="F74">
            <v>2.8530342564728515</v>
          </cell>
          <cell r="G74">
            <v>0</v>
          </cell>
          <cell r="H74">
            <v>2.5470869047459463</v>
          </cell>
        </row>
        <row r="75">
          <cell r="C75">
            <v>1.5698960988835373</v>
          </cell>
          <cell r="D75">
            <v>3.7119565638072012</v>
          </cell>
          <cell r="E75">
            <v>0</v>
          </cell>
          <cell r="F75">
            <v>1.4265171282364257</v>
          </cell>
          <cell r="G75">
            <v>0</v>
          </cell>
          <cell r="H75">
            <v>2.5470869047459463</v>
          </cell>
        </row>
        <row r="76">
          <cell r="C76">
            <v>0</v>
          </cell>
          <cell r="D76">
            <v>3.7119565638072012</v>
          </cell>
          <cell r="E76">
            <v>2.2962928292432605</v>
          </cell>
          <cell r="F76">
            <v>1.4265171282364257</v>
          </cell>
          <cell r="G76">
            <v>0</v>
          </cell>
          <cell r="H76">
            <v>3.3961158729945953</v>
          </cell>
        </row>
        <row r="77">
          <cell r="C77">
            <v>0</v>
          </cell>
          <cell r="D77">
            <v>3.7119565638072012</v>
          </cell>
          <cell r="E77">
            <v>2.2962928292432605</v>
          </cell>
          <cell r="F77">
            <v>0.71325856411821298</v>
          </cell>
          <cell r="G77">
            <v>0</v>
          </cell>
          <cell r="H77">
            <v>3.3961158729945953</v>
          </cell>
        </row>
        <row r="78">
          <cell r="C78">
            <v>1.5698960988835373</v>
          </cell>
          <cell r="D78">
            <v>3.7119565638072012</v>
          </cell>
          <cell r="E78">
            <v>2.2962928292432605</v>
          </cell>
          <cell r="F78">
            <v>1.4265171282364257</v>
          </cell>
          <cell r="G78">
            <v>0</v>
          </cell>
          <cell r="H78">
            <v>2.5470869047459463</v>
          </cell>
        </row>
        <row r="79">
          <cell r="C79">
            <v>2.3548441483253058</v>
          </cell>
          <cell r="D79">
            <v>3.7119565638072012</v>
          </cell>
          <cell r="E79">
            <v>1.1481464146216303</v>
          </cell>
          <cell r="F79">
            <v>2.1397756923546387</v>
          </cell>
          <cell r="G79">
            <v>0</v>
          </cell>
          <cell r="H79">
            <v>2.5470869047459463</v>
          </cell>
        </row>
        <row r="80">
          <cell r="C80">
            <v>0</v>
          </cell>
          <cell r="D80">
            <v>3.7119565638072012</v>
          </cell>
          <cell r="E80">
            <v>0.57407320731081513</v>
          </cell>
          <cell r="F80">
            <v>2.8530342564728515</v>
          </cell>
          <cell r="G80">
            <v>0</v>
          </cell>
          <cell r="H80">
            <v>1.6980579364972976</v>
          </cell>
        </row>
      </sheetData>
      <sheetData sheetId="3">
        <row r="5">
          <cell r="B5">
            <v>10</v>
          </cell>
          <cell r="C5">
            <v>2.4401604449615353</v>
          </cell>
          <cell r="D5">
            <v>0.63168708013131969</v>
          </cell>
          <cell r="E5">
            <v>3.8001127202616871</v>
          </cell>
          <cell r="F5">
            <v>3.8193647045919152</v>
          </cell>
          <cell r="G5">
            <v>1.0727394198336739</v>
          </cell>
          <cell r="H5">
            <v>0.374670797923085</v>
          </cell>
          <cell r="I5">
            <v>0</v>
          </cell>
        </row>
        <row r="6">
          <cell r="B6">
            <v>10</v>
          </cell>
          <cell r="C6">
            <v>2.3735948594762393</v>
          </cell>
          <cell r="D6">
            <v>1.4628542908304254</v>
          </cell>
          <cell r="E6">
            <v>4.2585713594353489</v>
          </cell>
          <cell r="F6">
            <v>4.3389621722117235</v>
          </cell>
          <cell r="G6">
            <v>0.74545979524329176</v>
          </cell>
          <cell r="H6">
            <v>0.37345976147345561</v>
          </cell>
          <cell r="I6">
            <v>0.86875827500144709</v>
          </cell>
        </row>
        <row r="7">
          <cell r="B7">
            <v>10</v>
          </cell>
          <cell r="C7">
            <v>2.2897488714641065</v>
          </cell>
          <cell r="D7">
            <v>0</v>
          </cell>
          <cell r="E7">
            <v>4.9023643421047467</v>
          </cell>
          <cell r="F7">
            <v>4.4630647158576844</v>
          </cell>
          <cell r="G7">
            <v>0.79628544025368986</v>
          </cell>
          <cell r="H7">
            <v>0</v>
          </cell>
          <cell r="I7">
            <v>0.44627948867237177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ove Satisfaction Code Num"/>
      <sheetName val="Remove Hotel Stay Again"/>
      <sheetName val="Training Set Hotel Recommendati"/>
      <sheetName val="HRC Value Moderate Training"/>
      <sheetName val="Multiple Bedrooms"/>
      <sheetName val="Rest of VM"/>
      <sheetName val="HRC DDV Training"/>
      <sheetName val="In Room Kitchen DV + AKL"/>
      <sheetName val="Rest of Delux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406">
          <cell r="AQ1406">
            <v>3.3012820512820511</v>
          </cell>
          <cell r="AR1406">
            <v>1.9636752136752136</v>
          </cell>
          <cell r="AT1406">
            <v>4.4985754985754989</v>
          </cell>
          <cell r="AU1406">
            <v>3.507834757834758</v>
          </cell>
          <cell r="AW1406">
            <v>2.8596866096866096</v>
          </cell>
          <cell r="AY1406">
            <v>3.3333333333333335</v>
          </cell>
          <cell r="BA1406">
            <v>1.621082621082621</v>
          </cell>
        </row>
        <row r="1407">
          <cell r="AQ1407">
            <v>1.2285385543601457</v>
          </cell>
          <cell r="AR1407">
            <v>1.0755984049128462</v>
          </cell>
          <cell r="AT1407">
            <v>1.0473457444116734</v>
          </cell>
          <cell r="AU1407">
            <v>1.7336783553524007</v>
          </cell>
          <cell r="AW1407">
            <v>1.0656826195219424</v>
          </cell>
          <cell r="AY1407">
            <v>1.4076463626395361</v>
          </cell>
          <cell r="BA1407">
            <v>1.0320646719612319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D7E1-3DB8-403B-9A79-5B4BD62E7D0F}">
  <dimension ref="A1:IB401"/>
  <sheetViews>
    <sheetView topLeftCell="BO1" workbookViewId="0">
      <selection activeCell="AM402" sqref="AM402"/>
    </sheetView>
  </sheetViews>
  <sheetFormatPr defaultColWidth="12.44140625" defaultRowHeight="14.4" x14ac:dyDescent="0.3"/>
  <cols>
    <col min="39" max="39" width="18.109375" bestFit="1" customWidth="1"/>
    <col min="40" max="40" width="17.33203125" bestFit="1" customWidth="1"/>
    <col min="41" max="41" width="29.88671875" bestFit="1" customWidth="1"/>
    <col min="42" max="42" width="27.5546875" bestFit="1" customWidth="1"/>
    <col min="43" max="43" width="24.109375" bestFit="1" customWidth="1"/>
    <col min="44" max="44" width="28.21875" bestFit="1" customWidth="1"/>
    <col min="45" max="45" width="23.77734375" bestFit="1" customWidth="1"/>
    <col min="46" max="46" width="25.77734375" bestFit="1" customWidth="1"/>
    <col min="47" max="47" width="27" bestFit="1" customWidth="1"/>
    <col min="48" max="48" width="28.77734375" bestFit="1" customWidth="1"/>
    <col min="49" max="49" width="23.21875" bestFit="1" customWidth="1"/>
    <col min="50" max="50" width="35.77734375" bestFit="1" customWidth="1"/>
    <col min="51" max="51" width="18.33203125" bestFit="1" customWidth="1"/>
    <col min="52" max="52" width="20" bestFit="1" customWidth="1"/>
    <col min="53" max="53" width="26.21875" bestFit="1" customWidth="1"/>
    <col min="54" max="54" width="32.88671875" bestFit="1" customWidth="1"/>
    <col min="75" max="75" width="25.5546875" bestFit="1" customWidth="1"/>
    <col min="76" max="76" width="17.5546875" bestFit="1" customWidth="1"/>
    <col min="77" max="77" width="23.5546875" bestFit="1" customWidth="1"/>
    <col min="83" max="83" width="22.6640625" bestFit="1" customWidth="1"/>
  </cols>
  <sheetData>
    <row r="1" spans="1:2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65</v>
      </c>
      <c r="CA1" s="1" t="s">
        <v>66</v>
      </c>
      <c r="CB1" s="1" t="s">
        <v>67</v>
      </c>
      <c r="CC1" s="1" t="s">
        <v>77</v>
      </c>
      <c r="CD1" s="1" t="s">
        <v>78</v>
      </c>
      <c r="CE1" s="1" t="s">
        <v>59</v>
      </c>
      <c r="CF1" s="1"/>
      <c r="CG1" s="1"/>
      <c r="CH1" s="1"/>
      <c r="CI1" s="1"/>
      <c r="CJ1" s="1"/>
      <c r="CK1" s="1"/>
      <c r="CL1" s="1"/>
      <c r="CM1" s="1"/>
      <c r="CN1" s="1" t="s">
        <v>75</v>
      </c>
      <c r="CO1" s="1" t="s">
        <v>76</v>
      </c>
      <c r="CP1" s="1" t="s">
        <v>65</v>
      </c>
      <c r="CQ1" s="1" t="s">
        <v>66</v>
      </c>
      <c r="CR1" s="1" t="s">
        <v>67</v>
      </c>
      <c r="CS1" s="1" t="s">
        <v>77</v>
      </c>
      <c r="CT1" s="1" t="s">
        <v>78</v>
      </c>
      <c r="CU1" s="1" t="s">
        <v>59</v>
      </c>
      <c r="CV1" s="1" t="s">
        <v>79</v>
      </c>
      <c r="CW1" s="1" t="s">
        <v>80</v>
      </c>
      <c r="CX1" s="1" t="s">
        <v>81</v>
      </c>
      <c r="CY1" s="1" t="s">
        <v>82</v>
      </c>
      <c r="CZ1" s="1" t="s">
        <v>83</v>
      </c>
      <c r="DA1" s="1" t="s">
        <v>84</v>
      </c>
      <c r="DB1" s="1" t="s">
        <v>85</v>
      </c>
      <c r="DC1" s="1" t="s">
        <v>86</v>
      </c>
      <c r="DD1" s="1" t="s">
        <v>87</v>
      </c>
      <c r="DE1" s="1" t="s">
        <v>88</v>
      </c>
      <c r="DF1" s="1" t="s">
        <v>89</v>
      </c>
      <c r="DG1" s="1" t="s">
        <v>90</v>
      </c>
      <c r="DH1" s="1" t="s">
        <v>91</v>
      </c>
      <c r="DI1" s="1" t="s">
        <v>92</v>
      </c>
      <c r="DJ1" s="1" t="s">
        <v>93</v>
      </c>
      <c r="DK1" s="1" t="s">
        <v>94</v>
      </c>
      <c r="DL1" s="1" t="s">
        <v>95</v>
      </c>
      <c r="DM1" s="1" t="s">
        <v>96</v>
      </c>
      <c r="DN1" s="1" t="s">
        <v>97</v>
      </c>
      <c r="DO1" s="1" t="s">
        <v>98</v>
      </c>
      <c r="DP1" s="1" t="s">
        <v>99</v>
      </c>
      <c r="DQ1" s="1" t="s">
        <v>100</v>
      </c>
      <c r="DR1" s="1" t="s">
        <v>101</v>
      </c>
      <c r="DS1" s="1" t="s">
        <v>102</v>
      </c>
      <c r="DT1" s="1" t="s">
        <v>103</v>
      </c>
      <c r="DU1" s="1" t="s">
        <v>104</v>
      </c>
      <c r="DV1" s="1" t="s">
        <v>105</v>
      </c>
      <c r="DW1" s="1" t="s">
        <v>106</v>
      </c>
      <c r="DX1" s="1" t="s">
        <v>107</v>
      </c>
      <c r="DY1" s="1" t="s">
        <v>108</v>
      </c>
      <c r="DZ1" s="1" t="s">
        <v>109</v>
      </c>
      <c r="EA1" s="1" t="s">
        <v>110</v>
      </c>
      <c r="EB1" s="1" t="s">
        <v>111</v>
      </c>
      <c r="EC1" s="1" t="s">
        <v>112</v>
      </c>
      <c r="ED1" s="1" t="s">
        <v>113</v>
      </c>
      <c r="EE1" s="1" t="s">
        <v>114</v>
      </c>
      <c r="EF1" s="1" t="s">
        <v>115</v>
      </c>
      <c r="EG1" s="1" t="s">
        <v>116</v>
      </c>
      <c r="EH1" s="1" t="s">
        <v>117</v>
      </c>
      <c r="EI1" s="1" t="s">
        <v>118</v>
      </c>
      <c r="EJ1" s="1" t="s">
        <v>119</v>
      </c>
      <c r="EK1" s="1" t="s">
        <v>120</v>
      </c>
      <c r="EL1" s="1" t="s">
        <v>121</v>
      </c>
      <c r="EM1" s="1" t="s">
        <v>122</v>
      </c>
      <c r="EN1" s="1" t="s">
        <v>123</v>
      </c>
      <c r="EO1" s="1" t="s">
        <v>124</v>
      </c>
      <c r="EP1" s="1" t="s">
        <v>125</v>
      </c>
      <c r="EQ1" s="1" t="s">
        <v>126</v>
      </c>
      <c r="ER1" s="1" t="s">
        <v>127</v>
      </c>
      <c r="ES1" s="1" t="s">
        <v>128</v>
      </c>
      <c r="ET1" s="1" t="s">
        <v>129</v>
      </c>
      <c r="EU1" s="1" t="s">
        <v>130</v>
      </c>
      <c r="EV1" s="1" t="s">
        <v>131</v>
      </c>
      <c r="EW1" s="1" t="s">
        <v>132</v>
      </c>
      <c r="EX1" s="1" t="s">
        <v>133</v>
      </c>
      <c r="EY1" s="1" t="s">
        <v>134</v>
      </c>
      <c r="EZ1" s="1" t="s">
        <v>135</v>
      </c>
      <c r="FA1" s="1" t="s">
        <v>136</v>
      </c>
      <c r="FB1" s="1" t="s">
        <v>137</v>
      </c>
      <c r="FC1" s="1" t="s">
        <v>138</v>
      </c>
      <c r="FD1" s="1" t="s">
        <v>139</v>
      </c>
      <c r="FE1" s="1" t="s">
        <v>140</v>
      </c>
      <c r="FF1" s="1" t="s">
        <v>141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147</v>
      </c>
      <c r="FM1" s="2" t="s">
        <v>148</v>
      </c>
      <c r="FN1" s="1" t="s">
        <v>149</v>
      </c>
      <c r="FO1" s="2" t="s">
        <v>150</v>
      </c>
      <c r="FP1" s="1" t="s">
        <v>151</v>
      </c>
      <c r="FQ1" s="2" t="s">
        <v>152</v>
      </c>
      <c r="FR1" s="2" t="s">
        <v>153</v>
      </c>
      <c r="FS1" s="2" t="s">
        <v>154</v>
      </c>
      <c r="FT1" s="1" t="s">
        <v>155</v>
      </c>
      <c r="FU1" s="1" t="s">
        <v>156</v>
      </c>
      <c r="FV1" s="2" t="s">
        <v>157</v>
      </c>
      <c r="FW1" s="2" t="s">
        <v>158</v>
      </c>
      <c r="FX1" s="2" t="s">
        <v>159</v>
      </c>
      <c r="FY1" s="1" t="s">
        <v>160</v>
      </c>
      <c r="FZ1" s="1" t="s">
        <v>161</v>
      </c>
      <c r="GA1" s="2" t="s">
        <v>162</v>
      </c>
      <c r="GB1" s="2" t="s">
        <v>163</v>
      </c>
      <c r="GC1" s="1" t="s">
        <v>164</v>
      </c>
      <c r="GD1" s="1" t="s">
        <v>165</v>
      </c>
      <c r="GE1" s="1" t="s">
        <v>166</v>
      </c>
      <c r="GF1" s="1" t="s">
        <v>167</v>
      </c>
      <c r="GG1" s="1" t="s">
        <v>168</v>
      </c>
      <c r="GH1" s="1" t="s">
        <v>169</v>
      </c>
      <c r="GI1" s="1" t="s">
        <v>170</v>
      </c>
      <c r="GJ1" s="1" t="s">
        <v>171</v>
      </c>
      <c r="GK1" s="1" t="s">
        <v>172</v>
      </c>
      <c r="GL1" s="1" t="s">
        <v>173</v>
      </c>
      <c r="GM1" s="1" t="s">
        <v>174</v>
      </c>
      <c r="GN1" s="1" t="s">
        <v>175</v>
      </c>
      <c r="GO1" s="1" t="s">
        <v>176</v>
      </c>
      <c r="GP1" s="1" t="s">
        <v>177</v>
      </c>
      <c r="GQ1" s="1" t="s">
        <v>178</v>
      </c>
      <c r="GR1" s="1" t="s">
        <v>179</v>
      </c>
      <c r="GS1" s="1" t="s">
        <v>180</v>
      </c>
      <c r="GT1" s="1" t="s">
        <v>181</v>
      </c>
      <c r="GU1" s="1" t="s">
        <v>182</v>
      </c>
      <c r="GV1" s="1" t="s">
        <v>183</v>
      </c>
      <c r="GW1" s="1" t="s">
        <v>184</v>
      </c>
      <c r="GX1" s="1" t="s">
        <v>185</v>
      </c>
      <c r="GY1" s="1" t="s">
        <v>186</v>
      </c>
      <c r="GZ1" s="1" t="s">
        <v>187</v>
      </c>
      <c r="HA1" s="1" t="s">
        <v>188</v>
      </c>
      <c r="HB1" s="1" t="s">
        <v>189</v>
      </c>
      <c r="HC1" s="1" t="s">
        <v>190</v>
      </c>
      <c r="HD1" s="1" t="s">
        <v>191</v>
      </c>
      <c r="HE1" s="1" t="s">
        <v>192</v>
      </c>
      <c r="HF1" s="1" t="s">
        <v>193</v>
      </c>
      <c r="HG1" s="1" t="s">
        <v>194</v>
      </c>
      <c r="HH1" s="1" t="s">
        <v>195</v>
      </c>
      <c r="HI1" s="1" t="s">
        <v>196</v>
      </c>
      <c r="HJ1" s="1" t="s">
        <v>197</v>
      </c>
      <c r="HK1" s="1" t="s">
        <v>198</v>
      </c>
      <c r="HL1" s="1" t="s">
        <v>199</v>
      </c>
      <c r="HM1" s="1" t="s">
        <v>200</v>
      </c>
      <c r="HN1" s="1" t="s">
        <v>201</v>
      </c>
      <c r="HO1" s="1" t="s">
        <v>202</v>
      </c>
      <c r="HP1" s="1" t="s">
        <v>203</v>
      </c>
      <c r="HQ1" s="1" t="s">
        <v>204</v>
      </c>
      <c r="HR1" s="1" t="s">
        <v>205</v>
      </c>
      <c r="HS1" s="1" t="s">
        <v>206</v>
      </c>
      <c r="HT1" s="1" t="s">
        <v>207</v>
      </c>
      <c r="HU1" s="1" t="s">
        <v>208</v>
      </c>
      <c r="HV1" s="1" t="s">
        <v>209</v>
      </c>
      <c r="HW1" s="1" t="s">
        <v>210</v>
      </c>
      <c r="HX1" s="1" t="s">
        <v>211</v>
      </c>
      <c r="HY1" s="1" t="s">
        <v>212</v>
      </c>
      <c r="HZ1" s="1" t="s">
        <v>213</v>
      </c>
      <c r="IA1" s="1" t="s">
        <v>214</v>
      </c>
      <c r="IB1" s="1" t="s">
        <v>215</v>
      </c>
    </row>
    <row r="2" spans="1:236" x14ac:dyDescent="0.3">
      <c r="A2" s="1">
        <v>33040</v>
      </c>
      <c r="B2" s="1" t="s">
        <v>824</v>
      </c>
      <c r="C2" s="1" t="s">
        <v>825</v>
      </c>
      <c r="D2" s="1" t="s">
        <v>826</v>
      </c>
      <c r="E2" s="1">
        <v>5</v>
      </c>
      <c r="F2" s="1" t="s">
        <v>482</v>
      </c>
      <c r="G2" s="1">
        <v>4</v>
      </c>
      <c r="H2" s="1" t="s">
        <v>483</v>
      </c>
      <c r="I2" s="1" t="s">
        <v>221</v>
      </c>
      <c r="J2" s="1" t="s">
        <v>221</v>
      </c>
      <c r="K2" s="1" t="s">
        <v>221</v>
      </c>
      <c r="L2" s="1">
        <v>1</v>
      </c>
      <c r="M2" s="1">
        <v>0</v>
      </c>
      <c r="N2" s="1">
        <v>0</v>
      </c>
      <c r="O2" s="1">
        <v>1</v>
      </c>
      <c r="P2" s="1">
        <v>0</v>
      </c>
      <c r="Q2" s="1">
        <v>0</v>
      </c>
      <c r="R2" s="1">
        <v>0</v>
      </c>
      <c r="S2" s="1">
        <v>1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 t="s">
        <v>221</v>
      </c>
      <c r="AF2" s="1" t="s">
        <v>221</v>
      </c>
      <c r="AG2" s="1" t="s">
        <v>221</v>
      </c>
      <c r="AH2" s="1" t="s">
        <v>221</v>
      </c>
      <c r="AI2" s="1" t="s">
        <v>221</v>
      </c>
      <c r="AJ2" s="1" t="s">
        <v>221</v>
      </c>
      <c r="AK2" s="1" t="s">
        <v>221</v>
      </c>
      <c r="AL2" s="1" t="s">
        <v>221</v>
      </c>
      <c r="AM2" s="1">
        <v>1</v>
      </c>
      <c r="AN2" s="1">
        <v>1</v>
      </c>
      <c r="AO2" s="1">
        <v>3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5</v>
      </c>
      <c r="AW2" s="1">
        <v>5</v>
      </c>
      <c r="AX2" s="1">
        <v>1</v>
      </c>
      <c r="AY2" s="1">
        <v>5</v>
      </c>
      <c r="AZ2" s="1">
        <v>5</v>
      </c>
      <c r="BA2" s="1">
        <v>1</v>
      </c>
      <c r="BB2" s="1">
        <v>3</v>
      </c>
      <c r="BC2" s="1" t="s">
        <v>827</v>
      </c>
      <c r="BD2" s="1" t="s">
        <v>221</v>
      </c>
      <c r="BE2" s="1" t="s">
        <v>221</v>
      </c>
      <c r="BF2" s="1">
        <v>5</v>
      </c>
      <c r="BG2" s="1">
        <v>3</v>
      </c>
      <c r="BH2" s="1">
        <v>5</v>
      </c>
      <c r="BI2" s="1">
        <v>5</v>
      </c>
      <c r="BJ2" s="1">
        <v>2</v>
      </c>
      <c r="BK2" s="1">
        <v>4</v>
      </c>
      <c r="BL2" s="1">
        <v>5</v>
      </c>
      <c r="BM2" s="1">
        <v>5</v>
      </c>
      <c r="BN2" s="1" t="s">
        <v>221</v>
      </c>
      <c r="BO2" s="1" t="s">
        <v>221</v>
      </c>
      <c r="BP2" s="1" t="s">
        <v>221</v>
      </c>
      <c r="BQ2" s="1">
        <v>5</v>
      </c>
      <c r="BR2" s="1">
        <v>5</v>
      </c>
      <c r="BS2" s="1">
        <v>5</v>
      </c>
      <c r="BT2" s="1" t="s">
        <v>221</v>
      </c>
      <c r="BU2" s="1" t="s">
        <v>221</v>
      </c>
      <c r="BV2" s="1" t="s">
        <v>221</v>
      </c>
      <c r="BW2" s="1" t="s">
        <v>221</v>
      </c>
      <c r="BX2" s="1">
        <v>4.625</v>
      </c>
      <c r="BY2" s="1"/>
      <c r="BZ2" s="1"/>
      <c r="CA2" s="1"/>
      <c r="CB2" s="1"/>
      <c r="CC2" s="1">
        <v>4.6666666670000003</v>
      </c>
      <c r="CD2" s="1">
        <v>5</v>
      </c>
      <c r="CE2" s="1">
        <v>5</v>
      </c>
      <c r="CF2" s="1">
        <f>(AM2 - '[1]AoA, FW, and ASMu'!B$11) / '[1]AoA, FW, and ASMu'!B$12</f>
        <v>-2.9101403878919418</v>
      </c>
      <c r="CG2" s="1">
        <f>(AQ2 - '[1]AoA, FW, and ASMu'!C$11) / '[1]AoA, FW, and ASMu'!C$12</f>
        <v>-1.4784925460403708</v>
      </c>
      <c r="CH2" s="1">
        <f>(AR2 - '[1]AoA, FW, and ASMu'!D$11) / '[1]AoA, FW, and ASMu'!D$12</f>
        <v>-1.1133856642167215</v>
      </c>
      <c r="CI2" s="1">
        <f>(AT2 - '[1]AoA, FW, and ASMu'!E$11) / '[1]AoA, FW, and ASMu'!E$12</f>
        <v>-3.2112961347206417</v>
      </c>
      <c r="CJ2" s="1">
        <f>(AU2 - '[1]AoA, FW, and ASMu'!F$11) / '[1]AoA, FW, and ASMu'!F$12</f>
        <v>-1.3726844286238138</v>
      </c>
      <c r="CK2" s="1">
        <f>(AY2 - '[1]AoA, FW, and ASMu'!G$11) / '[1]AoA, FW, and ASMu'!G$12</f>
        <v>1.0352183707753255</v>
      </c>
      <c r="CL2" s="1">
        <f>(BA2 - '[1]AoA, FW, and ASMu'!H$11) / '[1]AoA, FW, and ASMu'!H$12</f>
        <v>-0.62050276803115456</v>
      </c>
      <c r="CM2" s="1">
        <f>(AW2 - '[1]AoA, FW, and ASMu'!I$11) / '[1]AoA, FW, and ASMu'!I$12</f>
        <v>1.4468245209353749</v>
      </c>
      <c r="CN2" s="1">
        <v>0.121266095</v>
      </c>
      <c r="CO2" s="1"/>
      <c r="CP2" s="1"/>
      <c r="CQ2" s="1"/>
      <c r="CR2" s="1"/>
      <c r="CS2" s="1">
        <v>-0.162176971</v>
      </c>
      <c r="CT2" s="1">
        <v>1.0504544469999999</v>
      </c>
      <c r="CU2" s="1">
        <v>0.74071920700000005</v>
      </c>
      <c r="CV2" s="1" t="s">
        <v>223</v>
      </c>
      <c r="CW2" s="1">
        <v>4</v>
      </c>
      <c r="CX2" s="1">
        <v>1</v>
      </c>
      <c r="CY2" s="1" t="s">
        <v>224</v>
      </c>
      <c r="CZ2" s="1">
        <v>4</v>
      </c>
      <c r="DA2" s="1">
        <v>1569</v>
      </c>
      <c r="DB2" s="1" t="s">
        <v>221</v>
      </c>
      <c r="DC2" s="1" t="s">
        <v>221</v>
      </c>
      <c r="DD2" s="1">
        <v>1</v>
      </c>
      <c r="DE2" s="1" t="s">
        <v>221</v>
      </c>
      <c r="DF2" s="1" t="s">
        <v>221</v>
      </c>
      <c r="DG2" s="1" t="s">
        <v>225</v>
      </c>
      <c r="DH2" s="1">
        <v>535023</v>
      </c>
      <c r="DI2" s="1" t="s">
        <v>828</v>
      </c>
      <c r="DJ2" s="1" t="s">
        <v>537</v>
      </c>
      <c r="DK2" s="1" t="s">
        <v>386</v>
      </c>
      <c r="DL2" s="1" t="s">
        <v>229</v>
      </c>
      <c r="DM2" s="1">
        <v>701</v>
      </c>
      <c r="DN2" s="1">
        <v>11</v>
      </c>
      <c r="DO2" s="1" t="s">
        <v>829</v>
      </c>
      <c r="DP2" s="1">
        <v>-3.0083182650000002</v>
      </c>
      <c r="DQ2" s="1">
        <v>-0.56476974899999999</v>
      </c>
      <c r="DR2" s="1">
        <v>-0.85767027399999995</v>
      </c>
      <c r="DS2" s="1">
        <v>-0.37808848900000003</v>
      </c>
      <c r="DT2" s="1">
        <v>-1.8114151679999999</v>
      </c>
      <c r="DU2" s="1">
        <v>-1.4329344530000001</v>
      </c>
      <c r="DV2" s="1">
        <v>-0.68143459900000003</v>
      </c>
      <c r="DW2" s="1">
        <v>-3.1282847899999999</v>
      </c>
      <c r="DX2" s="1">
        <v>-2.2825453370000002</v>
      </c>
      <c r="DY2" s="1">
        <v>2.9035551499999999</v>
      </c>
      <c r="DZ2" s="1">
        <v>1.809393939</v>
      </c>
      <c r="EA2" s="1">
        <v>-1.1447780439999999</v>
      </c>
      <c r="EB2" s="1">
        <v>1.650185048</v>
      </c>
      <c r="EC2" s="1">
        <v>1.6315709279999999</v>
      </c>
      <c r="ED2" s="1">
        <v>-0.670839038</v>
      </c>
      <c r="EE2" s="1">
        <v>-0.78145320900000004</v>
      </c>
      <c r="EF2" s="1">
        <v>-1.493362589</v>
      </c>
      <c r="EG2" s="1">
        <v>0.79266946299999996</v>
      </c>
      <c r="EH2" s="1">
        <v>0.86115427300000003</v>
      </c>
      <c r="EI2" s="1">
        <v>-2.2183121899999998</v>
      </c>
      <c r="EJ2" s="1">
        <v>-0.213365954</v>
      </c>
      <c r="EK2" s="1">
        <v>0.91174131999999997</v>
      </c>
      <c r="EL2" s="1">
        <v>0.48208338899999997</v>
      </c>
      <c r="EM2" s="1" t="s">
        <v>221</v>
      </c>
      <c r="EN2" s="1" t="s">
        <v>221</v>
      </c>
      <c r="EO2" s="1">
        <v>0.60217342600000001</v>
      </c>
      <c r="EP2" s="1">
        <v>0.55752913199999998</v>
      </c>
      <c r="EQ2" s="1">
        <v>1.1601128549999999</v>
      </c>
      <c r="ER2" s="1" t="s">
        <v>221</v>
      </c>
      <c r="ES2" s="1" t="s">
        <v>221</v>
      </c>
      <c r="ET2" s="1" t="s">
        <v>221</v>
      </c>
      <c r="EU2" s="1" t="s">
        <v>221</v>
      </c>
      <c r="EV2" s="1" t="s">
        <v>221</v>
      </c>
      <c r="EW2" s="1">
        <v>-2.6400385590000002</v>
      </c>
      <c r="EX2" s="1">
        <v>-0.50626750099999995</v>
      </c>
      <c r="EY2" s="1">
        <v>-0.87121855599999998</v>
      </c>
      <c r="EZ2" s="1">
        <v>-0.43257899100000002</v>
      </c>
      <c r="FA2" s="1">
        <v>-1.428876314</v>
      </c>
      <c r="FB2" s="1">
        <v>-1.132741373</v>
      </c>
      <c r="FC2" s="1">
        <v>-0.56312254100000003</v>
      </c>
      <c r="FD2" s="1">
        <v>-2.8048273130000001</v>
      </c>
      <c r="FE2" s="1">
        <v>-1.3079878810000001</v>
      </c>
      <c r="FF2" s="1">
        <v>1.9977388359999999</v>
      </c>
      <c r="FG2" s="1">
        <v>1.6615391349999999</v>
      </c>
      <c r="FH2" s="1">
        <v>-0.72955848300000004</v>
      </c>
      <c r="FI2" s="1">
        <v>1.1982686419999999</v>
      </c>
      <c r="FJ2" s="1">
        <v>1.362805418</v>
      </c>
      <c r="FK2" s="1">
        <v>-0.65123792400000002</v>
      </c>
      <c r="FL2" s="1">
        <v>-0.75600230499999999</v>
      </c>
      <c r="FM2" s="1">
        <v>-2.1596222809999999</v>
      </c>
      <c r="FN2" s="1">
        <v>1.036017078</v>
      </c>
      <c r="FO2" s="1">
        <v>0.87643446000000003</v>
      </c>
      <c r="FP2" s="1">
        <v>-2.6860382629999999</v>
      </c>
      <c r="FQ2" s="1">
        <v>-0.26488525299999999</v>
      </c>
      <c r="FR2" s="1">
        <v>0.99257750099999997</v>
      </c>
      <c r="FS2" s="1">
        <v>0.70189067199999999</v>
      </c>
      <c r="FT2" s="1"/>
      <c r="FU2" s="1"/>
      <c r="FV2" s="1">
        <v>0.68614825199999996</v>
      </c>
      <c r="FW2" s="1">
        <v>0.72294473999999997</v>
      </c>
      <c r="FX2" s="1">
        <v>1.396614697</v>
      </c>
      <c r="FY2" s="1"/>
      <c r="FZ2" s="1"/>
      <c r="GA2" s="1"/>
      <c r="GB2" s="1"/>
      <c r="GC2" s="1"/>
      <c r="GD2" s="1">
        <v>-2.27102571</v>
      </c>
      <c r="GE2" s="1">
        <v>-3.2261616999999999E-2</v>
      </c>
      <c r="GF2" s="1">
        <v>-1.132741373</v>
      </c>
      <c r="GG2" s="1">
        <v>-2.1029366399999998</v>
      </c>
      <c r="GH2" s="1">
        <v>-1.3079878810000001</v>
      </c>
      <c r="GI2" s="1">
        <v>0.545486637</v>
      </c>
      <c r="GJ2" s="1">
        <v>0.74537677400000002</v>
      </c>
      <c r="GK2" s="1">
        <v>-0.49808314599999998</v>
      </c>
      <c r="GL2" s="1">
        <v>5</v>
      </c>
      <c r="GM2" s="1">
        <v>2</v>
      </c>
      <c r="GN2" s="1">
        <v>0.4</v>
      </c>
      <c r="GO2" s="1">
        <v>3</v>
      </c>
      <c r="GP2" s="1">
        <v>0.6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2</v>
      </c>
      <c r="GX2" s="1">
        <v>0.4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3</v>
      </c>
      <c r="HH2" s="1">
        <v>0.6</v>
      </c>
      <c r="HI2" s="1">
        <v>0</v>
      </c>
      <c r="HJ2" s="1">
        <v>0</v>
      </c>
      <c r="HK2" s="1">
        <v>0</v>
      </c>
      <c r="HL2" s="1">
        <v>0</v>
      </c>
      <c r="HM2" s="1">
        <v>0.4</v>
      </c>
      <c r="HN2" s="1">
        <v>0.6</v>
      </c>
      <c r="HO2" s="1" t="s">
        <v>221</v>
      </c>
      <c r="HP2" s="1" t="s">
        <v>315</v>
      </c>
      <c r="HQ2" s="1" t="s">
        <v>316</v>
      </c>
      <c r="HR2" s="1" t="s">
        <v>830</v>
      </c>
      <c r="HS2" s="1" t="s">
        <v>221</v>
      </c>
      <c r="HT2" s="1" t="s">
        <v>221</v>
      </c>
      <c r="HU2" s="1">
        <v>2.3313023070000001</v>
      </c>
      <c r="HV2" s="1"/>
      <c r="HW2" s="1"/>
      <c r="HX2" s="1"/>
      <c r="HY2" s="1"/>
      <c r="HZ2" s="1">
        <v>2.0272121350000001</v>
      </c>
      <c r="IA2" s="1">
        <v>2.7188232750000001</v>
      </c>
      <c r="IB2" s="1">
        <v>2.857059799</v>
      </c>
    </row>
    <row r="3" spans="1:236" x14ac:dyDescent="0.3">
      <c r="A3" s="1">
        <v>34945</v>
      </c>
      <c r="B3" s="1" t="s">
        <v>831</v>
      </c>
      <c r="C3" s="1" t="s">
        <v>832</v>
      </c>
      <c r="D3" s="1" t="s">
        <v>833</v>
      </c>
      <c r="E3" s="1">
        <v>6</v>
      </c>
      <c r="F3" s="1" t="s">
        <v>834</v>
      </c>
      <c r="G3" s="1">
        <v>3</v>
      </c>
      <c r="H3" s="1" t="s">
        <v>835</v>
      </c>
      <c r="I3" s="1" t="s">
        <v>221</v>
      </c>
      <c r="J3" s="1" t="s">
        <v>221</v>
      </c>
      <c r="K3" s="1" t="s">
        <v>221</v>
      </c>
      <c r="L3" s="1" t="s">
        <v>221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 t="s">
        <v>221</v>
      </c>
      <c r="AF3" s="1" t="s">
        <v>221</v>
      </c>
      <c r="AG3" s="1" t="s">
        <v>221</v>
      </c>
      <c r="AH3" s="1" t="s">
        <v>221</v>
      </c>
      <c r="AI3" s="1" t="s">
        <v>221</v>
      </c>
      <c r="AJ3" s="1" t="s">
        <v>221</v>
      </c>
      <c r="AK3" s="1" t="s">
        <v>221</v>
      </c>
      <c r="AL3" s="1" t="s">
        <v>221</v>
      </c>
      <c r="AM3" s="1">
        <v>1</v>
      </c>
      <c r="AN3" s="1">
        <v>1</v>
      </c>
      <c r="AO3" s="1">
        <v>5</v>
      </c>
      <c r="AP3" s="1">
        <v>1</v>
      </c>
      <c r="AQ3" s="1">
        <v>1</v>
      </c>
      <c r="AR3" s="1">
        <v>5</v>
      </c>
      <c r="AS3" s="1">
        <v>1</v>
      </c>
      <c r="AT3" s="1">
        <v>5</v>
      </c>
      <c r="AU3" s="1">
        <v>5</v>
      </c>
      <c r="AV3" s="1">
        <v>1</v>
      </c>
      <c r="AW3" s="1">
        <v>4</v>
      </c>
      <c r="AX3" s="1">
        <v>1</v>
      </c>
      <c r="AY3" s="1">
        <v>5</v>
      </c>
      <c r="AZ3" s="1">
        <v>1</v>
      </c>
      <c r="BA3" s="1">
        <v>1</v>
      </c>
      <c r="BB3" s="1">
        <v>5</v>
      </c>
      <c r="BC3" s="1" t="s">
        <v>221</v>
      </c>
      <c r="BD3" s="1" t="s">
        <v>221</v>
      </c>
      <c r="BE3" s="1" t="s">
        <v>221</v>
      </c>
      <c r="BF3" s="1" t="s">
        <v>221</v>
      </c>
      <c r="BG3" s="1">
        <v>4</v>
      </c>
      <c r="BH3" s="1">
        <v>2</v>
      </c>
      <c r="BI3" s="1">
        <v>1</v>
      </c>
      <c r="BJ3" s="1">
        <v>4</v>
      </c>
      <c r="BK3" s="1">
        <v>5</v>
      </c>
      <c r="BL3" s="1">
        <v>4</v>
      </c>
      <c r="BM3" s="1">
        <v>4</v>
      </c>
      <c r="BN3" s="1">
        <v>5</v>
      </c>
      <c r="BO3" s="1">
        <v>4</v>
      </c>
      <c r="BP3" s="1">
        <v>5</v>
      </c>
      <c r="BQ3" s="1">
        <v>5</v>
      </c>
      <c r="BR3" s="1">
        <v>4</v>
      </c>
      <c r="BS3" s="1">
        <v>3</v>
      </c>
      <c r="BT3" s="1">
        <v>3</v>
      </c>
      <c r="BU3" s="1">
        <v>3</v>
      </c>
      <c r="BV3" s="1">
        <v>2</v>
      </c>
      <c r="BW3" s="1">
        <v>3</v>
      </c>
      <c r="BX3" s="1">
        <v>3.5</v>
      </c>
      <c r="BY3" s="1">
        <v>3</v>
      </c>
      <c r="BZ3" s="1">
        <v>5</v>
      </c>
      <c r="CA3" s="1">
        <v>4</v>
      </c>
      <c r="CB3" s="1">
        <v>5</v>
      </c>
      <c r="CC3" s="1">
        <v>4.3333333329999997</v>
      </c>
      <c r="CD3" s="1">
        <v>3</v>
      </c>
      <c r="CE3" s="1">
        <v>2</v>
      </c>
      <c r="CF3" s="1">
        <f>(AM3 - '[1]AoA, FW, and ASMu'!B$11) / '[1]AoA, FW, and ASMu'!B$12</f>
        <v>-2.9101403878919418</v>
      </c>
      <c r="CG3" s="1">
        <f>(AQ3 - '[1]AoA, FW, and ASMu'!C$11) / '[1]AoA, FW, and ASMu'!C$12</f>
        <v>-1.4784925460403708</v>
      </c>
      <c r="CH3" s="1">
        <f>(AR3 - '[1]AoA, FW, and ASMu'!D$11) / '[1]AoA, FW, and ASMu'!D$12</f>
        <v>2.0264065335503534</v>
      </c>
      <c r="CI3" s="1">
        <f>(AT3 - '[1]AoA, FW, and ASMu'!E$11) / '[1]AoA, FW, and ASMu'!E$12</f>
        <v>0.50066042908655961</v>
      </c>
      <c r="CJ3" s="1">
        <f>(AU3 - '[1]AoA, FW, and ASMu'!F$11) / '[1]AoA, FW, and ASMu'!F$12</f>
        <v>0.92360840061944671</v>
      </c>
      <c r="CK3" s="1">
        <f>(AY3 - '[1]AoA, FW, and ASMu'!G$11) / '[1]AoA, FW, and ASMu'!G$12</f>
        <v>1.0352183707753255</v>
      </c>
      <c r="CL3" s="1">
        <f>(BA3 - '[1]AoA, FW, and ASMu'!H$11) / '[1]AoA, FW, and ASMu'!H$12</f>
        <v>-0.62050276803115456</v>
      </c>
      <c r="CM3" s="1">
        <f>(AW3 - '[1]AoA, FW, and ASMu'!I$11) / '[1]AoA, FW, and ASMu'!I$12</f>
        <v>0.59779555268672613</v>
      </c>
      <c r="CN3" s="1">
        <v>-1.867129686</v>
      </c>
      <c r="CO3" s="1">
        <v>5.6020649999999998E-2</v>
      </c>
      <c r="CP3" s="1">
        <v>1.0446437559999999</v>
      </c>
      <c r="CQ3" s="1">
        <v>0.165224908</v>
      </c>
      <c r="CR3" s="1">
        <v>0.94409093300000002</v>
      </c>
      <c r="CS3" s="1">
        <v>-0.37108544700000001</v>
      </c>
      <c r="CT3" s="1">
        <v>-0.94613380499999999</v>
      </c>
      <c r="CU3" s="1">
        <v>-3.4932850630000001</v>
      </c>
      <c r="CV3" s="1" t="s">
        <v>223</v>
      </c>
      <c r="CW3" s="1">
        <v>4</v>
      </c>
      <c r="CX3" s="1">
        <v>1</v>
      </c>
      <c r="CY3" s="1" t="s">
        <v>242</v>
      </c>
      <c r="CZ3" s="1">
        <v>5</v>
      </c>
      <c r="DA3" s="1">
        <v>3650</v>
      </c>
      <c r="DB3" s="1" t="s">
        <v>221</v>
      </c>
      <c r="DC3" s="1" t="s">
        <v>221</v>
      </c>
      <c r="DD3" s="1" t="s">
        <v>221</v>
      </c>
      <c r="DE3" s="1" t="s">
        <v>221</v>
      </c>
      <c r="DF3" s="1" t="s">
        <v>221</v>
      </c>
      <c r="DG3" s="1" t="s">
        <v>292</v>
      </c>
      <c r="DH3" s="1">
        <v>356624</v>
      </c>
      <c r="DI3" s="1" t="s">
        <v>836</v>
      </c>
      <c r="DJ3" s="1" t="s">
        <v>837</v>
      </c>
      <c r="DK3" s="1" t="s">
        <v>313</v>
      </c>
      <c r="DL3" s="1" t="s">
        <v>229</v>
      </c>
      <c r="DM3" s="1">
        <v>850</v>
      </c>
      <c r="DN3" s="1">
        <v>9</v>
      </c>
      <c r="DO3" s="1" t="s">
        <v>838</v>
      </c>
      <c r="DP3" s="1">
        <v>-3.0083182650000002</v>
      </c>
      <c r="DQ3" s="1">
        <v>-0.56476974899999999</v>
      </c>
      <c r="DR3" s="1">
        <v>1.142329726</v>
      </c>
      <c r="DS3" s="1">
        <v>-0.37808848900000003</v>
      </c>
      <c r="DT3" s="1">
        <v>-1.8114151679999999</v>
      </c>
      <c r="DU3" s="1">
        <v>2.5670655469999999</v>
      </c>
      <c r="DV3" s="1">
        <v>-0.68143459900000003</v>
      </c>
      <c r="DW3" s="1">
        <v>0.87171520999999996</v>
      </c>
      <c r="DX3" s="1">
        <v>1.717454663</v>
      </c>
      <c r="DY3" s="1">
        <v>-1.0964448499999999</v>
      </c>
      <c r="DZ3" s="1">
        <v>0.80939393900000001</v>
      </c>
      <c r="EA3" s="1">
        <v>-1.1447780439999999</v>
      </c>
      <c r="EB3" s="1">
        <v>1.650185048</v>
      </c>
      <c r="EC3" s="1">
        <v>-2.3684290720000001</v>
      </c>
      <c r="ED3" s="1">
        <v>-0.670839038</v>
      </c>
      <c r="EE3" s="1">
        <v>1.2185467910000001</v>
      </c>
      <c r="EF3" s="1">
        <v>-0.49336258900000002</v>
      </c>
      <c r="EG3" s="1">
        <v>-2.2073305369999998</v>
      </c>
      <c r="EH3" s="1">
        <v>-3.1388457270000001</v>
      </c>
      <c r="EI3" s="1">
        <v>-0.21831218999999999</v>
      </c>
      <c r="EJ3" s="1">
        <v>0.78663404599999998</v>
      </c>
      <c r="EK3" s="1">
        <v>-8.8258680000000006E-2</v>
      </c>
      <c r="EL3" s="1">
        <v>-0.51791661099999997</v>
      </c>
      <c r="EM3" s="1">
        <v>0.141778721</v>
      </c>
      <c r="EN3" s="1">
        <v>0.77204928699999997</v>
      </c>
      <c r="EO3" s="1">
        <v>0.60217342600000001</v>
      </c>
      <c r="EP3" s="1">
        <v>-0.44247086800000002</v>
      </c>
      <c r="EQ3" s="1">
        <v>-0.83988714499999995</v>
      </c>
      <c r="ER3" s="1">
        <v>-0.64968487399999997</v>
      </c>
      <c r="ES3" s="1">
        <v>-0.43132788399999999</v>
      </c>
      <c r="ET3" s="1">
        <v>-2.1800613850000001</v>
      </c>
      <c r="EU3" s="1">
        <v>-0.28827037799999999</v>
      </c>
      <c r="EV3" s="1">
        <v>1.1107942079999999</v>
      </c>
      <c r="EW3" s="1">
        <v>-2.6400385590000002</v>
      </c>
      <c r="EX3" s="1">
        <v>-0.50626750099999995</v>
      </c>
      <c r="EY3" s="1">
        <v>1.1603746619999999</v>
      </c>
      <c r="EZ3" s="1">
        <v>-0.43257899100000002</v>
      </c>
      <c r="FA3" s="1">
        <v>-1.428876314</v>
      </c>
      <c r="FB3" s="1">
        <v>2.0292772960000001</v>
      </c>
      <c r="FC3" s="1">
        <v>-0.56312254100000003</v>
      </c>
      <c r="FD3" s="1">
        <v>0.78158185499999999</v>
      </c>
      <c r="FE3" s="1">
        <v>0.98416879099999999</v>
      </c>
      <c r="FF3" s="1">
        <v>-0.75438913500000004</v>
      </c>
      <c r="FG3" s="1">
        <v>0.74325423400000001</v>
      </c>
      <c r="FH3" s="1">
        <v>-0.72955848300000004</v>
      </c>
      <c r="FI3" s="1">
        <v>1.1982686419999999</v>
      </c>
      <c r="FJ3" s="1">
        <v>-1.97828235</v>
      </c>
      <c r="FK3" s="1">
        <v>-0.65123792400000002</v>
      </c>
      <c r="FL3" s="1">
        <v>1.178860324</v>
      </c>
      <c r="FM3" s="1">
        <v>-0.71347497800000004</v>
      </c>
      <c r="FN3" s="1">
        <v>-2.8849756919999998</v>
      </c>
      <c r="FO3" s="1">
        <v>-3.1945409159999998</v>
      </c>
      <c r="FP3" s="1">
        <v>-0.26434281799999998</v>
      </c>
      <c r="FQ3" s="1">
        <v>0.97657453900000002</v>
      </c>
      <c r="FR3" s="1">
        <v>-9.6083810000000006E-2</v>
      </c>
      <c r="FS3" s="1">
        <v>-0.75406215300000001</v>
      </c>
      <c r="FT3" s="1">
        <v>0.141012049</v>
      </c>
      <c r="FU3" s="1">
        <v>0.76901765600000005</v>
      </c>
      <c r="FV3" s="1">
        <v>0.68614825199999996</v>
      </c>
      <c r="FW3" s="1">
        <v>-0.57374936700000001</v>
      </c>
      <c r="FX3" s="1">
        <v>-1.0111074330000001</v>
      </c>
      <c r="FY3" s="1">
        <v>-0.66089930100000005</v>
      </c>
      <c r="FZ3" s="1">
        <v>-0.46797258600000002</v>
      </c>
      <c r="GA3" s="1">
        <v>-2.5395733580000002</v>
      </c>
      <c r="GB3" s="1">
        <v>-0.28983172800000001</v>
      </c>
      <c r="GC3" s="1">
        <v>1.269460853</v>
      </c>
      <c r="GD3" s="1">
        <v>-3.3910086540000002</v>
      </c>
      <c r="GE3" s="1">
        <v>-2.264879681</v>
      </c>
      <c r="GF3" s="1">
        <v>1.7394455680000001</v>
      </c>
      <c r="GG3" s="1">
        <v>2.7519702E-2</v>
      </c>
      <c r="GH3" s="1">
        <v>1.1251808400000001</v>
      </c>
      <c r="GI3" s="1">
        <v>1.403651279</v>
      </c>
      <c r="GJ3" s="1">
        <v>-1.3017075039999999</v>
      </c>
      <c r="GK3" s="1">
        <v>2.9779256E-2</v>
      </c>
      <c r="GL3" s="1">
        <v>4</v>
      </c>
      <c r="GM3" s="1">
        <v>2</v>
      </c>
      <c r="GN3" s="1">
        <v>0.5</v>
      </c>
      <c r="GO3" s="1">
        <v>2</v>
      </c>
      <c r="GP3" s="1">
        <v>0.5</v>
      </c>
      <c r="GQ3" s="1">
        <v>0</v>
      </c>
      <c r="GR3" s="1">
        <v>0</v>
      </c>
      <c r="GS3" s="1">
        <v>0</v>
      </c>
      <c r="GT3" s="1">
        <v>0</v>
      </c>
      <c r="GU3" s="1">
        <v>1</v>
      </c>
      <c r="GV3" s="1">
        <v>0.25</v>
      </c>
      <c r="GW3" s="1">
        <v>1</v>
      </c>
      <c r="GX3" s="1">
        <v>0.25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2</v>
      </c>
      <c r="HH3" s="1">
        <v>0.5</v>
      </c>
      <c r="HI3" s="1">
        <v>0</v>
      </c>
      <c r="HJ3" s="1">
        <v>0</v>
      </c>
      <c r="HK3" s="1">
        <v>0</v>
      </c>
      <c r="HL3" s="1">
        <v>0</v>
      </c>
      <c r="HM3" s="1">
        <v>0.5</v>
      </c>
      <c r="HN3" s="1">
        <v>0.5</v>
      </c>
      <c r="HO3" s="1" t="s">
        <v>269</v>
      </c>
      <c r="HP3" s="1" t="s">
        <v>295</v>
      </c>
      <c r="HQ3" s="1" t="s">
        <v>221</v>
      </c>
      <c r="HR3" s="1" t="s">
        <v>221</v>
      </c>
      <c r="HS3" s="1" t="s">
        <v>221</v>
      </c>
      <c r="HT3" s="1" t="s">
        <v>221</v>
      </c>
      <c r="HU3" s="1">
        <v>1.421077264</v>
      </c>
      <c r="HV3" s="1">
        <v>2.4037951629999998</v>
      </c>
      <c r="HW3" s="1">
        <v>4.2165620720000003</v>
      </c>
      <c r="HX3" s="1">
        <v>3.0867016820000002</v>
      </c>
      <c r="HY3" s="1">
        <v>4.258452718</v>
      </c>
      <c r="HZ3" s="1">
        <v>2.5790438560000002</v>
      </c>
      <c r="IA3" s="1">
        <v>1.694351865</v>
      </c>
      <c r="IB3" s="1">
        <v>0</v>
      </c>
    </row>
    <row r="4" spans="1:236" x14ac:dyDescent="0.3">
      <c r="A4" s="1">
        <v>31254</v>
      </c>
      <c r="B4" s="1" t="s">
        <v>839</v>
      </c>
      <c r="C4" s="1" t="s">
        <v>840</v>
      </c>
      <c r="D4" s="1" t="s">
        <v>841</v>
      </c>
      <c r="E4" s="1">
        <v>7</v>
      </c>
      <c r="F4" s="1" t="s">
        <v>373</v>
      </c>
      <c r="G4" s="1">
        <v>3</v>
      </c>
      <c r="H4" s="1" t="s">
        <v>374</v>
      </c>
      <c r="I4" s="1" t="s">
        <v>221</v>
      </c>
      <c r="J4" s="1" t="s">
        <v>221</v>
      </c>
      <c r="K4" s="1" t="s">
        <v>221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 t="s">
        <v>221</v>
      </c>
      <c r="AF4" s="1" t="s">
        <v>221</v>
      </c>
      <c r="AG4" s="1" t="s">
        <v>221</v>
      </c>
      <c r="AH4" s="1" t="s">
        <v>221</v>
      </c>
      <c r="AI4" s="1" t="s">
        <v>221</v>
      </c>
      <c r="AJ4" s="1" t="s">
        <v>221</v>
      </c>
      <c r="AK4" s="1" t="s">
        <v>221</v>
      </c>
      <c r="AL4" s="1" t="s">
        <v>221</v>
      </c>
      <c r="AM4" s="1">
        <v>1</v>
      </c>
      <c r="AN4" s="1">
        <v>2</v>
      </c>
      <c r="AO4" s="1">
        <v>5</v>
      </c>
      <c r="AP4" s="1">
        <v>2</v>
      </c>
      <c r="AQ4" s="1">
        <v>2</v>
      </c>
      <c r="AR4" s="1">
        <v>2</v>
      </c>
      <c r="AS4" s="1">
        <v>2</v>
      </c>
      <c r="AT4" s="1">
        <v>4</v>
      </c>
      <c r="AU4" s="1">
        <v>4</v>
      </c>
      <c r="AV4" s="1">
        <v>1</v>
      </c>
      <c r="AW4" s="1">
        <v>3</v>
      </c>
      <c r="AX4" s="1">
        <v>1</v>
      </c>
      <c r="AY4" s="1">
        <v>4</v>
      </c>
      <c r="AZ4" s="1">
        <v>4</v>
      </c>
      <c r="BA4" s="1">
        <v>4</v>
      </c>
      <c r="BB4" s="1">
        <v>5</v>
      </c>
      <c r="BC4" s="1" t="s">
        <v>221</v>
      </c>
      <c r="BD4" s="1" t="s">
        <v>221</v>
      </c>
      <c r="BE4" s="1" t="s">
        <v>221</v>
      </c>
      <c r="BF4" s="1" t="s">
        <v>221</v>
      </c>
      <c r="BG4" s="1">
        <v>5</v>
      </c>
      <c r="BH4" s="1">
        <v>5</v>
      </c>
      <c r="BI4" s="1">
        <v>2</v>
      </c>
      <c r="BJ4" s="1">
        <v>4</v>
      </c>
      <c r="BK4" s="1">
        <v>4</v>
      </c>
      <c r="BL4" s="1">
        <v>4</v>
      </c>
      <c r="BM4" s="1">
        <v>5</v>
      </c>
      <c r="BN4" s="1">
        <v>4</v>
      </c>
      <c r="BO4" s="1">
        <v>3</v>
      </c>
      <c r="BP4" s="1">
        <v>5</v>
      </c>
      <c r="BQ4" s="1">
        <v>4</v>
      </c>
      <c r="BR4" s="1">
        <v>5</v>
      </c>
      <c r="BS4" s="1">
        <v>4</v>
      </c>
      <c r="BT4" s="1">
        <v>4</v>
      </c>
      <c r="BU4" s="1">
        <v>3</v>
      </c>
      <c r="BV4" s="1">
        <v>4</v>
      </c>
      <c r="BW4" s="1">
        <v>5</v>
      </c>
      <c r="BX4" s="1">
        <v>4.2</v>
      </c>
      <c r="BY4" s="1">
        <v>3.5</v>
      </c>
      <c r="BZ4" s="1">
        <v>4</v>
      </c>
      <c r="CA4" s="1">
        <v>3</v>
      </c>
      <c r="CB4" s="1">
        <v>5</v>
      </c>
      <c r="CC4" s="1">
        <v>4.3333333329999997</v>
      </c>
      <c r="CD4" s="1">
        <v>4.5</v>
      </c>
      <c r="CE4" s="1">
        <v>5</v>
      </c>
      <c r="CF4" s="1">
        <f>(AM4 - '[1]AoA, FW, and ASMu'!B$11) / '[1]AoA, FW, and ASMu'!B$12</f>
        <v>-2.9101403878919418</v>
      </c>
      <c r="CG4" s="1">
        <f>(AQ4 - '[1]AoA, FW, and ASMu'!C$11) / '[1]AoA, FW, and ASMu'!C$12</f>
        <v>-0.70746723074685991</v>
      </c>
      <c r="CH4" s="1">
        <f>(AR4 - '[1]AoA, FW, and ASMu'!D$11) / '[1]AoA, FW, and ASMu'!D$12</f>
        <v>-0.32843761477495281</v>
      </c>
      <c r="CI4" s="1">
        <f>(AT4 - '[1]AoA, FW, and ASMu'!E$11) / '[1]AoA, FW, and ASMu'!E$12</f>
        <v>-0.42732871186524074</v>
      </c>
      <c r="CJ4" s="1">
        <f>(AU4 - '[1]AoA, FW, and ASMu'!F$11) / '[1]AoA, FW, and ASMu'!F$12</f>
        <v>0.34953519330863153</v>
      </c>
      <c r="CK4" s="1">
        <f>(AY4 - '[1]AoA, FW, and ASMu'!G$11) / '[1]AoA, FW, and ASMu'!G$12</f>
        <v>0.32195980665711271</v>
      </c>
      <c r="CL4" s="1">
        <f>(BA4 - '[1]AoA, FW, and ASMu'!H$11) / '[1]AoA, FW, and ASMu'!H$12</f>
        <v>2.199818598808124</v>
      </c>
      <c r="CM4" s="1">
        <f>(AW4 - '[1]AoA, FW, and ASMu'!I$11) / '[1]AoA, FW, and ASMu'!I$12</f>
        <v>-0.25123341556192269</v>
      </c>
      <c r="CN4" s="1">
        <v>2.2324858E-2</v>
      </c>
      <c r="CO4" s="1">
        <v>-1.1626902E-2</v>
      </c>
      <c r="CP4" s="1">
        <v>-9.1240109E-2</v>
      </c>
      <c r="CQ4" s="1">
        <v>-1.549921415</v>
      </c>
      <c r="CR4" s="1">
        <v>0.82273713900000001</v>
      </c>
      <c r="CS4" s="1">
        <v>7.3510753999999998E-2</v>
      </c>
      <c r="CT4" s="1">
        <v>0.82867452699999999</v>
      </c>
      <c r="CU4" s="1">
        <v>0.86431539800000001</v>
      </c>
      <c r="CV4" s="1" t="s">
        <v>223</v>
      </c>
      <c r="CW4" s="1">
        <v>4</v>
      </c>
      <c r="CX4" s="1">
        <v>0</v>
      </c>
      <c r="CY4" s="1" t="s">
        <v>224</v>
      </c>
      <c r="CZ4" s="1">
        <v>4</v>
      </c>
      <c r="DA4" s="1">
        <v>3310</v>
      </c>
      <c r="DB4" s="1" t="s">
        <v>221</v>
      </c>
      <c r="DC4" s="1" t="s">
        <v>221</v>
      </c>
      <c r="DD4" s="1">
        <v>0</v>
      </c>
      <c r="DE4" s="1" t="s">
        <v>221</v>
      </c>
      <c r="DF4" s="1" t="s">
        <v>221</v>
      </c>
      <c r="DG4" s="1" t="s">
        <v>292</v>
      </c>
      <c r="DH4" s="1">
        <v>580620</v>
      </c>
      <c r="DI4" s="1" t="s">
        <v>842</v>
      </c>
      <c r="DJ4" s="1" t="s">
        <v>843</v>
      </c>
      <c r="DK4" s="1" t="s">
        <v>567</v>
      </c>
      <c r="DL4" s="1" t="s">
        <v>229</v>
      </c>
      <c r="DM4" s="1">
        <v>755</v>
      </c>
      <c r="DN4" s="1">
        <v>3</v>
      </c>
      <c r="DO4" s="1" t="s">
        <v>844</v>
      </c>
      <c r="DP4" s="1">
        <v>-3.0083182650000002</v>
      </c>
      <c r="DQ4" s="1">
        <v>0.43523025100000001</v>
      </c>
      <c r="DR4" s="1">
        <v>1.142329726</v>
      </c>
      <c r="DS4" s="1">
        <v>0.62191151099999997</v>
      </c>
      <c r="DT4" s="1">
        <v>-0.81141516800000002</v>
      </c>
      <c r="DU4" s="1">
        <v>-0.432934453</v>
      </c>
      <c r="DV4" s="1">
        <v>0.31856540100000003</v>
      </c>
      <c r="DW4" s="1">
        <v>-0.12828479000000001</v>
      </c>
      <c r="DX4" s="1">
        <v>0.71745466300000005</v>
      </c>
      <c r="DY4" s="1">
        <v>-1.0964448499999999</v>
      </c>
      <c r="DZ4" s="1">
        <v>-0.19060606099999999</v>
      </c>
      <c r="EA4" s="1">
        <v>-1.1447780439999999</v>
      </c>
      <c r="EB4" s="1">
        <v>0.65018504799999999</v>
      </c>
      <c r="EC4" s="1">
        <v>0.63157092800000003</v>
      </c>
      <c r="ED4" s="1">
        <v>2.329160962</v>
      </c>
      <c r="EE4" s="1">
        <v>1.2185467910000001</v>
      </c>
      <c r="EF4" s="1">
        <v>0.50663741100000004</v>
      </c>
      <c r="EG4" s="1">
        <v>0.79266946299999996</v>
      </c>
      <c r="EH4" s="1">
        <v>-2.1388457270000001</v>
      </c>
      <c r="EI4" s="1">
        <v>-0.21831218999999999</v>
      </c>
      <c r="EJ4" s="1">
        <v>-0.213365954</v>
      </c>
      <c r="EK4" s="1">
        <v>-8.8258680000000006E-2</v>
      </c>
      <c r="EL4" s="1">
        <v>0.48208338899999997</v>
      </c>
      <c r="EM4" s="1">
        <v>-0.858221279</v>
      </c>
      <c r="EN4" s="1">
        <v>0.77204928699999997</v>
      </c>
      <c r="EO4" s="1">
        <v>-0.39782657399999999</v>
      </c>
      <c r="EP4" s="1">
        <v>0.55752913199999998</v>
      </c>
      <c r="EQ4" s="1">
        <v>0.160112855</v>
      </c>
      <c r="ER4" s="1">
        <v>0.35031512599999998</v>
      </c>
      <c r="ES4" s="1">
        <v>-0.43132788399999999</v>
      </c>
      <c r="ET4" s="1">
        <v>-0.18006138499999999</v>
      </c>
      <c r="EU4" s="1">
        <v>1.711729622</v>
      </c>
      <c r="EV4" s="1">
        <v>0.11079420800000001</v>
      </c>
      <c r="EW4" s="1">
        <v>-2.6400385590000002</v>
      </c>
      <c r="EX4" s="1">
        <v>0.39014648299999999</v>
      </c>
      <c r="EY4" s="1">
        <v>1.1603746619999999</v>
      </c>
      <c r="EZ4" s="1">
        <v>0.71154203800000004</v>
      </c>
      <c r="FA4" s="1">
        <v>-0.64005863200000002</v>
      </c>
      <c r="FB4" s="1">
        <v>-0.342236706</v>
      </c>
      <c r="FC4" s="1">
        <v>0.26325543000000001</v>
      </c>
      <c r="FD4" s="1">
        <v>-0.115020437</v>
      </c>
      <c r="FE4" s="1">
        <v>0.411129623</v>
      </c>
      <c r="FF4" s="1">
        <v>-0.75438913500000004</v>
      </c>
      <c r="FG4" s="1">
        <v>-0.175030668</v>
      </c>
      <c r="FH4" s="1">
        <v>-0.72955848300000004</v>
      </c>
      <c r="FI4" s="1">
        <v>0.47212665999999998</v>
      </c>
      <c r="FJ4" s="1">
        <v>0.527533476</v>
      </c>
      <c r="FK4" s="1">
        <v>2.2611056650000001</v>
      </c>
      <c r="FL4" s="1">
        <v>1.178860324</v>
      </c>
      <c r="FM4" s="1">
        <v>0.73267232599999998</v>
      </c>
      <c r="FN4" s="1">
        <v>1.036017078</v>
      </c>
      <c r="FO4" s="1">
        <v>-2.1767970719999998</v>
      </c>
      <c r="FP4" s="1">
        <v>-0.26434281799999998</v>
      </c>
      <c r="FQ4" s="1">
        <v>-0.26488525299999999</v>
      </c>
      <c r="FR4" s="1">
        <v>-9.6083810000000006E-2</v>
      </c>
      <c r="FS4" s="1">
        <v>0.70189067199999999</v>
      </c>
      <c r="FT4" s="1">
        <v>-0.85358042499999998</v>
      </c>
      <c r="FU4" s="1">
        <v>0.76901765600000005</v>
      </c>
      <c r="FV4" s="1">
        <v>-0.45330464100000001</v>
      </c>
      <c r="FW4" s="1">
        <v>0.72294473999999997</v>
      </c>
      <c r="FX4" s="1">
        <v>0.19275363200000001</v>
      </c>
      <c r="FY4" s="1">
        <v>0.356362032</v>
      </c>
      <c r="FZ4" s="1">
        <v>-0.46797258600000002</v>
      </c>
      <c r="GA4" s="1">
        <v>-0.209755147</v>
      </c>
      <c r="GB4" s="1">
        <v>1.721000812</v>
      </c>
      <c r="GC4" s="1">
        <v>0.126620132</v>
      </c>
      <c r="GD4" s="1">
        <v>-2.5529949329999999</v>
      </c>
      <c r="GE4" s="1">
        <v>-0.36550080000000001</v>
      </c>
      <c r="GF4" s="1">
        <v>1.378764106</v>
      </c>
      <c r="GG4" s="1">
        <v>0.58687023599999999</v>
      </c>
      <c r="GH4" s="1">
        <v>-0.44245080199999998</v>
      </c>
      <c r="GI4" s="1">
        <v>0.26368936599999998</v>
      </c>
      <c r="GJ4" s="1">
        <v>3.2179828869999998</v>
      </c>
      <c r="GK4" s="1">
        <v>0.55764165799999998</v>
      </c>
      <c r="GL4" s="1">
        <v>3</v>
      </c>
      <c r="GM4" s="1">
        <v>0</v>
      </c>
      <c r="GN4" s="1">
        <v>0</v>
      </c>
      <c r="GO4" s="1">
        <v>3</v>
      </c>
      <c r="GP4" s="1">
        <v>1</v>
      </c>
      <c r="GQ4" s="1">
        <v>0</v>
      </c>
      <c r="GR4" s="1">
        <v>0</v>
      </c>
      <c r="GS4" s="1">
        <v>1</v>
      </c>
      <c r="GT4" s="1">
        <v>0.33333333300000001</v>
      </c>
      <c r="GU4" s="1">
        <v>1</v>
      </c>
      <c r="GV4" s="1">
        <v>0.33333333300000001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1</v>
      </c>
      <c r="HF4" s="1">
        <v>0.33333333300000001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0.66666666699999999</v>
      </c>
      <c r="HN4" s="1">
        <v>0.33333333300000001</v>
      </c>
      <c r="HO4" s="1" t="s">
        <v>394</v>
      </c>
      <c r="HP4" s="1" t="s">
        <v>357</v>
      </c>
      <c r="HQ4" s="1" t="s">
        <v>316</v>
      </c>
      <c r="HR4" s="1" t="s">
        <v>496</v>
      </c>
      <c r="HS4" s="1" t="s">
        <v>221</v>
      </c>
      <c r="HT4" s="1" t="s">
        <v>221</v>
      </c>
      <c r="HU4" s="1">
        <v>2.7914509889999999</v>
      </c>
      <c r="HV4" s="1">
        <v>2.4959082019999999</v>
      </c>
      <c r="HW4" s="1">
        <v>3.467124128</v>
      </c>
      <c r="HX4" s="1">
        <v>2.379265331</v>
      </c>
      <c r="HY4" s="1">
        <v>4.9533864850000002</v>
      </c>
      <c r="HZ4" s="1">
        <v>4.7101335049999999</v>
      </c>
      <c r="IA4" s="1">
        <v>4.0962442240000003</v>
      </c>
      <c r="IB4" s="1">
        <v>4.601208443</v>
      </c>
    </row>
    <row r="5" spans="1:236" x14ac:dyDescent="0.3">
      <c r="A5" s="1">
        <v>30470</v>
      </c>
      <c r="B5" s="1" t="s">
        <v>845</v>
      </c>
      <c r="C5" s="1" t="s">
        <v>846</v>
      </c>
      <c r="D5" s="1" t="s">
        <v>846</v>
      </c>
      <c r="E5" s="1">
        <v>1</v>
      </c>
      <c r="F5" s="1" t="s">
        <v>238</v>
      </c>
      <c r="G5" s="1">
        <v>4</v>
      </c>
      <c r="H5" s="1" t="s">
        <v>239</v>
      </c>
      <c r="I5" s="1" t="s">
        <v>221</v>
      </c>
      <c r="J5" s="1" t="s">
        <v>221</v>
      </c>
      <c r="K5" s="1" t="s">
        <v>221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1</v>
      </c>
      <c r="W5" s="1">
        <v>0</v>
      </c>
      <c r="X5" s="1">
        <v>1</v>
      </c>
      <c r="Y5" s="1">
        <v>1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 t="s">
        <v>221</v>
      </c>
      <c r="AF5" s="1" t="s">
        <v>221</v>
      </c>
      <c r="AG5" s="1" t="s">
        <v>221</v>
      </c>
      <c r="AH5" s="1" t="s">
        <v>221</v>
      </c>
      <c r="AI5" s="1" t="s">
        <v>221</v>
      </c>
      <c r="AJ5" s="1" t="s">
        <v>221</v>
      </c>
      <c r="AK5" s="1" t="s">
        <v>221</v>
      </c>
      <c r="AL5" s="1" t="s">
        <v>221</v>
      </c>
      <c r="AM5" s="1">
        <v>1</v>
      </c>
      <c r="AN5" s="1">
        <v>3</v>
      </c>
      <c r="AO5" s="1">
        <v>5</v>
      </c>
      <c r="AP5" s="1">
        <v>1</v>
      </c>
      <c r="AQ5" s="1">
        <v>1</v>
      </c>
      <c r="AR5" s="1">
        <v>1</v>
      </c>
      <c r="AS5" s="1">
        <v>1</v>
      </c>
      <c r="AT5" s="1">
        <v>5</v>
      </c>
      <c r="AU5" s="1">
        <v>5</v>
      </c>
      <c r="AV5" s="1">
        <v>5</v>
      </c>
      <c r="AW5" s="1">
        <v>5</v>
      </c>
      <c r="AX5" s="1">
        <v>5</v>
      </c>
      <c r="AY5" s="1">
        <v>3</v>
      </c>
      <c r="AZ5" s="1">
        <v>4</v>
      </c>
      <c r="BA5" s="1">
        <v>1</v>
      </c>
      <c r="BB5" s="1">
        <v>5</v>
      </c>
      <c r="BC5" s="1" t="s">
        <v>221</v>
      </c>
      <c r="BD5" s="1" t="s">
        <v>221</v>
      </c>
      <c r="BE5" s="1" t="s">
        <v>221</v>
      </c>
      <c r="BF5" s="1" t="s">
        <v>221</v>
      </c>
      <c r="BG5" s="1">
        <v>5</v>
      </c>
      <c r="BH5" s="1">
        <v>5</v>
      </c>
      <c r="BI5" s="1">
        <v>5</v>
      </c>
      <c r="BJ5" s="1">
        <v>5</v>
      </c>
      <c r="BK5" s="1">
        <v>5</v>
      </c>
      <c r="BL5" s="1">
        <v>5</v>
      </c>
      <c r="BM5" s="1">
        <v>5</v>
      </c>
      <c r="BN5" s="1">
        <v>3</v>
      </c>
      <c r="BO5" s="1">
        <v>2</v>
      </c>
      <c r="BP5" s="1">
        <v>4</v>
      </c>
      <c r="BQ5" s="1">
        <v>5</v>
      </c>
      <c r="BR5" s="1">
        <v>5</v>
      </c>
      <c r="BS5" s="1">
        <v>3</v>
      </c>
      <c r="BT5" s="1">
        <v>3</v>
      </c>
      <c r="BU5" s="1">
        <v>3</v>
      </c>
      <c r="BV5" s="1">
        <v>5</v>
      </c>
      <c r="BW5" s="1">
        <v>3</v>
      </c>
      <c r="BX5" s="1">
        <v>4.5999999999999996</v>
      </c>
      <c r="BY5" s="1">
        <v>3</v>
      </c>
      <c r="BZ5" s="1">
        <v>3</v>
      </c>
      <c r="CA5" s="1">
        <v>2</v>
      </c>
      <c r="CB5" s="1">
        <v>4</v>
      </c>
      <c r="CC5" s="1">
        <v>5</v>
      </c>
      <c r="CD5" s="1">
        <v>3</v>
      </c>
      <c r="CE5" s="1">
        <v>5</v>
      </c>
      <c r="CF5" s="1">
        <f>(AM5 - '[1]AoA, FW, and ASMu'!B$11) / '[1]AoA, FW, and ASMu'!B$12</f>
        <v>-2.9101403878919418</v>
      </c>
      <c r="CG5" s="1">
        <f>(AQ5 - '[1]AoA, FW, and ASMu'!C$11) / '[1]AoA, FW, and ASMu'!C$12</f>
        <v>-1.4784925460403708</v>
      </c>
      <c r="CH5" s="1">
        <f>(AR5 - '[1]AoA, FW, and ASMu'!D$11) / '[1]AoA, FW, and ASMu'!D$12</f>
        <v>-1.1133856642167215</v>
      </c>
      <c r="CI5" s="1">
        <f>(AT5 - '[1]AoA, FW, and ASMu'!E$11) / '[1]AoA, FW, and ASMu'!E$12</f>
        <v>0.50066042908655961</v>
      </c>
      <c r="CJ5" s="1">
        <f>(AU5 - '[1]AoA, FW, and ASMu'!F$11) / '[1]AoA, FW, and ASMu'!F$12</f>
        <v>0.92360840061944671</v>
      </c>
      <c r="CK5" s="1">
        <f>(AY5 - '[1]AoA, FW, and ASMu'!G$11) / '[1]AoA, FW, and ASMu'!G$12</f>
        <v>-0.39129875746110016</v>
      </c>
      <c r="CL5" s="1">
        <f>(BA5 - '[1]AoA, FW, and ASMu'!H$11) / '[1]AoA, FW, and ASMu'!H$12</f>
        <v>-0.62050276803115456</v>
      </c>
      <c r="CM5" s="1">
        <f>(AW5 - '[1]AoA, FW, and ASMu'!I$11) / '[1]AoA, FW, and ASMu'!I$12</f>
        <v>1.4468245209353749</v>
      </c>
      <c r="CN5" s="1">
        <v>0.449469169</v>
      </c>
      <c r="CO5" s="1">
        <v>-0.93521743800000001</v>
      </c>
      <c r="CP5" s="1">
        <v>-2.029668526</v>
      </c>
      <c r="CQ5" s="1">
        <v>-2.200761521</v>
      </c>
      <c r="CR5" s="1">
        <v>-0.171516102</v>
      </c>
      <c r="CS5" s="1">
        <v>1.244761427</v>
      </c>
      <c r="CT5" s="1">
        <v>-1.4121927700000001</v>
      </c>
      <c r="CU5" s="1">
        <v>0.65581255599999999</v>
      </c>
      <c r="CV5" s="1" t="s">
        <v>241</v>
      </c>
      <c r="CW5" s="1">
        <v>5</v>
      </c>
      <c r="CX5" s="1">
        <v>1</v>
      </c>
      <c r="CY5" s="1" t="s">
        <v>242</v>
      </c>
      <c r="CZ5" s="1">
        <v>5</v>
      </c>
      <c r="DA5" s="1">
        <v>8644</v>
      </c>
      <c r="DB5" s="1" t="s">
        <v>221</v>
      </c>
      <c r="DC5" s="1" t="s">
        <v>221</v>
      </c>
      <c r="DD5" s="1">
        <v>0</v>
      </c>
      <c r="DE5" s="1" t="s">
        <v>221</v>
      </c>
      <c r="DF5" s="1" t="s">
        <v>221</v>
      </c>
      <c r="DG5" s="1" t="s">
        <v>243</v>
      </c>
      <c r="DH5" s="1">
        <v>5084</v>
      </c>
      <c r="DI5" s="1" t="s">
        <v>221</v>
      </c>
      <c r="DJ5" s="1" t="s">
        <v>847</v>
      </c>
      <c r="DK5" s="1" t="s">
        <v>340</v>
      </c>
      <c r="DL5" s="1" t="s">
        <v>341</v>
      </c>
      <c r="DM5" s="1">
        <v>1296</v>
      </c>
      <c r="DN5" s="1">
        <v>10</v>
      </c>
      <c r="DO5" s="1" t="s">
        <v>848</v>
      </c>
      <c r="DP5" s="1">
        <v>-3.0083182650000002</v>
      </c>
      <c r="DQ5" s="1">
        <v>1.4352302509999999</v>
      </c>
      <c r="DR5" s="1">
        <v>1.142329726</v>
      </c>
      <c r="DS5" s="1">
        <v>-0.37808848900000003</v>
      </c>
      <c r="DT5" s="1">
        <v>-1.8114151679999999</v>
      </c>
      <c r="DU5" s="1">
        <v>-1.4329344530000001</v>
      </c>
      <c r="DV5" s="1">
        <v>-0.68143459900000003</v>
      </c>
      <c r="DW5" s="1">
        <v>0.87171520999999996</v>
      </c>
      <c r="DX5" s="1">
        <v>1.717454663</v>
      </c>
      <c r="DY5" s="1">
        <v>2.9035551499999999</v>
      </c>
      <c r="DZ5" s="1">
        <v>1.809393939</v>
      </c>
      <c r="EA5" s="1">
        <v>2.8552219559999998</v>
      </c>
      <c r="EB5" s="1">
        <v>-0.34981495200000001</v>
      </c>
      <c r="EC5" s="1">
        <v>0.63157092800000003</v>
      </c>
      <c r="ED5" s="1">
        <v>-0.670839038</v>
      </c>
      <c r="EE5" s="1">
        <v>1.2185467910000001</v>
      </c>
      <c r="EF5" s="1">
        <v>0.50663741100000004</v>
      </c>
      <c r="EG5" s="1">
        <v>0.79266946299999996</v>
      </c>
      <c r="EH5" s="1">
        <v>0.86115427300000003</v>
      </c>
      <c r="EI5" s="1">
        <v>0.78168780999999998</v>
      </c>
      <c r="EJ5" s="1">
        <v>0.78663404599999998</v>
      </c>
      <c r="EK5" s="1">
        <v>0.91174131999999997</v>
      </c>
      <c r="EL5" s="1">
        <v>0.48208338899999997</v>
      </c>
      <c r="EM5" s="1">
        <v>-1.8582212789999999</v>
      </c>
      <c r="EN5" s="1">
        <v>-0.227950713</v>
      </c>
      <c r="EO5" s="1">
        <v>0.60217342600000001</v>
      </c>
      <c r="EP5" s="1">
        <v>0.55752913199999998</v>
      </c>
      <c r="EQ5" s="1">
        <v>-0.83988714499999995</v>
      </c>
      <c r="ER5" s="1">
        <v>-0.64968487399999997</v>
      </c>
      <c r="ES5" s="1">
        <v>-0.43132788399999999</v>
      </c>
      <c r="ET5" s="1">
        <v>0.81993861499999998</v>
      </c>
      <c r="EU5" s="1">
        <v>-0.28827037799999999</v>
      </c>
      <c r="EV5" s="1">
        <v>-0.88920579200000005</v>
      </c>
      <c r="EW5" s="1">
        <v>-2.6400385590000002</v>
      </c>
      <c r="EX5" s="1">
        <v>1.286560468</v>
      </c>
      <c r="EY5" s="1">
        <v>1.1603746619999999</v>
      </c>
      <c r="EZ5" s="1">
        <v>-0.43257899100000002</v>
      </c>
      <c r="FA5" s="1">
        <v>-1.428876314</v>
      </c>
      <c r="FB5" s="1">
        <v>-1.132741373</v>
      </c>
      <c r="FC5" s="1">
        <v>-0.56312254100000003</v>
      </c>
      <c r="FD5" s="1">
        <v>0.78158185499999999</v>
      </c>
      <c r="FE5" s="1">
        <v>0.98416879099999999</v>
      </c>
      <c r="FF5" s="1">
        <v>1.9977388359999999</v>
      </c>
      <c r="FG5" s="1">
        <v>1.6615391349999999</v>
      </c>
      <c r="FH5" s="1">
        <v>1.8196115909999999</v>
      </c>
      <c r="FI5" s="1">
        <v>-0.25401532300000002</v>
      </c>
      <c r="FJ5" s="1">
        <v>0.527533476</v>
      </c>
      <c r="FK5" s="1">
        <v>-0.65123792400000002</v>
      </c>
      <c r="FL5" s="1">
        <v>1.178860324</v>
      </c>
      <c r="FM5" s="1">
        <v>0.73267232599999998</v>
      </c>
      <c r="FN5" s="1">
        <v>1.036017078</v>
      </c>
      <c r="FO5" s="1">
        <v>0.87643446000000003</v>
      </c>
      <c r="FP5" s="1">
        <v>0.94650490499999995</v>
      </c>
      <c r="FQ5" s="1">
        <v>0.97657453900000002</v>
      </c>
      <c r="FR5" s="1">
        <v>0.99257750099999997</v>
      </c>
      <c r="FS5" s="1">
        <v>0.70189067199999999</v>
      </c>
      <c r="FT5" s="1">
        <v>-1.8481728989999999</v>
      </c>
      <c r="FU5" s="1">
        <v>-0.22705561099999999</v>
      </c>
      <c r="FV5" s="1">
        <v>0.68614825199999996</v>
      </c>
      <c r="FW5" s="1">
        <v>0.72294473999999997</v>
      </c>
      <c r="FX5" s="1">
        <v>-1.0111074330000001</v>
      </c>
      <c r="FY5" s="1">
        <v>-0.66089930100000005</v>
      </c>
      <c r="FZ5" s="1">
        <v>-0.46797258600000002</v>
      </c>
      <c r="GA5" s="1">
        <v>0.955153959</v>
      </c>
      <c r="GB5" s="1">
        <v>-0.28983172800000001</v>
      </c>
      <c r="GC5" s="1">
        <v>-1.0162205879999999</v>
      </c>
      <c r="GD5" s="1">
        <v>-2.1056928300000002</v>
      </c>
      <c r="GE5" s="1">
        <v>-2.264879681</v>
      </c>
      <c r="GF5" s="1">
        <v>-1.422573101</v>
      </c>
      <c r="GG5" s="1">
        <v>1.4834725280000001</v>
      </c>
      <c r="GH5" s="1">
        <v>-0.86400410800000005</v>
      </c>
      <c r="GI5" s="1">
        <v>0.717870326</v>
      </c>
      <c r="GJ5" s="1">
        <v>-1.3017075039999999</v>
      </c>
      <c r="GK5" s="1">
        <v>2.3942114609999998</v>
      </c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 t="s">
        <v>221</v>
      </c>
      <c r="HP5" s="1" t="s">
        <v>357</v>
      </c>
      <c r="HQ5" s="1" t="s">
        <v>221</v>
      </c>
      <c r="HR5" s="1" t="s">
        <v>221</v>
      </c>
      <c r="HS5" s="1" t="s">
        <v>221</v>
      </c>
      <c r="HT5" s="1" t="s">
        <v>221</v>
      </c>
      <c r="HU5" s="1">
        <v>3.1030624250000001</v>
      </c>
      <c r="HV5" s="1">
        <v>1.355387592</v>
      </c>
      <c r="HW5" s="1">
        <v>0</v>
      </c>
      <c r="HX5" s="1">
        <v>1.055568874</v>
      </c>
      <c r="HY5" s="1">
        <v>2.5441555130000002</v>
      </c>
      <c r="HZ5" s="1">
        <v>3.7154954290000002</v>
      </c>
      <c r="IA5" s="1">
        <v>1.3217567800000001</v>
      </c>
      <c r="IB5" s="1">
        <v>5.2027796090000002</v>
      </c>
    </row>
    <row r="6" spans="1:236" x14ac:dyDescent="0.3">
      <c r="A6" s="1">
        <v>32691</v>
      </c>
      <c r="B6" s="1" t="s">
        <v>849</v>
      </c>
      <c r="C6" s="1" t="s">
        <v>702</v>
      </c>
      <c r="D6" s="1" t="s">
        <v>850</v>
      </c>
      <c r="E6" s="1">
        <v>8</v>
      </c>
      <c r="F6" s="1" t="s">
        <v>398</v>
      </c>
      <c r="G6" s="1">
        <v>3</v>
      </c>
      <c r="H6" s="1" t="s">
        <v>399</v>
      </c>
      <c r="I6" s="1" t="s">
        <v>221</v>
      </c>
      <c r="J6" s="1" t="s">
        <v>221</v>
      </c>
      <c r="K6" s="1" t="s">
        <v>221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 t="s">
        <v>221</v>
      </c>
      <c r="AF6" s="1" t="s">
        <v>221</v>
      </c>
      <c r="AG6" s="1" t="s">
        <v>221</v>
      </c>
      <c r="AH6" s="1" t="s">
        <v>221</v>
      </c>
      <c r="AI6" s="1" t="s">
        <v>221</v>
      </c>
      <c r="AJ6" s="1" t="s">
        <v>221</v>
      </c>
      <c r="AK6" s="1" t="s">
        <v>221</v>
      </c>
      <c r="AL6" s="1" t="s">
        <v>221</v>
      </c>
      <c r="AM6" s="1">
        <v>1</v>
      </c>
      <c r="AN6" s="1">
        <v>1</v>
      </c>
      <c r="AO6" s="1">
        <v>1</v>
      </c>
      <c r="AP6" s="1">
        <v>1</v>
      </c>
      <c r="AQ6" s="1">
        <v>5</v>
      </c>
      <c r="AR6" s="1">
        <v>5</v>
      </c>
      <c r="AS6" s="1">
        <v>1</v>
      </c>
      <c r="AT6" s="1">
        <v>1</v>
      </c>
      <c r="AU6" s="1">
        <v>1</v>
      </c>
      <c r="AV6" s="1">
        <v>1</v>
      </c>
      <c r="AW6" s="1">
        <v>3</v>
      </c>
      <c r="AX6" s="1">
        <v>1</v>
      </c>
      <c r="AY6" s="1">
        <v>5</v>
      </c>
      <c r="AZ6" s="1">
        <v>5</v>
      </c>
      <c r="BA6" s="1">
        <v>1</v>
      </c>
      <c r="BB6" s="1">
        <v>3</v>
      </c>
      <c r="BC6" s="1" t="s">
        <v>221</v>
      </c>
      <c r="BD6" s="1" t="s">
        <v>221</v>
      </c>
      <c r="BE6" s="1" t="s">
        <v>221</v>
      </c>
      <c r="BF6" s="1" t="s">
        <v>221</v>
      </c>
      <c r="BG6" s="1">
        <v>5</v>
      </c>
      <c r="BH6" s="1">
        <v>4</v>
      </c>
      <c r="BI6" s="1">
        <v>4</v>
      </c>
      <c r="BJ6" s="1">
        <v>4</v>
      </c>
      <c r="BK6" s="1">
        <v>5</v>
      </c>
      <c r="BL6" s="1">
        <v>4</v>
      </c>
      <c r="BM6" s="1">
        <v>5</v>
      </c>
      <c r="BN6" s="1">
        <v>5</v>
      </c>
      <c r="BO6" s="1" t="s">
        <v>221</v>
      </c>
      <c r="BP6" s="1" t="s">
        <v>221</v>
      </c>
      <c r="BQ6" s="1">
        <v>3</v>
      </c>
      <c r="BR6" s="1">
        <v>3</v>
      </c>
      <c r="BS6" s="1">
        <v>2</v>
      </c>
      <c r="BT6" s="1">
        <v>4</v>
      </c>
      <c r="BU6" s="1">
        <v>4</v>
      </c>
      <c r="BV6" s="1">
        <v>4</v>
      </c>
      <c r="BW6" s="1" t="s">
        <v>221</v>
      </c>
      <c r="BX6" s="3">
        <v>3.888888889</v>
      </c>
      <c r="BY6" s="1">
        <v>4</v>
      </c>
      <c r="BZ6" s="1">
        <v>5</v>
      </c>
      <c r="CA6" s="1"/>
      <c r="CB6" s="1"/>
      <c r="CC6" s="1">
        <v>4.6666666670000003</v>
      </c>
      <c r="CD6" s="1">
        <v>2</v>
      </c>
      <c r="CE6" s="1">
        <v>4</v>
      </c>
      <c r="CF6" s="1">
        <f>(AM6 - '[1]AoA, FW, and ASMu'!B$11) / '[1]AoA, FW, and ASMu'!B$12</f>
        <v>-2.9101403878919418</v>
      </c>
      <c r="CG6" s="1">
        <f>(AQ6 - '[1]AoA, FW, and ASMu'!C$11) / '[1]AoA, FW, and ASMu'!C$12</f>
        <v>1.6056087151336731</v>
      </c>
      <c r="CH6" s="1">
        <f>(AR6 - '[1]AoA, FW, and ASMu'!D$11) / '[1]AoA, FW, and ASMu'!D$12</f>
        <v>2.0264065335503534</v>
      </c>
      <c r="CI6" s="1">
        <f>(AT6 - '[1]AoA, FW, and ASMu'!E$11) / '[1]AoA, FW, and ASMu'!E$12</f>
        <v>-3.2112961347206417</v>
      </c>
      <c r="CJ6" s="1">
        <f>(AU6 - '[1]AoA, FW, and ASMu'!F$11) / '[1]AoA, FW, and ASMu'!F$12</f>
        <v>-1.3726844286238138</v>
      </c>
      <c r="CK6" s="1">
        <f>(AY6 - '[1]AoA, FW, and ASMu'!G$11) / '[1]AoA, FW, and ASMu'!G$12</f>
        <v>1.0352183707753255</v>
      </c>
      <c r="CL6" s="1">
        <f>(BA6 - '[1]AoA, FW, and ASMu'!H$11) / '[1]AoA, FW, and ASMu'!H$12</f>
        <v>-0.62050276803115456</v>
      </c>
      <c r="CM6" s="1">
        <f>(AW6 - '[1]AoA, FW, and ASMu'!I$11) / '[1]AoA, FW, and ASMu'!I$12</f>
        <v>-0.25123341556192269</v>
      </c>
      <c r="CN6" s="1">
        <v>-0.74898166700000002</v>
      </c>
      <c r="CO6" s="1">
        <v>0.294079649</v>
      </c>
      <c r="CP6" s="1">
        <v>0.68540515000000002</v>
      </c>
      <c r="CQ6" s="1"/>
      <c r="CR6" s="1"/>
      <c r="CS6" s="1">
        <v>0.64351742099999998</v>
      </c>
      <c r="CT6" s="1">
        <v>-2.1302128269999998</v>
      </c>
      <c r="CU6" s="1">
        <v>-1.7214179999999999E-2</v>
      </c>
      <c r="CV6" s="1" t="s">
        <v>241</v>
      </c>
      <c r="CW6" s="1">
        <v>5</v>
      </c>
      <c r="CX6" s="1">
        <v>1</v>
      </c>
      <c r="CY6" s="1" t="s">
        <v>242</v>
      </c>
      <c r="CZ6" s="1">
        <v>5</v>
      </c>
      <c r="DA6" s="1" t="s">
        <v>221</v>
      </c>
      <c r="DB6" s="1" t="s">
        <v>221</v>
      </c>
      <c r="DC6" s="1" t="s">
        <v>221</v>
      </c>
      <c r="DD6" s="1">
        <v>0</v>
      </c>
      <c r="DE6" s="1" t="s">
        <v>221</v>
      </c>
      <c r="DF6" s="1" t="s">
        <v>221</v>
      </c>
      <c r="DG6" s="1" t="s">
        <v>553</v>
      </c>
      <c r="DH6" s="1">
        <v>13830</v>
      </c>
      <c r="DI6" s="1" t="s">
        <v>851</v>
      </c>
      <c r="DJ6" s="1" t="s">
        <v>852</v>
      </c>
      <c r="DK6" s="1" t="s">
        <v>427</v>
      </c>
      <c r="DL6" s="1" t="s">
        <v>229</v>
      </c>
      <c r="DM6" s="1" t="s">
        <v>367</v>
      </c>
      <c r="DN6" s="1">
        <v>50</v>
      </c>
      <c r="DO6" s="1" t="s">
        <v>853</v>
      </c>
      <c r="DP6" s="1">
        <v>-3.0083182650000002</v>
      </c>
      <c r="DQ6" s="1">
        <v>-0.56476974899999999</v>
      </c>
      <c r="DR6" s="1">
        <v>-2.8576702740000002</v>
      </c>
      <c r="DS6" s="1">
        <v>-0.37808848900000003</v>
      </c>
      <c r="DT6" s="1">
        <v>2.1885848320000001</v>
      </c>
      <c r="DU6" s="1">
        <v>2.5670655469999999</v>
      </c>
      <c r="DV6" s="1">
        <v>-0.68143459900000003</v>
      </c>
      <c r="DW6" s="1">
        <v>-3.1282847899999999</v>
      </c>
      <c r="DX6" s="1">
        <v>-2.2825453370000002</v>
      </c>
      <c r="DY6" s="1">
        <v>-1.0964448499999999</v>
      </c>
      <c r="DZ6" s="1">
        <v>-0.19060606099999999</v>
      </c>
      <c r="EA6" s="1">
        <v>-1.1447780439999999</v>
      </c>
      <c r="EB6" s="1">
        <v>1.650185048</v>
      </c>
      <c r="EC6" s="1">
        <v>1.6315709279999999</v>
      </c>
      <c r="ED6" s="1">
        <v>-0.670839038</v>
      </c>
      <c r="EE6" s="1">
        <v>-0.78145320900000004</v>
      </c>
      <c r="EF6" s="1">
        <v>0.50663741100000004</v>
      </c>
      <c r="EG6" s="1">
        <v>-0.20733053700000001</v>
      </c>
      <c r="EH6" s="1">
        <v>-0.138845727</v>
      </c>
      <c r="EI6" s="1">
        <v>-0.21831218999999999</v>
      </c>
      <c r="EJ6" s="1">
        <v>0.78663404599999998</v>
      </c>
      <c r="EK6" s="1">
        <v>-8.8258680000000006E-2</v>
      </c>
      <c r="EL6" s="1">
        <v>0.48208338899999997</v>
      </c>
      <c r="EM6" s="1" t="s">
        <v>221</v>
      </c>
      <c r="EN6" s="1" t="s">
        <v>221</v>
      </c>
      <c r="EO6" s="1">
        <v>-1.397826574</v>
      </c>
      <c r="EP6" s="1">
        <v>-1.442470868</v>
      </c>
      <c r="EQ6" s="1">
        <v>-1.8398871450000001</v>
      </c>
      <c r="ER6" s="1">
        <v>0.35031512599999998</v>
      </c>
      <c r="ES6" s="1">
        <v>0.56867211600000001</v>
      </c>
      <c r="ET6" s="1">
        <v>-0.18006138499999999</v>
      </c>
      <c r="EU6" s="1" t="s">
        <v>221</v>
      </c>
      <c r="EV6" s="1">
        <v>1.1107942079999999</v>
      </c>
      <c r="EW6" s="1">
        <v>-2.6400385590000002</v>
      </c>
      <c r="EX6" s="1">
        <v>-0.50626750099999995</v>
      </c>
      <c r="EY6" s="1">
        <v>-2.9028117739999999</v>
      </c>
      <c r="EZ6" s="1">
        <v>-0.43257899100000002</v>
      </c>
      <c r="FA6" s="1">
        <v>1.7263944149999999</v>
      </c>
      <c r="FB6" s="1">
        <v>2.0292772960000001</v>
      </c>
      <c r="FC6" s="1">
        <v>-0.56312254100000003</v>
      </c>
      <c r="FD6" s="1">
        <v>-2.8048273130000001</v>
      </c>
      <c r="FE6" s="1">
        <v>-1.3079878810000001</v>
      </c>
      <c r="FF6" s="1">
        <v>-0.75438913500000004</v>
      </c>
      <c r="FG6" s="1">
        <v>-0.175030668</v>
      </c>
      <c r="FH6" s="1">
        <v>-0.72955848300000004</v>
      </c>
      <c r="FI6" s="1">
        <v>1.1982686419999999</v>
      </c>
      <c r="FJ6" s="1">
        <v>1.362805418</v>
      </c>
      <c r="FK6" s="1">
        <v>-0.65123792400000002</v>
      </c>
      <c r="FL6" s="1">
        <v>-0.75600230499999999</v>
      </c>
      <c r="FM6" s="1">
        <v>0.73267232599999998</v>
      </c>
      <c r="FN6" s="1">
        <v>-0.27098051200000001</v>
      </c>
      <c r="FO6" s="1">
        <v>-0.14130938400000001</v>
      </c>
      <c r="FP6" s="1">
        <v>-0.26434281799999998</v>
      </c>
      <c r="FQ6" s="1">
        <v>0.97657453900000002</v>
      </c>
      <c r="FR6" s="1">
        <v>-9.6083810000000006E-2</v>
      </c>
      <c r="FS6" s="1">
        <v>0.70189067199999999</v>
      </c>
      <c r="FT6" s="1"/>
      <c r="FU6" s="1"/>
      <c r="FV6" s="1">
        <v>-1.5927575329999999</v>
      </c>
      <c r="FW6" s="1">
        <v>-1.8704434729999999</v>
      </c>
      <c r="FX6" s="1">
        <v>-2.2149684980000002</v>
      </c>
      <c r="FY6" s="1">
        <v>0.356362032</v>
      </c>
      <c r="FZ6" s="1">
        <v>0.61698529199999996</v>
      </c>
      <c r="GA6" s="1">
        <v>-0.209755147</v>
      </c>
      <c r="GB6" s="1"/>
      <c r="GC6" s="1">
        <v>1.269460853</v>
      </c>
      <c r="GD6" s="1">
        <v>-3.0527252599999999</v>
      </c>
      <c r="GE6" s="1">
        <v>0.79709118099999998</v>
      </c>
      <c r="GF6" s="1">
        <v>2.0292772960000001</v>
      </c>
      <c r="GG6" s="1">
        <v>-2.1029366399999998</v>
      </c>
      <c r="GH6" s="1">
        <v>-1.3079878810000001</v>
      </c>
      <c r="GI6" s="1">
        <v>1.403651279</v>
      </c>
      <c r="GJ6" s="1">
        <v>-2.8662064219999999</v>
      </c>
      <c r="GK6" s="1">
        <v>0.55764165799999998</v>
      </c>
      <c r="GL6" s="1">
        <v>4</v>
      </c>
      <c r="GM6" s="1">
        <v>2</v>
      </c>
      <c r="GN6" s="1">
        <v>0.5</v>
      </c>
      <c r="GO6" s="1">
        <v>2</v>
      </c>
      <c r="GP6" s="1">
        <v>0.5</v>
      </c>
      <c r="GQ6" s="1">
        <v>1</v>
      </c>
      <c r="GR6" s="1">
        <v>0.25</v>
      </c>
      <c r="GS6" s="1">
        <v>0</v>
      </c>
      <c r="GT6" s="1">
        <v>0</v>
      </c>
      <c r="GU6" s="1">
        <v>1</v>
      </c>
      <c r="GV6" s="1">
        <v>0.25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2</v>
      </c>
      <c r="HF6" s="1">
        <v>0.5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0.5</v>
      </c>
      <c r="HN6" s="1">
        <v>0.5</v>
      </c>
      <c r="HO6" s="1" t="s">
        <v>221</v>
      </c>
      <c r="HP6" s="1" t="s">
        <v>315</v>
      </c>
      <c r="HQ6" s="1" t="s">
        <v>316</v>
      </c>
      <c r="HR6" s="1" t="s">
        <v>830</v>
      </c>
      <c r="HS6" s="1" t="s">
        <v>221</v>
      </c>
      <c r="HT6" s="1" t="s">
        <v>221</v>
      </c>
      <c r="HU6" s="1">
        <v>2.3509421619999999</v>
      </c>
      <c r="HV6" s="1">
        <v>3.7114879809999999</v>
      </c>
      <c r="HW6" s="1">
        <v>4.1124309009999997</v>
      </c>
      <c r="HX6" s="1"/>
      <c r="HY6" s="1"/>
      <c r="HZ6" s="1">
        <v>5.0763525630000004</v>
      </c>
      <c r="IA6" s="1">
        <v>0.58978570100000005</v>
      </c>
      <c r="IB6" s="1">
        <v>3.3567650090000001</v>
      </c>
    </row>
    <row r="7" spans="1:236" x14ac:dyDescent="0.3">
      <c r="A7" s="1">
        <v>38796</v>
      </c>
      <c r="B7" s="1" t="s">
        <v>854</v>
      </c>
      <c r="C7" s="1" t="s">
        <v>855</v>
      </c>
      <c r="D7" s="1" t="s">
        <v>672</v>
      </c>
      <c r="E7" s="1">
        <v>3</v>
      </c>
      <c r="F7" s="1" t="s">
        <v>654</v>
      </c>
      <c r="G7" s="1">
        <v>3</v>
      </c>
      <c r="H7" s="1" t="s">
        <v>655</v>
      </c>
      <c r="I7" s="1" t="s">
        <v>221</v>
      </c>
      <c r="J7" s="1" t="s">
        <v>221</v>
      </c>
      <c r="K7" s="1" t="s">
        <v>221</v>
      </c>
      <c r="L7" s="1">
        <v>1</v>
      </c>
      <c r="M7" s="1">
        <v>0</v>
      </c>
      <c r="N7" s="1">
        <v>0</v>
      </c>
      <c r="O7" s="1">
        <v>1</v>
      </c>
      <c r="P7" s="1">
        <v>0</v>
      </c>
      <c r="Q7" s="1">
        <v>1</v>
      </c>
      <c r="R7" s="1">
        <v>0</v>
      </c>
      <c r="S7" s="1">
        <v>1</v>
      </c>
      <c r="T7" s="1">
        <v>1</v>
      </c>
      <c r="U7" s="1">
        <v>0</v>
      </c>
      <c r="V7" s="1">
        <v>1</v>
      </c>
      <c r="W7" s="1">
        <v>0</v>
      </c>
      <c r="X7" s="1">
        <v>0</v>
      </c>
      <c r="Y7" s="1">
        <v>0</v>
      </c>
      <c r="Z7" s="1">
        <v>1</v>
      </c>
      <c r="AA7" s="1">
        <v>0</v>
      </c>
      <c r="AB7" s="1">
        <v>0</v>
      </c>
      <c r="AC7" s="1">
        <v>0</v>
      </c>
      <c r="AD7" s="1">
        <v>0</v>
      </c>
      <c r="AE7" s="1" t="s">
        <v>221</v>
      </c>
      <c r="AF7" s="1" t="s">
        <v>221</v>
      </c>
      <c r="AG7" s="1" t="s">
        <v>221</v>
      </c>
      <c r="AH7" s="1" t="s">
        <v>221</v>
      </c>
      <c r="AI7" s="1" t="s">
        <v>221</v>
      </c>
      <c r="AJ7" s="1" t="s">
        <v>221</v>
      </c>
      <c r="AK7" s="1" t="s">
        <v>221</v>
      </c>
      <c r="AL7" s="1" t="s">
        <v>221</v>
      </c>
      <c r="AM7" s="1">
        <v>1</v>
      </c>
      <c r="AN7" s="1">
        <v>1</v>
      </c>
      <c r="AO7" s="1">
        <v>2</v>
      </c>
      <c r="AP7" s="1">
        <v>1</v>
      </c>
      <c r="AQ7" s="1">
        <v>2</v>
      </c>
      <c r="AR7" s="1">
        <v>4</v>
      </c>
      <c r="AS7" s="1">
        <v>1</v>
      </c>
      <c r="AT7" s="1">
        <v>1</v>
      </c>
      <c r="AU7" s="1">
        <v>1</v>
      </c>
      <c r="AV7" s="1">
        <v>5</v>
      </c>
      <c r="AW7" s="1">
        <v>4</v>
      </c>
      <c r="AX7" s="1">
        <v>5</v>
      </c>
      <c r="AY7" s="1">
        <v>2</v>
      </c>
      <c r="AZ7" s="1">
        <v>3</v>
      </c>
      <c r="BA7" s="1">
        <v>1</v>
      </c>
      <c r="BB7" s="1">
        <v>1</v>
      </c>
      <c r="BC7" s="1" t="s">
        <v>221</v>
      </c>
      <c r="BD7" s="1" t="s">
        <v>221</v>
      </c>
      <c r="BE7" s="1" t="s">
        <v>221</v>
      </c>
      <c r="BF7" s="1" t="s">
        <v>221</v>
      </c>
      <c r="BG7" s="1">
        <v>5</v>
      </c>
      <c r="BH7" s="1">
        <v>5</v>
      </c>
      <c r="BI7" s="1">
        <v>4</v>
      </c>
      <c r="BJ7" s="1">
        <v>4</v>
      </c>
      <c r="BK7" s="1" t="s">
        <v>221</v>
      </c>
      <c r="BL7" s="1" t="s">
        <v>221</v>
      </c>
      <c r="BM7" s="1" t="s">
        <v>221</v>
      </c>
      <c r="BN7" s="1">
        <v>4</v>
      </c>
      <c r="BO7" s="1" t="s">
        <v>221</v>
      </c>
      <c r="BP7" s="1" t="s">
        <v>221</v>
      </c>
      <c r="BQ7" s="1">
        <v>4</v>
      </c>
      <c r="BR7" s="1" t="s">
        <v>221</v>
      </c>
      <c r="BS7" s="1" t="s">
        <v>221</v>
      </c>
      <c r="BT7" s="1" t="s">
        <v>221</v>
      </c>
      <c r="BU7" s="1" t="s">
        <v>221</v>
      </c>
      <c r="BV7" s="1">
        <v>3</v>
      </c>
      <c r="BW7" s="1" t="s">
        <v>221</v>
      </c>
      <c r="BX7" s="1">
        <v>4</v>
      </c>
      <c r="BY7" s="1"/>
      <c r="BZ7" s="1">
        <v>4</v>
      </c>
      <c r="CA7" s="1"/>
      <c r="CB7" s="1"/>
      <c r="CC7" s="1"/>
      <c r="CD7" s="1"/>
      <c r="CE7" s="1">
        <v>5</v>
      </c>
      <c r="CF7" s="1">
        <f>(AM7 - '[1]AoA, FW, and ASMu'!B$11) / '[1]AoA, FW, and ASMu'!B$12</f>
        <v>-2.9101403878919418</v>
      </c>
      <c r="CG7" s="1">
        <f>(AQ7 - '[1]AoA, FW, and ASMu'!C$11) / '[1]AoA, FW, and ASMu'!C$12</f>
        <v>-0.70746723074685991</v>
      </c>
      <c r="CH7" s="1">
        <f>(AR7 - '[1]AoA, FW, and ASMu'!D$11) / '[1]AoA, FW, and ASMu'!D$12</f>
        <v>1.2414584841085845</v>
      </c>
      <c r="CI7" s="1">
        <f>(AT7 - '[1]AoA, FW, and ASMu'!E$11) / '[1]AoA, FW, and ASMu'!E$12</f>
        <v>-3.2112961347206417</v>
      </c>
      <c r="CJ7" s="1">
        <f>(AU7 - '[1]AoA, FW, and ASMu'!F$11) / '[1]AoA, FW, and ASMu'!F$12</f>
        <v>-1.3726844286238138</v>
      </c>
      <c r="CK7" s="1">
        <f>(AY7 - '[1]AoA, FW, and ASMu'!G$11) / '[1]AoA, FW, and ASMu'!G$12</f>
        <v>-1.104557321579313</v>
      </c>
      <c r="CL7" s="1">
        <f>(BA7 - '[1]AoA, FW, and ASMu'!H$11) / '[1]AoA, FW, and ASMu'!H$12</f>
        <v>-0.62050276803115456</v>
      </c>
      <c r="CM7" s="1">
        <f>(AW7 - '[1]AoA, FW, and ASMu'!I$11) / '[1]AoA, FW, and ASMu'!I$12</f>
        <v>0.59779555268672613</v>
      </c>
      <c r="CN7" s="1">
        <v>-0.404477631</v>
      </c>
      <c r="CO7" s="1"/>
      <c r="CP7" s="1">
        <v>-0.115272104</v>
      </c>
      <c r="CQ7" s="1"/>
      <c r="CR7" s="1"/>
      <c r="CS7" s="1"/>
      <c r="CT7" s="1"/>
      <c r="CU7" s="1">
        <v>0.55119821400000002</v>
      </c>
      <c r="CV7" s="1" t="s">
        <v>241</v>
      </c>
      <c r="CW7" s="1">
        <v>5</v>
      </c>
      <c r="CX7" s="1">
        <v>1</v>
      </c>
      <c r="CY7" s="1" t="s">
        <v>242</v>
      </c>
      <c r="CZ7" s="1">
        <v>5</v>
      </c>
      <c r="DA7" s="1">
        <v>7718</v>
      </c>
      <c r="DB7" s="1" t="s">
        <v>221</v>
      </c>
      <c r="DC7" s="1" t="s">
        <v>221</v>
      </c>
      <c r="DD7" s="1">
        <v>0</v>
      </c>
      <c r="DE7" s="1" t="s">
        <v>221</v>
      </c>
      <c r="DF7" s="1" t="s">
        <v>221</v>
      </c>
      <c r="DG7" s="1" t="s">
        <v>243</v>
      </c>
      <c r="DH7" s="1">
        <v>1684</v>
      </c>
      <c r="DI7" s="1" t="s">
        <v>856</v>
      </c>
      <c r="DJ7" s="1" t="s">
        <v>857</v>
      </c>
      <c r="DK7" s="1" t="s">
        <v>335</v>
      </c>
      <c r="DL7" s="1" t="s">
        <v>229</v>
      </c>
      <c r="DM7" s="1">
        <v>1218</v>
      </c>
      <c r="DN7" s="1">
        <v>15</v>
      </c>
      <c r="DO7" s="1" t="s">
        <v>858</v>
      </c>
      <c r="DP7" s="1">
        <v>-3.0083182650000002</v>
      </c>
      <c r="DQ7" s="1">
        <v>-0.56476974899999999</v>
      </c>
      <c r="DR7" s="1">
        <v>-1.857670274</v>
      </c>
      <c r="DS7" s="1">
        <v>-0.37808848900000003</v>
      </c>
      <c r="DT7" s="1">
        <v>-0.81141516800000002</v>
      </c>
      <c r="DU7" s="1">
        <v>1.5670655469999999</v>
      </c>
      <c r="DV7" s="1">
        <v>-0.68143459900000003</v>
      </c>
      <c r="DW7" s="1">
        <v>-3.1282847899999999</v>
      </c>
      <c r="DX7" s="1">
        <v>-2.2825453370000002</v>
      </c>
      <c r="DY7" s="1">
        <v>2.9035551499999999</v>
      </c>
      <c r="DZ7" s="1">
        <v>0.80939393900000001</v>
      </c>
      <c r="EA7" s="1">
        <v>2.8552219559999998</v>
      </c>
      <c r="EB7" s="1">
        <v>-1.349814952</v>
      </c>
      <c r="EC7" s="1">
        <v>-0.36842907200000002</v>
      </c>
      <c r="ED7" s="1">
        <v>-0.670839038</v>
      </c>
      <c r="EE7" s="1">
        <v>-2.7814532089999999</v>
      </c>
      <c r="EF7" s="1">
        <v>0.50663741100000004</v>
      </c>
      <c r="EG7" s="1">
        <v>0.79266946299999996</v>
      </c>
      <c r="EH7" s="1">
        <v>-0.138845727</v>
      </c>
      <c r="EI7" s="1">
        <v>-0.21831218999999999</v>
      </c>
      <c r="EJ7" s="1" t="s">
        <v>221</v>
      </c>
      <c r="EK7" s="1" t="s">
        <v>221</v>
      </c>
      <c r="EL7" s="1" t="s">
        <v>221</v>
      </c>
      <c r="EM7" s="1" t="s">
        <v>221</v>
      </c>
      <c r="EN7" s="1" t="s">
        <v>221</v>
      </c>
      <c r="EO7" s="1">
        <v>-0.39782657399999999</v>
      </c>
      <c r="EP7" s="1" t="s">
        <v>221</v>
      </c>
      <c r="EQ7" s="1" t="s">
        <v>221</v>
      </c>
      <c r="ER7" s="1" t="s">
        <v>221</v>
      </c>
      <c r="ES7" s="1" t="s">
        <v>221</v>
      </c>
      <c r="ET7" s="1">
        <v>-1.1800613849999999</v>
      </c>
      <c r="EU7" s="1" t="s">
        <v>221</v>
      </c>
      <c r="EV7" s="1">
        <v>0.11079420800000001</v>
      </c>
      <c r="EW7" s="1">
        <v>-2.6400385590000002</v>
      </c>
      <c r="EX7" s="1">
        <v>-0.50626750099999995</v>
      </c>
      <c r="EY7" s="1">
        <v>-1.887015165</v>
      </c>
      <c r="EZ7" s="1">
        <v>-0.43257899100000002</v>
      </c>
      <c r="FA7" s="1">
        <v>-0.64005863200000002</v>
      </c>
      <c r="FB7" s="1">
        <v>1.2387726290000001</v>
      </c>
      <c r="FC7" s="1">
        <v>-0.56312254100000003</v>
      </c>
      <c r="FD7" s="1">
        <v>-2.8048273130000001</v>
      </c>
      <c r="FE7" s="1">
        <v>-1.3079878810000001</v>
      </c>
      <c r="FF7" s="1">
        <v>1.9977388359999999</v>
      </c>
      <c r="FG7" s="1">
        <v>0.74325423400000001</v>
      </c>
      <c r="FH7" s="1">
        <v>1.8196115909999999</v>
      </c>
      <c r="FI7" s="1">
        <v>-0.98015730499999998</v>
      </c>
      <c r="FJ7" s="1">
        <v>-0.30773846599999999</v>
      </c>
      <c r="FK7" s="1">
        <v>-0.65123792400000002</v>
      </c>
      <c r="FL7" s="1">
        <v>-2.6908649339999999</v>
      </c>
      <c r="FM7" s="1">
        <v>0.73267232599999998</v>
      </c>
      <c r="FN7" s="1">
        <v>1.036017078</v>
      </c>
      <c r="FO7" s="1">
        <v>-0.14130938400000001</v>
      </c>
      <c r="FP7" s="1">
        <v>-0.26434281799999998</v>
      </c>
      <c r="FQ7" s="1"/>
      <c r="FR7" s="1"/>
      <c r="FS7" s="1"/>
      <c r="FT7" s="1"/>
      <c r="FU7" s="1"/>
      <c r="FV7" s="1">
        <v>-0.45330464100000001</v>
      </c>
      <c r="FW7" s="1"/>
      <c r="FX7" s="1"/>
      <c r="FY7" s="1"/>
      <c r="FZ7" s="1"/>
      <c r="GA7" s="1">
        <v>-1.3746642529999999</v>
      </c>
      <c r="GB7" s="1"/>
      <c r="GC7" s="1">
        <v>0.126620132</v>
      </c>
      <c r="GD7" s="1">
        <v>-2.9491900470000001</v>
      </c>
      <c r="GE7" s="1"/>
      <c r="GF7" s="1">
        <v>1.2387726290000001</v>
      </c>
      <c r="GG7" s="1">
        <v>-2.8048273130000001</v>
      </c>
      <c r="GH7" s="1">
        <v>-1.3079878810000001</v>
      </c>
      <c r="GI7" s="1">
        <v>-1.2445001229999999</v>
      </c>
      <c r="GJ7" s="1"/>
      <c r="GK7" s="1">
        <v>1.4759265589999999</v>
      </c>
      <c r="GL7" s="1">
        <v>3</v>
      </c>
      <c r="GM7" s="1">
        <v>1</v>
      </c>
      <c r="GN7" s="1">
        <v>0.33333333300000001</v>
      </c>
      <c r="GO7" s="1">
        <v>2</v>
      </c>
      <c r="GP7" s="1">
        <v>0.66666666699999999</v>
      </c>
      <c r="GQ7" s="1">
        <v>0</v>
      </c>
      <c r="GR7" s="1">
        <v>0</v>
      </c>
      <c r="GS7" s="1">
        <v>0</v>
      </c>
      <c r="GT7" s="1">
        <v>0</v>
      </c>
      <c r="GU7" s="1">
        <v>0</v>
      </c>
      <c r="GV7" s="1">
        <v>0</v>
      </c>
      <c r="GW7" s="1">
        <v>1</v>
      </c>
      <c r="GX7" s="1">
        <v>0.33333333300000001</v>
      </c>
      <c r="GY7" s="1">
        <v>1</v>
      </c>
      <c r="GZ7" s="1">
        <v>0.33333333300000001</v>
      </c>
      <c r="HA7" s="1">
        <v>0</v>
      </c>
      <c r="HB7" s="1">
        <v>0</v>
      </c>
      <c r="HC7" s="1">
        <v>0</v>
      </c>
      <c r="HD7" s="1">
        <v>0</v>
      </c>
      <c r="HE7" s="1">
        <v>0</v>
      </c>
      <c r="HF7" s="1">
        <v>0</v>
      </c>
      <c r="HG7" s="1">
        <v>1</v>
      </c>
      <c r="HH7" s="1">
        <v>0.33333333300000001</v>
      </c>
      <c r="HI7" s="1">
        <v>0</v>
      </c>
      <c r="HJ7" s="1">
        <v>0</v>
      </c>
      <c r="HK7" s="1">
        <v>0</v>
      </c>
      <c r="HL7" s="1">
        <v>0</v>
      </c>
      <c r="HM7" s="1">
        <v>0.66666666699999999</v>
      </c>
      <c r="HN7" s="1">
        <v>0.33333333300000001</v>
      </c>
      <c r="HO7" s="1" t="s">
        <v>569</v>
      </c>
      <c r="HP7" s="1" t="s">
        <v>232</v>
      </c>
      <c r="HQ7" s="1" t="s">
        <v>260</v>
      </c>
      <c r="HR7" s="1" t="s">
        <v>261</v>
      </c>
      <c r="HS7" s="1" t="s">
        <v>262</v>
      </c>
      <c r="HT7" s="1" t="s">
        <v>221</v>
      </c>
      <c r="HU7" s="1">
        <v>3.8129470250000002</v>
      </c>
      <c r="HV7" s="1"/>
      <c r="HW7" s="1">
        <v>3.3044669880000002</v>
      </c>
      <c r="HX7" s="1"/>
      <c r="HY7" s="1"/>
      <c r="HZ7" s="1"/>
      <c r="IA7" s="1"/>
      <c r="IB7" s="1">
        <v>5.1745138480000001</v>
      </c>
    </row>
    <row r="8" spans="1:236" x14ac:dyDescent="0.3">
      <c r="A8" s="1">
        <v>33212</v>
      </c>
      <c r="B8" s="1" t="s">
        <v>859</v>
      </c>
      <c r="C8" s="1" t="s">
        <v>860</v>
      </c>
      <c r="D8" s="1" t="s">
        <v>861</v>
      </c>
      <c r="E8" s="1">
        <v>4</v>
      </c>
      <c r="F8" s="1" t="s">
        <v>834</v>
      </c>
      <c r="G8" s="1">
        <v>3</v>
      </c>
      <c r="H8" s="1" t="s">
        <v>835</v>
      </c>
      <c r="I8" s="1" t="s">
        <v>221</v>
      </c>
      <c r="J8" s="1" t="s">
        <v>221</v>
      </c>
      <c r="K8" s="1" t="s">
        <v>221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 t="s">
        <v>221</v>
      </c>
      <c r="AF8" s="1" t="s">
        <v>221</v>
      </c>
      <c r="AG8" s="1" t="s">
        <v>221</v>
      </c>
      <c r="AH8" s="1" t="s">
        <v>221</v>
      </c>
      <c r="AI8" s="1" t="s">
        <v>221</v>
      </c>
      <c r="AJ8" s="1" t="s">
        <v>221</v>
      </c>
      <c r="AK8" s="1" t="s">
        <v>221</v>
      </c>
      <c r="AL8" s="1" t="s">
        <v>221</v>
      </c>
      <c r="AM8" s="1">
        <v>1</v>
      </c>
      <c r="AN8" s="1">
        <v>1</v>
      </c>
      <c r="AO8" s="1">
        <v>5</v>
      </c>
      <c r="AP8" s="1">
        <v>2</v>
      </c>
      <c r="AQ8" s="1">
        <v>3</v>
      </c>
      <c r="AR8" s="1">
        <v>3</v>
      </c>
      <c r="AS8" s="1">
        <v>1</v>
      </c>
      <c r="AT8" s="1">
        <v>4</v>
      </c>
      <c r="AU8" s="1">
        <v>3</v>
      </c>
      <c r="AV8" s="1">
        <v>1</v>
      </c>
      <c r="AW8" s="1">
        <v>3</v>
      </c>
      <c r="AX8" s="1">
        <v>1</v>
      </c>
      <c r="AY8" s="1">
        <v>5</v>
      </c>
      <c r="AZ8" s="1">
        <v>2</v>
      </c>
      <c r="BA8" s="1">
        <v>3</v>
      </c>
      <c r="BB8" s="1">
        <v>2</v>
      </c>
      <c r="BC8" s="1" t="s">
        <v>862</v>
      </c>
      <c r="BD8" s="1" t="s">
        <v>221</v>
      </c>
      <c r="BE8" s="1" t="s">
        <v>221</v>
      </c>
      <c r="BF8" s="1">
        <v>4</v>
      </c>
      <c r="BG8" s="1">
        <v>5</v>
      </c>
      <c r="BH8" s="1">
        <v>4</v>
      </c>
      <c r="BI8" s="1">
        <v>3</v>
      </c>
      <c r="BJ8" s="1">
        <v>5</v>
      </c>
      <c r="BK8" s="1">
        <v>5</v>
      </c>
      <c r="BL8" s="1">
        <v>4</v>
      </c>
      <c r="BM8" s="1">
        <v>5</v>
      </c>
      <c r="BN8" s="1">
        <v>1</v>
      </c>
      <c r="BO8" s="1">
        <v>4</v>
      </c>
      <c r="BP8" s="1">
        <v>5</v>
      </c>
      <c r="BQ8" s="1">
        <v>5</v>
      </c>
      <c r="BR8" s="1">
        <v>4</v>
      </c>
      <c r="BS8" s="1">
        <v>3</v>
      </c>
      <c r="BT8" s="1">
        <v>3</v>
      </c>
      <c r="BU8" s="1">
        <v>1</v>
      </c>
      <c r="BV8" s="1">
        <v>4</v>
      </c>
      <c r="BW8" s="1" t="s">
        <v>221</v>
      </c>
      <c r="BX8" s="1">
        <v>4.2222222220000001</v>
      </c>
      <c r="BY8" s="1">
        <v>2</v>
      </c>
      <c r="BZ8" s="1">
        <v>1</v>
      </c>
      <c r="CA8" s="1">
        <v>4</v>
      </c>
      <c r="CB8" s="1">
        <v>5</v>
      </c>
      <c r="CC8" s="1">
        <v>4.6666666670000003</v>
      </c>
      <c r="CD8" s="1">
        <v>3</v>
      </c>
      <c r="CE8" s="1">
        <v>4</v>
      </c>
      <c r="CF8" s="1">
        <f>(AM8 - '[1]AoA, FW, and ASMu'!B$11) / '[1]AoA, FW, and ASMu'!B$12</f>
        <v>-2.9101403878919418</v>
      </c>
      <c r="CG8" s="1">
        <f>(AQ8 - '[1]AoA, FW, and ASMu'!C$11) / '[1]AoA, FW, and ASMu'!C$12</f>
        <v>6.35580845466511E-2</v>
      </c>
      <c r="CH8" s="1">
        <f>(AR8 - '[1]AoA, FW, and ASMu'!D$11) / '[1]AoA, FW, and ASMu'!D$12</f>
        <v>0.45651043466681585</v>
      </c>
      <c r="CI8" s="1">
        <f>(AT8 - '[1]AoA, FW, and ASMu'!E$11) / '[1]AoA, FW, and ASMu'!E$12</f>
        <v>-0.42732871186524074</v>
      </c>
      <c r="CJ8" s="1">
        <f>(AU8 - '[1]AoA, FW, and ASMu'!F$11) / '[1]AoA, FW, and ASMu'!F$12</f>
        <v>-0.22453801400218357</v>
      </c>
      <c r="CK8" s="1">
        <f>(AY8 - '[1]AoA, FW, and ASMu'!G$11) / '[1]AoA, FW, and ASMu'!G$12</f>
        <v>1.0352183707753255</v>
      </c>
      <c r="CL8" s="1">
        <f>(BA8 - '[1]AoA, FW, and ASMu'!H$11) / '[1]AoA, FW, and ASMu'!H$12</f>
        <v>1.2597114765283648</v>
      </c>
      <c r="CM8" s="1">
        <f>(AW8 - '[1]AoA, FW, and ASMu'!I$11) / '[1]AoA, FW, and ASMu'!I$12</f>
        <v>-0.25123341556192269</v>
      </c>
      <c r="CN8" s="1">
        <v>-0.18767473700000001</v>
      </c>
      <c r="CO8" s="1">
        <v>-1.145876932</v>
      </c>
      <c r="CP8" s="1">
        <v>-3.1719183150000001</v>
      </c>
      <c r="CQ8" s="1">
        <v>0.165224908</v>
      </c>
      <c r="CR8" s="1">
        <v>0.94409093300000002</v>
      </c>
      <c r="CS8" s="1">
        <v>0.27367551699999998</v>
      </c>
      <c r="CT8" s="1">
        <v>-0.94613380499999999</v>
      </c>
      <c r="CU8" s="1">
        <v>-0.55809879699999998</v>
      </c>
      <c r="CV8" s="1" t="s">
        <v>241</v>
      </c>
      <c r="CW8" s="1">
        <v>5</v>
      </c>
      <c r="CX8" s="1">
        <v>0</v>
      </c>
      <c r="CY8" s="1" t="s">
        <v>242</v>
      </c>
      <c r="CZ8" s="1">
        <v>5</v>
      </c>
      <c r="DA8" s="1">
        <v>3547</v>
      </c>
      <c r="DB8" s="1" t="s">
        <v>221</v>
      </c>
      <c r="DC8" s="1" t="s">
        <v>221</v>
      </c>
      <c r="DD8" s="1">
        <v>1</v>
      </c>
      <c r="DE8" s="1">
        <v>3549</v>
      </c>
      <c r="DF8" s="1" t="s">
        <v>221</v>
      </c>
      <c r="DG8" s="1" t="s">
        <v>292</v>
      </c>
      <c r="DH8" s="1">
        <v>193305</v>
      </c>
      <c r="DI8" s="1" t="s">
        <v>221</v>
      </c>
      <c r="DJ8" s="1" t="s">
        <v>863</v>
      </c>
      <c r="DK8" s="1" t="s">
        <v>221</v>
      </c>
      <c r="DL8" s="1" t="s">
        <v>229</v>
      </c>
      <c r="DM8" s="1" t="s">
        <v>367</v>
      </c>
      <c r="DN8" s="1">
        <v>2</v>
      </c>
      <c r="DO8" s="1" t="s">
        <v>864</v>
      </c>
      <c r="DP8" s="1">
        <v>-3.0083182650000002</v>
      </c>
      <c r="DQ8" s="1">
        <v>-0.56476974899999999</v>
      </c>
      <c r="DR8" s="1">
        <v>1.142329726</v>
      </c>
      <c r="DS8" s="1">
        <v>0.62191151099999997</v>
      </c>
      <c r="DT8" s="1">
        <v>0.18858483200000001</v>
      </c>
      <c r="DU8" s="1">
        <v>0.567065547</v>
      </c>
      <c r="DV8" s="1">
        <v>-0.68143459900000003</v>
      </c>
      <c r="DW8" s="1">
        <v>-0.12828479000000001</v>
      </c>
      <c r="DX8" s="1">
        <v>-0.28254533700000001</v>
      </c>
      <c r="DY8" s="1">
        <v>-1.0964448499999999</v>
      </c>
      <c r="DZ8" s="1">
        <v>-0.19060606099999999</v>
      </c>
      <c r="EA8" s="1">
        <v>-1.1447780439999999</v>
      </c>
      <c r="EB8" s="1">
        <v>1.650185048</v>
      </c>
      <c r="EC8" s="1">
        <v>-1.3684290720000001</v>
      </c>
      <c r="ED8" s="1">
        <v>1.329160962</v>
      </c>
      <c r="EE8" s="1">
        <v>-1.7814532089999999</v>
      </c>
      <c r="EF8" s="1">
        <v>0.50663741100000004</v>
      </c>
      <c r="EG8" s="1">
        <v>-0.20733053700000001</v>
      </c>
      <c r="EH8" s="1">
        <v>-1.1388457270000001</v>
      </c>
      <c r="EI8" s="1">
        <v>0.78168780999999998</v>
      </c>
      <c r="EJ8" s="1">
        <v>0.78663404599999998</v>
      </c>
      <c r="EK8" s="1">
        <v>-8.8258680000000006E-2</v>
      </c>
      <c r="EL8" s="1">
        <v>0.48208338899999997</v>
      </c>
      <c r="EM8" s="1">
        <v>0.141778721</v>
      </c>
      <c r="EN8" s="1">
        <v>0.77204928699999997</v>
      </c>
      <c r="EO8" s="1">
        <v>0.60217342600000001</v>
      </c>
      <c r="EP8" s="1">
        <v>-0.44247086800000002</v>
      </c>
      <c r="EQ8" s="1">
        <v>-0.83988714499999995</v>
      </c>
      <c r="ER8" s="1">
        <v>-0.64968487399999997</v>
      </c>
      <c r="ES8" s="1">
        <v>-2.4313278839999999</v>
      </c>
      <c r="ET8" s="1">
        <v>-0.18006138499999999</v>
      </c>
      <c r="EU8" s="1" t="s">
        <v>221</v>
      </c>
      <c r="EV8" s="1">
        <v>-2.8892057919999998</v>
      </c>
      <c r="EW8" s="1">
        <v>-2.6400385590000002</v>
      </c>
      <c r="EX8" s="1">
        <v>-0.50626750099999995</v>
      </c>
      <c r="EY8" s="1">
        <v>1.1603746619999999</v>
      </c>
      <c r="EZ8" s="1">
        <v>0.71154203800000004</v>
      </c>
      <c r="FA8" s="1">
        <v>0.14875905</v>
      </c>
      <c r="FB8" s="1">
        <v>0.44826796200000002</v>
      </c>
      <c r="FC8" s="1">
        <v>-0.56312254100000003</v>
      </c>
      <c r="FD8" s="1">
        <v>-0.115020437</v>
      </c>
      <c r="FE8" s="1">
        <v>-0.16190954499999999</v>
      </c>
      <c r="FF8" s="1">
        <v>-0.75438913500000004</v>
      </c>
      <c r="FG8" s="1">
        <v>-0.175030668</v>
      </c>
      <c r="FH8" s="1">
        <v>-0.72955848300000004</v>
      </c>
      <c r="FI8" s="1">
        <v>1.1982686419999999</v>
      </c>
      <c r="FJ8" s="1">
        <v>-1.1430104080000001</v>
      </c>
      <c r="FK8" s="1">
        <v>1.290324469</v>
      </c>
      <c r="FL8" s="1">
        <v>-1.72343362</v>
      </c>
      <c r="FM8" s="1">
        <v>0.73267232599999998</v>
      </c>
      <c r="FN8" s="1">
        <v>-0.27098051200000001</v>
      </c>
      <c r="FO8" s="1">
        <v>-1.1590532280000001</v>
      </c>
      <c r="FP8" s="1">
        <v>0.94650490499999995</v>
      </c>
      <c r="FQ8" s="1">
        <v>0.97657453900000002</v>
      </c>
      <c r="FR8" s="1">
        <v>-9.6083810000000006E-2</v>
      </c>
      <c r="FS8" s="1">
        <v>0.70189067199999999</v>
      </c>
      <c r="FT8" s="1">
        <v>0.141012049</v>
      </c>
      <c r="FU8" s="1">
        <v>0.76901765600000005</v>
      </c>
      <c r="FV8" s="1">
        <v>0.68614825199999996</v>
      </c>
      <c r="FW8" s="1">
        <v>-0.57374936700000001</v>
      </c>
      <c r="FX8" s="1">
        <v>-1.0111074330000001</v>
      </c>
      <c r="FY8" s="1">
        <v>-0.66089930100000005</v>
      </c>
      <c r="FZ8" s="1">
        <v>-2.637888341</v>
      </c>
      <c r="GA8" s="1">
        <v>-0.209755147</v>
      </c>
      <c r="GB8" s="1"/>
      <c r="GC8" s="1">
        <v>-3.3019020289999998</v>
      </c>
      <c r="GD8" s="1">
        <v>-2.6347566919999998</v>
      </c>
      <c r="GE8" s="1">
        <v>-0.68724431699999999</v>
      </c>
      <c r="GF8" s="1">
        <v>0.44826796200000002</v>
      </c>
      <c r="GG8" s="1">
        <v>0.58687023599999999</v>
      </c>
      <c r="GH8" s="1">
        <v>-2.0897496000000002E-2</v>
      </c>
      <c r="GI8" s="1">
        <v>1.807267186</v>
      </c>
      <c r="GJ8" s="1">
        <v>0.27921703599999997</v>
      </c>
      <c r="GK8" s="1">
        <v>0.55764165799999998</v>
      </c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 t="s">
        <v>865</v>
      </c>
      <c r="HP8" s="1" t="s">
        <v>315</v>
      </c>
      <c r="HQ8" s="1" t="s">
        <v>316</v>
      </c>
      <c r="HR8" s="1" t="s">
        <v>221</v>
      </c>
      <c r="HS8" s="1" t="s">
        <v>221</v>
      </c>
      <c r="HT8" s="1" t="s">
        <v>221</v>
      </c>
      <c r="HU8" s="1">
        <v>3.1005322130000001</v>
      </c>
      <c r="HV8" s="1">
        <v>1.201897582</v>
      </c>
      <c r="HW8" s="1">
        <v>0</v>
      </c>
      <c r="HX8" s="1">
        <v>3.0867016820000002</v>
      </c>
      <c r="HY8" s="1">
        <v>4.258452718</v>
      </c>
      <c r="HZ8" s="1">
        <v>3.2238048199999998</v>
      </c>
      <c r="IA8" s="1">
        <v>1.694351865</v>
      </c>
      <c r="IB8" s="1">
        <v>2.9351862660000001</v>
      </c>
    </row>
    <row r="9" spans="1:236" x14ac:dyDescent="0.3">
      <c r="A9" s="1">
        <v>31454</v>
      </c>
      <c r="B9" s="1" t="s">
        <v>866</v>
      </c>
      <c r="C9" s="1" t="s">
        <v>867</v>
      </c>
      <c r="D9" s="1" t="s">
        <v>868</v>
      </c>
      <c r="E9" s="1">
        <v>4</v>
      </c>
      <c r="F9" s="1" t="s">
        <v>607</v>
      </c>
      <c r="G9" s="1">
        <v>4</v>
      </c>
      <c r="H9" s="1" t="s">
        <v>608</v>
      </c>
      <c r="I9" s="1" t="s">
        <v>221</v>
      </c>
      <c r="J9" s="1" t="s">
        <v>221</v>
      </c>
      <c r="K9" s="1" t="s">
        <v>221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1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 t="s">
        <v>221</v>
      </c>
      <c r="AF9" s="1" t="s">
        <v>221</v>
      </c>
      <c r="AG9" s="1" t="s">
        <v>221</v>
      </c>
      <c r="AH9" s="1" t="s">
        <v>221</v>
      </c>
      <c r="AI9" s="1" t="s">
        <v>221</v>
      </c>
      <c r="AJ9" s="1" t="s">
        <v>221</v>
      </c>
      <c r="AK9" s="1" t="s">
        <v>221</v>
      </c>
      <c r="AL9" s="1" t="s">
        <v>221</v>
      </c>
      <c r="AM9" s="1">
        <v>1</v>
      </c>
      <c r="AN9" s="1">
        <v>1</v>
      </c>
      <c r="AO9" s="1">
        <v>4</v>
      </c>
      <c r="AP9" s="1">
        <v>1</v>
      </c>
      <c r="AQ9" s="1">
        <v>3</v>
      </c>
      <c r="AR9" s="1">
        <v>3</v>
      </c>
      <c r="AS9" s="1">
        <v>1</v>
      </c>
      <c r="AT9" s="1">
        <v>4</v>
      </c>
      <c r="AU9" s="1">
        <v>1</v>
      </c>
      <c r="AV9" s="1">
        <v>4</v>
      </c>
      <c r="AW9" s="1">
        <v>3</v>
      </c>
      <c r="AX9" s="1">
        <v>5</v>
      </c>
      <c r="AY9" s="1">
        <v>4</v>
      </c>
      <c r="AZ9" s="1">
        <v>1</v>
      </c>
      <c r="BA9" s="1">
        <v>1</v>
      </c>
      <c r="BB9" s="1">
        <v>5</v>
      </c>
      <c r="BC9" s="1" t="s">
        <v>221</v>
      </c>
      <c r="BD9" s="1" t="s">
        <v>221</v>
      </c>
      <c r="BE9" s="1" t="s">
        <v>221</v>
      </c>
      <c r="BF9" s="1" t="s">
        <v>221</v>
      </c>
      <c r="BG9" s="1">
        <v>4</v>
      </c>
      <c r="BH9" s="1">
        <v>4</v>
      </c>
      <c r="BI9" s="1">
        <v>5</v>
      </c>
      <c r="BJ9" s="1">
        <v>5</v>
      </c>
      <c r="BK9" s="1">
        <v>3</v>
      </c>
      <c r="BL9" s="1">
        <v>4</v>
      </c>
      <c r="BM9" s="1">
        <v>4</v>
      </c>
      <c r="BN9" s="1" t="s">
        <v>221</v>
      </c>
      <c r="BO9" s="1">
        <v>3</v>
      </c>
      <c r="BP9" s="1">
        <v>3</v>
      </c>
      <c r="BQ9" s="1">
        <v>5</v>
      </c>
      <c r="BR9" s="1">
        <v>4</v>
      </c>
      <c r="BS9" s="1" t="s">
        <v>221</v>
      </c>
      <c r="BT9" s="1">
        <v>3</v>
      </c>
      <c r="BU9" s="1">
        <v>3</v>
      </c>
      <c r="BV9" s="1">
        <v>3</v>
      </c>
      <c r="BW9" s="1" t="s">
        <v>221</v>
      </c>
      <c r="BX9" s="1">
        <v>4</v>
      </c>
      <c r="BY9" s="1">
        <v>3</v>
      </c>
      <c r="BZ9" s="1"/>
      <c r="CA9" s="1">
        <v>3</v>
      </c>
      <c r="CB9" s="1">
        <v>3</v>
      </c>
      <c r="CC9" s="1">
        <v>3.6666666669999999</v>
      </c>
      <c r="CD9" s="1"/>
      <c r="CE9" s="1">
        <v>4</v>
      </c>
      <c r="CF9" s="1">
        <f>(AM9 - '[1]AoA, FW, and ASMu'!B$11) / '[1]AoA, FW, and ASMu'!B$12</f>
        <v>-2.9101403878919418</v>
      </c>
      <c r="CG9" s="1">
        <f>(AQ9 - '[1]AoA, FW, and ASMu'!C$11) / '[1]AoA, FW, and ASMu'!C$12</f>
        <v>6.35580845466511E-2</v>
      </c>
      <c r="CH9" s="1">
        <f>(AR9 - '[1]AoA, FW, and ASMu'!D$11) / '[1]AoA, FW, and ASMu'!D$12</f>
        <v>0.45651043466681585</v>
      </c>
      <c r="CI9" s="1">
        <f>(AT9 - '[1]AoA, FW, and ASMu'!E$11) / '[1]AoA, FW, and ASMu'!E$12</f>
        <v>-0.42732871186524074</v>
      </c>
      <c r="CJ9" s="1">
        <f>(AU9 - '[1]AoA, FW, and ASMu'!F$11) / '[1]AoA, FW, and ASMu'!F$12</f>
        <v>-1.3726844286238138</v>
      </c>
      <c r="CK9" s="1">
        <f>(AY9 - '[1]AoA, FW, and ASMu'!G$11) / '[1]AoA, FW, and ASMu'!G$12</f>
        <v>0.32195980665711271</v>
      </c>
      <c r="CL9" s="1">
        <f>(BA9 - '[1]AoA, FW, and ASMu'!H$11) / '[1]AoA, FW, and ASMu'!H$12</f>
        <v>-0.62050276803115456</v>
      </c>
      <c r="CM9" s="1">
        <f>(AW9 - '[1]AoA, FW, and ASMu'!I$11) / '[1]AoA, FW, and ASMu'!I$12</f>
        <v>-0.25123341556192269</v>
      </c>
      <c r="CN9" s="1">
        <v>-0.67469561099999997</v>
      </c>
      <c r="CO9" s="1">
        <v>-2.2083518999999999E-2</v>
      </c>
      <c r="CP9" s="1"/>
      <c r="CQ9" s="1">
        <v>-0.71401096900000005</v>
      </c>
      <c r="CR9" s="1">
        <v>-1.62970656</v>
      </c>
      <c r="CS9" s="1">
        <v>-1.383492623</v>
      </c>
      <c r="CT9" s="1"/>
      <c r="CU9" s="1">
        <v>-0.24367807999999999</v>
      </c>
      <c r="CV9" s="1" t="s">
        <v>241</v>
      </c>
      <c r="CW9" s="1">
        <v>5</v>
      </c>
      <c r="CX9" s="1">
        <v>1</v>
      </c>
      <c r="CY9" s="1" t="s">
        <v>242</v>
      </c>
      <c r="CZ9" s="1">
        <v>5</v>
      </c>
      <c r="DA9" s="1">
        <v>168</v>
      </c>
      <c r="DB9" s="1" t="s">
        <v>221</v>
      </c>
      <c r="DC9" s="1" t="s">
        <v>221</v>
      </c>
      <c r="DD9" s="1">
        <v>0</v>
      </c>
      <c r="DE9" s="1" t="s">
        <v>221</v>
      </c>
      <c r="DF9" s="1" t="s">
        <v>221</v>
      </c>
      <c r="DG9" s="1" t="s">
        <v>243</v>
      </c>
      <c r="DH9" s="1">
        <v>10722</v>
      </c>
      <c r="DI9" s="1" t="s">
        <v>869</v>
      </c>
      <c r="DJ9" s="1" t="s">
        <v>661</v>
      </c>
      <c r="DK9" s="1" t="s">
        <v>419</v>
      </c>
      <c r="DL9" s="1" t="s">
        <v>229</v>
      </c>
      <c r="DM9" s="1">
        <v>1228</v>
      </c>
      <c r="DN9" s="1">
        <v>25</v>
      </c>
      <c r="DO9" s="1" t="s">
        <v>870</v>
      </c>
      <c r="DP9" s="1">
        <v>-3.0083182650000002</v>
      </c>
      <c r="DQ9" s="1">
        <v>-0.56476974899999999</v>
      </c>
      <c r="DR9" s="1">
        <v>0.14232972599999999</v>
      </c>
      <c r="DS9" s="1">
        <v>-0.37808848900000003</v>
      </c>
      <c r="DT9" s="1">
        <v>0.18858483200000001</v>
      </c>
      <c r="DU9" s="1">
        <v>0.567065547</v>
      </c>
      <c r="DV9" s="1">
        <v>-0.68143459900000003</v>
      </c>
      <c r="DW9" s="1">
        <v>-0.12828479000000001</v>
      </c>
      <c r="DX9" s="1">
        <v>-2.2825453370000002</v>
      </c>
      <c r="DY9" s="1">
        <v>1.9035551500000001</v>
      </c>
      <c r="DZ9" s="1">
        <v>-0.19060606099999999</v>
      </c>
      <c r="EA9" s="1">
        <v>2.8552219559999998</v>
      </c>
      <c r="EB9" s="1">
        <v>0.65018504799999999</v>
      </c>
      <c r="EC9" s="1">
        <v>-2.3684290720000001</v>
      </c>
      <c r="ED9" s="1">
        <v>-0.670839038</v>
      </c>
      <c r="EE9" s="1">
        <v>1.2185467910000001</v>
      </c>
      <c r="EF9" s="1">
        <v>-0.49336258900000002</v>
      </c>
      <c r="EG9" s="1">
        <v>-0.20733053700000001</v>
      </c>
      <c r="EH9" s="1">
        <v>0.86115427300000003</v>
      </c>
      <c r="EI9" s="1">
        <v>0.78168780999999998</v>
      </c>
      <c r="EJ9" s="1">
        <v>-1.2133659539999999</v>
      </c>
      <c r="EK9" s="1">
        <v>-8.8258680000000006E-2</v>
      </c>
      <c r="EL9" s="1">
        <v>-0.51791661099999997</v>
      </c>
      <c r="EM9" s="1">
        <v>-0.858221279</v>
      </c>
      <c r="EN9" s="1">
        <v>-1.227950713</v>
      </c>
      <c r="EO9" s="1">
        <v>0.60217342600000001</v>
      </c>
      <c r="EP9" s="1">
        <v>-0.44247086800000002</v>
      </c>
      <c r="EQ9" s="1" t="s">
        <v>221</v>
      </c>
      <c r="ER9" s="1">
        <v>-0.64968487399999997</v>
      </c>
      <c r="ES9" s="1">
        <v>-0.43132788399999999</v>
      </c>
      <c r="ET9" s="1">
        <v>-1.1800613849999999</v>
      </c>
      <c r="EU9" s="1" t="s">
        <v>221</v>
      </c>
      <c r="EV9" s="1" t="s">
        <v>221</v>
      </c>
      <c r="EW9" s="1">
        <v>-2.6400385590000002</v>
      </c>
      <c r="EX9" s="1">
        <v>-0.50626750099999995</v>
      </c>
      <c r="EY9" s="1">
        <v>0.14457805300000001</v>
      </c>
      <c r="EZ9" s="1">
        <v>-0.43257899100000002</v>
      </c>
      <c r="FA9" s="1">
        <v>0.14875905</v>
      </c>
      <c r="FB9" s="1">
        <v>0.44826796200000002</v>
      </c>
      <c r="FC9" s="1">
        <v>-0.56312254100000003</v>
      </c>
      <c r="FD9" s="1">
        <v>-0.115020437</v>
      </c>
      <c r="FE9" s="1">
        <v>-1.3079878810000001</v>
      </c>
      <c r="FF9" s="1">
        <v>1.3097068430000001</v>
      </c>
      <c r="FG9" s="1">
        <v>-0.175030668</v>
      </c>
      <c r="FH9" s="1">
        <v>1.8196115909999999</v>
      </c>
      <c r="FI9" s="1">
        <v>0.47212665999999998</v>
      </c>
      <c r="FJ9" s="1">
        <v>-1.97828235</v>
      </c>
      <c r="FK9" s="1">
        <v>-0.65123792400000002</v>
      </c>
      <c r="FL9" s="1">
        <v>1.178860324</v>
      </c>
      <c r="FM9" s="1">
        <v>-0.71347497800000004</v>
      </c>
      <c r="FN9" s="1">
        <v>-0.27098051200000001</v>
      </c>
      <c r="FO9" s="1">
        <v>0.87643446000000003</v>
      </c>
      <c r="FP9" s="1">
        <v>0.94650490499999995</v>
      </c>
      <c r="FQ9" s="1">
        <v>-1.506345045</v>
      </c>
      <c r="FR9" s="1">
        <v>-9.6083810000000006E-2</v>
      </c>
      <c r="FS9" s="1">
        <v>-0.75406215300000001</v>
      </c>
      <c r="FT9" s="1">
        <v>-0.85358042499999998</v>
      </c>
      <c r="FU9" s="1">
        <v>-1.223128878</v>
      </c>
      <c r="FV9" s="1">
        <v>0.68614825199999996</v>
      </c>
      <c r="FW9" s="1">
        <v>-0.57374936700000001</v>
      </c>
      <c r="FX9" s="1"/>
      <c r="FY9" s="1">
        <v>-0.66089930100000005</v>
      </c>
      <c r="FZ9" s="1">
        <v>-0.46797258600000002</v>
      </c>
      <c r="GA9" s="1">
        <v>-1.3746642529999999</v>
      </c>
      <c r="GB9" s="1"/>
      <c r="GC9" s="1"/>
      <c r="GD9" s="1">
        <v>-3.072013171</v>
      </c>
      <c r="GE9" s="1">
        <v>-0.51214025100000005</v>
      </c>
      <c r="GF9" s="1">
        <v>0.44826796200000002</v>
      </c>
      <c r="GG9" s="1">
        <v>-0.86908258999999999</v>
      </c>
      <c r="GH9" s="1">
        <v>-2.1615683059999999</v>
      </c>
      <c r="GI9" s="1">
        <v>0.25348534299999997</v>
      </c>
      <c r="GJ9" s="1"/>
      <c r="GK9" s="1">
        <v>-0.88850564600000004</v>
      </c>
      <c r="GL9" s="1">
        <v>1</v>
      </c>
      <c r="GM9" s="1">
        <v>0</v>
      </c>
      <c r="GN9" s="1">
        <v>0</v>
      </c>
      <c r="GO9" s="1">
        <v>1</v>
      </c>
      <c r="GP9" s="1">
        <v>1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1</v>
      </c>
      <c r="HJ9" s="1">
        <v>1</v>
      </c>
      <c r="HK9" s="1">
        <v>0</v>
      </c>
      <c r="HL9" s="1">
        <v>0</v>
      </c>
      <c r="HM9" s="1">
        <v>0</v>
      </c>
      <c r="HN9" s="1">
        <v>1</v>
      </c>
      <c r="HO9" s="1" t="s">
        <v>269</v>
      </c>
      <c r="HP9" s="1" t="s">
        <v>315</v>
      </c>
      <c r="HQ9" s="1" t="s">
        <v>316</v>
      </c>
      <c r="HR9" s="1" t="s">
        <v>496</v>
      </c>
      <c r="HS9" s="1" t="s">
        <v>221</v>
      </c>
      <c r="HT9" s="1" t="s">
        <v>221</v>
      </c>
      <c r="HU9" s="1">
        <v>2.642783611</v>
      </c>
      <c r="HV9" s="1">
        <v>1.8255709099999999</v>
      </c>
      <c r="HW9" s="1"/>
      <c r="HX9" s="1">
        <v>1.960030111</v>
      </c>
      <c r="HY9" s="1">
        <v>2.3146556939999998</v>
      </c>
      <c r="HZ9" s="1">
        <v>1.17676384</v>
      </c>
      <c r="IA9" s="1"/>
      <c r="IB9" s="1">
        <v>3.2681530689999998</v>
      </c>
    </row>
    <row r="10" spans="1:236" x14ac:dyDescent="0.3">
      <c r="A10" s="1">
        <v>26484</v>
      </c>
      <c r="B10" s="1" t="s">
        <v>871</v>
      </c>
      <c r="C10" s="1" t="s">
        <v>872</v>
      </c>
      <c r="D10" s="1" t="s">
        <v>873</v>
      </c>
      <c r="E10" s="1">
        <v>5</v>
      </c>
      <c r="F10" s="1" t="s">
        <v>274</v>
      </c>
      <c r="G10" s="1">
        <v>3</v>
      </c>
      <c r="H10" s="1" t="s">
        <v>275</v>
      </c>
      <c r="I10" s="1" t="s">
        <v>221</v>
      </c>
      <c r="J10" s="1" t="s">
        <v>221</v>
      </c>
      <c r="K10" s="1" t="s">
        <v>221</v>
      </c>
      <c r="L10" s="1">
        <v>1</v>
      </c>
      <c r="M10" s="1">
        <v>0</v>
      </c>
      <c r="N10" s="1">
        <v>0</v>
      </c>
      <c r="O10" s="1">
        <v>1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1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 t="s">
        <v>221</v>
      </c>
      <c r="AF10" s="1" t="s">
        <v>221</v>
      </c>
      <c r="AG10" s="1" t="s">
        <v>221</v>
      </c>
      <c r="AH10" s="1" t="s">
        <v>221</v>
      </c>
      <c r="AI10" s="1" t="s">
        <v>221</v>
      </c>
      <c r="AJ10" s="1" t="s">
        <v>221</v>
      </c>
      <c r="AK10" s="1" t="s">
        <v>221</v>
      </c>
      <c r="AL10" s="1" t="s">
        <v>221</v>
      </c>
      <c r="AM10" s="1">
        <v>1</v>
      </c>
      <c r="AN10" s="1">
        <v>1</v>
      </c>
      <c r="AO10" s="1">
        <v>5</v>
      </c>
      <c r="AP10" s="1">
        <v>3</v>
      </c>
      <c r="AQ10" s="1">
        <v>3</v>
      </c>
      <c r="AR10" s="1">
        <v>3</v>
      </c>
      <c r="AS10" s="1">
        <v>3</v>
      </c>
      <c r="AT10" s="1">
        <v>5</v>
      </c>
      <c r="AU10" s="1">
        <v>5</v>
      </c>
      <c r="AV10" s="1">
        <v>1</v>
      </c>
      <c r="AW10" s="1">
        <v>3</v>
      </c>
      <c r="AX10" s="1">
        <v>3</v>
      </c>
      <c r="AY10" s="1">
        <v>3</v>
      </c>
      <c r="AZ10" s="1">
        <v>4</v>
      </c>
      <c r="BA10" s="1">
        <v>2</v>
      </c>
      <c r="BB10" s="1">
        <v>5</v>
      </c>
      <c r="BC10" s="1" t="s">
        <v>221</v>
      </c>
      <c r="BD10" s="1" t="s">
        <v>221</v>
      </c>
      <c r="BE10" s="1" t="s">
        <v>221</v>
      </c>
      <c r="BF10" s="1" t="s">
        <v>221</v>
      </c>
      <c r="BG10" s="1">
        <v>5</v>
      </c>
      <c r="BH10" s="1">
        <v>4</v>
      </c>
      <c r="BI10" s="1">
        <v>5</v>
      </c>
      <c r="BJ10" s="1">
        <v>4</v>
      </c>
      <c r="BK10" s="1">
        <v>3</v>
      </c>
      <c r="BL10" s="1">
        <v>4</v>
      </c>
      <c r="BM10" s="1">
        <v>5</v>
      </c>
      <c r="BN10" s="1">
        <v>4</v>
      </c>
      <c r="BO10" s="1">
        <v>5</v>
      </c>
      <c r="BP10" s="1">
        <v>5</v>
      </c>
      <c r="BQ10" s="1">
        <v>5</v>
      </c>
      <c r="BR10" s="1">
        <v>5</v>
      </c>
      <c r="BS10" s="1">
        <v>5</v>
      </c>
      <c r="BT10" s="1">
        <v>3</v>
      </c>
      <c r="BU10" s="1">
        <v>3</v>
      </c>
      <c r="BV10" s="1">
        <v>4</v>
      </c>
      <c r="BW10" s="1" t="s">
        <v>221</v>
      </c>
      <c r="BX10" s="1">
        <v>4.5555555559999998</v>
      </c>
      <c r="BY10" s="1">
        <v>3</v>
      </c>
      <c r="BZ10" s="1">
        <v>4</v>
      </c>
      <c r="CA10" s="1">
        <v>5</v>
      </c>
      <c r="CB10" s="1">
        <v>5</v>
      </c>
      <c r="CC10" s="1">
        <v>4</v>
      </c>
      <c r="CD10" s="1">
        <v>5</v>
      </c>
      <c r="CE10" s="1">
        <v>4</v>
      </c>
      <c r="CF10" s="1">
        <f>(AM10 - '[1]AoA, FW, and ASMu'!B$11) / '[1]AoA, FW, and ASMu'!B$12</f>
        <v>-2.9101403878919418</v>
      </c>
      <c r="CG10" s="1">
        <f>(AQ10 - '[1]AoA, FW, and ASMu'!C$11) / '[1]AoA, FW, and ASMu'!C$12</f>
        <v>6.35580845466511E-2</v>
      </c>
      <c r="CH10" s="1">
        <f>(AR10 - '[1]AoA, FW, and ASMu'!D$11) / '[1]AoA, FW, and ASMu'!D$12</f>
        <v>0.45651043466681585</v>
      </c>
      <c r="CI10" s="1">
        <f>(AT10 - '[1]AoA, FW, and ASMu'!E$11) / '[1]AoA, FW, and ASMu'!E$12</f>
        <v>0.50066042908655961</v>
      </c>
      <c r="CJ10" s="1">
        <f>(AU10 - '[1]AoA, FW, and ASMu'!F$11) / '[1]AoA, FW, and ASMu'!F$12</f>
        <v>0.92360840061944671</v>
      </c>
      <c r="CK10" s="1">
        <f>(AY10 - '[1]AoA, FW, and ASMu'!G$11) / '[1]AoA, FW, and ASMu'!G$12</f>
        <v>-0.39129875746110016</v>
      </c>
      <c r="CL10" s="1">
        <f>(BA10 - '[1]AoA, FW, and ASMu'!H$11) / '[1]AoA, FW, and ASMu'!H$12</f>
        <v>0.31960435424860512</v>
      </c>
      <c r="CM10" s="1">
        <f>(AW10 - '[1]AoA, FW, and ASMu'!I$11) / '[1]AoA, FW, and ASMu'!I$12</f>
        <v>-0.25123341556192269</v>
      </c>
      <c r="CN10" s="1">
        <v>0.59143789199999997</v>
      </c>
      <c r="CO10" s="1">
        <v>-0.79453581500000003</v>
      </c>
      <c r="CP10" s="1">
        <v>-0.37393295900000001</v>
      </c>
      <c r="CQ10" s="1">
        <v>0.97227711299999997</v>
      </c>
      <c r="CR10" s="1">
        <v>0.88196524700000001</v>
      </c>
      <c r="CS10" s="1">
        <v>-0.36519483800000002</v>
      </c>
      <c r="CT10" s="1">
        <v>1.26556365</v>
      </c>
      <c r="CU10" s="1">
        <v>-0.94219794499999998</v>
      </c>
      <c r="CV10" s="1" t="s">
        <v>241</v>
      </c>
      <c r="CW10" s="1">
        <v>5</v>
      </c>
      <c r="CX10" s="1">
        <v>1</v>
      </c>
      <c r="CY10" s="1" t="s">
        <v>242</v>
      </c>
      <c r="CZ10" s="1">
        <v>5</v>
      </c>
      <c r="DA10" s="1">
        <v>6102</v>
      </c>
      <c r="DB10" s="1" t="s">
        <v>221</v>
      </c>
      <c r="DC10" s="1" t="s">
        <v>221</v>
      </c>
      <c r="DD10" s="1" t="s">
        <v>221</v>
      </c>
      <c r="DE10" s="1" t="s">
        <v>221</v>
      </c>
      <c r="DF10" s="1" t="s">
        <v>221</v>
      </c>
      <c r="DG10" s="1" t="s">
        <v>276</v>
      </c>
      <c r="DH10" s="1">
        <v>519114</v>
      </c>
      <c r="DI10" s="1" t="s">
        <v>874</v>
      </c>
      <c r="DJ10" s="1" t="s">
        <v>875</v>
      </c>
      <c r="DK10" s="1" t="s">
        <v>751</v>
      </c>
      <c r="DL10" s="1" t="s">
        <v>229</v>
      </c>
      <c r="DM10" s="1">
        <v>1128</v>
      </c>
      <c r="DN10" s="1">
        <v>12</v>
      </c>
      <c r="DO10" s="1" t="s">
        <v>221</v>
      </c>
      <c r="DP10" s="1">
        <v>-3.0083182650000002</v>
      </c>
      <c r="DQ10" s="1">
        <v>-0.56476974899999999</v>
      </c>
      <c r="DR10" s="1">
        <v>1.142329726</v>
      </c>
      <c r="DS10" s="1">
        <v>1.621911511</v>
      </c>
      <c r="DT10" s="1">
        <v>0.18858483200000001</v>
      </c>
      <c r="DU10" s="1">
        <v>0.567065547</v>
      </c>
      <c r="DV10" s="1">
        <v>1.3185654010000001</v>
      </c>
      <c r="DW10" s="1">
        <v>0.87171520999999996</v>
      </c>
      <c r="DX10" s="1">
        <v>1.717454663</v>
      </c>
      <c r="DY10" s="1">
        <v>-1.0964448499999999</v>
      </c>
      <c r="DZ10" s="1">
        <v>-0.19060606099999999</v>
      </c>
      <c r="EA10" s="1">
        <v>0.85522195599999995</v>
      </c>
      <c r="EB10" s="1">
        <v>-0.34981495200000001</v>
      </c>
      <c r="EC10" s="1">
        <v>0.63157092800000003</v>
      </c>
      <c r="ED10" s="1">
        <v>0.329160962</v>
      </c>
      <c r="EE10" s="1">
        <v>1.2185467910000001</v>
      </c>
      <c r="EF10" s="1">
        <v>0.50663741100000004</v>
      </c>
      <c r="EG10" s="1">
        <v>-0.20733053700000001</v>
      </c>
      <c r="EH10" s="1">
        <v>0.86115427300000003</v>
      </c>
      <c r="EI10" s="1">
        <v>-0.21831218999999999</v>
      </c>
      <c r="EJ10" s="1">
        <v>-1.2133659539999999</v>
      </c>
      <c r="EK10" s="1">
        <v>-8.8258680000000006E-2</v>
      </c>
      <c r="EL10" s="1">
        <v>0.48208338899999997</v>
      </c>
      <c r="EM10" s="1">
        <v>1.1417787210000001</v>
      </c>
      <c r="EN10" s="1">
        <v>0.77204928699999997</v>
      </c>
      <c r="EO10" s="1">
        <v>0.60217342600000001</v>
      </c>
      <c r="EP10" s="1">
        <v>0.55752913199999998</v>
      </c>
      <c r="EQ10" s="1">
        <v>1.1601128549999999</v>
      </c>
      <c r="ER10" s="1">
        <v>-0.64968487399999997</v>
      </c>
      <c r="ES10" s="1">
        <v>-0.43132788399999999</v>
      </c>
      <c r="ET10" s="1">
        <v>-0.18006138499999999</v>
      </c>
      <c r="EU10" s="1" t="s">
        <v>221</v>
      </c>
      <c r="EV10" s="1">
        <v>0.11079420800000001</v>
      </c>
      <c r="EW10" s="1">
        <v>-2.6400385590000002</v>
      </c>
      <c r="EX10" s="1">
        <v>-0.50626750099999995</v>
      </c>
      <c r="EY10" s="1">
        <v>1.1603746619999999</v>
      </c>
      <c r="EZ10" s="1">
        <v>1.8556630679999999</v>
      </c>
      <c r="FA10" s="1">
        <v>0.14875905</v>
      </c>
      <c r="FB10" s="1">
        <v>0.44826796200000002</v>
      </c>
      <c r="FC10" s="1">
        <v>1.0896334009999999</v>
      </c>
      <c r="FD10" s="1">
        <v>0.78158185499999999</v>
      </c>
      <c r="FE10" s="1">
        <v>0.98416879099999999</v>
      </c>
      <c r="FF10" s="1">
        <v>-0.75438913500000004</v>
      </c>
      <c r="FG10" s="1">
        <v>-0.175030668</v>
      </c>
      <c r="FH10" s="1">
        <v>0.545026554</v>
      </c>
      <c r="FI10" s="1">
        <v>-0.25401532300000002</v>
      </c>
      <c r="FJ10" s="1">
        <v>0.527533476</v>
      </c>
      <c r="FK10" s="1">
        <v>0.31954327199999999</v>
      </c>
      <c r="FL10" s="1">
        <v>1.178860324</v>
      </c>
      <c r="FM10" s="1">
        <v>0.73267232599999998</v>
      </c>
      <c r="FN10" s="1">
        <v>-0.27098051200000001</v>
      </c>
      <c r="FO10" s="1">
        <v>0.87643446000000003</v>
      </c>
      <c r="FP10" s="1">
        <v>-0.26434281799999998</v>
      </c>
      <c r="FQ10" s="1">
        <v>-1.506345045</v>
      </c>
      <c r="FR10" s="1">
        <v>-9.6083810000000006E-2</v>
      </c>
      <c r="FS10" s="1">
        <v>0.70189067199999999</v>
      </c>
      <c r="FT10" s="1">
        <v>1.135604523</v>
      </c>
      <c r="FU10" s="1">
        <v>0.76901765600000005</v>
      </c>
      <c r="FV10" s="1">
        <v>0.68614825199999996</v>
      </c>
      <c r="FW10" s="1">
        <v>0.72294473999999997</v>
      </c>
      <c r="FX10" s="1">
        <v>1.396614697</v>
      </c>
      <c r="FY10" s="1">
        <v>-0.66089930100000005</v>
      </c>
      <c r="FZ10" s="1">
        <v>-0.46797258600000002</v>
      </c>
      <c r="GA10" s="1">
        <v>-0.209755147</v>
      </c>
      <c r="GB10" s="1"/>
      <c r="GC10" s="1">
        <v>0.126620132</v>
      </c>
      <c r="GD10" s="1">
        <v>-2.2728695430000001</v>
      </c>
      <c r="GE10" s="1">
        <v>0.51661674800000001</v>
      </c>
      <c r="GF10" s="1">
        <v>0.44826796200000002</v>
      </c>
      <c r="GG10" s="1">
        <v>1.4834725280000001</v>
      </c>
      <c r="GH10" s="1">
        <v>2.1197733140000001</v>
      </c>
      <c r="GI10" s="1">
        <v>-0.87627254700000001</v>
      </c>
      <c r="GJ10" s="1">
        <v>1.71615797</v>
      </c>
      <c r="GK10" s="1">
        <v>0.55764165799999998</v>
      </c>
      <c r="GL10" s="1">
        <v>3</v>
      </c>
      <c r="GM10" s="1">
        <v>1</v>
      </c>
      <c r="GN10" s="1">
        <v>0.33333333300000001</v>
      </c>
      <c r="GO10" s="1">
        <v>2</v>
      </c>
      <c r="GP10" s="1">
        <v>0.66666666699999999</v>
      </c>
      <c r="GQ10" s="1">
        <v>0</v>
      </c>
      <c r="GR10" s="1">
        <v>0</v>
      </c>
      <c r="GS10" s="1">
        <v>1</v>
      </c>
      <c r="GT10" s="1">
        <v>0.33333333300000001</v>
      </c>
      <c r="GU10" s="1">
        <v>0</v>
      </c>
      <c r="GV10" s="1">
        <v>0</v>
      </c>
      <c r="GW10" s="1">
        <v>0</v>
      </c>
      <c r="GX10" s="1">
        <v>0</v>
      </c>
      <c r="GY10" s="1">
        <v>0</v>
      </c>
      <c r="GZ10" s="1">
        <v>0</v>
      </c>
      <c r="HA10" s="1">
        <v>0</v>
      </c>
      <c r="HB10" s="1">
        <v>0</v>
      </c>
      <c r="HC10" s="1">
        <v>0</v>
      </c>
      <c r="HD10" s="1">
        <v>0</v>
      </c>
      <c r="HE10" s="1">
        <v>2</v>
      </c>
      <c r="HF10" s="1">
        <v>0.66666666699999999</v>
      </c>
      <c r="HG10" s="1">
        <v>0</v>
      </c>
      <c r="HH10" s="1">
        <v>0</v>
      </c>
      <c r="HI10" s="1">
        <v>0</v>
      </c>
      <c r="HJ10" s="1">
        <v>0</v>
      </c>
      <c r="HK10" s="1">
        <v>0</v>
      </c>
      <c r="HL10" s="1">
        <v>0</v>
      </c>
      <c r="HM10" s="1">
        <v>0.33333333300000001</v>
      </c>
      <c r="HN10" s="1">
        <v>0.66666666699999999</v>
      </c>
      <c r="HO10" s="1" t="s">
        <v>269</v>
      </c>
      <c r="HP10" s="1" t="s">
        <v>295</v>
      </c>
      <c r="HQ10" s="1" t="s">
        <v>221</v>
      </c>
      <c r="HR10" s="1" t="s">
        <v>221</v>
      </c>
      <c r="HS10" s="1" t="s">
        <v>221</v>
      </c>
      <c r="HT10" s="1" t="s">
        <v>221</v>
      </c>
      <c r="HU10" s="1">
        <v>3.2530586719999999</v>
      </c>
      <c r="HV10" s="1">
        <v>1.2359446000000001</v>
      </c>
      <c r="HW10" s="1">
        <v>1.406700179</v>
      </c>
      <c r="HX10" s="1">
        <v>3.3428853539999999</v>
      </c>
      <c r="HY10" s="1">
        <v>4.2541853090000004</v>
      </c>
      <c r="HZ10" s="1">
        <v>1.7719888669999999</v>
      </c>
      <c r="IA10" s="1">
        <v>4.0136447200000003</v>
      </c>
      <c r="IB10" s="1">
        <v>3.3500371360000001</v>
      </c>
    </row>
    <row r="11" spans="1:236" x14ac:dyDescent="0.3">
      <c r="A11" s="1">
        <v>30831</v>
      </c>
      <c r="B11" s="1" t="s">
        <v>876</v>
      </c>
      <c r="C11" s="1" t="s">
        <v>877</v>
      </c>
      <c r="D11" s="1" t="s">
        <v>878</v>
      </c>
      <c r="E11" s="1">
        <v>3</v>
      </c>
      <c r="F11" s="1" t="s">
        <v>491</v>
      </c>
      <c r="G11" s="1">
        <v>3</v>
      </c>
      <c r="H11" s="1" t="s">
        <v>492</v>
      </c>
      <c r="I11" s="1" t="s">
        <v>221</v>
      </c>
      <c r="J11" s="1" t="s">
        <v>221</v>
      </c>
      <c r="K11" s="1" t="s">
        <v>221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 t="s">
        <v>221</v>
      </c>
      <c r="AF11" s="1" t="s">
        <v>221</v>
      </c>
      <c r="AG11" s="1" t="s">
        <v>221</v>
      </c>
      <c r="AH11" s="1" t="s">
        <v>221</v>
      </c>
      <c r="AI11" s="1" t="s">
        <v>221</v>
      </c>
      <c r="AJ11" s="1" t="s">
        <v>221</v>
      </c>
      <c r="AK11" s="1" t="s">
        <v>221</v>
      </c>
      <c r="AL11" s="1" t="s">
        <v>221</v>
      </c>
      <c r="AM11" s="1">
        <v>1</v>
      </c>
      <c r="AN11" s="1">
        <v>1</v>
      </c>
      <c r="AO11" s="1">
        <v>5</v>
      </c>
      <c r="AP11" s="1">
        <v>3</v>
      </c>
      <c r="AQ11" s="1">
        <v>1</v>
      </c>
      <c r="AR11" s="1">
        <v>1</v>
      </c>
      <c r="AS11" s="1">
        <v>1</v>
      </c>
      <c r="AT11" s="1">
        <v>4</v>
      </c>
      <c r="AU11" s="1">
        <v>5</v>
      </c>
      <c r="AV11" s="1">
        <v>1</v>
      </c>
      <c r="AW11" s="1">
        <v>3</v>
      </c>
      <c r="AX11" s="1">
        <v>1</v>
      </c>
      <c r="AY11" s="1">
        <v>3</v>
      </c>
      <c r="AZ11" s="1">
        <v>5</v>
      </c>
      <c r="BA11" s="1">
        <v>1</v>
      </c>
      <c r="BB11" s="1">
        <v>5</v>
      </c>
      <c r="BC11" s="1" t="s">
        <v>221</v>
      </c>
      <c r="BD11" s="1" t="s">
        <v>221</v>
      </c>
      <c r="BE11" s="1" t="s">
        <v>221</v>
      </c>
      <c r="BF11" s="1" t="s">
        <v>221</v>
      </c>
      <c r="BG11" s="1">
        <v>5</v>
      </c>
      <c r="BH11" s="1">
        <v>4</v>
      </c>
      <c r="BI11" s="1">
        <v>4</v>
      </c>
      <c r="BJ11" s="1">
        <v>5</v>
      </c>
      <c r="BK11" s="1">
        <v>5</v>
      </c>
      <c r="BL11" s="1">
        <v>4</v>
      </c>
      <c r="BM11" s="1">
        <v>5</v>
      </c>
      <c r="BN11" s="1" t="s">
        <v>221</v>
      </c>
      <c r="BO11" s="1">
        <v>3</v>
      </c>
      <c r="BP11" s="1">
        <v>5</v>
      </c>
      <c r="BQ11" s="1">
        <v>5</v>
      </c>
      <c r="BR11" s="1">
        <v>5</v>
      </c>
      <c r="BS11" s="1" t="s">
        <v>221</v>
      </c>
      <c r="BT11" s="1" t="s">
        <v>221</v>
      </c>
      <c r="BU11" s="1" t="s">
        <v>221</v>
      </c>
      <c r="BV11" s="1">
        <v>5</v>
      </c>
      <c r="BW11" s="1" t="s">
        <v>221</v>
      </c>
      <c r="BX11" s="1">
        <v>4.75</v>
      </c>
      <c r="BY11" s="1"/>
      <c r="BZ11" s="1"/>
      <c r="CA11" s="1">
        <v>3</v>
      </c>
      <c r="CB11" s="1">
        <v>5</v>
      </c>
      <c r="CC11" s="1">
        <v>4.6666666670000003</v>
      </c>
      <c r="CD11" s="1"/>
      <c r="CE11" s="1">
        <v>4</v>
      </c>
      <c r="CF11" s="1">
        <f>(AM11 - '[1]AoA, FW, and ASMu'!B$11) / '[1]AoA, FW, and ASMu'!B$12</f>
        <v>-2.9101403878919418</v>
      </c>
      <c r="CG11" s="1">
        <f>(AQ11 - '[1]AoA, FW, and ASMu'!C$11) / '[1]AoA, FW, and ASMu'!C$12</f>
        <v>-1.4784925460403708</v>
      </c>
      <c r="CH11" s="1">
        <f>(AR11 - '[1]AoA, FW, and ASMu'!D$11) / '[1]AoA, FW, and ASMu'!D$12</f>
        <v>-1.1133856642167215</v>
      </c>
      <c r="CI11" s="1">
        <f>(AT11 - '[1]AoA, FW, and ASMu'!E$11) / '[1]AoA, FW, and ASMu'!E$12</f>
        <v>-0.42732871186524074</v>
      </c>
      <c r="CJ11" s="1">
        <f>(AU11 - '[1]AoA, FW, and ASMu'!F$11) / '[1]AoA, FW, and ASMu'!F$12</f>
        <v>0.92360840061944671</v>
      </c>
      <c r="CK11" s="1">
        <f>(AY11 - '[1]AoA, FW, and ASMu'!G$11) / '[1]AoA, FW, and ASMu'!G$12</f>
        <v>-0.39129875746110016</v>
      </c>
      <c r="CL11" s="1">
        <f>(BA11 - '[1]AoA, FW, and ASMu'!H$11) / '[1]AoA, FW, and ASMu'!H$12</f>
        <v>-0.62050276803115456</v>
      </c>
      <c r="CM11" s="1">
        <f>(AW11 - '[1]AoA, FW, and ASMu'!I$11) / '[1]AoA, FW, and ASMu'!I$12</f>
        <v>-0.25123341556192269</v>
      </c>
      <c r="CN11" s="1">
        <v>0.89601970200000003</v>
      </c>
      <c r="CO11" s="1"/>
      <c r="CP11" s="1"/>
      <c r="CQ11" s="1">
        <v>-1.521329819</v>
      </c>
      <c r="CR11" s="1">
        <v>0.85984104800000005</v>
      </c>
      <c r="CS11" s="1">
        <v>0.61885872500000005</v>
      </c>
      <c r="CT11" s="1"/>
      <c r="CU11" s="1">
        <v>-0.80989086200000004</v>
      </c>
      <c r="CV11" s="1" t="s">
        <v>241</v>
      </c>
      <c r="CW11" s="1">
        <v>5</v>
      </c>
      <c r="CX11" s="1">
        <v>1</v>
      </c>
      <c r="CY11" s="1" t="s">
        <v>242</v>
      </c>
      <c r="CZ11" s="1">
        <v>5</v>
      </c>
      <c r="DA11" s="1">
        <v>6110</v>
      </c>
      <c r="DB11" s="1" t="s">
        <v>221</v>
      </c>
      <c r="DC11" s="1" t="s">
        <v>221</v>
      </c>
      <c r="DD11" s="1">
        <v>0</v>
      </c>
      <c r="DE11" s="1" t="s">
        <v>221</v>
      </c>
      <c r="DF11" s="1" t="s">
        <v>221</v>
      </c>
      <c r="DG11" s="1" t="s">
        <v>276</v>
      </c>
      <c r="DH11" s="1">
        <v>485546</v>
      </c>
      <c r="DI11" s="1" t="s">
        <v>879</v>
      </c>
      <c r="DJ11" s="1" t="s">
        <v>880</v>
      </c>
      <c r="DK11" s="1" t="s">
        <v>567</v>
      </c>
      <c r="DL11" s="1" t="s">
        <v>229</v>
      </c>
      <c r="DM11" s="1">
        <v>755</v>
      </c>
      <c r="DN11" s="1">
        <v>6</v>
      </c>
      <c r="DO11" s="1" t="s">
        <v>881</v>
      </c>
      <c r="DP11" s="1">
        <v>-3.0083182650000002</v>
      </c>
      <c r="DQ11" s="1">
        <v>-0.56476974899999999</v>
      </c>
      <c r="DR11" s="1">
        <v>1.142329726</v>
      </c>
      <c r="DS11" s="1">
        <v>1.621911511</v>
      </c>
      <c r="DT11" s="1">
        <v>-1.8114151679999999</v>
      </c>
      <c r="DU11" s="1">
        <v>-1.4329344530000001</v>
      </c>
      <c r="DV11" s="1">
        <v>-0.68143459900000003</v>
      </c>
      <c r="DW11" s="1">
        <v>-0.12828479000000001</v>
      </c>
      <c r="DX11" s="1">
        <v>1.717454663</v>
      </c>
      <c r="DY11" s="1">
        <v>-1.0964448499999999</v>
      </c>
      <c r="DZ11" s="1">
        <v>-0.19060606099999999</v>
      </c>
      <c r="EA11" s="1">
        <v>-1.1447780439999999</v>
      </c>
      <c r="EB11" s="1">
        <v>-0.34981495200000001</v>
      </c>
      <c r="EC11" s="1">
        <v>1.6315709279999999</v>
      </c>
      <c r="ED11" s="1">
        <v>-0.670839038</v>
      </c>
      <c r="EE11" s="1">
        <v>1.2185467910000001</v>
      </c>
      <c r="EF11" s="1">
        <v>0.50663741100000004</v>
      </c>
      <c r="EG11" s="1">
        <v>-0.20733053700000001</v>
      </c>
      <c r="EH11" s="1">
        <v>-0.138845727</v>
      </c>
      <c r="EI11" s="1">
        <v>0.78168780999999998</v>
      </c>
      <c r="EJ11" s="1">
        <v>0.78663404599999998</v>
      </c>
      <c r="EK11" s="1">
        <v>-8.8258680000000006E-2</v>
      </c>
      <c r="EL11" s="1">
        <v>0.48208338899999997</v>
      </c>
      <c r="EM11" s="1">
        <v>-0.858221279</v>
      </c>
      <c r="EN11" s="1">
        <v>0.77204928699999997</v>
      </c>
      <c r="EO11" s="1">
        <v>0.60217342600000001</v>
      </c>
      <c r="EP11" s="1">
        <v>0.55752913199999998</v>
      </c>
      <c r="EQ11" s="1" t="s">
        <v>221</v>
      </c>
      <c r="ER11" s="1" t="s">
        <v>221</v>
      </c>
      <c r="ES11" s="1" t="s">
        <v>221</v>
      </c>
      <c r="ET11" s="1">
        <v>0.81993861499999998</v>
      </c>
      <c r="EU11" s="1" t="s">
        <v>221</v>
      </c>
      <c r="EV11" s="1" t="s">
        <v>221</v>
      </c>
      <c r="EW11" s="1">
        <v>-2.6400385590000002</v>
      </c>
      <c r="EX11" s="1">
        <v>-0.50626750099999995</v>
      </c>
      <c r="EY11" s="1">
        <v>1.1603746619999999</v>
      </c>
      <c r="EZ11" s="1">
        <v>1.8556630679999999</v>
      </c>
      <c r="FA11" s="1">
        <v>-1.428876314</v>
      </c>
      <c r="FB11" s="1">
        <v>-1.132741373</v>
      </c>
      <c r="FC11" s="1">
        <v>-0.56312254100000003</v>
      </c>
      <c r="FD11" s="1">
        <v>-0.115020437</v>
      </c>
      <c r="FE11" s="1">
        <v>0.98416879099999999</v>
      </c>
      <c r="FF11" s="1">
        <v>-0.75438913500000004</v>
      </c>
      <c r="FG11" s="1">
        <v>-0.175030668</v>
      </c>
      <c r="FH11" s="1">
        <v>-0.72955848300000004</v>
      </c>
      <c r="FI11" s="1">
        <v>-0.25401532300000002</v>
      </c>
      <c r="FJ11" s="1">
        <v>1.362805418</v>
      </c>
      <c r="FK11" s="1">
        <v>-0.65123792400000002</v>
      </c>
      <c r="FL11" s="1">
        <v>1.178860324</v>
      </c>
      <c r="FM11" s="1">
        <v>0.73267232599999998</v>
      </c>
      <c r="FN11" s="1">
        <v>-0.27098051200000001</v>
      </c>
      <c r="FO11" s="1">
        <v>-0.14130938400000001</v>
      </c>
      <c r="FP11" s="1">
        <v>0.94650490499999995</v>
      </c>
      <c r="FQ11" s="1">
        <v>0.97657453900000002</v>
      </c>
      <c r="FR11" s="1">
        <v>-9.6083810000000006E-2</v>
      </c>
      <c r="FS11" s="1">
        <v>0.70189067199999999</v>
      </c>
      <c r="FT11" s="1">
        <v>-0.85358042499999998</v>
      </c>
      <c r="FU11" s="1">
        <v>0.76901765600000005</v>
      </c>
      <c r="FV11" s="1">
        <v>0.68614825199999996</v>
      </c>
      <c r="FW11" s="1">
        <v>0.72294473999999997</v>
      </c>
      <c r="FX11" s="1"/>
      <c r="FY11" s="1"/>
      <c r="FZ11" s="1"/>
      <c r="GA11" s="1">
        <v>0.955153959</v>
      </c>
      <c r="GB11" s="1"/>
      <c r="GC11" s="1"/>
      <c r="GD11" s="1">
        <v>-2.072789647</v>
      </c>
      <c r="GE11" s="1"/>
      <c r="GF11" s="1">
        <v>-1.132741373</v>
      </c>
      <c r="GG11" s="1">
        <v>0.58687023599999999</v>
      </c>
      <c r="GH11" s="1">
        <v>0.13058836600000001</v>
      </c>
      <c r="GI11" s="1">
        <v>0.35498322199999999</v>
      </c>
      <c r="GJ11" s="1"/>
      <c r="GK11" s="1">
        <v>0.55764165799999998</v>
      </c>
      <c r="GL11" s="1">
        <v>1</v>
      </c>
      <c r="GM11" s="1">
        <v>0</v>
      </c>
      <c r="GN11" s="1">
        <v>0</v>
      </c>
      <c r="GO11" s="1">
        <v>1</v>
      </c>
      <c r="GP11" s="1">
        <v>1</v>
      </c>
      <c r="GQ11" s="1">
        <v>0</v>
      </c>
      <c r="GR11" s="1">
        <v>0</v>
      </c>
      <c r="GS11" s="1">
        <v>0</v>
      </c>
      <c r="GT11" s="1">
        <v>0</v>
      </c>
      <c r="GU11" s="1">
        <v>0</v>
      </c>
      <c r="GV11" s="1">
        <v>0</v>
      </c>
      <c r="GW11" s="1">
        <v>0</v>
      </c>
      <c r="GX11" s="1">
        <v>0</v>
      </c>
      <c r="GY11" s="1">
        <v>1</v>
      </c>
      <c r="GZ11" s="1">
        <v>1</v>
      </c>
      <c r="HA11" s="1">
        <v>0</v>
      </c>
      <c r="HB11" s="1">
        <v>0</v>
      </c>
      <c r="HC11" s="1">
        <v>0</v>
      </c>
      <c r="HD11" s="1">
        <v>0</v>
      </c>
      <c r="HE11" s="1">
        <v>0</v>
      </c>
      <c r="HF11" s="1">
        <v>0</v>
      </c>
      <c r="HG11" s="1">
        <v>0</v>
      </c>
      <c r="HH11" s="1">
        <v>0</v>
      </c>
      <c r="HI11" s="1">
        <v>0</v>
      </c>
      <c r="HJ11" s="1">
        <v>0</v>
      </c>
      <c r="HK11" s="1">
        <v>0</v>
      </c>
      <c r="HL11" s="1">
        <v>0</v>
      </c>
      <c r="HM11" s="1">
        <v>1</v>
      </c>
      <c r="HN11" s="1">
        <v>0</v>
      </c>
      <c r="HO11" s="1" t="s">
        <v>882</v>
      </c>
      <c r="HP11" s="1" t="s">
        <v>357</v>
      </c>
      <c r="HQ11" s="1" t="s">
        <v>316</v>
      </c>
      <c r="HR11" s="1" t="s">
        <v>496</v>
      </c>
      <c r="HS11" s="1" t="s">
        <v>221</v>
      </c>
      <c r="HT11" s="1" t="s">
        <v>221</v>
      </c>
      <c r="HU11" s="1">
        <v>3.5546948789999999</v>
      </c>
      <c r="HV11" s="1"/>
      <c r="HW11" s="1"/>
      <c r="HX11" s="1">
        <v>1.2474904520000001</v>
      </c>
      <c r="HY11" s="1">
        <v>3.847424352</v>
      </c>
      <c r="HZ11" s="1">
        <v>3.75143227</v>
      </c>
      <c r="IA11" s="1"/>
      <c r="IB11" s="1">
        <v>1.6987954670000001</v>
      </c>
    </row>
    <row r="12" spans="1:236" x14ac:dyDescent="0.3">
      <c r="A12" s="1">
        <v>37354</v>
      </c>
      <c r="B12" s="1" t="s">
        <v>883</v>
      </c>
      <c r="C12" s="1" t="s">
        <v>884</v>
      </c>
      <c r="D12" s="1" t="s">
        <v>683</v>
      </c>
      <c r="E12" s="1">
        <v>4</v>
      </c>
      <c r="F12" s="1" t="s">
        <v>286</v>
      </c>
      <c r="G12" s="1">
        <v>4</v>
      </c>
      <c r="H12" s="1" t="s">
        <v>287</v>
      </c>
      <c r="I12" s="1" t="s">
        <v>221</v>
      </c>
      <c r="J12" s="1" t="s">
        <v>221</v>
      </c>
      <c r="K12" s="1" t="s">
        <v>221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 t="s">
        <v>885</v>
      </c>
      <c r="AF12" s="1" t="s">
        <v>221</v>
      </c>
      <c r="AG12" s="1" t="s">
        <v>221</v>
      </c>
      <c r="AH12" s="1" t="s">
        <v>221</v>
      </c>
      <c r="AI12" s="1" t="s">
        <v>221</v>
      </c>
      <c r="AJ12" s="1" t="s">
        <v>221</v>
      </c>
      <c r="AK12" s="1" t="s">
        <v>221</v>
      </c>
      <c r="AL12" s="1" t="s">
        <v>221</v>
      </c>
      <c r="AM12" s="1">
        <v>1</v>
      </c>
      <c r="AN12" s="1">
        <v>1</v>
      </c>
      <c r="AO12" s="1">
        <v>3</v>
      </c>
      <c r="AP12" s="1">
        <v>1</v>
      </c>
      <c r="AQ12" s="1">
        <v>1</v>
      </c>
      <c r="AR12" s="1">
        <v>1</v>
      </c>
      <c r="AS12" s="1">
        <v>1</v>
      </c>
      <c r="AT12" s="1">
        <v>5</v>
      </c>
      <c r="AU12" s="1">
        <v>1</v>
      </c>
      <c r="AV12" s="1">
        <v>4</v>
      </c>
      <c r="AW12" s="1">
        <v>4</v>
      </c>
      <c r="AX12" s="1">
        <v>1</v>
      </c>
      <c r="AY12" s="1">
        <v>1</v>
      </c>
      <c r="AZ12" s="1">
        <v>4</v>
      </c>
      <c r="BA12" s="1">
        <v>1</v>
      </c>
      <c r="BB12" s="1">
        <v>4</v>
      </c>
      <c r="BC12" s="1" t="s">
        <v>221</v>
      </c>
      <c r="BD12" s="1" t="s">
        <v>221</v>
      </c>
      <c r="BE12" s="1" t="s">
        <v>221</v>
      </c>
      <c r="BF12" s="1" t="s">
        <v>221</v>
      </c>
      <c r="BG12" s="1">
        <v>5</v>
      </c>
      <c r="BH12" s="1">
        <v>5</v>
      </c>
      <c r="BI12" s="1">
        <v>4</v>
      </c>
      <c r="BJ12" s="1">
        <v>5</v>
      </c>
      <c r="BK12" s="1">
        <v>3</v>
      </c>
      <c r="BL12" s="1">
        <v>3</v>
      </c>
      <c r="BM12" s="1">
        <v>3</v>
      </c>
      <c r="BN12" s="1">
        <v>3</v>
      </c>
      <c r="BO12" s="1">
        <v>4</v>
      </c>
      <c r="BP12" s="1">
        <v>3</v>
      </c>
      <c r="BQ12" s="1">
        <v>5</v>
      </c>
      <c r="BR12" s="1">
        <v>5</v>
      </c>
      <c r="BS12" s="1">
        <v>3</v>
      </c>
      <c r="BT12" s="1">
        <v>3</v>
      </c>
      <c r="BU12" s="1">
        <v>3</v>
      </c>
      <c r="BV12" s="1">
        <v>5</v>
      </c>
      <c r="BW12" s="1">
        <v>3</v>
      </c>
      <c r="BX12" s="1">
        <v>3.9</v>
      </c>
      <c r="BY12" s="1">
        <v>3</v>
      </c>
      <c r="BZ12" s="1">
        <v>3</v>
      </c>
      <c r="CA12" s="1">
        <v>4</v>
      </c>
      <c r="CB12" s="1">
        <v>3</v>
      </c>
      <c r="CC12" s="1">
        <v>3</v>
      </c>
      <c r="CD12" s="1">
        <v>3</v>
      </c>
      <c r="CE12" s="1">
        <v>5</v>
      </c>
      <c r="CF12" s="1">
        <f>(AM12 - '[1]AoA, FW, and ASMu'!B$11) / '[1]AoA, FW, and ASMu'!B$12</f>
        <v>-2.9101403878919418</v>
      </c>
      <c r="CG12" s="1">
        <f>(AQ12 - '[1]AoA, FW, and ASMu'!C$11) / '[1]AoA, FW, and ASMu'!C$12</f>
        <v>-1.4784925460403708</v>
      </c>
      <c r="CH12" s="1">
        <f>(AR12 - '[1]AoA, FW, and ASMu'!D$11) / '[1]AoA, FW, and ASMu'!D$12</f>
        <v>-1.1133856642167215</v>
      </c>
      <c r="CI12" s="1">
        <f>(AT12 - '[1]AoA, FW, and ASMu'!E$11) / '[1]AoA, FW, and ASMu'!E$12</f>
        <v>0.50066042908655961</v>
      </c>
      <c r="CJ12" s="1">
        <f>(AU12 - '[1]AoA, FW, and ASMu'!F$11) / '[1]AoA, FW, and ASMu'!F$12</f>
        <v>-1.3726844286238138</v>
      </c>
      <c r="CK12" s="1">
        <f>(AY12 - '[1]AoA, FW, and ASMu'!G$11) / '[1]AoA, FW, and ASMu'!G$12</f>
        <v>-1.8178158856975259</v>
      </c>
      <c r="CL12" s="1">
        <f>(BA12 - '[1]AoA, FW, and ASMu'!H$11) / '[1]AoA, FW, and ASMu'!H$12</f>
        <v>-0.62050276803115456</v>
      </c>
      <c r="CM12" s="1">
        <f>(AW12 - '[1]AoA, FW, and ASMu'!I$11) / '[1]AoA, FW, and ASMu'!I$12</f>
        <v>0.59779555268672613</v>
      </c>
      <c r="CN12" s="1">
        <v>-0.89741901800000001</v>
      </c>
      <c r="CO12" s="1">
        <v>-0.20691001000000001</v>
      </c>
      <c r="CP12" s="1">
        <v>-1.0387239130000001</v>
      </c>
      <c r="CQ12" s="1">
        <v>0.32635136100000001</v>
      </c>
      <c r="CR12" s="1">
        <v>-1.3659734589999999</v>
      </c>
      <c r="CS12" s="1">
        <v>-2.026014376</v>
      </c>
      <c r="CT12" s="1">
        <v>-1.2826779619999999</v>
      </c>
      <c r="CU12" s="1">
        <v>0.426847908</v>
      </c>
      <c r="CV12" s="1" t="s">
        <v>241</v>
      </c>
      <c r="CW12" s="1">
        <v>5</v>
      </c>
      <c r="CX12" s="1">
        <v>1</v>
      </c>
      <c r="CY12" s="1" t="s">
        <v>242</v>
      </c>
      <c r="CZ12" s="1">
        <v>5</v>
      </c>
      <c r="DA12" s="1">
        <v>1426</v>
      </c>
      <c r="DB12" s="1" t="s">
        <v>221</v>
      </c>
      <c r="DC12" s="1" t="s">
        <v>221</v>
      </c>
      <c r="DD12" s="1" t="s">
        <v>221</v>
      </c>
      <c r="DE12" s="1" t="s">
        <v>221</v>
      </c>
      <c r="DF12" s="1" t="s">
        <v>221</v>
      </c>
      <c r="DG12" s="1" t="s">
        <v>292</v>
      </c>
      <c r="DH12" s="1">
        <v>637488</v>
      </c>
      <c r="DI12" s="1" t="s">
        <v>886</v>
      </c>
      <c r="DJ12" s="1" t="s">
        <v>887</v>
      </c>
      <c r="DK12" s="1" t="s">
        <v>440</v>
      </c>
      <c r="DL12" s="1" t="s">
        <v>229</v>
      </c>
      <c r="DM12" s="1">
        <v>1032</v>
      </c>
      <c r="DN12" s="1">
        <v>25</v>
      </c>
      <c r="DO12" s="1" t="s">
        <v>888</v>
      </c>
      <c r="DP12" s="1">
        <v>-3.0083182650000002</v>
      </c>
      <c r="DQ12" s="1">
        <v>-0.56476974899999999</v>
      </c>
      <c r="DR12" s="1">
        <v>-0.85767027399999995</v>
      </c>
      <c r="DS12" s="1">
        <v>-0.37808848900000003</v>
      </c>
      <c r="DT12" s="1">
        <v>-1.8114151679999999</v>
      </c>
      <c r="DU12" s="1">
        <v>-1.4329344530000001</v>
      </c>
      <c r="DV12" s="1">
        <v>-0.68143459900000003</v>
      </c>
      <c r="DW12" s="1">
        <v>0.87171520999999996</v>
      </c>
      <c r="DX12" s="1">
        <v>-2.2825453370000002</v>
      </c>
      <c r="DY12" s="1">
        <v>1.9035551500000001</v>
      </c>
      <c r="DZ12" s="1">
        <v>0.80939393900000001</v>
      </c>
      <c r="EA12" s="1">
        <v>-1.1447780439999999</v>
      </c>
      <c r="EB12" s="1">
        <v>-2.349814952</v>
      </c>
      <c r="EC12" s="1">
        <v>0.63157092800000003</v>
      </c>
      <c r="ED12" s="1">
        <v>-0.670839038</v>
      </c>
      <c r="EE12" s="1">
        <v>0.21854679099999999</v>
      </c>
      <c r="EF12" s="1">
        <v>0.50663741100000004</v>
      </c>
      <c r="EG12" s="1">
        <v>0.79266946299999996</v>
      </c>
      <c r="EH12" s="1">
        <v>-0.138845727</v>
      </c>
      <c r="EI12" s="1">
        <v>0.78168780999999998</v>
      </c>
      <c r="EJ12" s="1">
        <v>-1.2133659539999999</v>
      </c>
      <c r="EK12" s="1">
        <v>-1.08825868</v>
      </c>
      <c r="EL12" s="1">
        <v>-1.517916611</v>
      </c>
      <c r="EM12" s="1">
        <v>0.141778721</v>
      </c>
      <c r="EN12" s="1">
        <v>-1.227950713</v>
      </c>
      <c r="EO12" s="1">
        <v>0.60217342600000001</v>
      </c>
      <c r="EP12" s="1">
        <v>0.55752913199999998</v>
      </c>
      <c r="EQ12" s="1">
        <v>-0.83988714499999995</v>
      </c>
      <c r="ER12" s="1">
        <v>-0.64968487399999997</v>
      </c>
      <c r="ES12" s="1">
        <v>-0.43132788399999999</v>
      </c>
      <c r="ET12" s="1">
        <v>0.81993861499999998</v>
      </c>
      <c r="EU12" s="1">
        <v>-0.28827037799999999</v>
      </c>
      <c r="EV12" s="1">
        <v>-0.88920579200000005</v>
      </c>
      <c r="EW12" s="1">
        <v>-2.6400385590000002</v>
      </c>
      <c r="EX12" s="1">
        <v>-0.50626750099999995</v>
      </c>
      <c r="EY12" s="1">
        <v>-0.87121855599999998</v>
      </c>
      <c r="EZ12" s="1">
        <v>-0.43257899100000002</v>
      </c>
      <c r="FA12" s="1">
        <v>-1.428876314</v>
      </c>
      <c r="FB12" s="1">
        <v>-1.132741373</v>
      </c>
      <c r="FC12" s="1">
        <v>-0.56312254100000003</v>
      </c>
      <c r="FD12" s="1">
        <v>0.78158185499999999</v>
      </c>
      <c r="FE12" s="1">
        <v>-1.3079878810000001</v>
      </c>
      <c r="FF12" s="1">
        <v>1.3097068430000001</v>
      </c>
      <c r="FG12" s="1">
        <v>0.74325423400000001</v>
      </c>
      <c r="FH12" s="1">
        <v>-0.72955848300000004</v>
      </c>
      <c r="FI12" s="1">
        <v>-1.706299287</v>
      </c>
      <c r="FJ12" s="1">
        <v>0.527533476</v>
      </c>
      <c r="FK12" s="1">
        <v>-0.65123792400000002</v>
      </c>
      <c r="FL12" s="1">
        <v>0.211429009</v>
      </c>
      <c r="FM12" s="1">
        <v>0.73267232599999998</v>
      </c>
      <c r="FN12" s="1">
        <v>1.036017078</v>
      </c>
      <c r="FO12" s="1">
        <v>-0.14130938400000001</v>
      </c>
      <c r="FP12" s="1">
        <v>0.94650490499999995</v>
      </c>
      <c r="FQ12" s="1">
        <v>-1.506345045</v>
      </c>
      <c r="FR12" s="1">
        <v>-1.184745122</v>
      </c>
      <c r="FS12" s="1">
        <v>-2.2100149789999999</v>
      </c>
      <c r="FT12" s="1">
        <v>0.141012049</v>
      </c>
      <c r="FU12" s="1">
        <v>-1.223128878</v>
      </c>
      <c r="FV12" s="1">
        <v>0.68614825199999996</v>
      </c>
      <c r="FW12" s="1">
        <v>0.72294473999999997</v>
      </c>
      <c r="FX12" s="1">
        <v>-1.0111074330000001</v>
      </c>
      <c r="FY12" s="1">
        <v>-0.66089930100000005</v>
      </c>
      <c r="FZ12" s="1">
        <v>-0.46797258600000002</v>
      </c>
      <c r="GA12" s="1">
        <v>0.955153959</v>
      </c>
      <c r="GB12" s="1">
        <v>-0.28983172800000001</v>
      </c>
      <c r="GC12" s="1">
        <v>-1.0162205879999999</v>
      </c>
      <c r="GD12" s="1">
        <v>-2.9646819999999998</v>
      </c>
      <c r="GE12" s="1">
        <v>-2.264879681</v>
      </c>
      <c r="GF12" s="1">
        <v>-1.422573101</v>
      </c>
      <c r="GG12" s="1">
        <v>-1.4284331240000001</v>
      </c>
      <c r="GH12" s="1">
        <v>-1.1669758320000001</v>
      </c>
      <c r="GI12" s="1">
        <v>-2.287827708</v>
      </c>
      <c r="GJ12" s="1">
        <v>-1.3017075039999999</v>
      </c>
      <c r="GK12" s="1">
        <v>1.4759265589999999</v>
      </c>
      <c r="GL12" s="1">
        <v>1</v>
      </c>
      <c r="GM12" s="1">
        <v>0</v>
      </c>
      <c r="GN12" s="1">
        <v>0</v>
      </c>
      <c r="GO12" s="1">
        <v>1</v>
      </c>
      <c r="GP12" s="1">
        <v>1</v>
      </c>
      <c r="GQ12" s="1">
        <v>0</v>
      </c>
      <c r="GR12" s="1">
        <v>0</v>
      </c>
      <c r="GS12" s="1">
        <v>0</v>
      </c>
      <c r="GT12" s="1">
        <v>0</v>
      </c>
      <c r="GU12" s="1">
        <v>0</v>
      </c>
      <c r="GV12" s="1">
        <v>0</v>
      </c>
      <c r="GW12" s="1">
        <v>0</v>
      </c>
      <c r="GX12" s="1">
        <v>0</v>
      </c>
      <c r="GY12" s="1">
        <v>0</v>
      </c>
      <c r="GZ12" s="1">
        <v>0</v>
      </c>
      <c r="HA12" s="1">
        <v>0</v>
      </c>
      <c r="HB12" s="1">
        <v>0</v>
      </c>
      <c r="HC12" s="1">
        <v>0</v>
      </c>
      <c r="HD12" s="1">
        <v>0</v>
      </c>
      <c r="HE12" s="1">
        <v>1</v>
      </c>
      <c r="HF12" s="1">
        <v>1</v>
      </c>
      <c r="HG12" s="1">
        <v>0</v>
      </c>
      <c r="HH12" s="1">
        <v>0</v>
      </c>
      <c r="HI12" s="1">
        <v>0</v>
      </c>
      <c r="HJ12" s="1">
        <v>0</v>
      </c>
      <c r="HK12" s="1">
        <v>0</v>
      </c>
      <c r="HL12" s="1">
        <v>0</v>
      </c>
      <c r="HM12" s="1">
        <v>0</v>
      </c>
      <c r="HN12" s="1">
        <v>1</v>
      </c>
      <c r="HO12" s="1" t="s">
        <v>429</v>
      </c>
      <c r="HP12" s="1" t="s">
        <v>232</v>
      </c>
      <c r="HQ12" s="1" t="s">
        <v>233</v>
      </c>
      <c r="HR12" s="1" t="s">
        <v>234</v>
      </c>
      <c r="HS12" s="1" t="s">
        <v>221</v>
      </c>
      <c r="HT12" s="1"/>
      <c r="HU12" s="1">
        <v>2.246803388</v>
      </c>
      <c r="HV12" s="1">
        <v>2.317392108</v>
      </c>
      <c r="HW12" s="1">
        <v>2.0774478269999999</v>
      </c>
      <c r="HX12" s="1">
        <v>2.4580506770000001</v>
      </c>
      <c r="HY12" s="1">
        <v>2.2103934160000001</v>
      </c>
      <c r="HZ12" s="1">
        <v>1.652283569</v>
      </c>
      <c r="IA12" s="1">
        <v>0.63505134399999996</v>
      </c>
      <c r="IB12" s="1">
        <v>5.0445661810000004</v>
      </c>
    </row>
    <row r="13" spans="1:236" x14ac:dyDescent="0.3">
      <c r="A13" s="1">
        <v>37629</v>
      </c>
      <c r="B13" s="1" t="s">
        <v>889</v>
      </c>
      <c r="C13" s="1" t="s">
        <v>890</v>
      </c>
      <c r="D13" s="1" t="s">
        <v>891</v>
      </c>
      <c r="E13" s="1">
        <v>8</v>
      </c>
      <c r="F13" s="1" t="s">
        <v>286</v>
      </c>
      <c r="G13" s="1">
        <v>4</v>
      </c>
      <c r="H13" s="1" t="s">
        <v>287</v>
      </c>
      <c r="I13" s="1" t="s">
        <v>221</v>
      </c>
      <c r="J13" s="1" t="s">
        <v>221</v>
      </c>
      <c r="K13" s="1" t="s">
        <v>221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375</v>
      </c>
      <c r="AF13" s="1" t="s">
        <v>221</v>
      </c>
      <c r="AG13" s="1" t="s">
        <v>221</v>
      </c>
      <c r="AH13" s="1" t="s">
        <v>221</v>
      </c>
      <c r="AI13" s="1" t="s">
        <v>221</v>
      </c>
      <c r="AJ13" s="1" t="s">
        <v>221</v>
      </c>
      <c r="AK13" s="1" t="s">
        <v>221</v>
      </c>
      <c r="AL13" s="1" t="s">
        <v>221</v>
      </c>
      <c r="AM13" s="1">
        <v>1</v>
      </c>
      <c r="AN13" s="1">
        <v>1</v>
      </c>
      <c r="AO13" s="1">
        <v>5</v>
      </c>
      <c r="AP13" s="1">
        <v>1</v>
      </c>
      <c r="AQ13" s="1">
        <v>1</v>
      </c>
      <c r="AR13" s="1">
        <v>1</v>
      </c>
      <c r="AS13" s="1">
        <v>1</v>
      </c>
      <c r="AT13" s="1">
        <v>5</v>
      </c>
      <c r="AU13" s="1">
        <v>5</v>
      </c>
      <c r="AV13" s="1">
        <v>5</v>
      </c>
      <c r="AW13" s="1">
        <v>5</v>
      </c>
      <c r="AX13" s="1">
        <v>5</v>
      </c>
      <c r="AY13" s="1">
        <v>3</v>
      </c>
      <c r="AZ13" s="1">
        <v>3</v>
      </c>
      <c r="BA13" s="1">
        <v>1</v>
      </c>
      <c r="BB13" s="1">
        <v>5</v>
      </c>
      <c r="BC13" s="1" t="s">
        <v>892</v>
      </c>
      <c r="BD13" s="1" t="s">
        <v>221</v>
      </c>
      <c r="BE13" s="1" t="s">
        <v>221</v>
      </c>
      <c r="BF13" s="1">
        <v>5</v>
      </c>
      <c r="BG13" s="1">
        <v>5</v>
      </c>
      <c r="BH13" s="1">
        <v>5</v>
      </c>
      <c r="BI13" s="1">
        <v>5</v>
      </c>
      <c r="BJ13" s="1">
        <v>5</v>
      </c>
      <c r="BK13" s="1">
        <v>4</v>
      </c>
      <c r="BL13" s="1">
        <v>5</v>
      </c>
      <c r="BM13" s="1">
        <v>3</v>
      </c>
      <c r="BN13" s="1">
        <v>5</v>
      </c>
      <c r="BO13" s="1">
        <v>3</v>
      </c>
      <c r="BP13" s="1">
        <v>5</v>
      </c>
      <c r="BQ13" s="1">
        <v>5</v>
      </c>
      <c r="BR13" s="1">
        <v>5</v>
      </c>
      <c r="BS13" s="1">
        <v>3</v>
      </c>
      <c r="BT13" s="1" t="s">
        <v>221</v>
      </c>
      <c r="BU13" s="1" t="s">
        <v>221</v>
      </c>
      <c r="BV13" s="1">
        <v>5</v>
      </c>
      <c r="BW13" s="1" t="s">
        <v>221</v>
      </c>
      <c r="BX13" s="1">
        <v>4.4444444440000002</v>
      </c>
      <c r="BY13" s="1"/>
      <c r="BZ13" s="1">
        <v>5</v>
      </c>
      <c r="CA13" s="1">
        <v>3</v>
      </c>
      <c r="CB13" s="1">
        <v>5</v>
      </c>
      <c r="CC13" s="1">
        <v>4</v>
      </c>
      <c r="CD13" s="1">
        <v>3</v>
      </c>
      <c r="CE13" s="1">
        <v>5</v>
      </c>
      <c r="CF13" s="1">
        <f>(AM13 - '[1]AoA, FW, and ASMu'!B$11) / '[1]AoA, FW, and ASMu'!B$12</f>
        <v>-2.9101403878919418</v>
      </c>
      <c r="CG13" s="1">
        <f>(AQ13 - '[1]AoA, FW, and ASMu'!C$11) / '[1]AoA, FW, and ASMu'!C$12</f>
        <v>-1.4784925460403708</v>
      </c>
      <c r="CH13" s="1">
        <f>(AR13 - '[1]AoA, FW, and ASMu'!D$11) / '[1]AoA, FW, and ASMu'!D$12</f>
        <v>-1.1133856642167215</v>
      </c>
      <c r="CI13" s="1">
        <f>(AT13 - '[1]AoA, FW, and ASMu'!E$11) / '[1]AoA, FW, and ASMu'!E$12</f>
        <v>0.50066042908655961</v>
      </c>
      <c r="CJ13" s="1">
        <f>(AU13 - '[1]AoA, FW, and ASMu'!F$11) / '[1]AoA, FW, and ASMu'!F$12</f>
        <v>0.92360840061944671</v>
      </c>
      <c r="CK13" s="1">
        <f>(AY13 - '[1]AoA, FW, and ASMu'!G$11) / '[1]AoA, FW, and ASMu'!G$12</f>
        <v>-0.39129875746110016</v>
      </c>
      <c r="CL13" s="1">
        <f>(BA13 - '[1]AoA, FW, and ASMu'!H$11) / '[1]AoA, FW, and ASMu'!H$12</f>
        <v>-0.62050276803115456</v>
      </c>
      <c r="CM13" s="1">
        <f>(AW13 - '[1]AoA, FW, and ASMu'!I$11) / '[1]AoA, FW, and ASMu'!I$12</f>
        <v>1.4468245209353749</v>
      </c>
      <c r="CN13" s="1">
        <v>0.31239819099999999</v>
      </c>
      <c r="CO13" s="1"/>
      <c r="CP13" s="1">
        <v>1.0387239130000001</v>
      </c>
      <c r="CQ13" s="1">
        <v>-0.49299886500000001</v>
      </c>
      <c r="CR13" s="1">
        <v>0.84441995700000005</v>
      </c>
      <c r="CS13" s="1">
        <v>-0.373730807</v>
      </c>
      <c r="CT13" s="1">
        <v>-1.2826779619999999</v>
      </c>
      <c r="CU13" s="1">
        <v>0.426847908</v>
      </c>
      <c r="CV13" s="1" t="s">
        <v>241</v>
      </c>
      <c r="CW13" s="1">
        <v>5</v>
      </c>
      <c r="CX13" s="1">
        <v>1</v>
      </c>
      <c r="CY13" s="1" t="s">
        <v>242</v>
      </c>
      <c r="CZ13" s="1">
        <v>5</v>
      </c>
      <c r="DA13" s="1">
        <v>4630</v>
      </c>
      <c r="DB13" s="1" t="s">
        <v>221</v>
      </c>
      <c r="DC13" s="1" t="s">
        <v>221</v>
      </c>
      <c r="DD13" s="1">
        <v>0</v>
      </c>
      <c r="DE13" s="1" t="s">
        <v>221</v>
      </c>
      <c r="DF13" s="1" t="s">
        <v>221</v>
      </c>
      <c r="DG13" s="1" t="s">
        <v>243</v>
      </c>
      <c r="DH13" s="1">
        <v>498730</v>
      </c>
      <c r="DI13" s="1" t="s">
        <v>221</v>
      </c>
      <c r="DJ13" s="1" t="s">
        <v>893</v>
      </c>
      <c r="DK13" s="1" t="s">
        <v>538</v>
      </c>
      <c r="DL13" s="1" t="s">
        <v>229</v>
      </c>
      <c r="DM13" s="1">
        <v>611</v>
      </c>
      <c r="DN13" s="1">
        <v>12</v>
      </c>
      <c r="DO13" s="1" t="s">
        <v>894</v>
      </c>
      <c r="DP13" s="1">
        <v>-3.0083182650000002</v>
      </c>
      <c r="DQ13" s="1">
        <v>-0.56476974899999999</v>
      </c>
      <c r="DR13" s="1">
        <v>1.142329726</v>
      </c>
      <c r="DS13" s="1">
        <v>-0.37808848900000003</v>
      </c>
      <c r="DT13" s="1">
        <v>-1.8114151679999999</v>
      </c>
      <c r="DU13" s="1">
        <v>-1.4329344530000001</v>
      </c>
      <c r="DV13" s="1">
        <v>-0.68143459900000003</v>
      </c>
      <c r="DW13" s="1">
        <v>0.87171520999999996</v>
      </c>
      <c r="DX13" s="1">
        <v>1.717454663</v>
      </c>
      <c r="DY13" s="1">
        <v>2.9035551499999999</v>
      </c>
      <c r="DZ13" s="1">
        <v>1.809393939</v>
      </c>
      <c r="EA13" s="1">
        <v>2.8552219559999998</v>
      </c>
      <c r="EB13" s="1">
        <v>-0.34981495200000001</v>
      </c>
      <c r="EC13" s="1">
        <v>-0.36842907200000002</v>
      </c>
      <c r="ED13" s="1">
        <v>-0.670839038</v>
      </c>
      <c r="EE13" s="1">
        <v>1.2185467910000001</v>
      </c>
      <c r="EF13" s="1">
        <v>0.50663741100000004</v>
      </c>
      <c r="EG13" s="1">
        <v>0.79266946299999996</v>
      </c>
      <c r="EH13" s="1">
        <v>0.86115427300000003</v>
      </c>
      <c r="EI13" s="1">
        <v>0.78168780999999998</v>
      </c>
      <c r="EJ13" s="1">
        <v>-0.213365954</v>
      </c>
      <c r="EK13" s="1">
        <v>0.91174131999999997</v>
      </c>
      <c r="EL13" s="1">
        <v>-1.517916611</v>
      </c>
      <c r="EM13" s="1">
        <v>-0.858221279</v>
      </c>
      <c r="EN13" s="1">
        <v>0.77204928699999997</v>
      </c>
      <c r="EO13" s="1">
        <v>0.60217342600000001</v>
      </c>
      <c r="EP13" s="1">
        <v>0.55752913199999998</v>
      </c>
      <c r="EQ13" s="1">
        <v>-0.83988714499999995</v>
      </c>
      <c r="ER13" s="1" t="s">
        <v>221</v>
      </c>
      <c r="ES13" s="1" t="s">
        <v>221</v>
      </c>
      <c r="ET13" s="1">
        <v>0.81993861499999998</v>
      </c>
      <c r="EU13" s="1" t="s">
        <v>221</v>
      </c>
      <c r="EV13" s="1">
        <v>1.1107942079999999</v>
      </c>
      <c r="EW13" s="1">
        <v>-2.6400385590000002</v>
      </c>
      <c r="EX13" s="1">
        <v>-0.50626750099999995</v>
      </c>
      <c r="EY13" s="1">
        <v>1.1603746619999999</v>
      </c>
      <c r="EZ13" s="1">
        <v>-0.43257899100000002</v>
      </c>
      <c r="FA13" s="1">
        <v>-1.428876314</v>
      </c>
      <c r="FB13" s="1">
        <v>-1.132741373</v>
      </c>
      <c r="FC13" s="1">
        <v>-0.56312254100000003</v>
      </c>
      <c r="FD13" s="1">
        <v>0.78158185499999999</v>
      </c>
      <c r="FE13" s="1">
        <v>0.98416879099999999</v>
      </c>
      <c r="FF13" s="1">
        <v>1.9977388359999999</v>
      </c>
      <c r="FG13" s="1">
        <v>1.6615391349999999</v>
      </c>
      <c r="FH13" s="1">
        <v>1.8196115909999999</v>
      </c>
      <c r="FI13" s="1">
        <v>-0.25401532300000002</v>
      </c>
      <c r="FJ13" s="1">
        <v>-0.30773846599999999</v>
      </c>
      <c r="FK13" s="1">
        <v>-0.65123792400000002</v>
      </c>
      <c r="FL13" s="1">
        <v>1.178860324</v>
      </c>
      <c r="FM13" s="1">
        <v>0.73267232599999998</v>
      </c>
      <c r="FN13" s="1">
        <v>1.036017078</v>
      </c>
      <c r="FO13" s="1">
        <v>0.87643446000000003</v>
      </c>
      <c r="FP13" s="1">
        <v>0.94650490499999995</v>
      </c>
      <c r="FQ13" s="1">
        <v>-0.26488525299999999</v>
      </c>
      <c r="FR13" s="1">
        <v>0.99257750099999997</v>
      </c>
      <c r="FS13" s="1">
        <v>-2.2100149789999999</v>
      </c>
      <c r="FT13" s="1">
        <v>-0.85358042499999998</v>
      </c>
      <c r="FU13" s="1">
        <v>0.76901765600000005</v>
      </c>
      <c r="FV13" s="1">
        <v>0.68614825199999996</v>
      </c>
      <c r="FW13" s="1">
        <v>0.72294473999999997</v>
      </c>
      <c r="FX13" s="1">
        <v>-1.0111074330000001</v>
      </c>
      <c r="FY13" s="1"/>
      <c r="FZ13" s="1"/>
      <c r="GA13" s="1">
        <v>0.955153959</v>
      </c>
      <c r="GB13" s="1"/>
      <c r="GC13" s="1">
        <v>1.269460853</v>
      </c>
      <c r="GD13" s="1">
        <v>-2.4756026059999998</v>
      </c>
      <c r="GE13" s="1">
        <v>-2.4399837469999999</v>
      </c>
      <c r="GF13" s="1">
        <v>-1.132741373</v>
      </c>
      <c r="GG13" s="1">
        <v>-1.4284331240000001</v>
      </c>
      <c r="GH13" s="1">
        <v>0.13058836600000001</v>
      </c>
      <c r="GI13" s="1">
        <v>0.30405039499999997</v>
      </c>
      <c r="GJ13" s="1">
        <v>-1.662345357</v>
      </c>
      <c r="GK13" s="1">
        <v>2.3942114609999998</v>
      </c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 t="s">
        <v>269</v>
      </c>
      <c r="HP13" s="1" t="s">
        <v>232</v>
      </c>
      <c r="HQ13" s="1" t="s">
        <v>233</v>
      </c>
      <c r="HR13" s="1" t="s">
        <v>234</v>
      </c>
      <c r="HS13" s="1" t="s">
        <v>221</v>
      </c>
      <c r="HT13" s="1" t="s">
        <v>221</v>
      </c>
      <c r="HU13" s="1">
        <v>3.4566205970000001</v>
      </c>
      <c r="HV13" s="1"/>
      <c r="HW13" s="1">
        <v>4.1548956539999997</v>
      </c>
      <c r="HX13" s="1">
        <v>1.6387004510000001</v>
      </c>
      <c r="HY13" s="1">
        <v>4.420786831</v>
      </c>
      <c r="HZ13" s="1">
        <v>3.3045671379999999</v>
      </c>
      <c r="IA13" s="1">
        <v>0.63505134399999996</v>
      </c>
      <c r="IB13" s="1">
        <v>5.0445661810000004</v>
      </c>
    </row>
    <row r="14" spans="1:236" x14ac:dyDescent="0.3">
      <c r="A14" s="1">
        <v>26937</v>
      </c>
      <c r="B14" s="1" t="s">
        <v>895</v>
      </c>
      <c r="C14" s="1" t="s">
        <v>896</v>
      </c>
      <c r="D14" s="1" t="s">
        <v>897</v>
      </c>
      <c r="E14" s="1">
        <v>7</v>
      </c>
      <c r="F14" s="1" t="s">
        <v>762</v>
      </c>
      <c r="G14" s="1">
        <v>4</v>
      </c>
      <c r="H14" s="1" t="s">
        <v>763</v>
      </c>
      <c r="I14" s="1" t="s">
        <v>221</v>
      </c>
      <c r="J14" s="1" t="s">
        <v>221</v>
      </c>
      <c r="K14" s="1" t="s">
        <v>221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1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 t="s">
        <v>221</v>
      </c>
      <c r="AF14" s="1" t="s">
        <v>221</v>
      </c>
      <c r="AG14" s="1" t="s">
        <v>221</v>
      </c>
      <c r="AH14" s="1" t="s">
        <v>221</v>
      </c>
      <c r="AI14" s="1" t="s">
        <v>221</v>
      </c>
      <c r="AJ14" s="1" t="s">
        <v>221</v>
      </c>
      <c r="AK14" s="1" t="s">
        <v>221</v>
      </c>
      <c r="AL14" s="1" t="s">
        <v>221</v>
      </c>
      <c r="AM14" s="1">
        <v>1</v>
      </c>
      <c r="AN14" s="1">
        <v>1</v>
      </c>
      <c r="AO14" s="1">
        <v>5</v>
      </c>
      <c r="AP14" s="1">
        <v>1</v>
      </c>
      <c r="AQ14" s="1">
        <v>2</v>
      </c>
      <c r="AR14" s="1">
        <v>2</v>
      </c>
      <c r="AS14" s="1">
        <v>2</v>
      </c>
      <c r="AT14" s="1">
        <v>5</v>
      </c>
      <c r="AU14" s="1">
        <v>5</v>
      </c>
      <c r="AV14" s="1">
        <v>3</v>
      </c>
      <c r="AW14" s="1">
        <v>3</v>
      </c>
      <c r="AX14" s="1">
        <v>1</v>
      </c>
      <c r="AY14" s="1">
        <v>5</v>
      </c>
      <c r="AZ14" s="1">
        <v>2</v>
      </c>
      <c r="BA14" s="1">
        <v>5</v>
      </c>
      <c r="BB14" s="1">
        <v>3</v>
      </c>
      <c r="BC14" s="1" t="s">
        <v>221</v>
      </c>
      <c r="BD14" s="1" t="s">
        <v>221</v>
      </c>
      <c r="BE14" s="1" t="s">
        <v>221</v>
      </c>
      <c r="BF14" s="1" t="s">
        <v>221</v>
      </c>
      <c r="BG14" s="1">
        <v>5</v>
      </c>
      <c r="BH14" s="1">
        <v>5</v>
      </c>
      <c r="BI14" s="1">
        <v>5</v>
      </c>
      <c r="BJ14" s="1">
        <v>5</v>
      </c>
      <c r="BK14" s="1">
        <v>5</v>
      </c>
      <c r="BL14" s="1">
        <v>4</v>
      </c>
      <c r="BM14" s="1">
        <v>4</v>
      </c>
      <c r="BN14" s="1">
        <v>4</v>
      </c>
      <c r="BO14" s="1">
        <v>5</v>
      </c>
      <c r="BP14" s="1">
        <v>5</v>
      </c>
      <c r="BQ14" s="1">
        <v>5</v>
      </c>
      <c r="BR14" s="1">
        <v>5</v>
      </c>
      <c r="BS14" s="1">
        <v>5</v>
      </c>
      <c r="BT14" s="1">
        <v>4</v>
      </c>
      <c r="BU14" s="1">
        <v>4</v>
      </c>
      <c r="BV14" s="1">
        <v>5</v>
      </c>
      <c r="BW14" s="1">
        <v>5</v>
      </c>
      <c r="BX14" s="1">
        <v>4.8</v>
      </c>
      <c r="BY14" s="1">
        <v>4</v>
      </c>
      <c r="BZ14" s="1">
        <v>4</v>
      </c>
      <c r="CA14" s="1">
        <v>5</v>
      </c>
      <c r="CB14" s="1">
        <v>5</v>
      </c>
      <c r="CC14" s="1">
        <v>4.3333333329999997</v>
      </c>
      <c r="CD14" s="1">
        <v>5</v>
      </c>
      <c r="CE14" s="1">
        <v>5</v>
      </c>
      <c r="CF14" s="1">
        <f>(AM14 - '[1]AoA, FW, and ASMu'!B$11) / '[1]AoA, FW, and ASMu'!B$12</f>
        <v>-2.9101403878919418</v>
      </c>
      <c r="CG14" s="1">
        <f>(AQ14 - '[1]AoA, FW, and ASMu'!C$11) / '[1]AoA, FW, and ASMu'!C$12</f>
        <v>-0.70746723074685991</v>
      </c>
      <c r="CH14" s="1">
        <f>(AR14 - '[1]AoA, FW, and ASMu'!D$11) / '[1]AoA, FW, and ASMu'!D$12</f>
        <v>-0.32843761477495281</v>
      </c>
      <c r="CI14" s="1">
        <f>(AT14 - '[1]AoA, FW, and ASMu'!E$11) / '[1]AoA, FW, and ASMu'!E$12</f>
        <v>0.50066042908655961</v>
      </c>
      <c r="CJ14" s="1">
        <f>(AU14 - '[1]AoA, FW, and ASMu'!F$11) / '[1]AoA, FW, and ASMu'!F$12</f>
        <v>0.92360840061944671</v>
      </c>
      <c r="CK14" s="1">
        <f>(AY14 - '[1]AoA, FW, and ASMu'!G$11) / '[1]AoA, FW, and ASMu'!G$12</f>
        <v>1.0352183707753255</v>
      </c>
      <c r="CL14" s="1">
        <f>(BA14 - '[1]AoA, FW, and ASMu'!H$11) / '[1]AoA, FW, and ASMu'!H$12</f>
        <v>3.1399257210878839</v>
      </c>
      <c r="CM14" s="1">
        <f>(AW14 - '[1]AoA, FW, and ASMu'!I$11) / '[1]AoA, FW, and ASMu'!I$12</f>
        <v>-0.25123341556192269</v>
      </c>
      <c r="CN14" s="1">
        <v>1.047698185</v>
      </c>
      <c r="CO14" s="1">
        <v>0.33600822600000002</v>
      </c>
      <c r="CP14" s="1">
        <v>-0.39966511300000002</v>
      </c>
      <c r="CQ14" s="1">
        <v>0.76936452200000005</v>
      </c>
      <c r="CR14" s="1">
        <v>0.93095858899999995</v>
      </c>
      <c r="CS14" s="1">
        <v>-0.173888662</v>
      </c>
      <c r="CT14" s="1">
        <v>1.3654567980000001</v>
      </c>
      <c r="CU14" s="1">
        <v>0.76766707899999997</v>
      </c>
      <c r="CV14" s="1" t="s">
        <v>241</v>
      </c>
      <c r="CW14" s="1">
        <v>5</v>
      </c>
      <c r="CX14" s="1">
        <v>1</v>
      </c>
      <c r="CY14" s="1" t="s">
        <v>242</v>
      </c>
      <c r="CZ14" s="1">
        <v>5</v>
      </c>
      <c r="DA14" s="1">
        <v>3909</v>
      </c>
      <c r="DB14" s="1" t="s">
        <v>221</v>
      </c>
      <c r="DC14" s="1" t="s">
        <v>221</v>
      </c>
      <c r="DD14" s="1">
        <v>1</v>
      </c>
      <c r="DE14" s="1">
        <v>3911</v>
      </c>
      <c r="DF14" s="1" t="s">
        <v>221</v>
      </c>
      <c r="DG14" s="1" t="s">
        <v>553</v>
      </c>
      <c r="DH14" s="1">
        <v>245844</v>
      </c>
      <c r="DI14" s="1" t="s">
        <v>221</v>
      </c>
      <c r="DJ14" s="1" t="s">
        <v>898</v>
      </c>
      <c r="DK14" s="1" t="s">
        <v>675</v>
      </c>
      <c r="DL14" s="1" t="s">
        <v>229</v>
      </c>
      <c r="DM14" s="1">
        <v>977</v>
      </c>
      <c r="DN14" s="1">
        <v>5</v>
      </c>
      <c r="DO14" s="1" t="s">
        <v>221</v>
      </c>
      <c r="DP14" s="1">
        <v>-3.0083182650000002</v>
      </c>
      <c r="DQ14" s="1">
        <v>-0.56476974899999999</v>
      </c>
      <c r="DR14" s="1">
        <v>1.142329726</v>
      </c>
      <c r="DS14" s="1">
        <v>-0.37808848900000003</v>
      </c>
      <c r="DT14" s="1">
        <v>-0.81141516800000002</v>
      </c>
      <c r="DU14" s="1">
        <v>-0.432934453</v>
      </c>
      <c r="DV14" s="1">
        <v>0.31856540100000003</v>
      </c>
      <c r="DW14" s="1">
        <v>0.87171520999999996</v>
      </c>
      <c r="DX14" s="1">
        <v>1.717454663</v>
      </c>
      <c r="DY14" s="1">
        <v>0.90355514999999997</v>
      </c>
      <c r="DZ14" s="1">
        <v>-0.19060606099999999</v>
      </c>
      <c r="EA14" s="1">
        <v>-1.1447780439999999</v>
      </c>
      <c r="EB14" s="1">
        <v>1.650185048</v>
      </c>
      <c r="EC14" s="1">
        <v>-1.3684290720000001</v>
      </c>
      <c r="ED14" s="1">
        <v>3.329160962</v>
      </c>
      <c r="EE14" s="1">
        <v>-0.78145320900000004</v>
      </c>
      <c r="EF14" s="1">
        <v>0.50663741100000004</v>
      </c>
      <c r="EG14" s="1">
        <v>0.79266946299999996</v>
      </c>
      <c r="EH14" s="1">
        <v>0.86115427300000003</v>
      </c>
      <c r="EI14" s="1">
        <v>0.78168780999999998</v>
      </c>
      <c r="EJ14" s="1">
        <v>0.78663404599999998</v>
      </c>
      <c r="EK14" s="1">
        <v>-8.8258680000000006E-2</v>
      </c>
      <c r="EL14" s="1">
        <v>-0.51791661099999997</v>
      </c>
      <c r="EM14" s="1">
        <v>1.1417787210000001</v>
      </c>
      <c r="EN14" s="1">
        <v>0.77204928699999997</v>
      </c>
      <c r="EO14" s="1">
        <v>0.60217342600000001</v>
      </c>
      <c r="EP14" s="1">
        <v>0.55752913199999998</v>
      </c>
      <c r="EQ14" s="1">
        <v>1.1601128549999999</v>
      </c>
      <c r="ER14" s="1">
        <v>0.35031512599999998</v>
      </c>
      <c r="ES14" s="1">
        <v>0.56867211600000001</v>
      </c>
      <c r="ET14" s="1">
        <v>0.81993861499999998</v>
      </c>
      <c r="EU14" s="1">
        <v>1.711729622</v>
      </c>
      <c r="EV14" s="1">
        <v>0.11079420800000001</v>
      </c>
      <c r="EW14" s="1">
        <v>-2.6400385590000002</v>
      </c>
      <c r="EX14" s="1">
        <v>-0.50626750099999995</v>
      </c>
      <c r="EY14" s="1">
        <v>1.1603746619999999</v>
      </c>
      <c r="EZ14" s="1">
        <v>-0.43257899100000002</v>
      </c>
      <c r="FA14" s="1">
        <v>-0.64005863200000002</v>
      </c>
      <c r="FB14" s="1">
        <v>-0.342236706</v>
      </c>
      <c r="FC14" s="1">
        <v>0.26325543000000001</v>
      </c>
      <c r="FD14" s="1">
        <v>0.78158185499999999</v>
      </c>
      <c r="FE14" s="1">
        <v>0.98416879099999999</v>
      </c>
      <c r="FF14" s="1">
        <v>0.62167485</v>
      </c>
      <c r="FG14" s="1">
        <v>-0.175030668</v>
      </c>
      <c r="FH14" s="1">
        <v>-0.72955848300000004</v>
      </c>
      <c r="FI14" s="1">
        <v>1.1982686419999999</v>
      </c>
      <c r="FJ14" s="1">
        <v>-1.1430104080000001</v>
      </c>
      <c r="FK14" s="1">
        <v>3.231886861</v>
      </c>
      <c r="FL14" s="1">
        <v>-0.75600230499999999</v>
      </c>
      <c r="FM14" s="1">
        <v>0.73267232599999998</v>
      </c>
      <c r="FN14" s="1">
        <v>1.036017078</v>
      </c>
      <c r="FO14" s="1">
        <v>0.87643446000000003</v>
      </c>
      <c r="FP14" s="1">
        <v>0.94650490499999995</v>
      </c>
      <c r="FQ14" s="1">
        <v>0.97657453900000002</v>
      </c>
      <c r="FR14" s="1">
        <v>-9.6083810000000006E-2</v>
      </c>
      <c r="FS14" s="1">
        <v>-0.75406215300000001</v>
      </c>
      <c r="FT14" s="1">
        <v>1.135604523</v>
      </c>
      <c r="FU14" s="1">
        <v>0.76901765600000005</v>
      </c>
      <c r="FV14" s="1">
        <v>0.68614825199999996</v>
      </c>
      <c r="FW14" s="1">
        <v>0.72294473999999997</v>
      </c>
      <c r="FX14" s="1">
        <v>1.396614697</v>
      </c>
      <c r="FY14" s="1">
        <v>0.356362032</v>
      </c>
      <c r="FZ14" s="1">
        <v>0.61698529199999996</v>
      </c>
      <c r="GA14" s="1">
        <v>0.955153959</v>
      </c>
      <c r="GB14" s="1">
        <v>1.721000812</v>
      </c>
      <c r="GC14" s="1">
        <v>0.126620132</v>
      </c>
      <c r="GD14" s="1">
        <v>-1.918298777</v>
      </c>
      <c r="GE14" s="1">
        <v>0.236429733</v>
      </c>
      <c r="GF14" s="1">
        <v>1.378764106</v>
      </c>
      <c r="GG14" s="1">
        <v>2.7519702E-2</v>
      </c>
      <c r="GH14" s="1">
        <v>2.1197733140000001</v>
      </c>
      <c r="GI14" s="1">
        <v>1.807267186</v>
      </c>
      <c r="GJ14" s="1">
        <v>4.7906946159999997</v>
      </c>
      <c r="GK14" s="1">
        <v>0.55764165799999998</v>
      </c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 t="s">
        <v>221</v>
      </c>
      <c r="HP14" s="1" t="s">
        <v>232</v>
      </c>
      <c r="HQ14" s="1" t="s">
        <v>234</v>
      </c>
      <c r="HR14" s="1" t="s">
        <v>233</v>
      </c>
      <c r="HS14" s="1" t="s">
        <v>221</v>
      </c>
      <c r="HT14" s="1" t="s">
        <v>221</v>
      </c>
      <c r="HU14" s="1">
        <v>4.5157344799999999</v>
      </c>
      <c r="HV14" s="1">
        <v>2.7505789639999998</v>
      </c>
      <c r="HW14" s="1">
        <v>2.683465757</v>
      </c>
      <c r="HX14" s="1">
        <v>4.6614438690000002</v>
      </c>
      <c r="HY14" s="1">
        <v>3.8900769620000002</v>
      </c>
      <c r="HZ14" s="1">
        <v>3.4436774159999999</v>
      </c>
      <c r="IA14" s="1">
        <v>3.9613252170000002</v>
      </c>
      <c r="IB14" s="1">
        <v>5.2855766109999998</v>
      </c>
    </row>
    <row r="15" spans="1:236" x14ac:dyDescent="0.3">
      <c r="A15" s="1">
        <v>29922</v>
      </c>
      <c r="B15" s="1" t="s">
        <v>899</v>
      </c>
      <c r="C15" s="1" t="s">
        <v>605</v>
      </c>
      <c r="D15" s="1" t="s">
        <v>640</v>
      </c>
      <c r="E15" s="1">
        <v>8</v>
      </c>
      <c r="F15" s="1" t="s">
        <v>383</v>
      </c>
      <c r="G15" s="1">
        <v>4</v>
      </c>
      <c r="H15" s="1" t="s">
        <v>384</v>
      </c>
      <c r="I15" s="1" t="s">
        <v>221</v>
      </c>
      <c r="J15" s="1" t="s">
        <v>221</v>
      </c>
      <c r="K15" s="1" t="s">
        <v>221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1</v>
      </c>
      <c r="U15" s="1">
        <v>0</v>
      </c>
      <c r="V15" s="1">
        <v>1</v>
      </c>
      <c r="W15" s="1">
        <v>0</v>
      </c>
      <c r="X15" s="1">
        <v>0</v>
      </c>
      <c r="Y15" s="1">
        <v>1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 t="s">
        <v>221</v>
      </c>
      <c r="AF15" s="1" t="s">
        <v>221</v>
      </c>
      <c r="AG15" s="1" t="s">
        <v>221</v>
      </c>
      <c r="AH15" s="1" t="s">
        <v>221</v>
      </c>
      <c r="AI15" s="1" t="s">
        <v>221</v>
      </c>
      <c r="AJ15" s="1" t="s">
        <v>221</v>
      </c>
      <c r="AK15" s="1" t="s">
        <v>221</v>
      </c>
      <c r="AL15" s="1" t="s">
        <v>221</v>
      </c>
      <c r="AM15" s="1">
        <v>1</v>
      </c>
      <c r="AN15" s="1">
        <v>1</v>
      </c>
      <c r="AO15" s="1">
        <v>2</v>
      </c>
      <c r="AP15" s="1">
        <v>2</v>
      </c>
      <c r="AQ15" s="1">
        <v>3</v>
      </c>
      <c r="AR15" s="1">
        <v>1</v>
      </c>
      <c r="AS15" s="1">
        <v>1</v>
      </c>
      <c r="AT15" s="1">
        <v>4</v>
      </c>
      <c r="AU15" s="1">
        <v>4</v>
      </c>
      <c r="AV15" s="1">
        <v>5</v>
      </c>
      <c r="AW15" s="1">
        <v>5</v>
      </c>
      <c r="AX15" s="1">
        <v>5</v>
      </c>
      <c r="AY15" s="1">
        <v>5</v>
      </c>
      <c r="AZ15" s="1">
        <v>1</v>
      </c>
      <c r="BA15" s="1">
        <v>3</v>
      </c>
      <c r="BB15" s="1">
        <v>5</v>
      </c>
      <c r="BC15" s="1" t="s">
        <v>221</v>
      </c>
      <c r="BD15" s="1" t="s">
        <v>221</v>
      </c>
      <c r="BE15" s="1" t="s">
        <v>221</v>
      </c>
      <c r="BF15" s="1" t="s">
        <v>221</v>
      </c>
      <c r="BG15" s="1">
        <v>5</v>
      </c>
      <c r="BH15" s="1">
        <v>5</v>
      </c>
      <c r="BI15" s="1">
        <v>4</v>
      </c>
      <c r="BJ15" s="1">
        <v>5</v>
      </c>
      <c r="BK15" s="1">
        <v>5</v>
      </c>
      <c r="BL15" s="1">
        <v>5</v>
      </c>
      <c r="BM15" s="1">
        <v>5</v>
      </c>
      <c r="BN15" s="1" t="s">
        <v>221</v>
      </c>
      <c r="BO15" s="1">
        <v>4</v>
      </c>
      <c r="BP15" s="1">
        <v>5</v>
      </c>
      <c r="BQ15" s="1">
        <v>5</v>
      </c>
      <c r="BR15" s="1">
        <v>5</v>
      </c>
      <c r="BS15" s="1">
        <v>4</v>
      </c>
      <c r="BT15" s="1">
        <v>4</v>
      </c>
      <c r="BU15" s="1">
        <v>3</v>
      </c>
      <c r="BV15" s="1">
        <v>4</v>
      </c>
      <c r="BW15" s="1" t="s">
        <v>221</v>
      </c>
      <c r="BX15" s="1">
        <v>4.6666666670000003</v>
      </c>
      <c r="BY15" s="1">
        <v>3.5</v>
      </c>
      <c r="BZ15" s="1"/>
      <c r="CA15" s="1">
        <v>4</v>
      </c>
      <c r="CB15" s="1">
        <v>5</v>
      </c>
      <c r="CC15" s="1">
        <v>5</v>
      </c>
      <c r="CD15" s="1">
        <v>4</v>
      </c>
      <c r="CE15" s="1">
        <v>5</v>
      </c>
      <c r="CF15" s="1">
        <f>(AM15 - '[1]AoA, FW, and ASMu'!B$11) / '[1]AoA, FW, and ASMu'!B$12</f>
        <v>-2.9101403878919418</v>
      </c>
      <c r="CG15" s="1">
        <f>(AQ15 - '[1]AoA, FW, and ASMu'!C$11) / '[1]AoA, FW, and ASMu'!C$12</f>
        <v>6.35580845466511E-2</v>
      </c>
      <c r="CH15" s="1">
        <f>(AR15 - '[1]AoA, FW, and ASMu'!D$11) / '[1]AoA, FW, and ASMu'!D$12</f>
        <v>-1.1133856642167215</v>
      </c>
      <c r="CI15" s="1">
        <f>(AT15 - '[1]AoA, FW, and ASMu'!E$11) / '[1]AoA, FW, and ASMu'!E$12</f>
        <v>-0.42732871186524074</v>
      </c>
      <c r="CJ15" s="1">
        <f>(AU15 - '[1]AoA, FW, and ASMu'!F$11) / '[1]AoA, FW, and ASMu'!F$12</f>
        <v>0.34953519330863153</v>
      </c>
      <c r="CK15" s="1">
        <f>(AY15 - '[1]AoA, FW, and ASMu'!G$11) / '[1]AoA, FW, and ASMu'!G$12</f>
        <v>1.0352183707753255</v>
      </c>
      <c r="CL15" s="1">
        <f>(BA15 - '[1]AoA, FW, and ASMu'!H$11) / '[1]AoA, FW, and ASMu'!H$12</f>
        <v>1.2597114765283648</v>
      </c>
      <c r="CM15" s="1">
        <f>(AW15 - '[1]AoA, FW, and ASMu'!I$11) / '[1]AoA, FW, and ASMu'!I$12</f>
        <v>1.4468245209353749</v>
      </c>
      <c r="CN15" s="1">
        <v>0.96617765499999997</v>
      </c>
      <c r="CO15" s="1">
        <v>-2.5154755000000001E-2</v>
      </c>
      <c r="CP15" s="1"/>
      <c r="CQ15" s="1">
        <v>0.331977095</v>
      </c>
      <c r="CR15" s="1">
        <v>0.86147760200000001</v>
      </c>
      <c r="CS15" s="1">
        <v>1.1207368289999999</v>
      </c>
      <c r="CT15" s="1">
        <v>2.1606743000000001E-2</v>
      </c>
      <c r="CU15" s="1">
        <v>0.95664090400000001</v>
      </c>
      <c r="CV15" s="1" t="s">
        <v>241</v>
      </c>
      <c r="CW15" s="1">
        <v>5</v>
      </c>
      <c r="CX15" s="1">
        <v>1</v>
      </c>
      <c r="CY15" s="1" t="s">
        <v>242</v>
      </c>
      <c r="CZ15" s="1">
        <v>5</v>
      </c>
      <c r="DA15" s="1">
        <v>5721</v>
      </c>
      <c r="DB15" s="1" t="s">
        <v>221</v>
      </c>
      <c r="DC15" s="1" t="s">
        <v>221</v>
      </c>
      <c r="DD15" s="1">
        <v>0</v>
      </c>
      <c r="DE15" s="1" t="s">
        <v>221</v>
      </c>
      <c r="DF15" s="1" t="s">
        <v>221</v>
      </c>
      <c r="DG15" s="1" t="s">
        <v>243</v>
      </c>
      <c r="DH15" s="1">
        <v>255855</v>
      </c>
      <c r="DI15" s="1" t="s">
        <v>900</v>
      </c>
      <c r="DJ15" s="1" t="s">
        <v>901</v>
      </c>
      <c r="DK15" s="1" t="s">
        <v>393</v>
      </c>
      <c r="DL15" s="1" t="s">
        <v>229</v>
      </c>
      <c r="DM15" s="1">
        <v>1062</v>
      </c>
      <c r="DN15" s="1">
        <v>30</v>
      </c>
      <c r="DO15" s="1" t="s">
        <v>902</v>
      </c>
      <c r="DP15" s="1">
        <v>-3.0083182650000002</v>
      </c>
      <c r="DQ15" s="1">
        <v>-0.56476974899999999</v>
      </c>
      <c r="DR15" s="1">
        <v>-1.857670274</v>
      </c>
      <c r="DS15" s="1">
        <v>0.62191151099999997</v>
      </c>
      <c r="DT15" s="1">
        <v>0.18858483200000001</v>
      </c>
      <c r="DU15" s="1">
        <v>-1.4329344530000001</v>
      </c>
      <c r="DV15" s="1">
        <v>-0.68143459900000003</v>
      </c>
      <c r="DW15" s="1">
        <v>-0.12828479000000001</v>
      </c>
      <c r="DX15" s="1">
        <v>0.71745466300000005</v>
      </c>
      <c r="DY15" s="1">
        <v>2.9035551499999999</v>
      </c>
      <c r="DZ15" s="1">
        <v>1.809393939</v>
      </c>
      <c r="EA15" s="1">
        <v>2.8552219559999998</v>
      </c>
      <c r="EB15" s="1">
        <v>1.650185048</v>
      </c>
      <c r="EC15" s="1">
        <v>-2.3684290720000001</v>
      </c>
      <c r="ED15" s="1">
        <v>1.329160962</v>
      </c>
      <c r="EE15" s="1">
        <v>1.2185467910000001</v>
      </c>
      <c r="EF15" s="1">
        <v>0.50663741100000004</v>
      </c>
      <c r="EG15" s="1">
        <v>0.79266946299999996</v>
      </c>
      <c r="EH15" s="1">
        <v>-0.138845727</v>
      </c>
      <c r="EI15" s="1">
        <v>0.78168780999999998</v>
      </c>
      <c r="EJ15" s="1">
        <v>0.78663404599999998</v>
      </c>
      <c r="EK15" s="1">
        <v>0.91174131999999997</v>
      </c>
      <c r="EL15" s="1">
        <v>0.48208338899999997</v>
      </c>
      <c r="EM15" s="1">
        <v>0.141778721</v>
      </c>
      <c r="EN15" s="1">
        <v>0.77204928699999997</v>
      </c>
      <c r="EO15" s="1">
        <v>0.60217342600000001</v>
      </c>
      <c r="EP15" s="1">
        <v>0.55752913199999998</v>
      </c>
      <c r="EQ15" s="1">
        <v>0.160112855</v>
      </c>
      <c r="ER15" s="1">
        <v>0.35031512599999998</v>
      </c>
      <c r="ES15" s="1">
        <v>-0.43132788399999999</v>
      </c>
      <c r="ET15" s="1">
        <v>-0.18006138499999999</v>
      </c>
      <c r="EU15" s="1" t="s">
        <v>221</v>
      </c>
      <c r="EV15" s="1" t="s">
        <v>221</v>
      </c>
      <c r="EW15" s="1">
        <v>-2.6400385590000002</v>
      </c>
      <c r="EX15" s="1">
        <v>-0.50626750099999995</v>
      </c>
      <c r="EY15" s="1">
        <v>-1.887015165</v>
      </c>
      <c r="EZ15" s="1">
        <v>0.71154203800000004</v>
      </c>
      <c r="FA15" s="1">
        <v>0.14875905</v>
      </c>
      <c r="FB15" s="1">
        <v>-1.132741373</v>
      </c>
      <c r="FC15" s="1">
        <v>-0.56312254100000003</v>
      </c>
      <c r="FD15" s="1">
        <v>-0.115020437</v>
      </c>
      <c r="FE15" s="1">
        <v>0.411129623</v>
      </c>
      <c r="FF15" s="1">
        <v>1.9977388359999999</v>
      </c>
      <c r="FG15" s="1">
        <v>1.6615391349999999</v>
      </c>
      <c r="FH15" s="1">
        <v>1.8196115909999999</v>
      </c>
      <c r="FI15" s="1">
        <v>1.1982686419999999</v>
      </c>
      <c r="FJ15" s="1">
        <v>-1.97828235</v>
      </c>
      <c r="FK15" s="1">
        <v>1.290324469</v>
      </c>
      <c r="FL15" s="1">
        <v>1.178860324</v>
      </c>
      <c r="FM15" s="1">
        <v>0.73267232599999998</v>
      </c>
      <c r="FN15" s="1">
        <v>1.036017078</v>
      </c>
      <c r="FO15" s="1">
        <v>-0.14130938400000001</v>
      </c>
      <c r="FP15" s="1">
        <v>0.94650490499999995</v>
      </c>
      <c r="FQ15" s="1">
        <v>0.97657453900000002</v>
      </c>
      <c r="FR15" s="1">
        <v>0.99257750099999997</v>
      </c>
      <c r="FS15" s="1">
        <v>0.70189067199999999</v>
      </c>
      <c r="FT15" s="1">
        <v>0.141012049</v>
      </c>
      <c r="FU15" s="1">
        <v>0.76901765600000005</v>
      </c>
      <c r="FV15" s="1">
        <v>0.68614825199999996</v>
      </c>
      <c r="FW15" s="1">
        <v>0.72294473999999997</v>
      </c>
      <c r="FX15" s="1">
        <v>0.19275363200000001</v>
      </c>
      <c r="FY15" s="1">
        <v>0.356362032</v>
      </c>
      <c r="FZ15" s="1">
        <v>-0.46797258600000002</v>
      </c>
      <c r="GA15" s="1">
        <v>-0.209755147</v>
      </c>
      <c r="GB15" s="1"/>
      <c r="GC15" s="1"/>
      <c r="GD15" s="1">
        <v>-2.1228722109999998</v>
      </c>
      <c r="GE15" s="1">
        <v>0.42331688200000001</v>
      </c>
      <c r="GF15" s="1">
        <v>-1.132741373</v>
      </c>
      <c r="GG15" s="1">
        <v>0.58687023599999999</v>
      </c>
      <c r="GH15" s="1">
        <v>0.55214167199999997</v>
      </c>
      <c r="GI15" s="1">
        <v>2.1701542900000002</v>
      </c>
      <c r="GJ15" s="1">
        <v>1.483078101</v>
      </c>
      <c r="GK15" s="1">
        <v>2.3942114609999998</v>
      </c>
      <c r="GL15" s="1">
        <v>5</v>
      </c>
      <c r="GM15" s="1">
        <v>3</v>
      </c>
      <c r="GN15" s="1">
        <v>0.6</v>
      </c>
      <c r="GO15" s="1">
        <v>2</v>
      </c>
      <c r="GP15" s="1">
        <v>0.4</v>
      </c>
      <c r="GQ15" s="1">
        <v>1</v>
      </c>
      <c r="GR15" s="1">
        <v>0.2</v>
      </c>
      <c r="GS15" s="1">
        <v>0</v>
      </c>
      <c r="GT15" s="1">
        <v>0</v>
      </c>
      <c r="GU15" s="1">
        <v>1</v>
      </c>
      <c r="GV15" s="1">
        <v>0.2</v>
      </c>
      <c r="GW15" s="1">
        <v>0</v>
      </c>
      <c r="GX15" s="1">
        <v>0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2</v>
      </c>
      <c r="HF15" s="1">
        <v>0.4</v>
      </c>
      <c r="HG15" s="1">
        <v>0</v>
      </c>
      <c r="HH15" s="1">
        <v>0</v>
      </c>
      <c r="HI15" s="1">
        <v>1</v>
      </c>
      <c r="HJ15" s="1">
        <v>0.2</v>
      </c>
      <c r="HK15" s="1">
        <v>0</v>
      </c>
      <c r="HL15" s="1">
        <v>0</v>
      </c>
      <c r="HM15" s="1">
        <v>0.4</v>
      </c>
      <c r="HN15" s="1">
        <v>0.6</v>
      </c>
      <c r="HO15" s="1" t="s">
        <v>269</v>
      </c>
      <c r="HP15" s="1" t="s">
        <v>357</v>
      </c>
      <c r="HQ15" s="1" t="s">
        <v>358</v>
      </c>
      <c r="HR15" s="1" t="s">
        <v>611</v>
      </c>
      <c r="HS15" s="1" t="s">
        <v>221</v>
      </c>
      <c r="HT15" s="1"/>
      <c r="HU15" s="1">
        <v>4.8250791560000001</v>
      </c>
      <c r="HV15" s="1">
        <v>2.0564011820000001</v>
      </c>
      <c r="HW15" s="1"/>
      <c r="HX15" s="1">
        <v>2.7506673570000002</v>
      </c>
      <c r="HY15" s="1">
        <v>4.0451991749999996</v>
      </c>
      <c r="HZ15" s="1">
        <v>3.6208420619999999</v>
      </c>
      <c r="IA15" s="1">
        <v>2.0310338020000001</v>
      </c>
      <c r="IB15" s="1">
        <v>3.3917268429999998</v>
      </c>
    </row>
    <row r="16" spans="1:236" x14ac:dyDescent="0.3">
      <c r="A16" s="1">
        <v>30118</v>
      </c>
      <c r="B16" s="1" t="s">
        <v>903</v>
      </c>
      <c r="C16" s="1" t="s">
        <v>904</v>
      </c>
      <c r="D16" s="1" t="s">
        <v>905</v>
      </c>
      <c r="E16" s="1">
        <v>3</v>
      </c>
      <c r="F16" s="1" t="s">
        <v>383</v>
      </c>
      <c r="G16" s="1">
        <v>4</v>
      </c>
      <c r="H16" s="1" t="s">
        <v>384</v>
      </c>
      <c r="I16" s="1" t="s">
        <v>221</v>
      </c>
      <c r="J16" s="1" t="s">
        <v>221</v>
      </c>
      <c r="K16" s="1" t="s">
        <v>221</v>
      </c>
      <c r="L16" s="1">
        <v>1</v>
      </c>
      <c r="M16" s="1">
        <v>0</v>
      </c>
      <c r="N16" s="1">
        <v>0</v>
      </c>
      <c r="O16" s="1">
        <v>0</v>
      </c>
      <c r="P16" s="1">
        <v>1</v>
      </c>
      <c r="Q16" s="1">
        <v>1</v>
      </c>
      <c r="R16" s="1">
        <v>1</v>
      </c>
      <c r="S16" s="1">
        <v>0</v>
      </c>
      <c r="T16" s="1">
        <v>0</v>
      </c>
      <c r="U16" s="1">
        <v>0</v>
      </c>
      <c r="V16" s="1">
        <v>1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 t="s">
        <v>524</v>
      </c>
      <c r="AF16" s="1" t="s">
        <v>906</v>
      </c>
      <c r="AG16" s="1" t="s">
        <v>907</v>
      </c>
      <c r="AH16" s="1" t="s">
        <v>221</v>
      </c>
      <c r="AI16" s="1" t="s">
        <v>221</v>
      </c>
      <c r="AJ16" s="1" t="s">
        <v>221</v>
      </c>
      <c r="AK16" s="1" t="s">
        <v>221</v>
      </c>
      <c r="AL16" s="1" t="s">
        <v>221</v>
      </c>
      <c r="AM16" s="1">
        <v>1</v>
      </c>
      <c r="AN16" s="1">
        <v>1</v>
      </c>
      <c r="AO16" s="1">
        <v>3</v>
      </c>
      <c r="AP16" s="1">
        <v>1</v>
      </c>
      <c r="AQ16" s="1">
        <v>4</v>
      </c>
      <c r="AR16" s="1">
        <v>1</v>
      </c>
      <c r="AS16" s="1">
        <v>1</v>
      </c>
      <c r="AT16" s="1">
        <v>5</v>
      </c>
      <c r="AU16" s="1">
        <v>1</v>
      </c>
      <c r="AV16" s="1">
        <v>4</v>
      </c>
      <c r="AW16" s="1">
        <v>3</v>
      </c>
      <c r="AX16" s="1">
        <v>3</v>
      </c>
      <c r="AY16" s="1">
        <v>3</v>
      </c>
      <c r="AZ16" s="1">
        <v>3</v>
      </c>
      <c r="BA16" s="1">
        <v>1</v>
      </c>
      <c r="BB16" s="1">
        <v>5</v>
      </c>
      <c r="BC16" s="1" t="s">
        <v>221</v>
      </c>
      <c r="BD16" s="1" t="s">
        <v>221</v>
      </c>
      <c r="BE16" s="1" t="s">
        <v>221</v>
      </c>
      <c r="BF16" s="1" t="s">
        <v>221</v>
      </c>
      <c r="BG16" s="1">
        <v>3</v>
      </c>
      <c r="BH16" s="1">
        <v>5</v>
      </c>
      <c r="BI16" s="1">
        <v>5</v>
      </c>
      <c r="BJ16" s="1">
        <v>5</v>
      </c>
      <c r="BK16" s="1">
        <v>5</v>
      </c>
      <c r="BL16" s="1">
        <v>4</v>
      </c>
      <c r="BM16" s="1" t="s">
        <v>221</v>
      </c>
      <c r="BN16" s="1" t="s">
        <v>221</v>
      </c>
      <c r="BO16" s="1">
        <v>5</v>
      </c>
      <c r="BP16" s="1" t="s">
        <v>221</v>
      </c>
      <c r="BQ16" s="1">
        <v>5</v>
      </c>
      <c r="BR16" s="1">
        <v>5</v>
      </c>
      <c r="BS16" s="1" t="s">
        <v>221</v>
      </c>
      <c r="BT16" s="1">
        <v>4</v>
      </c>
      <c r="BU16" s="1">
        <v>3</v>
      </c>
      <c r="BV16" s="1">
        <v>3</v>
      </c>
      <c r="BW16" s="1" t="s">
        <v>221</v>
      </c>
      <c r="BX16" s="1">
        <v>4.2857142860000002</v>
      </c>
      <c r="BY16" s="1">
        <v>3.5</v>
      </c>
      <c r="BZ16" s="1"/>
      <c r="CA16" s="1">
        <v>5</v>
      </c>
      <c r="CB16" s="1"/>
      <c r="CC16" s="1">
        <v>4.5</v>
      </c>
      <c r="CD16" s="1"/>
      <c r="CE16" s="1">
        <v>5</v>
      </c>
      <c r="CF16" s="1">
        <f>(AM16 - '[1]AoA, FW, and ASMu'!B$11) / '[1]AoA, FW, and ASMu'!B$12</f>
        <v>-2.9101403878919418</v>
      </c>
      <c r="CG16" s="1">
        <f>(AQ16 - '[1]AoA, FW, and ASMu'!C$11) / '[1]AoA, FW, and ASMu'!C$12</f>
        <v>0.83458339984016205</v>
      </c>
      <c r="CH16" s="1">
        <f>(AR16 - '[1]AoA, FW, and ASMu'!D$11) / '[1]AoA, FW, and ASMu'!D$12</f>
        <v>-1.1133856642167215</v>
      </c>
      <c r="CI16" s="1">
        <f>(AT16 - '[1]AoA, FW, and ASMu'!E$11) / '[1]AoA, FW, and ASMu'!E$12</f>
        <v>0.50066042908655961</v>
      </c>
      <c r="CJ16" s="1">
        <f>(AU16 - '[1]AoA, FW, and ASMu'!F$11) / '[1]AoA, FW, and ASMu'!F$12</f>
        <v>-1.3726844286238138</v>
      </c>
      <c r="CK16" s="1">
        <f>(AY16 - '[1]AoA, FW, and ASMu'!G$11) / '[1]AoA, FW, and ASMu'!G$12</f>
        <v>-0.39129875746110016</v>
      </c>
      <c r="CL16" s="1">
        <f>(BA16 - '[1]AoA, FW, and ASMu'!H$11) / '[1]AoA, FW, and ASMu'!H$12</f>
        <v>-0.62050276803115456</v>
      </c>
      <c r="CM16" s="1">
        <f>(AW16 - '[1]AoA, FW, and ASMu'!I$11) / '[1]AoA, FW, and ASMu'!I$12</f>
        <v>-0.25123341556192269</v>
      </c>
      <c r="CN16" s="1">
        <v>-6.9475530000000004E-3</v>
      </c>
      <c r="CO16" s="1">
        <v>-2.5154755000000001E-2</v>
      </c>
      <c r="CP16" s="1"/>
      <c r="CQ16" s="1">
        <v>1.248866214</v>
      </c>
      <c r="CR16" s="1"/>
      <c r="CS16" s="1">
        <v>0.34484210100000001</v>
      </c>
      <c r="CT16" s="1"/>
      <c r="CU16" s="1">
        <v>0.95664090400000001</v>
      </c>
      <c r="CV16" s="1" t="s">
        <v>241</v>
      </c>
      <c r="CW16" s="1">
        <v>5</v>
      </c>
      <c r="CX16" s="1">
        <v>1</v>
      </c>
      <c r="CY16" s="1" t="s">
        <v>242</v>
      </c>
      <c r="CZ16" s="1">
        <v>5</v>
      </c>
      <c r="DA16" s="1">
        <v>2514</v>
      </c>
      <c r="DB16" s="1" t="s">
        <v>221</v>
      </c>
      <c r="DC16" s="1" t="s">
        <v>221</v>
      </c>
      <c r="DD16" s="1">
        <v>1</v>
      </c>
      <c r="DE16" s="1" t="s">
        <v>221</v>
      </c>
      <c r="DF16" s="1" t="s">
        <v>221</v>
      </c>
      <c r="DG16" s="1" t="s">
        <v>243</v>
      </c>
      <c r="DH16" s="1">
        <v>271129</v>
      </c>
      <c r="DI16" s="1" t="s">
        <v>908</v>
      </c>
      <c r="DJ16" s="1" t="s">
        <v>602</v>
      </c>
      <c r="DK16" s="1" t="s">
        <v>221</v>
      </c>
      <c r="DL16" s="1" t="s">
        <v>229</v>
      </c>
      <c r="DM16" s="1" t="s">
        <v>367</v>
      </c>
      <c r="DN16" s="1">
        <v>15</v>
      </c>
      <c r="DO16" s="1" t="s">
        <v>909</v>
      </c>
      <c r="DP16" s="1">
        <v>-3.0083182650000002</v>
      </c>
      <c r="DQ16" s="1">
        <v>-0.56476974899999999</v>
      </c>
      <c r="DR16" s="1">
        <v>-0.85767027399999995</v>
      </c>
      <c r="DS16" s="1">
        <v>-0.37808848900000003</v>
      </c>
      <c r="DT16" s="1">
        <v>1.1885848320000001</v>
      </c>
      <c r="DU16" s="1">
        <v>-1.4329344530000001</v>
      </c>
      <c r="DV16" s="1">
        <v>-0.68143459900000003</v>
      </c>
      <c r="DW16" s="1">
        <v>0.87171520999999996</v>
      </c>
      <c r="DX16" s="1">
        <v>-2.2825453370000002</v>
      </c>
      <c r="DY16" s="1">
        <v>1.9035551500000001</v>
      </c>
      <c r="DZ16" s="1">
        <v>-0.19060606099999999</v>
      </c>
      <c r="EA16" s="1">
        <v>0.85522195599999995</v>
      </c>
      <c r="EB16" s="1">
        <v>-0.34981495200000001</v>
      </c>
      <c r="EC16" s="1">
        <v>-0.36842907200000002</v>
      </c>
      <c r="ED16" s="1">
        <v>-0.670839038</v>
      </c>
      <c r="EE16" s="1">
        <v>1.2185467910000001</v>
      </c>
      <c r="EF16" s="1">
        <v>-1.493362589</v>
      </c>
      <c r="EG16" s="1">
        <v>0.79266946299999996</v>
      </c>
      <c r="EH16" s="1">
        <v>0.86115427300000003</v>
      </c>
      <c r="EI16" s="1">
        <v>0.78168780999999998</v>
      </c>
      <c r="EJ16" s="1">
        <v>0.78663404599999998</v>
      </c>
      <c r="EK16" s="1">
        <v>-8.8258680000000006E-2</v>
      </c>
      <c r="EL16" s="1" t="s">
        <v>221</v>
      </c>
      <c r="EM16" s="1">
        <v>1.1417787210000001</v>
      </c>
      <c r="EN16" s="1" t="s">
        <v>221</v>
      </c>
      <c r="EO16" s="1">
        <v>0.60217342600000001</v>
      </c>
      <c r="EP16" s="1">
        <v>0.55752913199999998</v>
      </c>
      <c r="EQ16" s="1" t="s">
        <v>221</v>
      </c>
      <c r="ER16" s="1">
        <v>0.35031512599999998</v>
      </c>
      <c r="ES16" s="1">
        <v>-0.43132788399999999</v>
      </c>
      <c r="ET16" s="1">
        <v>-1.1800613849999999</v>
      </c>
      <c r="EU16" s="1" t="s">
        <v>221</v>
      </c>
      <c r="EV16" s="1" t="s">
        <v>221</v>
      </c>
      <c r="EW16" s="1">
        <v>-2.6400385590000002</v>
      </c>
      <c r="EX16" s="1">
        <v>-0.50626750099999995</v>
      </c>
      <c r="EY16" s="1">
        <v>-0.87121855599999998</v>
      </c>
      <c r="EZ16" s="1">
        <v>-0.43257899100000002</v>
      </c>
      <c r="FA16" s="1">
        <v>0.93757673200000002</v>
      </c>
      <c r="FB16" s="1">
        <v>-1.132741373</v>
      </c>
      <c r="FC16" s="1">
        <v>-0.56312254100000003</v>
      </c>
      <c r="FD16" s="1">
        <v>0.78158185499999999</v>
      </c>
      <c r="FE16" s="1">
        <v>-1.3079878810000001</v>
      </c>
      <c r="FF16" s="1">
        <v>1.3097068430000001</v>
      </c>
      <c r="FG16" s="1">
        <v>-0.175030668</v>
      </c>
      <c r="FH16" s="1">
        <v>0.545026554</v>
      </c>
      <c r="FI16" s="1">
        <v>-0.25401532300000002</v>
      </c>
      <c r="FJ16" s="1">
        <v>-0.30773846599999999</v>
      </c>
      <c r="FK16" s="1">
        <v>-0.65123792400000002</v>
      </c>
      <c r="FL16" s="1">
        <v>1.178860324</v>
      </c>
      <c r="FM16" s="1">
        <v>-2.1596222809999999</v>
      </c>
      <c r="FN16" s="1">
        <v>1.036017078</v>
      </c>
      <c r="FO16" s="1">
        <v>0.87643446000000003</v>
      </c>
      <c r="FP16" s="1">
        <v>0.94650490499999995</v>
      </c>
      <c r="FQ16" s="1">
        <v>0.97657453900000002</v>
      </c>
      <c r="FR16" s="1">
        <v>-9.6083810000000006E-2</v>
      </c>
      <c r="FS16" s="1"/>
      <c r="FT16" s="1">
        <v>1.135604523</v>
      </c>
      <c r="FU16" s="1"/>
      <c r="FV16" s="1">
        <v>0.68614825199999996</v>
      </c>
      <c r="FW16" s="1">
        <v>0.72294473999999997</v>
      </c>
      <c r="FX16" s="1"/>
      <c r="FY16" s="1">
        <v>0.356362032</v>
      </c>
      <c r="FZ16" s="1">
        <v>-0.46797258600000002</v>
      </c>
      <c r="GA16" s="1">
        <v>-1.3746642529999999</v>
      </c>
      <c r="GB16" s="1"/>
      <c r="GC16" s="1"/>
      <c r="GD16" s="1">
        <v>-2.6926483239999999</v>
      </c>
      <c r="GE16" s="1">
        <v>1.293938764</v>
      </c>
      <c r="GF16" s="1">
        <v>-1.132741373</v>
      </c>
      <c r="GG16" s="1">
        <v>0.78158185499999999</v>
      </c>
      <c r="GH16" s="1">
        <v>-0.17238335799999999</v>
      </c>
      <c r="GI16" s="1">
        <v>0.35498322199999999</v>
      </c>
      <c r="GJ16" s="1"/>
      <c r="GK16" s="1">
        <v>-2.3346529490000001</v>
      </c>
      <c r="GL16" s="1">
        <v>2</v>
      </c>
      <c r="GM16" s="1">
        <v>1</v>
      </c>
      <c r="GN16" s="1">
        <v>0.5</v>
      </c>
      <c r="GO16" s="1">
        <v>1</v>
      </c>
      <c r="GP16" s="1">
        <v>0.5</v>
      </c>
      <c r="GQ16" s="1">
        <v>0</v>
      </c>
      <c r="GR16" s="1">
        <v>0</v>
      </c>
      <c r="GS16" s="1">
        <v>0</v>
      </c>
      <c r="GT16" s="1">
        <v>0</v>
      </c>
      <c r="GU16" s="1">
        <v>0</v>
      </c>
      <c r="GV16" s="1">
        <v>0</v>
      </c>
      <c r="GW16" s="1">
        <v>0</v>
      </c>
      <c r="GX16" s="1">
        <v>0</v>
      </c>
      <c r="GY16" s="1">
        <v>0</v>
      </c>
      <c r="GZ16" s="1">
        <v>0</v>
      </c>
      <c r="HA16" s="1">
        <v>0</v>
      </c>
      <c r="HB16" s="1">
        <v>0</v>
      </c>
      <c r="HC16" s="1">
        <v>0</v>
      </c>
      <c r="HD16" s="1">
        <v>0</v>
      </c>
      <c r="HE16" s="1">
        <v>0</v>
      </c>
      <c r="HF16" s="1">
        <v>0</v>
      </c>
      <c r="HG16" s="1">
        <v>0</v>
      </c>
      <c r="HH16" s="1">
        <v>0</v>
      </c>
      <c r="HI16" s="1">
        <v>2</v>
      </c>
      <c r="HJ16" s="1">
        <v>1</v>
      </c>
      <c r="HK16" s="1">
        <v>0</v>
      </c>
      <c r="HL16" s="1">
        <v>0</v>
      </c>
      <c r="HM16" s="1">
        <v>0</v>
      </c>
      <c r="HN16" s="1">
        <v>1</v>
      </c>
      <c r="HO16" s="1" t="s">
        <v>231</v>
      </c>
      <c r="HP16" s="1" t="s">
        <v>357</v>
      </c>
      <c r="HQ16" s="1" t="s">
        <v>358</v>
      </c>
      <c r="HR16" s="1" t="s">
        <v>221</v>
      </c>
      <c r="HS16" s="1" t="s">
        <v>221</v>
      </c>
      <c r="HT16" s="1" t="s">
        <v>221</v>
      </c>
      <c r="HU16" s="1">
        <v>3.8519539479999998</v>
      </c>
      <c r="HV16" s="1">
        <v>2.0564011820000001</v>
      </c>
      <c r="HW16" s="1"/>
      <c r="HX16" s="1">
        <v>3.6675564760000001</v>
      </c>
      <c r="HY16" s="1"/>
      <c r="HZ16" s="1">
        <v>2.844947334</v>
      </c>
      <c r="IA16" s="1"/>
      <c r="IB16" s="1">
        <v>3.3917268429999998</v>
      </c>
    </row>
    <row r="17" spans="1:236" x14ac:dyDescent="0.3">
      <c r="A17" s="1">
        <v>27490</v>
      </c>
      <c r="B17" s="1" t="s">
        <v>910</v>
      </c>
      <c r="C17" s="1" t="s">
        <v>911</v>
      </c>
      <c r="D17" s="1" t="s">
        <v>912</v>
      </c>
      <c r="E17" s="1">
        <v>2</v>
      </c>
      <c r="F17" s="1" t="s">
        <v>913</v>
      </c>
      <c r="G17" s="1">
        <v>3</v>
      </c>
      <c r="H17" s="1" t="s">
        <v>914</v>
      </c>
      <c r="I17" s="1" t="s">
        <v>221</v>
      </c>
      <c r="J17" s="1" t="s">
        <v>221</v>
      </c>
      <c r="K17" s="1" t="s">
        <v>221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 t="s">
        <v>221</v>
      </c>
      <c r="AF17" s="1" t="s">
        <v>221</v>
      </c>
      <c r="AG17" s="1" t="s">
        <v>221</v>
      </c>
      <c r="AH17" s="1" t="s">
        <v>221</v>
      </c>
      <c r="AI17" s="1" t="s">
        <v>221</v>
      </c>
      <c r="AJ17" s="1" t="s">
        <v>221</v>
      </c>
      <c r="AK17" s="1" t="s">
        <v>221</v>
      </c>
      <c r="AL17" s="1" t="s">
        <v>221</v>
      </c>
      <c r="AM17" s="1">
        <v>1</v>
      </c>
      <c r="AN17" s="1">
        <v>2</v>
      </c>
      <c r="AO17" s="1">
        <v>4</v>
      </c>
      <c r="AP17" s="1">
        <v>1</v>
      </c>
      <c r="AQ17" s="1">
        <v>1</v>
      </c>
      <c r="AR17" s="1">
        <v>5</v>
      </c>
      <c r="AS17" s="1">
        <v>5</v>
      </c>
      <c r="AT17" s="1">
        <v>5</v>
      </c>
      <c r="AU17" s="1">
        <v>4</v>
      </c>
      <c r="AV17" s="1">
        <v>2</v>
      </c>
      <c r="AW17" s="1">
        <v>3</v>
      </c>
      <c r="AX17" s="1">
        <v>1</v>
      </c>
      <c r="AY17" s="1">
        <v>5</v>
      </c>
      <c r="AZ17" s="1">
        <v>5</v>
      </c>
      <c r="BA17" s="1">
        <v>2</v>
      </c>
      <c r="BB17" s="1">
        <v>4</v>
      </c>
      <c r="BC17" s="1" t="s">
        <v>221</v>
      </c>
      <c r="BD17" s="1" t="s">
        <v>221</v>
      </c>
      <c r="BE17" s="1" t="s">
        <v>221</v>
      </c>
      <c r="BF17" s="1" t="s">
        <v>221</v>
      </c>
      <c r="BG17" s="1">
        <v>5</v>
      </c>
      <c r="BH17" s="1">
        <v>5</v>
      </c>
      <c r="BI17" s="1">
        <v>5</v>
      </c>
      <c r="BJ17" s="1">
        <v>3</v>
      </c>
      <c r="BK17" s="1">
        <v>2</v>
      </c>
      <c r="BL17" s="1">
        <v>3</v>
      </c>
      <c r="BM17" s="1">
        <v>2</v>
      </c>
      <c r="BN17" s="1" t="s">
        <v>221</v>
      </c>
      <c r="BO17" s="1">
        <v>4</v>
      </c>
      <c r="BP17" s="1">
        <v>3</v>
      </c>
      <c r="BQ17" s="1">
        <v>5</v>
      </c>
      <c r="BR17" s="1">
        <v>5</v>
      </c>
      <c r="BS17" s="1">
        <v>4</v>
      </c>
      <c r="BT17" s="1">
        <v>3</v>
      </c>
      <c r="BU17" s="1">
        <v>3</v>
      </c>
      <c r="BV17" s="1">
        <v>4</v>
      </c>
      <c r="BW17" s="1" t="s">
        <v>221</v>
      </c>
      <c r="BX17" s="1">
        <v>3.888888889</v>
      </c>
      <c r="BY17" s="1">
        <v>3</v>
      </c>
      <c r="BZ17" s="1"/>
      <c r="CA17" s="1">
        <v>4</v>
      </c>
      <c r="CB17" s="1">
        <v>3</v>
      </c>
      <c r="CC17" s="1">
        <v>2.3333333330000001</v>
      </c>
      <c r="CD17" s="1">
        <v>4</v>
      </c>
      <c r="CE17" s="1">
        <v>5</v>
      </c>
      <c r="CF17" s="1">
        <f>(AM17 - '[1]AoA, FW, and ASMu'!B$11) / '[1]AoA, FW, and ASMu'!B$12</f>
        <v>-2.9101403878919418</v>
      </c>
      <c r="CG17" s="1">
        <f>(AQ17 - '[1]AoA, FW, and ASMu'!C$11) / '[1]AoA, FW, and ASMu'!C$12</f>
        <v>-1.4784925460403708</v>
      </c>
      <c r="CH17" s="1">
        <f>(AR17 - '[1]AoA, FW, and ASMu'!D$11) / '[1]AoA, FW, and ASMu'!D$12</f>
        <v>2.0264065335503534</v>
      </c>
      <c r="CI17" s="1">
        <f>(AT17 - '[1]AoA, FW, and ASMu'!E$11) / '[1]AoA, FW, and ASMu'!E$12</f>
        <v>0.50066042908655961</v>
      </c>
      <c r="CJ17" s="1">
        <f>(AU17 - '[1]AoA, FW, and ASMu'!F$11) / '[1]AoA, FW, and ASMu'!F$12</f>
        <v>0.34953519330863153</v>
      </c>
      <c r="CK17" s="1">
        <f>(AY17 - '[1]AoA, FW, and ASMu'!G$11) / '[1]AoA, FW, and ASMu'!G$12</f>
        <v>1.0352183707753255</v>
      </c>
      <c r="CL17" s="1">
        <f>(BA17 - '[1]AoA, FW, and ASMu'!H$11) / '[1]AoA, FW, and ASMu'!H$12</f>
        <v>0.31960435424860512</v>
      </c>
      <c r="CM17" s="1">
        <f>(AW17 - '[1]AoA, FW, and ASMu'!I$11) / '[1]AoA, FW, and ASMu'!I$12</f>
        <v>-0.25123341556192269</v>
      </c>
      <c r="CN17" s="1">
        <v>-0.97806005500000004</v>
      </c>
      <c r="CO17" s="1">
        <v>-0.74042486200000002</v>
      </c>
      <c r="CP17" s="1"/>
      <c r="CQ17" s="1">
        <v>-0.12488677300000001</v>
      </c>
      <c r="CR17" s="1">
        <v>-1.4016577189999999</v>
      </c>
      <c r="CS17" s="1">
        <v>-3.1459721549999999</v>
      </c>
      <c r="CT17" s="1">
        <v>8.5954445000000004E-2</v>
      </c>
      <c r="CU17" s="1">
        <v>1.0644602949999999</v>
      </c>
      <c r="CV17" s="1" t="s">
        <v>241</v>
      </c>
      <c r="CW17" s="1">
        <v>5</v>
      </c>
      <c r="CX17" s="1">
        <v>1</v>
      </c>
      <c r="CY17" s="1" t="s">
        <v>242</v>
      </c>
      <c r="CZ17" s="1">
        <v>5</v>
      </c>
      <c r="DA17" s="1" t="s">
        <v>221</v>
      </c>
      <c r="DB17" s="1" t="s">
        <v>221</v>
      </c>
      <c r="DC17" s="1" t="s">
        <v>221</v>
      </c>
      <c r="DD17" s="1" t="s">
        <v>221</v>
      </c>
      <c r="DE17" s="1" t="s">
        <v>221</v>
      </c>
      <c r="DF17" s="1" t="s">
        <v>221</v>
      </c>
      <c r="DG17" s="1" t="s">
        <v>292</v>
      </c>
      <c r="DH17" s="1">
        <v>86394</v>
      </c>
      <c r="DI17" s="1" t="s">
        <v>915</v>
      </c>
      <c r="DJ17" s="1" t="s">
        <v>916</v>
      </c>
      <c r="DK17" s="1" t="s">
        <v>440</v>
      </c>
      <c r="DL17" s="1" t="s">
        <v>229</v>
      </c>
      <c r="DM17" s="1">
        <v>1032</v>
      </c>
      <c r="DN17" s="1">
        <v>20</v>
      </c>
      <c r="DO17" s="1" t="s">
        <v>221</v>
      </c>
      <c r="DP17" s="1">
        <v>-3.0083182650000002</v>
      </c>
      <c r="DQ17" s="1">
        <v>0.43523025100000001</v>
      </c>
      <c r="DR17" s="1">
        <v>0.14232972599999999</v>
      </c>
      <c r="DS17" s="1">
        <v>-0.37808848900000003</v>
      </c>
      <c r="DT17" s="1">
        <v>-1.8114151679999999</v>
      </c>
      <c r="DU17" s="1">
        <v>2.5670655469999999</v>
      </c>
      <c r="DV17" s="1">
        <v>3.3185654009999999</v>
      </c>
      <c r="DW17" s="1">
        <v>0.87171520999999996</v>
      </c>
      <c r="DX17" s="1">
        <v>0.71745466300000005</v>
      </c>
      <c r="DY17" s="1">
        <v>-9.6444849999999999E-2</v>
      </c>
      <c r="DZ17" s="1">
        <v>-0.19060606099999999</v>
      </c>
      <c r="EA17" s="1">
        <v>-1.1447780439999999</v>
      </c>
      <c r="EB17" s="1">
        <v>1.650185048</v>
      </c>
      <c r="EC17" s="1">
        <v>1.6315709279999999</v>
      </c>
      <c r="ED17" s="1">
        <v>0.329160962</v>
      </c>
      <c r="EE17" s="1">
        <v>0.21854679099999999</v>
      </c>
      <c r="EF17" s="1">
        <v>0.50663741100000004</v>
      </c>
      <c r="EG17" s="1">
        <v>0.79266946299999996</v>
      </c>
      <c r="EH17" s="1">
        <v>0.86115427300000003</v>
      </c>
      <c r="EI17" s="1">
        <v>-1.21831219</v>
      </c>
      <c r="EJ17" s="1">
        <v>-2.2133659539999999</v>
      </c>
      <c r="EK17" s="1">
        <v>-1.08825868</v>
      </c>
      <c r="EL17" s="1">
        <v>-2.517916611</v>
      </c>
      <c r="EM17" s="1">
        <v>0.141778721</v>
      </c>
      <c r="EN17" s="1">
        <v>-1.227950713</v>
      </c>
      <c r="EO17" s="1">
        <v>0.60217342600000001</v>
      </c>
      <c r="EP17" s="1">
        <v>0.55752913199999998</v>
      </c>
      <c r="EQ17" s="1">
        <v>0.160112855</v>
      </c>
      <c r="ER17" s="1">
        <v>-0.64968487399999997</v>
      </c>
      <c r="ES17" s="1">
        <v>-0.43132788399999999</v>
      </c>
      <c r="ET17" s="1">
        <v>-0.18006138499999999</v>
      </c>
      <c r="EU17" s="1" t="s">
        <v>221</v>
      </c>
      <c r="EV17" s="1" t="s">
        <v>221</v>
      </c>
      <c r="EW17" s="1">
        <v>-2.6400385590000002</v>
      </c>
      <c r="EX17" s="1">
        <v>0.39014648299999999</v>
      </c>
      <c r="EY17" s="1">
        <v>0.14457805300000001</v>
      </c>
      <c r="EZ17" s="1">
        <v>-0.43257899100000002</v>
      </c>
      <c r="FA17" s="1">
        <v>-1.428876314</v>
      </c>
      <c r="FB17" s="1">
        <v>2.0292772960000001</v>
      </c>
      <c r="FC17" s="1">
        <v>2.7423893430000001</v>
      </c>
      <c r="FD17" s="1">
        <v>0.78158185499999999</v>
      </c>
      <c r="FE17" s="1">
        <v>0.411129623</v>
      </c>
      <c r="FF17" s="1">
        <v>-6.6357141999999994E-2</v>
      </c>
      <c r="FG17" s="1">
        <v>-0.175030668</v>
      </c>
      <c r="FH17" s="1">
        <v>-0.72955848300000004</v>
      </c>
      <c r="FI17" s="1">
        <v>1.1982686419999999</v>
      </c>
      <c r="FJ17" s="1">
        <v>1.362805418</v>
      </c>
      <c r="FK17" s="1">
        <v>0.31954327199999999</v>
      </c>
      <c r="FL17" s="1">
        <v>0.211429009</v>
      </c>
      <c r="FM17" s="1">
        <v>0.73267232599999998</v>
      </c>
      <c r="FN17" s="1">
        <v>1.036017078</v>
      </c>
      <c r="FO17" s="1">
        <v>0.87643446000000003</v>
      </c>
      <c r="FP17" s="1">
        <v>-1.4751905409999999</v>
      </c>
      <c r="FQ17" s="1">
        <v>-2.7478048369999999</v>
      </c>
      <c r="FR17" s="1">
        <v>-1.184745122</v>
      </c>
      <c r="FS17" s="1">
        <v>-3.6659678050000002</v>
      </c>
      <c r="FT17" s="1">
        <v>0.141012049</v>
      </c>
      <c r="FU17" s="1">
        <v>-1.223128878</v>
      </c>
      <c r="FV17" s="1">
        <v>0.68614825199999996</v>
      </c>
      <c r="FW17" s="1">
        <v>0.72294473999999997</v>
      </c>
      <c r="FX17" s="1">
        <v>0.19275363200000001</v>
      </c>
      <c r="FY17" s="1">
        <v>-0.66089930100000005</v>
      </c>
      <c r="FZ17" s="1">
        <v>-0.46797258600000002</v>
      </c>
      <c r="GA17" s="1">
        <v>-0.209755147</v>
      </c>
      <c r="GB17" s="1"/>
      <c r="GC17" s="1"/>
      <c r="GD17" s="1">
        <v>-3.1508518369999998</v>
      </c>
      <c r="GE17" s="1">
        <v>-1.6629491489999999</v>
      </c>
      <c r="GF17" s="1">
        <v>2.0292772960000001</v>
      </c>
      <c r="GG17" s="1">
        <v>-2.88438595</v>
      </c>
      <c r="GH17" s="1">
        <v>0.55214167199999997</v>
      </c>
      <c r="GI17" s="1">
        <v>-0.60431152499999996</v>
      </c>
      <c r="GJ17" s="1">
        <v>0.51229690500000002</v>
      </c>
      <c r="GK17" s="1">
        <v>0.55764165799999998</v>
      </c>
      <c r="GL17" s="1">
        <v>4</v>
      </c>
      <c r="GM17" s="1">
        <v>1</v>
      </c>
      <c r="GN17" s="1">
        <v>0.25</v>
      </c>
      <c r="GO17" s="1">
        <v>3</v>
      </c>
      <c r="GP17" s="1">
        <v>0.75</v>
      </c>
      <c r="GQ17" s="1">
        <v>0</v>
      </c>
      <c r="GR17" s="1">
        <v>0</v>
      </c>
      <c r="GS17" s="1">
        <v>0</v>
      </c>
      <c r="GT17" s="1">
        <v>0</v>
      </c>
      <c r="GU17" s="1">
        <v>1</v>
      </c>
      <c r="GV17" s="1">
        <v>0.25</v>
      </c>
      <c r="GW17" s="1">
        <v>1</v>
      </c>
      <c r="GX17" s="1">
        <v>0.25</v>
      </c>
      <c r="GY17" s="1">
        <v>0</v>
      </c>
      <c r="GZ17" s="1">
        <v>0</v>
      </c>
      <c r="HA17" s="1">
        <v>0</v>
      </c>
      <c r="HB17" s="1">
        <v>0</v>
      </c>
      <c r="HC17" s="1">
        <v>0</v>
      </c>
      <c r="HD17" s="1">
        <v>0</v>
      </c>
      <c r="HE17" s="1">
        <v>0</v>
      </c>
      <c r="HF17" s="1">
        <v>0</v>
      </c>
      <c r="HG17" s="1">
        <v>2</v>
      </c>
      <c r="HH17" s="1">
        <v>0.5</v>
      </c>
      <c r="HI17" s="1">
        <v>0</v>
      </c>
      <c r="HJ17" s="1">
        <v>0</v>
      </c>
      <c r="HK17" s="1">
        <v>0</v>
      </c>
      <c r="HL17" s="1">
        <v>0</v>
      </c>
      <c r="HM17" s="1">
        <v>0.5</v>
      </c>
      <c r="HN17" s="1">
        <v>0.5</v>
      </c>
      <c r="HO17" s="1" t="s">
        <v>221</v>
      </c>
      <c r="HP17" s="1" t="s">
        <v>315</v>
      </c>
      <c r="HQ17" s="1" t="s">
        <v>221</v>
      </c>
      <c r="HR17" s="1" t="s">
        <v>221</v>
      </c>
      <c r="HS17" s="1" t="s">
        <v>221</v>
      </c>
      <c r="HT17" s="1" t="s">
        <v>221</v>
      </c>
      <c r="HU17" s="1">
        <v>1.7202973450000001</v>
      </c>
      <c r="HV17" s="1">
        <v>2.5725710550000001</v>
      </c>
      <c r="HW17" s="1"/>
      <c r="HX17" s="1">
        <v>3.2720334430000002</v>
      </c>
      <c r="HY17" s="1">
        <v>2.2383061240000002</v>
      </c>
      <c r="HZ17" s="1">
        <v>0</v>
      </c>
      <c r="IA17" s="1">
        <v>3.3370549299999999</v>
      </c>
      <c r="IB17" s="1">
        <v>4.5693905350000001</v>
      </c>
    </row>
    <row r="18" spans="1:236" x14ac:dyDescent="0.3">
      <c r="A18" s="1">
        <v>33461</v>
      </c>
      <c r="B18" s="1" t="s">
        <v>917</v>
      </c>
      <c r="C18" s="1" t="s">
        <v>918</v>
      </c>
      <c r="D18" s="1" t="s">
        <v>919</v>
      </c>
      <c r="E18" s="1">
        <v>6</v>
      </c>
      <c r="F18" s="1" t="s">
        <v>398</v>
      </c>
      <c r="G18" s="1">
        <v>3</v>
      </c>
      <c r="H18" s="1" t="s">
        <v>399</v>
      </c>
      <c r="I18" s="1" t="s">
        <v>221</v>
      </c>
      <c r="J18" s="1" t="s">
        <v>221</v>
      </c>
      <c r="K18" s="1" t="s">
        <v>221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 t="s">
        <v>221</v>
      </c>
      <c r="AF18" s="1" t="s">
        <v>221</v>
      </c>
      <c r="AG18" s="1" t="s">
        <v>221</v>
      </c>
      <c r="AH18" s="1" t="s">
        <v>221</v>
      </c>
      <c r="AI18" s="1" t="s">
        <v>221</v>
      </c>
      <c r="AJ18" s="1" t="s">
        <v>221</v>
      </c>
      <c r="AK18" s="1" t="s">
        <v>221</v>
      </c>
      <c r="AL18" s="1" t="s">
        <v>221</v>
      </c>
      <c r="AM18" s="1">
        <v>2</v>
      </c>
      <c r="AN18" s="1">
        <v>1</v>
      </c>
      <c r="AO18" s="1">
        <v>3</v>
      </c>
      <c r="AP18" s="1">
        <v>1</v>
      </c>
      <c r="AQ18" s="1">
        <v>2</v>
      </c>
      <c r="AR18" s="1">
        <v>1</v>
      </c>
      <c r="AS18" s="1">
        <v>1</v>
      </c>
      <c r="AT18" s="1">
        <v>5</v>
      </c>
      <c r="AU18" s="1">
        <v>5</v>
      </c>
      <c r="AV18" s="1">
        <v>1</v>
      </c>
      <c r="AW18" s="1">
        <v>3</v>
      </c>
      <c r="AX18" s="1">
        <v>1</v>
      </c>
      <c r="AY18" s="1">
        <v>1</v>
      </c>
      <c r="AZ18" s="1">
        <v>5</v>
      </c>
      <c r="BA18" s="1">
        <v>1</v>
      </c>
      <c r="BB18" s="1">
        <v>3</v>
      </c>
      <c r="BC18" s="1" t="s">
        <v>221</v>
      </c>
      <c r="BD18" s="1" t="s">
        <v>221</v>
      </c>
      <c r="BE18" s="1" t="s">
        <v>221</v>
      </c>
      <c r="BF18" s="1" t="s">
        <v>221</v>
      </c>
      <c r="BG18" s="1">
        <v>5</v>
      </c>
      <c r="BH18" s="1">
        <v>3</v>
      </c>
      <c r="BI18" s="1">
        <v>5</v>
      </c>
      <c r="BJ18" s="1">
        <v>5</v>
      </c>
      <c r="BK18" s="1">
        <v>3</v>
      </c>
      <c r="BL18" s="1">
        <v>3</v>
      </c>
      <c r="BM18" s="1">
        <v>3</v>
      </c>
      <c r="BN18" s="1">
        <v>3</v>
      </c>
      <c r="BO18" s="1">
        <v>2</v>
      </c>
      <c r="BP18" s="1">
        <v>5</v>
      </c>
      <c r="BQ18" s="1">
        <v>5</v>
      </c>
      <c r="BR18" s="1">
        <v>5</v>
      </c>
      <c r="BS18" s="1">
        <v>3</v>
      </c>
      <c r="BT18" s="1">
        <v>5</v>
      </c>
      <c r="BU18" s="1">
        <v>5</v>
      </c>
      <c r="BV18" s="1">
        <v>3</v>
      </c>
      <c r="BW18" s="1">
        <v>3</v>
      </c>
      <c r="BX18" s="1">
        <v>3.8</v>
      </c>
      <c r="BY18" s="1">
        <v>5</v>
      </c>
      <c r="BZ18" s="1">
        <v>3</v>
      </c>
      <c r="CA18" s="1">
        <v>2</v>
      </c>
      <c r="CB18" s="1">
        <v>5</v>
      </c>
      <c r="CC18" s="1">
        <v>3</v>
      </c>
      <c r="CD18" s="1">
        <v>3</v>
      </c>
      <c r="CE18" s="1">
        <v>3</v>
      </c>
      <c r="CF18" s="1">
        <f>(AM18 - '[1]AoA, FW, and ASMu'!B$11) / '[1]AoA, FW, and ASMu'!B$12</f>
        <v>-1.9603422726118742</v>
      </c>
      <c r="CG18" s="1">
        <f>(AQ18 - '[1]AoA, FW, and ASMu'!C$11) / '[1]AoA, FW, and ASMu'!C$12</f>
        <v>-0.70746723074685991</v>
      </c>
      <c r="CH18" s="1">
        <f>(AR18 - '[1]AoA, FW, and ASMu'!D$11) / '[1]AoA, FW, and ASMu'!D$12</f>
        <v>-1.1133856642167215</v>
      </c>
      <c r="CI18" s="1">
        <f>(AT18 - '[1]AoA, FW, and ASMu'!E$11) / '[1]AoA, FW, and ASMu'!E$12</f>
        <v>0.50066042908655961</v>
      </c>
      <c r="CJ18" s="1">
        <f>(AU18 - '[1]AoA, FW, and ASMu'!F$11) / '[1]AoA, FW, and ASMu'!F$12</f>
        <v>0.92360840061944671</v>
      </c>
      <c r="CK18" s="1">
        <f>(AY18 - '[1]AoA, FW, and ASMu'!G$11) / '[1]AoA, FW, and ASMu'!G$12</f>
        <v>-1.8178158856975259</v>
      </c>
      <c r="CL18" s="1">
        <f>(BA18 - '[1]AoA, FW, and ASMu'!H$11) / '[1]AoA, FW, and ASMu'!H$12</f>
        <v>-0.62050276803115456</v>
      </c>
      <c r="CM18" s="1">
        <f>(AW18 - '[1]AoA, FW, and ASMu'!I$11) / '[1]AoA, FW, and ASMu'!I$12</f>
        <v>-0.25123341556192269</v>
      </c>
      <c r="CN18" s="1">
        <v>-0.94089531299999996</v>
      </c>
      <c r="CO18" s="1">
        <v>1.531242309</v>
      </c>
      <c r="CP18" s="1">
        <v>-2.0562154499999998</v>
      </c>
      <c r="CQ18" s="1">
        <v>-1.58635054</v>
      </c>
      <c r="CR18" s="1">
        <v>0.95837656100000002</v>
      </c>
      <c r="CS18" s="1">
        <v>-1.6639155619999999</v>
      </c>
      <c r="CT18" s="1">
        <v>-0.95064142500000004</v>
      </c>
      <c r="CU18" s="1">
        <v>-1.136135849</v>
      </c>
      <c r="CV18" s="1" t="s">
        <v>223</v>
      </c>
      <c r="CW18" s="1">
        <v>4</v>
      </c>
      <c r="CX18" s="1">
        <v>0</v>
      </c>
      <c r="CY18" s="1" t="s">
        <v>291</v>
      </c>
      <c r="CZ18" s="1">
        <v>3</v>
      </c>
      <c r="DA18" s="1">
        <v>4211</v>
      </c>
      <c r="DB18" s="1" t="s">
        <v>221</v>
      </c>
      <c r="DC18" s="1" t="s">
        <v>221</v>
      </c>
      <c r="DD18" s="1">
        <v>0</v>
      </c>
      <c r="DE18" s="1" t="s">
        <v>221</v>
      </c>
      <c r="DF18" s="1" t="s">
        <v>221</v>
      </c>
      <c r="DG18" s="1" t="s">
        <v>292</v>
      </c>
      <c r="DH18" s="1">
        <v>211042</v>
      </c>
      <c r="DI18" s="1" t="s">
        <v>920</v>
      </c>
      <c r="DJ18" s="1" t="s">
        <v>921</v>
      </c>
      <c r="DK18" s="1" t="s">
        <v>922</v>
      </c>
      <c r="DL18" s="1" t="s">
        <v>229</v>
      </c>
      <c r="DM18" s="1">
        <v>1838</v>
      </c>
      <c r="DN18" s="1">
        <v>12</v>
      </c>
      <c r="DO18" s="1" t="s">
        <v>923</v>
      </c>
      <c r="DP18" s="1">
        <v>-2.0083182650000002</v>
      </c>
      <c r="DQ18" s="1">
        <v>-0.56476974899999999</v>
      </c>
      <c r="DR18" s="1">
        <v>-0.85767027399999995</v>
      </c>
      <c r="DS18" s="1">
        <v>-0.37808848900000003</v>
      </c>
      <c r="DT18" s="1">
        <v>-0.81141516800000002</v>
      </c>
      <c r="DU18" s="1">
        <v>-1.4329344530000001</v>
      </c>
      <c r="DV18" s="1">
        <v>-0.68143459900000003</v>
      </c>
      <c r="DW18" s="1">
        <v>0.87171520999999996</v>
      </c>
      <c r="DX18" s="1">
        <v>1.717454663</v>
      </c>
      <c r="DY18" s="1">
        <v>-1.0964448499999999</v>
      </c>
      <c r="DZ18" s="1">
        <v>-0.19060606099999999</v>
      </c>
      <c r="EA18" s="1">
        <v>-1.1447780439999999</v>
      </c>
      <c r="EB18" s="1">
        <v>-2.349814952</v>
      </c>
      <c r="EC18" s="1">
        <v>1.6315709279999999</v>
      </c>
      <c r="ED18" s="1">
        <v>-0.670839038</v>
      </c>
      <c r="EE18" s="1">
        <v>-0.78145320900000004</v>
      </c>
      <c r="EF18" s="1">
        <v>0.50663741100000004</v>
      </c>
      <c r="EG18" s="1">
        <v>-1.207330537</v>
      </c>
      <c r="EH18" s="1">
        <v>0.86115427300000003</v>
      </c>
      <c r="EI18" s="1">
        <v>0.78168780999999998</v>
      </c>
      <c r="EJ18" s="1">
        <v>-1.2133659539999999</v>
      </c>
      <c r="EK18" s="1">
        <v>-1.08825868</v>
      </c>
      <c r="EL18" s="1">
        <v>-1.517916611</v>
      </c>
      <c r="EM18" s="1">
        <v>-1.8582212789999999</v>
      </c>
      <c r="EN18" s="1">
        <v>0.77204928699999997</v>
      </c>
      <c r="EO18" s="1">
        <v>0.60217342600000001</v>
      </c>
      <c r="EP18" s="1">
        <v>0.55752913199999998</v>
      </c>
      <c r="EQ18" s="1">
        <v>-0.83988714499999995</v>
      </c>
      <c r="ER18" s="1">
        <v>1.3503151259999999</v>
      </c>
      <c r="ES18" s="1">
        <v>1.5686721159999999</v>
      </c>
      <c r="ET18" s="1">
        <v>-1.1800613849999999</v>
      </c>
      <c r="EU18" s="1">
        <v>-0.28827037799999999</v>
      </c>
      <c r="EV18" s="1">
        <v>-0.88920579200000005</v>
      </c>
      <c r="EW18" s="1">
        <v>-1.762459019</v>
      </c>
      <c r="EX18" s="1">
        <v>-0.50626750099999995</v>
      </c>
      <c r="EY18" s="1">
        <v>-0.87121855599999998</v>
      </c>
      <c r="EZ18" s="1">
        <v>-0.43257899100000002</v>
      </c>
      <c r="FA18" s="1">
        <v>-0.64005863200000002</v>
      </c>
      <c r="FB18" s="1">
        <v>-1.132741373</v>
      </c>
      <c r="FC18" s="1">
        <v>-0.56312254100000003</v>
      </c>
      <c r="FD18" s="1">
        <v>0.78158185499999999</v>
      </c>
      <c r="FE18" s="1">
        <v>0.98416879099999999</v>
      </c>
      <c r="FF18" s="1">
        <v>-0.75438913500000004</v>
      </c>
      <c r="FG18" s="1">
        <v>-0.175030668</v>
      </c>
      <c r="FH18" s="1">
        <v>-0.72955848300000004</v>
      </c>
      <c r="FI18" s="1">
        <v>-1.706299287</v>
      </c>
      <c r="FJ18" s="1">
        <v>1.362805418</v>
      </c>
      <c r="FK18" s="1">
        <v>-0.65123792400000002</v>
      </c>
      <c r="FL18" s="1">
        <v>-0.75600230499999999</v>
      </c>
      <c r="FM18" s="1">
        <v>0.73267232599999998</v>
      </c>
      <c r="FN18" s="1">
        <v>-1.5779781020000001</v>
      </c>
      <c r="FO18" s="1">
        <v>0.87643446000000003</v>
      </c>
      <c r="FP18" s="1">
        <v>0.94650490499999995</v>
      </c>
      <c r="FQ18" s="1">
        <v>-1.506345045</v>
      </c>
      <c r="FR18" s="1">
        <v>-1.184745122</v>
      </c>
      <c r="FS18" s="1">
        <v>-2.2100149789999999</v>
      </c>
      <c r="FT18" s="1">
        <v>-1.8481728989999999</v>
      </c>
      <c r="FU18" s="1">
        <v>0.76901765600000005</v>
      </c>
      <c r="FV18" s="1">
        <v>0.68614825199999996</v>
      </c>
      <c r="FW18" s="1">
        <v>0.72294473999999997</v>
      </c>
      <c r="FX18" s="1">
        <v>-1.0111074330000001</v>
      </c>
      <c r="FY18" s="1">
        <v>1.373623365</v>
      </c>
      <c r="FZ18" s="1">
        <v>1.7019431700000001</v>
      </c>
      <c r="GA18" s="1">
        <v>-1.3746642529999999</v>
      </c>
      <c r="GB18" s="1">
        <v>-0.28983172800000001</v>
      </c>
      <c r="GC18" s="1">
        <v>-1.0162205879999999</v>
      </c>
      <c r="GD18" s="1">
        <v>-2.2183098970000001</v>
      </c>
      <c r="GE18" s="1">
        <v>-0.45880066600000002</v>
      </c>
      <c r="GF18" s="1">
        <v>-1.422573101</v>
      </c>
      <c r="GG18" s="1">
        <v>-1.4284331240000001</v>
      </c>
      <c r="GH18" s="1">
        <v>-0.86400410800000005</v>
      </c>
      <c r="GI18" s="1">
        <v>-2.287827708</v>
      </c>
      <c r="GJ18" s="1">
        <v>-1.3017075039999999</v>
      </c>
      <c r="GK18" s="1">
        <v>0.55764165799999998</v>
      </c>
      <c r="GL18" s="1">
        <v>4</v>
      </c>
      <c r="GM18" s="1">
        <v>3</v>
      </c>
      <c r="GN18" s="1">
        <v>0.75</v>
      </c>
      <c r="GO18" s="1">
        <v>1</v>
      </c>
      <c r="GP18" s="1">
        <v>0.25</v>
      </c>
      <c r="GQ18" s="1">
        <v>0</v>
      </c>
      <c r="GR18" s="1">
        <v>0</v>
      </c>
      <c r="GS18" s="1">
        <v>0</v>
      </c>
      <c r="GT18" s="1">
        <v>0</v>
      </c>
      <c r="GU18" s="1">
        <v>0</v>
      </c>
      <c r="GV18" s="1">
        <v>0</v>
      </c>
      <c r="GW18" s="1">
        <v>0</v>
      </c>
      <c r="GX18" s="1">
        <v>0</v>
      </c>
      <c r="GY18" s="1">
        <v>1</v>
      </c>
      <c r="GZ18" s="1">
        <v>0.25</v>
      </c>
      <c r="HA18" s="1">
        <v>2</v>
      </c>
      <c r="HB18" s="1">
        <v>0.5</v>
      </c>
      <c r="HC18" s="1">
        <v>0</v>
      </c>
      <c r="HD18" s="1">
        <v>0</v>
      </c>
      <c r="HE18" s="1">
        <v>0</v>
      </c>
      <c r="HF18" s="1">
        <v>0</v>
      </c>
      <c r="HG18" s="1">
        <v>1</v>
      </c>
      <c r="HH18" s="1">
        <v>0.25</v>
      </c>
      <c r="HI18" s="1">
        <v>0</v>
      </c>
      <c r="HJ18" s="1">
        <v>0</v>
      </c>
      <c r="HK18" s="1">
        <v>0</v>
      </c>
      <c r="HL18" s="1">
        <v>0</v>
      </c>
      <c r="HM18" s="1">
        <v>0.25</v>
      </c>
      <c r="HN18" s="1">
        <v>0.75</v>
      </c>
      <c r="HO18" s="1" t="s">
        <v>924</v>
      </c>
      <c r="HP18" s="1" t="s">
        <v>315</v>
      </c>
      <c r="HQ18" s="1" t="s">
        <v>221</v>
      </c>
      <c r="HR18" s="1" t="s">
        <v>221</v>
      </c>
      <c r="HS18" s="1" t="s">
        <v>221</v>
      </c>
      <c r="HT18" s="1" t="s">
        <v>221</v>
      </c>
      <c r="HU18" s="1">
        <v>2.1590285159999998</v>
      </c>
      <c r="HV18" s="1">
        <v>4.9486506419999996</v>
      </c>
      <c r="HW18" s="1">
        <v>1.3708103</v>
      </c>
      <c r="HX18" s="1">
        <v>0.969729234</v>
      </c>
      <c r="HY18" s="1">
        <v>4.6549718689999997</v>
      </c>
      <c r="HZ18" s="1">
        <v>2.7689195799999999</v>
      </c>
      <c r="IA18" s="1">
        <v>1.7693571020000001</v>
      </c>
      <c r="IB18" s="1">
        <v>2.2378433389999999</v>
      </c>
    </row>
    <row r="19" spans="1:236" x14ac:dyDescent="0.3">
      <c r="A19" s="1">
        <v>27394</v>
      </c>
      <c r="B19" s="1" t="s">
        <v>925</v>
      </c>
      <c r="C19" s="1" t="s">
        <v>729</v>
      </c>
      <c r="D19" s="1" t="s">
        <v>926</v>
      </c>
      <c r="E19" s="1">
        <v>4</v>
      </c>
      <c r="F19" s="1" t="s">
        <v>491</v>
      </c>
      <c r="G19" s="1">
        <v>3</v>
      </c>
      <c r="H19" s="1" t="s">
        <v>492</v>
      </c>
      <c r="I19" s="1" t="s">
        <v>221</v>
      </c>
      <c r="J19" s="1" t="s">
        <v>221</v>
      </c>
      <c r="K19" s="1" t="s">
        <v>221</v>
      </c>
      <c r="L19" s="1">
        <v>1</v>
      </c>
      <c r="M19" s="1">
        <v>1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S19" s="1">
        <v>1</v>
      </c>
      <c r="T19" s="1">
        <v>0</v>
      </c>
      <c r="U19" s="1">
        <v>0</v>
      </c>
      <c r="V19" s="1">
        <v>1</v>
      </c>
      <c r="W19" s="1">
        <v>0</v>
      </c>
      <c r="X19" s="1">
        <v>0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 t="s">
        <v>221</v>
      </c>
      <c r="AF19" s="1" t="s">
        <v>221</v>
      </c>
      <c r="AG19" s="1" t="s">
        <v>221</v>
      </c>
      <c r="AH19" s="1" t="s">
        <v>221</v>
      </c>
      <c r="AI19" s="1" t="s">
        <v>221</v>
      </c>
      <c r="AJ19" s="1" t="s">
        <v>221</v>
      </c>
      <c r="AK19" s="1" t="s">
        <v>221</v>
      </c>
      <c r="AL19" s="1" t="s">
        <v>221</v>
      </c>
      <c r="AM19" s="1">
        <v>2</v>
      </c>
      <c r="AN19" s="1">
        <v>1</v>
      </c>
      <c r="AO19" s="1">
        <v>5</v>
      </c>
      <c r="AP19" s="1">
        <v>1</v>
      </c>
      <c r="AQ19" s="1">
        <v>1</v>
      </c>
      <c r="AR19" s="1">
        <v>3</v>
      </c>
      <c r="AS19" s="1">
        <v>2</v>
      </c>
      <c r="AT19" s="1">
        <v>5</v>
      </c>
      <c r="AU19" s="1">
        <v>5</v>
      </c>
      <c r="AV19" s="1">
        <v>1</v>
      </c>
      <c r="AW19" s="1">
        <v>5</v>
      </c>
      <c r="AX19" s="1">
        <v>1</v>
      </c>
      <c r="AY19" s="1">
        <v>5</v>
      </c>
      <c r="AZ19" s="1">
        <v>1</v>
      </c>
      <c r="BA19" s="1">
        <v>1</v>
      </c>
      <c r="BB19" s="1">
        <v>5</v>
      </c>
      <c r="BC19" s="1" t="s">
        <v>221</v>
      </c>
      <c r="BD19" s="1" t="s">
        <v>221</v>
      </c>
      <c r="BE19" s="1" t="s">
        <v>221</v>
      </c>
      <c r="BF19" s="1" t="s">
        <v>221</v>
      </c>
      <c r="BG19" s="1">
        <v>4</v>
      </c>
      <c r="BH19" s="1">
        <v>4</v>
      </c>
      <c r="BI19" s="1">
        <v>2</v>
      </c>
      <c r="BJ19" s="1">
        <v>3</v>
      </c>
      <c r="BK19" s="1">
        <v>4</v>
      </c>
      <c r="BL19" s="1">
        <v>4</v>
      </c>
      <c r="BM19" s="1">
        <v>5</v>
      </c>
      <c r="BN19" s="1">
        <v>2</v>
      </c>
      <c r="BO19" s="1">
        <v>4</v>
      </c>
      <c r="BP19" s="1">
        <v>2</v>
      </c>
      <c r="BQ19" s="1">
        <v>5</v>
      </c>
      <c r="BR19" s="1">
        <v>5</v>
      </c>
      <c r="BS19" s="1" t="s">
        <v>221</v>
      </c>
      <c r="BT19" s="1" t="s">
        <v>221</v>
      </c>
      <c r="BU19" s="1" t="s">
        <v>221</v>
      </c>
      <c r="BV19" s="1">
        <v>4</v>
      </c>
      <c r="BW19" s="1" t="s">
        <v>221</v>
      </c>
      <c r="BX19" s="1">
        <v>4.125</v>
      </c>
      <c r="BY19" s="1"/>
      <c r="BZ19" s="1">
        <v>2</v>
      </c>
      <c r="CA19" s="1">
        <v>4</v>
      </c>
      <c r="CB19" s="1">
        <v>2</v>
      </c>
      <c r="CC19" s="1">
        <v>4.3333333329999997</v>
      </c>
      <c r="CD19" s="1"/>
      <c r="CE19" s="1">
        <v>4</v>
      </c>
      <c r="CF19" s="1">
        <f>(AM19 - '[1]AoA, FW, and ASMu'!B$11) / '[1]AoA, FW, and ASMu'!B$12</f>
        <v>-1.9603422726118742</v>
      </c>
      <c r="CG19" s="1">
        <f>(AQ19 - '[1]AoA, FW, and ASMu'!C$11) / '[1]AoA, FW, and ASMu'!C$12</f>
        <v>-1.4784925460403708</v>
      </c>
      <c r="CH19" s="1">
        <f>(AR19 - '[1]AoA, FW, and ASMu'!D$11) / '[1]AoA, FW, and ASMu'!D$12</f>
        <v>0.45651043466681585</v>
      </c>
      <c r="CI19" s="1">
        <f>(AT19 - '[1]AoA, FW, and ASMu'!E$11) / '[1]AoA, FW, and ASMu'!E$12</f>
        <v>0.50066042908655961</v>
      </c>
      <c r="CJ19" s="1">
        <f>(AU19 - '[1]AoA, FW, and ASMu'!F$11) / '[1]AoA, FW, and ASMu'!F$12</f>
        <v>0.92360840061944671</v>
      </c>
      <c r="CK19" s="1">
        <f>(AY19 - '[1]AoA, FW, and ASMu'!G$11) / '[1]AoA, FW, and ASMu'!G$12</f>
        <v>1.0352183707753255</v>
      </c>
      <c r="CL19" s="1">
        <f>(BA19 - '[1]AoA, FW, and ASMu'!H$11) / '[1]AoA, FW, and ASMu'!H$12</f>
        <v>-0.62050276803115456</v>
      </c>
      <c r="CM19" s="1">
        <f>(AW19 - '[1]AoA, FW, and ASMu'!I$11) / '[1]AoA, FW, and ASMu'!I$12</f>
        <v>1.4468245209353749</v>
      </c>
      <c r="CN19" s="1">
        <v>-0.45958427699999999</v>
      </c>
      <c r="CO19" s="1"/>
      <c r="CP19" s="1">
        <v>-2.3884151089999999</v>
      </c>
      <c r="CQ19" s="1">
        <v>-0.273839367</v>
      </c>
      <c r="CR19" s="1">
        <v>-2.0257272159999999</v>
      </c>
      <c r="CS19" s="1">
        <v>8.2939829000000007E-2</v>
      </c>
      <c r="CT19" s="1"/>
      <c r="CU19" s="1">
        <v>-0.80989086200000004</v>
      </c>
      <c r="CV19" s="1" t="s">
        <v>223</v>
      </c>
      <c r="CW19" s="1">
        <v>4</v>
      </c>
      <c r="CX19" s="1">
        <v>1</v>
      </c>
      <c r="CY19" s="1" t="s">
        <v>224</v>
      </c>
      <c r="CZ19" s="1">
        <v>4</v>
      </c>
      <c r="DA19" s="1">
        <v>9426</v>
      </c>
      <c r="DB19" s="1" t="s">
        <v>221</v>
      </c>
      <c r="DC19" s="1" t="s">
        <v>221</v>
      </c>
      <c r="DD19" s="1">
        <v>0</v>
      </c>
      <c r="DE19" s="1" t="s">
        <v>221</v>
      </c>
      <c r="DF19" s="1" t="s">
        <v>221</v>
      </c>
      <c r="DG19" s="1" t="s">
        <v>276</v>
      </c>
      <c r="DH19" s="1">
        <v>586346</v>
      </c>
      <c r="DI19" s="1" t="s">
        <v>927</v>
      </c>
      <c r="DJ19" s="1" t="s">
        <v>221</v>
      </c>
      <c r="DK19" s="1" t="s">
        <v>221</v>
      </c>
      <c r="DL19" s="1" t="s">
        <v>221</v>
      </c>
      <c r="DM19" s="1" t="s">
        <v>221</v>
      </c>
      <c r="DN19" s="1">
        <v>3</v>
      </c>
      <c r="DO19" s="1" t="s">
        <v>221</v>
      </c>
      <c r="DP19" s="1">
        <v>-2.0083182650000002</v>
      </c>
      <c r="DQ19" s="1">
        <v>-0.56476974899999999</v>
      </c>
      <c r="DR19" s="1">
        <v>1.142329726</v>
      </c>
      <c r="DS19" s="1">
        <v>-0.37808848900000003</v>
      </c>
      <c r="DT19" s="1">
        <v>-1.8114151679999999</v>
      </c>
      <c r="DU19" s="1">
        <v>0.567065547</v>
      </c>
      <c r="DV19" s="1">
        <v>0.31856540100000003</v>
      </c>
      <c r="DW19" s="1">
        <v>0.87171520999999996</v>
      </c>
      <c r="DX19" s="1">
        <v>1.717454663</v>
      </c>
      <c r="DY19" s="1">
        <v>-1.0964448499999999</v>
      </c>
      <c r="DZ19" s="1">
        <v>1.809393939</v>
      </c>
      <c r="EA19" s="1">
        <v>-1.1447780439999999</v>
      </c>
      <c r="EB19" s="1">
        <v>1.650185048</v>
      </c>
      <c r="EC19" s="1">
        <v>-2.3684290720000001</v>
      </c>
      <c r="ED19" s="1">
        <v>-0.670839038</v>
      </c>
      <c r="EE19" s="1">
        <v>1.2185467910000001</v>
      </c>
      <c r="EF19" s="1">
        <v>-0.49336258900000002</v>
      </c>
      <c r="EG19" s="1">
        <v>-0.20733053700000001</v>
      </c>
      <c r="EH19" s="1">
        <v>-2.1388457270000001</v>
      </c>
      <c r="EI19" s="1">
        <v>-1.21831219</v>
      </c>
      <c r="EJ19" s="1">
        <v>-0.213365954</v>
      </c>
      <c r="EK19" s="1">
        <v>-8.8258680000000006E-2</v>
      </c>
      <c r="EL19" s="1">
        <v>0.48208338899999997</v>
      </c>
      <c r="EM19" s="1">
        <v>0.141778721</v>
      </c>
      <c r="EN19" s="1">
        <v>-2.2279507129999998</v>
      </c>
      <c r="EO19" s="1">
        <v>0.60217342600000001</v>
      </c>
      <c r="EP19" s="1">
        <v>0.55752913199999998</v>
      </c>
      <c r="EQ19" s="1" t="s">
        <v>221</v>
      </c>
      <c r="ER19" s="1" t="s">
        <v>221</v>
      </c>
      <c r="ES19" s="1" t="s">
        <v>221</v>
      </c>
      <c r="ET19" s="1">
        <v>-0.18006138499999999</v>
      </c>
      <c r="EU19" s="1" t="s">
        <v>221</v>
      </c>
      <c r="EV19" s="1">
        <v>-1.8892057920000001</v>
      </c>
      <c r="EW19" s="1">
        <v>-1.762459019</v>
      </c>
      <c r="EX19" s="1">
        <v>-0.50626750099999995</v>
      </c>
      <c r="EY19" s="1">
        <v>1.1603746619999999</v>
      </c>
      <c r="EZ19" s="1">
        <v>-0.43257899100000002</v>
      </c>
      <c r="FA19" s="1">
        <v>-1.428876314</v>
      </c>
      <c r="FB19" s="1">
        <v>0.44826796200000002</v>
      </c>
      <c r="FC19" s="1">
        <v>0.26325543000000001</v>
      </c>
      <c r="FD19" s="1">
        <v>0.78158185499999999</v>
      </c>
      <c r="FE19" s="1">
        <v>0.98416879099999999</v>
      </c>
      <c r="FF19" s="1">
        <v>-0.75438913500000004</v>
      </c>
      <c r="FG19" s="1">
        <v>1.6615391349999999</v>
      </c>
      <c r="FH19" s="1">
        <v>-0.72955848300000004</v>
      </c>
      <c r="FI19" s="1">
        <v>1.1982686419999999</v>
      </c>
      <c r="FJ19" s="1">
        <v>-1.97828235</v>
      </c>
      <c r="FK19" s="1">
        <v>-0.65123792400000002</v>
      </c>
      <c r="FL19" s="1">
        <v>1.178860324</v>
      </c>
      <c r="FM19" s="1">
        <v>-0.71347497800000004</v>
      </c>
      <c r="FN19" s="1">
        <v>-0.27098051200000001</v>
      </c>
      <c r="FO19" s="1">
        <v>-2.1767970719999998</v>
      </c>
      <c r="FP19" s="1">
        <v>-1.4751905409999999</v>
      </c>
      <c r="FQ19" s="1">
        <v>-0.26488525299999999</v>
      </c>
      <c r="FR19" s="1">
        <v>-9.6083810000000006E-2</v>
      </c>
      <c r="FS19" s="1">
        <v>0.70189067199999999</v>
      </c>
      <c r="FT19" s="1">
        <v>0.141012049</v>
      </c>
      <c r="FU19" s="1">
        <v>-2.2192021450000001</v>
      </c>
      <c r="FV19" s="1">
        <v>0.68614825199999996</v>
      </c>
      <c r="FW19" s="1">
        <v>0.72294473999999997</v>
      </c>
      <c r="FX19" s="1"/>
      <c r="FY19" s="1"/>
      <c r="FZ19" s="1"/>
      <c r="GA19" s="1">
        <v>-0.209755147</v>
      </c>
      <c r="GB19" s="1"/>
      <c r="GC19" s="1">
        <v>-2.1590613080000001</v>
      </c>
      <c r="GD19" s="1">
        <v>-1.9312105930000001</v>
      </c>
      <c r="GE19" s="1"/>
      <c r="GF19" s="1">
        <v>0.44826796200000002</v>
      </c>
      <c r="GG19" s="1">
        <v>1.4834725280000001</v>
      </c>
      <c r="GH19" s="1">
        <v>1.1251808400000001</v>
      </c>
      <c r="GI19" s="1">
        <v>0.58621544000000003</v>
      </c>
      <c r="GJ19" s="1"/>
      <c r="GK19" s="1">
        <v>0.94806415700000002</v>
      </c>
      <c r="GL19" s="1">
        <v>3</v>
      </c>
      <c r="GM19" s="1">
        <v>2</v>
      </c>
      <c r="GN19" s="1">
        <v>0.66666666699999999</v>
      </c>
      <c r="GO19" s="1">
        <v>1</v>
      </c>
      <c r="GP19" s="1">
        <v>0.33333333300000001</v>
      </c>
      <c r="GQ19" s="1">
        <v>0</v>
      </c>
      <c r="GR19" s="1">
        <v>0</v>
      </c>
      <c r="GS19" s="1">
        <v>0</v>
      </c>
      <c r="GT19" s="1">
        <v>0</v>
      </c>
      <c r="GU19" s="1">
        <v>1</v>
      </c>
      <c r="GV19" s="1">
        <v>0.33333333300000001</v>
      </c>
      <c r="GW19" s="1">
        <v>1</v>
      </c>
      <c r="GX19" s="1">
        <v>0.33333333300000001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0</v>
      </c>
      <c r="HF19" s="1">
        <v>0</v>
      </c>
      <c r="HG19" s="1">
        <v>1</v>
      </c>
      <c r="HH19" s="1">
        <v>0.33333333300000001</v>
      </c>
      <c r="HI19" s="1">
        <v>0</v>
      </c>
      <c r="HJ19" s="1">
        <v>0</v>
      </c>
      <c r="HK19" s="1">
        <v>0</v>
      </c>
      <c r="HL19" s="1">
        <v>0</v>
      </c>
      <c r="HM19" s="1">
        <v>0.66666666699999999</v>
      </c>
      <c r="HN19" s="1">
        <v>0.33333333300000001</v>
      </c>
      <c r="HO19" s="1" t="s">
        <v>928</v>
      </c>
      <c r="HP19" s="1" t="s">
        <v>232</v>
      </c>
      <c r="HQ19" s="1" t="s">
        <v>270</v>
      </c>
      <c r="HR19" s="1" t="s">
        <v>260</v>
      </c>
      <c r="HS19" s="1" t="s">
        <v>221</v>
      </c>
      <c r="HT19" s="1" t="s">
        <v>221</v>
      </c>
      <c r="HU19" s="1">
        <v>2.1990908999999998</v>
      </c>
      <c r="HV19" s="1"/>
      <c r="HW19" s="1">
        <v>0</v>
      </c>
      <c r="HX19" s="1">
        <v>2.4949809040000002</v>
      </c>
      <c r="HY19" s="1">
        <v>0.961856088</v>
      </c>
      <c r="HZ19" s="1">
        <v>3.2155133739999999</v>
      </c>
      <c r="IA19" s="1"/>
      <c r="IB19" s="1">
        <v>1.6987954670000001</v>
      </c>
    </row>
    <row r="20" spans="1:236" x14ac:dyDescent="0.3">
      <c r="A20" s="1">
        <v>29991</v>
      </c>
      <c r="B20" s="1" t="s">
        <v>929</v>
      </c>
      <c r="C20" s="1" t="s">
        <v>445</v>
      </c>
      <c r="D20" s="1" t="s">
        <v>606</v>
      </c>
      <c r="E20" s="1">
        <v>5</v>
      </c>
      <c r="F20" s="1" t="s">
        <v>373</v>
      </c>
      <c r="G20" s="1">
        <v>3</v>
      </c>
      <c r="H20" s="1" t="s">
        <v>374</v>
      </c>
      <c r="I20" s="1" t="s">
        <v>221</v>
      </c>
      <c r="J20" s="1" t="s">
        <v>221</v>
      </c>
      <c r="K20" s="1" t="s">
        <v>221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 t="s">
        <v>930</v>
      </c>
      <c r="AF20" s="1" t="s">
        <v>221</v>
      </c>
      <c r="AG20" s="1" t="s">
        <v>221</v>
      </c>
      <c r="AH20" s="1" t="s">
        <v>221</v>
      </c>
      <c r="AI20" s="1" t="s">
        <v>221</v>
      </c>
      <c r="AJ20" s="1" t="s">
        <v>221</v>
      </c>
      <c r="AK20" s="1" t="s">
        <v>221</v>
      </c>
      <c r="AL20" s="1" t="s">
        <v>221</v>
      </c>
      <c r="AM20" s="1">
        <v>2</v>
      </c>
      <c r="AN20" s="1">
        <v>2</v>
      </c>
      <c r="AO20" s="1">
        <v>5</v>
      </c>
      <c r="AP20" s="1">
        <v>1</v>
      </c>
      <c r="AQ20" s="1">
        <v>2</v>
      </c>
      <c r="AR20" s="1">
        <v>3</v>
      </c>
      <c r="AS20" s="1">
        <v>1</v>
      </c>
      <c r="AT20" s="1">
        <v>5</v>
      </c>
      <c r="AU20" s="1">
        <v>5</v>
      </c>
      <c r="AV20" s="1">
        <v>1</v>
      </c>
      <c r="AW20" s="1">
        <v>4</v>
      </c>
      <c r="AX20" s="1">
        <v>3</v>
      </c>
      <c r="AY20" s="1">
        <v>5</v>
      </c>
      <c r="AZ20" s="1">
        <v>3</v>
      </c>
      <c r="BA20" s="1">
        <v>1</v>
      </c>
      <c r="BB20" s="1">
        <v>5</v>
      </c>
      <c r="BC20" s="1" t="s">
        <v>221</v>
      </c>
      <c r="BD20" s="1" t="s">
        <v>221</v>
      </c>
      <c r="BE20" s="1" t="s">
        <v>221</v>
      </c>
      <c r="BF20" s="1" t="s">
        <v>221</v>
      </c>
      <c r="BG20" s="1">
        <v>4</v>
      </c>
      <c r="BH20" s="1">
        <v>3</v>
      </c>
      <c r="BI20" s="1">
        <v>4</v>
      </c>
      <c r="BJ20" s="1">
        <v>2</v>
      </c>
      <c r="BK20" s="1">
        <v>4</v>
      </c>
      <c r="BL20" s="1">
        <v>4</v>
      </c>
      <c r="BM20" s="1">
        <v>4</v>
      </c>
      <c r="BN20" s="1">
        <v>4</v>
      </c>
      <c r="BO20" s="1">
        <v>5</v>
      </c>
      <c r="BP20" s="1">
        <v>5</v>
      </c>
      <c r="BQ20" s="1">
        <v>5</v>
      </c>
      <c r="BR20" s="1">
        <v>4</v>
      </c>
      <c r="BS20" s="1">
        <v>4</v>
      </c>
      <c r="BT20" s="1">
        <v>4</v>
      </c>
      <c r="BU20" s="1">
        <v>2</v>
      </c>
      <c r="BV20" s="1">
        <v>3</v>
      </c>
      <c r="BW20" s="1">
        <v>3</v>
      </c>
      <c r="BX20" s="3">
        <v>3.9</v>
      </c>
      <c r="BY20" s="3">
        <v>3</v>
      </c>
      <c r="BZ20" s="3">
        <v>4</v>
      </c>
      <c r="CA20" s="3">
        <v>5</v>
      </c>
      <c r="CB20" s="3">
        <v>5</v>
      </c>
      <c r="CC20" s="3">
        <v>4</v>
      </c>
      <c r="CD20" s="3">
        <v>3.5</v>
      </c>
      <c r="CE20" s="3">
        <v>3</v>
      </c>
      <c r="CF20" s="1">
        <f>(AM20 - '[1]AoA, FW, and ASMu'!B$11) / '[1]AoA, FW, and ASMu'!B$12</f>
        <v>-1.9603422726118742</v>
      </c>
      <c r="CG20" s="1">
        <f>(AQ20 - '[1]AoA, FW, and ASMu'!C$11) / '[1]AoA, FW, and ASMu'!C$12</f>
        <v>-0.70746723074685991</v>
      </c>
      <c r="CH20" s="1">
        <f>(AR20 - '[1]AoA, FW, and ASMu'!D$11) / '[1]AoA, FW, and ASMu'!D$12</f>
        <v>0.45651043466681585</v>
      </c>
      <c r="CI20" s="1">
        <f>(AT20 - '[1]AoA, FW, and ASMu'!E$11) / '[1]AoA, FW, and ASMu'!E$12</f>
        <v>0.50066042908655961</v>
      </c>
      <c r="CJ20" s="1">
        <f>(AU20 - '[1]AoA, FW, and ASMu'!F$11) / '[1]AoA, FW, and ASMu'!F$12</f>
        <v>0.92360840061944671</v>
      </c>
      <c r="CK20" s="1">
        <f>(AY20 - '[1]AoA, FW, and ASMu'!G$11) / '[1]AoA, FW, and ASMu'!G$12</f>
        <v>1.0352183707753255</v>
      </c>
      <c r="CL20" s="1">
        <f>(BA20 - '[1]AoA, FW, and ASMu'!H$11) / '[1]AoA, FW, and ASMu'!H$12</f>
        <v>-0.62050276803115456</v>
      </c>
      <c r="CM20" s="1">
        <f>(AW20 - '[1]AoA, FW, and ASMu'!I$11) / '[1]AoA, FW, and ASMu'!I$12</f>
        <v>0.59779555268672613</v>
      </c>
      <c r="CN20" s="3">
        <v>-0.57584321100000002</v>
      </c>
      <c r="CO20" s="3">
        <v>-0.63560395199999997</v>
      </c>
      <c r="CP20" s="3">
        <v>-9.1240109E-2</v>
      </c>
      <c r="CQ20" s="3">
        <v>0.82934391500000004</v>
      </c>
      <c r="CR20" s="3">
        <v>0.82273713900000001</v>
      </c>
      <c r="CS20" s="3">
        <v>-0.39750259599999999</v>
      </c>
      <c r="CT20" s="3">
        <v>-0.34168096599999997</v>
      </c>
      <c r="CU20" s="3">
        <v>-2.2031568969999999</v>
      </c>
      <c r="CV20" s="1" t="s">
        <v>223</v>
      </c>
      <c r="CW20" s="1">
        <v>4</v>
      </c>
      <c r="CX20" s="1">
        <v>1</v>
      </c>
      <c r="CY20" s="1" t="s">
        <v>224</v>
      </c>
      <c r="CZ20" s="1">
        <v>4</v>
      </c>
      <c r="DA20" s="1">
        <v>3406</v>
      </c>
      <c r="DB20" s="1" t="s">
        <v>221</v>
      </c>
      <c r="DC20" s="1" t="s">
        <v>221</v>
      </c>
      <c r="DD20" s="1">
        <v>0</v>
      </c>
      <c r="DE20" s="1" t="s">
        <v>221</v>
      </c>
      <c r="DF20" s="1" t="s">
        <v>221</v>
      </c>
      <c r="DG20" s="1" t="s">
        <v>292</v>
      </c>
      <c r="DH20" s="1">
        <v>577154</v>
      </c>
      <c r="DI20" s="1" t="s">
        <v>931</v>
      </c>
      <c r="DJ20" s="1" t="s">
        <v>221</v>
      </c>
      <c r="DK20" s="1" t="s">
        <v>221</v>
      </c>
      <c r="DL20" s="1" t="s">
        <v>221</v>
      </c>
      <c r="DM20" s="1" t="s">
        <v>221</v>
      </c>
      <c r="DN20" s="1">
        <v>4</v>
      </c>
      <c r="DO20" s="1" t="s">
        <v>932</v>
      </c>
      <c r="DP20" s="1">
        <v>-2.0083182650000002</v>
      </c>
      <c r="DQ20" s="1">
        <v>0.43523025100000001</v>
      </c>
      <c r="DR20" s="1">
        <v>1.142329726</v>
      </c>
      <c r="DS20" s="1">
        <v>-0.37808848900000003</v>
      </c>
      <c r="DT20" s="1">
        <v>-0.81141516800000002</v>
      </c>
      <c r="DU20" s="1">
        <v>0.567065547</v>
      </c>
      <c r="DV20" s="1">
        <v>-0.68143459900000003</v>
      </c>
      <c r="DW20" s="1">
        <v>0.87171520999999996</v>
      </c>
      <c r="DX20" s="1">
        <v>1.717454663</v>
      </c>
      <c r="DY20" s="1">
        <v>-1.0964448499999999</v>
      </c>
      <c r="DZ20" s="1">
        <v>0.80939393900000001</v>
      </c>
      <c r="EA20" s="1">
        <v>0.85522195599999995</v>
      </c>
      <c r="EB20" s="1">
        <v>1.650185048</v>
      </c>
      <c r="EC20" s="1">
        <v>-0.36842907200000002</v>
      </c>
      <c r="ED20" s="1">
        <v>-0.670839038</v>
      </c>
      <c r="EE20" s="1">
        <v>1.2185467910000001</v>
      </c>
      <c r="EF20" s="1">
        <v>-0.49336258900000002</v>
      </c>
      <c r="EG20" s="1">
        <v>-1.207330537</v>
      </c>
      <c r="EH20" s="1">
        <v>-0.138845727</v>
      </c>
      <c r="EI20" s="1">
        <v>-2.2183121899999998</v>
      </c>
      <c r="EJ20" s="1">
        <v>-0.213365954</v>
      </c>
      <c r="EK20" s="1">
        <v>-8.8258680000000006E-2</v>
      </c>
      <c r="EL20" s="1">
        <v>-0.51791661099999997</v>
      </c>
      <c r="EM20" s="1">
        <v>1.1417787210000001</v>
      </c>
      <c r="EN20" s="1">
        <v>0.77204928699999997</v>
      </c>
      <c r="EO20" s="1">
        <v>0.60217342600000001</v>
      </c>
      <c r="EP20" s="1">
        <v>-0.44247086800000002</v>
      </c>
      <c r="EQ20" s="1">
        <v>0.160112855</v>
      </c>
      <c r="ER20" s="1">
        <v>0.35031512599999998</v>
      </c>
      <c r="ES20" s="1">
        <v>-1.4313278840000001</v>
      </c>
      <c r="ET20" s="1">
        <v>-1.1800613849999999</v>
      </c>
      <c r="EU20" s="1">
        <v>-0.28827037799999999</v>
      </c>
      <c r="EV20" s="1">
        <v>0.11079420800000001</v>
      </c>
      <c r="EW20" s="1">
        <v>-1.762459019</v>
      </c>
      <c r="EX20" s="1">
        <v>0.39014648299999999</v>
      </c>
      <c r="EY20" s="1">
        <v>1.1603746619999999</v>
      </c>
      <c r="EZ20" s="1">
        <v>-0.43257899100000002</v>
      </c>
      <c r="FA20" s="1">
        <v>-0.64005863200000002</v>
      </c>
      <c r="FB20" s="1">
        <v>0.44826796200000002</v>
      </c>
      <c r="FC20" s="1">
        <v>-0.56312254100000003</v>
      </c>
      <c r="FD20" s="1">
        <v>0.78158185499999999</v>
      </c>
      <c r="FE20" s="1">
        <v>0.98416879099999999</v>
      </c>
      <c r="FF20" s="1">
        <v>-0.75438913500000004</v>
      </c>
      <c r="FG20" s="1">
        <v>0.74325423400000001</v>
      </c>
      <c r="FH20" s="1">
        <v>0.545026554</v>
      </c>
      <c r="FI20" s="1">
        <v>1.1982686419999999</v>
      </c>
      <c r="FJ20" s="1">
        <v>-0.30773846599999999</v>
      </c>
      <c r="FK20" s="1">
        <v>-0.65123792400000002</v>
      </c>
      <c r="FL20" s="1">
        <v>1.178860324</v>
      </c>
      <c r="FM20" s="1">
        <v>-0.71347497800000004</v>
      </c>
      <c r="FN20" s="1">
        <v>-1.5779781020000001</v>
      </c>
      <c r="FO20" s="1">
        <v>-0.14130938400000001</v>
      </c>
      <c r="FP20" s="1">
        <v>-2.6860382629999999</v>
      </c>
      <c r="FQ20" s="1">
        <v>-0.26488525299999999</v>
      </c>
      <c r="FR20" s="1">
        <v>-9.6083810000000006E-2</v>
      </c>
      <c r="FS20" s="1">
        <v>-0.75406215300000001</v>
      </c>
      <c r="FT20" s="1">
        <v>1.135604523</v>
      </c>
      <c r="FU20" s="1">
        <v>0.76901765600000005</v>
      </c>
      <c r="FV20" s="1">
        <v>0.68614825199999996</v>
      </c>
      <c r="FW20" s="1">
        <v>-0.57374936700000001</v>
      </c>
      <c r="FX20" s="1">
        <v>0.19275363200000001</v>
      </c>
      <c r="FY20" s="1">
        <v>0.356362032</v>
      </c>
      <c r="FZ20" s="1">
        <v>-1.552930463</v>
      </c>
      <c r="GA20" s="1">
        <v>-1.3746642529999999</v>
      </c>
      <c r="GB20" s="1">
        <v>-0.28983172800000001</v>
      </c>
      <c r="GC20" s="1">
        <v>0.126620132</v>
      </c>
      <c r="GD20" s="1">
        <v>-2.0953749230000001</v>
      </c>
      <c r="GE20" s="1">
        <v>-0.36550080000000001</v>
      </c>
      <c r="GF20" s="1">
        <v>0.15843623300000001</v>
      </c>
      <c r="GG20" s="1">
        <v>2.7519702E-2</v>
      </c>
      <c r="GH20" s="1">
        <v>2.1197733140000001</v>
      </c>
      <c r="GI20" s="1">
        <v>0.18259953300000001</v>
      </c>
      <c r="GJ20" s="1">
        <v>-0.699776972</v>
      </c>
      <c r="GK20" s="1">
        <v>2.9779256E-2</v>
      </c>
      <c r="GL20" s="1">
        <v>3</v>
      </c>
      <c r="GM20" s="1">
        <v>2</v>
      </c>
      <c r="GN20" s="1">
        <v>0.66666666699999999</v>
      </c>
      <c r="GO20" s="1">
        <v>1</v>
      </c>
      <c r="GP20" s="1">
        <v>0.33333333300000001</v>
      </c>
      <c r="GQ20" s="1">
        <v>0</v>
      </c>
      <c r="GR20" s="1">
        <v>0</v>
      </c>
      <c r="GS20" s="1">
        <v>1</v>
      </c>
      <c r="GT20" s="1">
        <v>0.33333333300000001</v>
      </c>
      <c r="GU20" s="1">
        <v>0</v>
      </c>
      <c r="GV20" s="1">
        <v>0</v>
      </c>
      <c r="GW20" s="1">
        <v>0</v>
      </c>
      <c r="GX20" s="1">
        <v>0</v>
      </c>
      <c r="GY20" s="1">
        <v>0</v>
      </c>
      <c r="GZ20" s="1">
        <v>0</v>
      </c>
      <c r="HA20" s="1">
        <v>0</v>
      </c>
      <c r="HB20" s="1">
        <v>0</v>
      </c>
      <c r="HC20" s="1">
        <v>0</v>
      </c>
      <c r="HD20" s="1">
        <v>0</v>
      </c>
      <c r="HE20" s="1">
        <v>0</v>
      </c>
      <c r="HF20" s="1">
        <v>0</v>
      </c>
      <c r="HG20" s="1">
        <v>2</v>
      </c>
      <c r="HH20" s="1">
        <v>0.66666666699999999</v>
      </c>
      <c r="HI20" s="1">
        <v>0</v>
      </c>
      <c r="HJ20" s="1">
        <v>0</v>
      </c>
      <c r="HK20" s="1">
        <v>0</v>
      </c>
      <c r="HL20" s="1">
        <v>0</v>
      </c>
      <c r="HM20" s="1">
        <v>0.33333333300000001</v>
      </c>
      <c r="HN20" s="1">
        <v>0.66666666699999999</v>
      </c>
      <c r="HO20" s="1" t="s">
        <v>281</v>
      </c>
      <c r="HP20" s="1" t="s">
        <v>357</v>
      </c>
      <c r="HQ20" s="1" t="s">
        <v>358</v>
      </c>
      <c r="HR20" s="1" t="s">
        <v>611</v>
      </c>
      <c r="HS20" s="1" t="s">
        <v>221</v>
      </c>
      <c r="HT20" s="1" t="s">
        <v>221</v>
      </c>
      <c r="HU20" s="1">
        <v>2.1932829200000001</v>
      </c>
      <c r="HV20" s="1">
        <v>1.8719311510000001</v>
      </c>
      <c r="HW20" s="1">
        <v>3.467124128</v>
      </c>
      <c r="HX20" s="1">
        <v>4.758530661</v>
      </c>
      <c r="HY20" s="1">
        <v>4.9533864850000002</v>
      </c>
      <c r="HZ20" s="1">
        <v>4.2391201540000001</v>
      </c>
      <c r="IA20" s="1">
        <v>2.9258887320000002</v>
      </c>
      <c r="IB20" s="1">
        <v>1.533736148</v>
      </c>
    </row>
    <row r="21" spans="1:236" x14ac:dyDescent="0.3">
      <c r="A21" s="1">
        <v>32478</v>
      </c>
      <c r="B21" s="1" t="s">
        <v>933</v>
      </c>
      <c r="C21" s="1" t="s">
        <v>306</v>
      </c>
      <c r="D21" s="1" t="s">
        <v>825</v>
      </c>
      <c r="E21" s="1">
        <v>8</v>
      </c>
      <c r="F21" s="1" t="s">
        <v>238</v>
      </c>
      <c r="G21" s="1">
        <v>4</v>
      </c>
      <c r="H21" s="1" t="s">
        <v>239</v>
      </c>
      <c r="I21" s="1" t="s">
        <v>221</v>
      </c>
      <c r="J21" s="1" t="s">
        <v>221</v>
      </c>
      <c r="K21" s="1" t="s">
        <v>221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 t="s">
        <v>221</v>
      </c>
      <c r="AF21" s="1" t="s">
        <v>221</v>
      </c>
      <c r="AG21" s="1" t="s">
        <v>221</v>
      </c>
      <c r="AH21" s="1" t="s">
        <v>221</v>
      </c>
      <c r="AI21" s="1" t="s">
        <v>221</v>
      </c>
      <c r="AJ21" s="1" t="s">
        <v>221</v>
      </c>
      <c r="AK21" s="1" t="s">
        <v>221</v>
      </c>
      <c r="AL21" s="1" t="s">
        <v>221</v>
      </c>
      <c r="AM21" s="1">
        <v>2</v>
      </c>
      <c r="AN21" s="1">
        <v>1</v>
      </c>
      <c r="AO21" s="1">
        <v>5</v>
      </c>
      <c r="AP21" s="1">
        <v>1</v>
      </c>
      <c r="AQ21" s="1">
        <v>1</v>
      </c>
      <c r="AR21" s="1">
        <v>1</v>
      </c>
      <c r="AS21" s="1">
        <v>1</v>
      </c>
      <c r="AT21" s="1">
        <v>2</v>
      </c>
      <c r="AU21" s="1">
        <v>5</v>
      </c>
      <c r="AV21" s="1">
        <v>3</v>
      </c>
      <c r="AW21" s="1">
        <v>4</v>
      </c>
      <c r="AX21" s="1">
        <v>4</v>
      </c>
      <c r="AY21" s="1">
        <v>3</v>
      </c>
      <c r="AZ21" s="1">
        <v>3</v>
      </c>
      <c r="BA21" s="1">
        <v>3</v>
      </c>
      <c r="BB21" s="1">
        <v>5</v>
      </c>
      <c r="BC21" s="1" t="s">
        <v>221</v>
      </c>
      <c r="BD21" s="1" t="s">
        <v>221</v>
      </c>
      <c r="BE21" s="1" t="s">
        <v>221</v>
      </c>
      <c r="BF21" s="1" t="s">
        <v>221</v>
      </c>
      <c r="BG21" s="1">
        <v>5</v>
      </c>
      <c r="BH21" s="1">
        <v>5</v>
      </c>
      <c r="BI21" s="1">
        <v>5</v>
      </c>
      <c r="BJ21" s="1">
        <v>4</v>
      </c>
      <c r="BK21" s="1">
        <v>4</v>
      </c>
      <c r="BL21" s="1">
        <v>4</v>
      </c>
      <c r="BM21" s="1">
        <v>4</v>
      </c>
      <c r="BN21" s="1">
        <v>3</v>
      </c>
      <c r="BO21" s="1">
        <v>3</v>
      </c>
      <c r="BP21" s="1">
        <v>4</v>
      </c>
      <c r="BQ21" s="1">
        <v>5</v>
      </c>
      <c r="BR21" s="1">
        <v>4</v>
      </c>
      <c r="BS21" s="1">
        <v>3</v>
      </c>
      <c r="BT21" s="1">
        <v>4</v>
      </c>
      <c r="BU21" s="1">
        <v>3</v>
      </c>
      <c r="BV21" s="1">
        <v>4</v>
      </c>
      <c r="BW21" s="1">
        <v>3</v>
      </c>
      <c r="BX21" s="1">
        <v>4.0999999999999996</v>
      </c>
      <c r="BY21" s="1">
        <v>3.5</v>
      </c>
      <c r="BZ21" s="1">
        <v>3</v>
      </c>
      <c r="CA21" s="1">
        <v>3</v>
      </c>
      <c r="CB21" s="1">
        <v>4</v>
      </c>
      <c r="CC21" s="1">
        <v>4</v>
      </c>
      <c r="CD21" s="1">
        <v>3</v>
      </c>
      <c r="CE21" s="1">
        <v>5</v>
      </c>
      <c r="CF21" s="1">
        <f>(AM21 - '[1]AoA, FW, and ASMu'!B$11) / '[1]AoA, FW, and ASMu'!B$12</f>
        <v>-1.9603422726118742</v>
      </c>
      <c r="CG21" s="1">
        <f>(AQ21 - '[1]AoA, FW, and ASMu'!C$11) / '[1]AoA, FW, and ASMu'!C$12</f>
        <v>-1.4784925460403708</v>
      </c>
      <c r="CH21" s="1">
        <f>(AR21 - '[1]AoA, FW, and ASMu'!D$11) / '[1]AoA, FW, and ASMu'!D$12</f>
        <v>-1.1133856642167215</v>
      </c>
      <c r="CI21" s="1">
        <f>(AT21 - '[1]AoA, FW, and ASMu'!E$11) / '[1]AoA, FW, and ASMu'!E$12</f>
        <v>-2.2833069937688415</v>
      </c>
      <c r="CJ21" s="1">
        <f>(AU21 - '[1]AoA, FW, and ASMu'!F$11) / '[1]AoA, FW, and ASMu'!F$12</f>
        <v>0.92360840061944671</v>
      </c>
      <c r="CK21" s="1">
        <f>(AY21 - '[1]AoA, FW, and ASMu'!G$11) / '[1]AoA, FW, and ASMu'!G$12</f>
        <v>-0.39129875746110016</v>
      </c>
      <c r="CL21" s="1">
        <f>(BA21 - '[1]AoA, FW, and ASMu'!H$11) / '[1]AoA, FW, and ASMu'!H$12</f>
        <v>1.2597114765283648</v>
      </c>
      <c r="CM21" s="1">
        <f>(AW21 - '[1]AoA, FW, and ASMu'!I$11) / '[1]AoA, FW, and ASMu'!I$12</f>
        <v>0.59779555268672613</v>
      </c>
      <c r="CN21" s="1">
        <v>-0.875008695</v>
      </c>
      <c r="CO21" s="1">
        <v>-0.257523642</v>
      </c>
      <c r="CP21" s="1">
        <v>-2.029668526</v>
      </c>
      <c r="CQ21" s="1">
        <v>-1.145192647</v>
      </c>
      <c r="CR21" s="1">
        <v>-0.171516102</v>
      </c>
      <c r="CS21" s="1">
        <v>-0.347593757</v>
      </c>
      <c r="CT21" s="1">
        <v>-1.4121927700000001</v>
      </c>
      <c r="CU21" s="1">
        <v>0.65581255599999999</v>
      </c>
      <c r="CV21" s="1" t="s">
        <v>241</v>
      </c>
      <c r="CW21" s="1">
        <v>5</v>
      </c>
      <c r="CX21" s="1">
        <v>1</v>
      </c>
      <c r="CY21" s="1" t="s">
        <v>242</v>
      </c>
      <c r="CZ21" s="1">
        <v>5</v>
      </c>
      <c r="DA21" s="1">
        <v>7404</v>
      </c>
      <c r="DB21" s="1" t="s">
        <v>221</v>
      </c>
      <c r="DC21" s="1" t="s">
        <v>221</v>
      </c>
      <c r="DD21" s="1">
        <v>1</v>
      </c>
      <c r="DE21" s="1">
        <v>7406</v>
      </c>
      <c r="DF21" s="1" t="s">
        <v>221</v>
      </c>
      <c r="DG21" s="1" t="s">
        <v>243</v>
      </c>
      <c r="DH21" s="1">
        <v>460796</v>
      </c>
      <c r="DI21" s="1" t="s">
        <v>221</v>
      </c>
      <c r="DJ21" s="1" t="s">
        <v>934</v>
      </c>
      <c r="DK21" s="1" t="s">
        <v>419</v>
      </c>
      <c r="DL21" s="1" t="s">
        <v>229</v>
      </c>
      <c r="DM21" s="1">
        <v>1228</v>
      </c>
      <c r="DN21" s="1">
        <v>9</v>
      </c>
      <c r="DO21" s="1" t="s">
        <v>935</v>
      </c>
      <c r="DP21" s="1">
        <v>-2.0083182650000002</v>
      </c>
      <c r="DQ21" s="1">
        <v>-0.56476974899999999</v>
      </c>
      <c r="DR21" s="1">
        <v>1.142329726</v>
      </c>
      <c r="DS21" s="1">
        <v>-0.37808848900000003</v>
      </c>
      <c r="DT21" s="1">
        <v>-1.8114151679999999</v>
      </c>
      <c r="DU21" s="1">
        <v>-1.4329344530000001</v>
      </c>
      <c r="DV21" s="1">
        <v>-0.68143459900000003</v>
      </c>
      <c r="DW21" s="1">
        <v>-2.1282847899999999</v>
      </c>
      <c r="DX21" s="1">
        <v>1.717454663</v>
      </c>
      <c r="DY21" s="1">
        <v>0.90355514999999997</v>
      </c>
      <c r="DZ21" s="1">
        <v>0.80939393900000001</v>
      </c>
      <c r="EA21" s="1">
        <v>1.8552219560000001</v>
      </c>
      <c r="EB21" s="1">
        <v>-0.34981495200000001</v>
      </c>
      <c r="EC21" s="1">
        <v>-0.36842907200000002</v>
      </c>
      <c r="ED21" s="1">
        <v>1.329160962</v>
      </c>
      <c r="EE21" s="1">
        <v>1.2185467910000001</v>
      </c>
      <c r="EF21" s="1">
        <v>0.50663741100000004</v>
      </c>
      <c r="EG21" s="1">
        <v>0.79266946299999996</v>
      </c>
      <c r="EH21" s="1">
        <v>0.86115427300000003</v>
      </c>
      <c r="EI21" s="1">
        <v>-0.21831218999999999</v>
      </c>
      <c r="EJ21" s="1">
        <v>-0.213365954</v>
      </c>
      <c r="EK21" s="1">
        <v>-8.8258680000000006E-2</v>
      </c>
      <c r="EL21" s="1">
        <v>-0.51791661099999997</v>
      </c>
      <c r="EM21" s="1">
        <v>-0.858221279</v>
      </c>
      <c r="EN21" s="1">
        <v>-0.227950713</v>
      </c>
      <c r="EO21" s="1">
        <v>0.60217342600000001</v>
      </c>
      <c r="EP21" s="1">
        <v>-0.44247086800000002</v>
      </c>
      <c r="EQ21" s="1">
        <v>-0.83988714499999995</v>
      </c>
      <c r="ER21" s="1">
        <v>0.35031512599999998</v>
      </c>
      <c r="ES21" s="1">
        <v>-0.43132788399999999</v>
      </c>
      <c r="ET21" s="1">
        <v>-0.18006138499999999</v>
      </c>
      <c r="EU21" s="1">
        <v>-0.28827037799999999</v>
      </c>
      <c r="EV21" s="1">
        <v>-0.88920579200000005</v>
      </c>
      <c r="EW21" s="1">
        <v>-1.762459019</v>
      </c>
      <c r="EX21" s="1">
        <v>-0.50626750099999995</v>
      </c>
      <c r="EY21" s="1">
        <v>1.1603746619999999</v>
      </c>
      <c r="EZ21" s="1">
        <v>-0.43257899100000002</v>
      </c>
      <c r="FA21" s="1">
        <v>-1.428876314</v>
      </c>
      <c r="FB21" s="1">
        <v>-1.132741373</v>
      </c>
      <c r="FC21" s="1">
        <v>-0.56312254100000003</v>
      </c>
      <c r="FD21" s="1">
        <v>-1.908225021</v>
      </c>
      <c r="FE21" s="1">
        <v>0.98416879099999999</v>
      </c>
      <c r="FF21" s="1">
        <v>0.62167485</v>
      </c>
      <c r="FG21" s="1">
        <v>0.74325423400000001</v>
      </c>
      <c r="FH21" s="1">
        <v>1.1823190729999999</v>
      </c>
      <c r="FI21" s="1">
        <v>-0.25401532300000002</v>
      </c>
      <c r="FJ21" s="1">
        <v>-0.30773846599999999</v>
      </c>
      <c r="FK21" s="1">
        <v>1.290324469</v>
      </c>
      <c r="FL21" s="1">
        <v>1.178860324</v>
      </c>
      <c r="FM21" s="1">
        <v>0.73267232599999998</v>
      </c>
      <c r="FN21" s="1">
        <v>1.036017078</v>
      </c>
      <c r="FO21" s="1">
        <v>0.87643446000000003</v>
      </c>
      <c r="FP21" s="1">
        <v>-0.26434281799999998</v>
      </c>
      <c r="FQ21" s="1">
        <v>-0.26488525299999999</v>
      </c>
      <c r="FR21" s="1">
        <v>-9.6083810000000006E-2</v>
      </c>
      <c r="FS21" s="1">
        <v>-0.75406215300000001</v>
      </c>
      <c r="FT21" s="1">
        <v>-0.85358042499999998</v>
      </c>
      <c r="FU21" s="1">
        <v>-0.22705561099999999</v>
      </c>
      <c r="FV21" s="1">
        <v>0.68614825199999996</v>
      </c>
      <c r="FW21" s="1">
        <v>-0.57374936700000001</v>
      </c>
      <c r="FX21" s="1">
        <v>-1.0111074330000001</v>
      </c>
      <c r="FY21" s="1">
        <v>0.356362032</v>
      </c>
      <c r="FZ21" s="1">
        <v>-0.46797258600000002</v>
      </c>
      <c r="GA21" s="1">
        <v>-0.209755147</v>
      </c>
      <c r="GB21" s="1">
        <v>-0.28983172800000001</v>
      </c>
      <c r="GC21" s="1">
        <v>-1.0162205879999999</v>
      </c>
      <c r="GD21" s="1">
        <v>-1.8528810040000001</v>
      </c>
      <c r="GE21" s="1">
        <v>-1.7562490150000001</v>
      </c>
      <c r="GF21" s="1">
        <v>-1.422573101</v>
      </c>
      <c r="GG21" s="1">
        <v>-2.6622871739999998</v>
      </c>
      <c r="GH21" s="1">
        <v>0.13058836600000001</v>
      </c>
      <c r="GI21" s="1">
        <v>-0.46245261599999998</v>
      </c>
      <c r="GJ21" s="1">
        <v>0.63985488800000001</v>
      </c>
      <c r="GK21" s="1">
        <v>1.4759265589999999</v>
      </c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 t="s">
        <v>269</v>
      </c>
      <c r="HP21" s="1" t="s">
        <v>315</v>
      </c>
      <c r="HQ21" s="1" t="s">
        <v>316</v>
      </c>
      <c r="HR21" s="1" t="s">
        <v>704</v>
      </c>
      <c r="HS21" s="1" t="s">
        <v>221</v>
      </c>
      <c r="HT21" s="1" t="s">
        <v>221</v>
      </c>
      <c r="HU21" s="1">
        <v>1.7785845600000001</v>
      </c>
      <c r="HV21" s="1">
        <v>2.0330813879999998</v>
      </c>
      <c r="HW21" s="1">
        <v>0</v>
      </c>
      <c r="HX21" s="1">
        <v>2.111137748</v>
      </c>
      <c r="HY21" s="1">
        <v>2.5441555130000002</v>
      </c>
      <c r="HZ21" s="1">
        <v>2.1231402450000001</v>
      </c>
      <c r="IA21" s="1">
        <v>1.3217567800000001</v>
      </c>
      <c r="IB21" s="1">
        <v>5.2027796090000002</v>
      </c>
    </row>
    <row r="22" spans="1:236" x14ac:dyDescent="0.3">
      <c r="A22" s="1">
        <v>29921</v>
      </c>
      <c r="B22" s="1" t="s">
        <v>936</v>
      </c>
      <c r="C22" s="1" t="s">
        <v>937</v>
      </c>
      <c r="D22" s="1" t="s">
        <v>422</v>
      </c>
      <c r="E22" s="1">
        <v>4</v>
      </c>
      <c r="F22" s="1" t="s">
        <v>834</v>
      </c>
      <c r="G22" s="1">
        <v>3</v>
      </c>
      <c r="H22" s="1" t="s">
        <v>835</v>
      </c>
      <c r="I22" s="1" t="s">
        <v>221</v>
      </c>
      <c r="J22" s="1" t="s">
        <v>221</v>
      </c>
      <c r="K22" s="1" t="s">
        <v>221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1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 t="s">
        <v>938</v>
      </c>
      <c r="AF22" s="1" t="s">
        <v>221</v>
      </c>
      <c r="AG22" s="1" t="s">
        <v>221</v>
      </c>
      <c r="AH22" s="1" t="s">
        <v>221</v>
      </c>
      <c r="AI22" s="1" t="s">
        <v>221</v>
      </c>
      <c r="AJ22" s="1" t="s">
        <v>221</v>
      </c>
      <c r="AK22" s="1" t="s">
        <v>221</v>
      </c>
      <c r="AL22" s="1" t="s">
        <v>221</v>
      </c>
      <c r="AM22" s="1">
        <v>2</v>
      </c>
      <c r="AN22" s="1">
        <v>1</v>
      </c>
      <c r="AO22" s="1">
        <v>5</v>
      </c>
      <c r="AP22" s="1">
        <v>1</v>
      </c>
      <c r="AQ22" s="1">
        <v>1</v>
      </c>
      <c r="AR22" s="1">
        <v>1</v>
      </c>
      <c r="AS22" s="1">
        <v>3</v>
      </c>
      <c r="AT22" s="1">
        <v>2</v>
      </c>
      <c r="AU22" s="1">
        <v>2</v>
      </c>
      <c r="AV22" s="1">
        <v>1</v>
      </c>
      <c r="AW22" s="1">
        <v>1</v>
      </c>
      <c r="AX22" s="1">
        <v>1</v>
      </c>
      <c r="AY22" s="1">
        <v>4</v>
      </c>
      <c r="AZ22" s="1">
        <v>4</v>
      </c>
      <c r="BA22" s="1">
        <v>1</v>
      </c>
      <c r="BB22" s="1">
        <v>5</v>
      </c>
      <c r="BC22" s="1" t="s">
        <v>221</v>
      </c>
      <c r="BD22" s="1" t="s">
        <v>221</v>
      </c>
      <c r="BE22" s="1" t="s">
        <v>221</v>
      </c>
      <c r="BF22" s="1" t="s">
        <v>221</v>
      </c>
      <c r="BG22" s="1">
        <v>5</v>
      </c>
      <c r="BH22" s="1">
        <v>5</v>
      </c>
      <c r="BI22" s="1">
        <v>4</v>
      </c>
      <c r="BJ22" s="1">
        <v>5</v>
      </c>
      <c r="BK22" s="1">
        <v>5</v>
      </c>
      <c r="BL22" s="1">
        <v>5</v>
      </c>
      <c r="BM22" s="1">
        <v>4</v>
      </c>
      <c r="BN22" s="1" t="s">
        <v>221</v>
      </c>
      <c r="BO22" s="1">
        <v>2</v>
      </c>
      <c r="BP22" s="1">
        <v>5</v>
      </c>
      <c r="BQ22" s="1">
        <v>5</v>
      </c>
      <c r="BR22" s="1">
        <v>5</v>
      </c>
      <c r="BS22" s="1">
        <v>5</v>
      </c>
      <c r="BT22" s="1">
        <v>2</v>
      </c>
      <c r="BU22" s="1">
        <v>4</v>
      </c>
      <c r="BV22" s="1">
        <v>3</v>
      </c>
      <c r="BW22" s="1" t="s">
        <v>221</v>
      </c>
      <c r="BX22" s="1">
        <v>4.5555555559999998</v>
      </c>
      <c r="BY22" s="1">
        <v>3</v>
      </c>
      <c r="BZ22" s="1"/>
      <c r="CA22" s="1">
        <v>2</v>
      </c>
      <c r="CB22" s="1">
        <v>5</v>
      </c>
      <c r="CC22" s="1">
        <v>4.6666666670000003</v>
      </c>
      <c r="CD22" s="1">
        <v>5</v>
      </c>
      <c r="CE22" s="1">
        <v>5</v>
      </c>
      <c r="CF22" s="1">
        <f>(AM22 - '[1]AoA, FW, and ASMu'!B$11) / '[1]AoA, FW, and ASMu'!B$12</f>
        <v>-1.9603422726118742</v>
      </c>
      <c r="CG22" s="1">
        <f>(AQ22 - '[1]AoA, FW, and ASMu'!C$11) / '[1]AoA, FW, and ASMu'!C$12</f>
        <v>-1.4784925460403708</v>
      </c>
      <c r="CH22" s="1">
        <f>(AR22 - '[1]AoA, FW, and ASMu'!D$11) / '[1]AoA, FW, and ASMu'!D$12</f>
        <v>-1.1133856642167215</v>
      </c>
      <c r="CI22" s="1">
        <f>(AT22 - '[1]AoA, FW, and ASMu'!E$11) / '[1]AoA, FW, and ASMu'!E$12</f>
        <v>-2.2833069937688415</v>
      </c>
      <c r="CJ22" s="1">
        <f>(AU22 - '[1]AoA, FW, and ASMu'!F$11) / '[1]AoA, FW, and ASMu'!F$12</f>
        <v>-0.79861122131299866</v>
      </c>
      <c r="CK22" s="1">
        <f>(AY22 - '[1]AoA, FW, and ASMu'!G$11) / '[1]AoA, FW, and ASMu'!G$12</f>
        <v>0.32195980665711271</v>
      </c>
      <c r="CL22" s="1">
        <f>(BA22 - '[1]AoA, FW, and ASMu'!H$11) / '[1]AoA, FW, and ASMu'!H$12</f>
        <v>-0.62050276803115456</v>
      </c>
      <c r="CM22" s="1">
        <f>(AW22 - '[1]AoA, FW, and ASMu'!I$11) / '[1]AoA, FW, and ASMu'!I$12</f>
        <v>-1.9492913520592203</v>
      </c>
      <c r="CN22" s="1">
        <v>0.58745831699999995</v>
      </c>
      <c r="CO22" s="1">
        <v>5.6020649999999998E-2</v>
      </c>
      <c r="CP22" s="1"/>
      <c r="CQ22" s="1">
        <v>-1.892576214</v>
      </c>
      <c r="CR22" s="1">
        <v>0.94409093300000002</v>
      </c>
      <c r="CS22" s="1">
        <v>0.27367551699999998</v>
      </c>
      <c r="CT22" s="1">
        <v>1.3130020149999999</v>
      </c>
      <c r="CU22" s="1">
        <v>0.90949433599999996</v>
      </c>
      <c r="CV22" s="1" t="s">
        <v>241</v>
      </c>
      <c r="CW22" s="1">
        <v>5</v>
      </c>
      <c r="CX22" s="1">
        <v>1</v>
      </c>
      <c r="CY22" s="1" t="s">
        <v>242</v>
      </c>
      <c r="CZ22" s="1">
        <v>5</v>
      </c>
      <c r="DA22" s="1">
        <v>4532</v>
      </c>
      <c r="DB22" s="1" t="s">
        <v>221</v>
      </c>
      <c r="DC22" s="1" t="s">
        <v>221</v>
      </c>
      <c r="DD22" s="1">
        <v>1</v>
      </c>
      <c r="DE22" s="1" t="s">
        <v>221</v>
      </c>
      <c r="DF22" s="1" t="s">
        <v>221</v>
      </c>
      <c r="DG22" s="1" t="s">
        <v>292</v>
      </c>
      <c r="DH22" s="1">
        <v>395200</v>
      </c>
      <c r="DI22" s="1" t="s">
        <v>221</v>
      </c>
      <c r="DJ22" s="1" t="s">
        <v>566</v>
      </c>
      <c r="DK22" s="1" t="s">
        <v>567</v>
      </c>
      <c r="DL22" s="1" t="s">
        <v>229</v>
      </c>
      <c r="DM22" s="1">
        <v>755</v>
      </c>
      <c r="DN22" s="1">
        <v>15</v>
      </c>
      <c r="DO22" s="1" t="s">
        <v>939</v>
      </c>
      <c r="DP22" s="1">
        <v>-2.0083182650000002</v>
      </c>
      <c r="DQ22" s="1">
        <v>-0.56476974899999999</v>
      </c>
      <c r="DR22" s="1">
        <v>1.142329726</v>
      </c>
      <c r="DS22" s="1">
        <v>-0.37808848900000003</v>
      </c>
      <c r="DT22" s="1">
        <v>-1.8114151679999999</v>
      </c>
      <c r="DU22" s="1">
        <v>-1.4329344530000001</v>
      </c>
      <c r="DV22" s="1">
        <v>1.3185654010000001</v>
      </c>
      <c r="DW22" s="1">
        <v>-2.1282847899999999</v>
      </c>
      <c r="DX22" s="1">
        <v>-1.282545337</v>
      </c>
      <c r="DY22" s="1">
        <v>-1.0964448499999999</v>
      </c>
      <c r="DZ22" s="1">
        <v>-2.190606061</v>
      </c>
      <c r="EA22" s="1">
        <v>-1.1447780439999999</v>
      </c>
      <c r="EB22" s="1">
        <v>0.65018504799999999</v>
      </c>
      <c r="EC22" s="1">
        <v>0.63157092800000003</v>
      </c>
      <c r="ED22" s="1">
        <v>-0.670839038</v>
      </c>
      <c r="EE22" s="1">
        <v>1.2185467910000001</v>
      </c>
      <c r="EF22" s="1">
        <v>0.50663741100000004</v>
      </c>
      <c r="EG22" s="1">
        <v>0.79266946299999996</v>
      </c>
      <c r="EH22" s="1">
        <v>-0.138845727</v>
      </c>
      <c r="EI22" s="1">
        <v>0.78168780999999998</v>
      </c>
      <c r="EJ22" s="1">
        <v>0.78663404599999998</v>
      </c>
      <c r="EK22" s="1">
        <v>0.91174131999999997</v>
      </c>
      <c r="EL22" s="1">
        <v>-0.51791661099999997</v>
      </c>
      <c r="EM22" s="1">
        <v>-1.8582212789999999</v>
      </c>
      <c r="EN22" s="1">
        <v>0.77204928699999997</v>
      </c>
      <c r="EO22" s="1">
        <v>0.60217342600000001</v>
      </c>
      <c r="EP22" s="1">
        <v>0.55752913199999998</v>
      </c>
      <c r="EQ22" s="1">
        <v>1.1601128549999999</v>
      </c>
      <c r="ER22" s="1">
        <v>-1.6496848740000001</v>
      </c>
      <c r="ES22" s="1">
        <v>0.56867211600000001</v>
      </c>
      <c r="ET22" s="1">
        <v>-1.1800613849999999</v>
      </c>
      <c r="EU22" s="1" t="s">
        <v>221</v>
      </c>
      <c r="EV22" s="1" t="s">
        <v>221</v>
      </c>
      <c r="EW22" s="1">
        <v>-1.762459019</v>
      </c>
      <c r="EX22" s="1">
        <v>-0.50626750099999995</v>
      </c>
      <c r="EY22" s="1">
        <v>1.1603746619999999</v>
      </c>
      <c r="EZ22" s="1">
        <v>-0.43257899100000002</v>
      </c>
      <c r="FA22" s="1">
        <v>-1.428876314</v>
      </c>
      <c r="FB22" s="1">
        <v>-1.132741373</v>
      </c>
      <c r="FC22" s="1">
        <v>1.0896334009999999</v>
      </c>
      <c r="FD22" s="1">
        <v>-1.908225021</v>
      </c>
      <c r="FE22" s="1">
        <v>-0.73494871299999998</v>
      </c>
      <c r="FF22" s="1">
        <v>-0.75438913500000004</v>
      </c>
      <c r="FG22" s="1">
        <v>-2.0116004709999999</v>
      </c>
      <c r="FH22" s="1">
        <v>-0.72955848300000004</v>
      </c>
      <c r="FI22" s="1">
        <v>0.47212665999999998</v>
      </c>
      <c r="FJ22" s="1">
        <v>0.527533476</v>
      </c>
      <c r="FK22" s="1">
        <v>-0.65123792400000002</v>
      </c>
      <c r="FL22" s="1">
        <v>1.178860324</v>
      </c>
      <c r="FM22" s="1">
        <v>0.73267232599999998</v>
      </c>
      <c r="FN22" s="1">
        <v>1.036017078</v>
      </c>
      <c r="FO22" s="1">
        <v>-0.14130938400000001</v>
      </c>
      <c r="FP22" s="1">
        <v>0.94650490499999995</v>
      </c>
      <c r="FQ22" s="1">
        <v>0.97657453900000002</v>
      </c>
      <c r="FR22" s="1">
        <v>0.99257750099999997</v>
      </c>
      <c r="FS22" s="1">
        <v>-0.75406215300000001</v>
      </c>
      <c r="FT22" s="1">
        <v>-1.8481728989999999</v>
      </c>
      <c r="FU22" s="1">
        <v>0.76901765600000005</v>
      </c>
      <c r="FV22" s="1">
        <v>0.68614825199999996</v>
      </c>
      <c r="FW22" s="1">
        <v>0.72294473999999997</v>
      </c>
      <c r="FX22" s="1">
        <v>1.396614697</v>
      </c>
      <c r="FY22" s="1">
        <v>-1.6781606339999999</v>
      </c>
      <c r="FZ22" s="1">
        <v>0.61698529199999996</v>
      </c>
      <c r="GA22" s="1">
        <v>-1.3746642529999999</v>
      </c>
      <c r="GB22" s="1"/>
      <c r="GC22" s="1"/>
      <c r="GD22" s="1">
        <v>-1.4027372119999999</v>
      </c>
      <c r="GE22" s="1">
        <v>-1.569649283</v>
      </c>
      <c r="GF22" s="1">
        <v>-1.132741373</v>
      </c>
      <c r="GG22" s="1">
        <v>-2.6622871739999998</v>
      </c>
      <c r="GH22" s="1">
        <v>-2.5831216119999998</v>
      </c>
      <c r="GI22" s="1">
        <v>1.444012308</v>
      </c>
      <c r="GJ22" s="1">
        <v>0.74537677400000002</v>
      </c>
      <c r="GK22" s="1">
        <v>-1.2789281450000001</v>
      </c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 t="s">
        <v>394</v>
      </c>
      <c r="HP22" s="1" t="s">
        <v>357</v>
      </c>
      <c r="HQ22" s="1" t="s">
        <v>358</v>
      </c>
      <c r="HR22" s="1" t="s">
        <v>221</v>
      </c>
      <c r="HS22" s="1" t="s">
        <v>221</v>
      </c>
      <c r="HT22" s="1" t="s">
        <v>221</v>
      </c>
      <c r="HU22" s="1">
        <v>3.875665267</v>
      </c>
      <c r="HV22" s="1">
        <v>2.4037951629999998</v>
      </c>
      <c r="HW22" s="1"/>
      <c r="HX22" s="1">
        <v>1.0289005609999999</v>
      </c>
      <c r="HY22" s="1">
        <v>4.258452718</v>
      </c>
      <c r="HZ22" s="1">
        <v>3.2238048199999998</v>
      </c>
      <c r="IA22" s="1">
        <v>3.9534876840000002</v>
      </c>
      <c r="IB22" s="1">
        <v>4.4027793989999999</v>
      </c>
    </row>
    <row r="23" spans="1:236" x14ac:dyDescent="0.3">
      <c r="A23" s="1">
        <v>35209</v>
      </c>
      <c r="B23" s="1" t="s">
        <v>940</v>
      </c>
      <c r="C23" s="1" t="s">
        <v>941</v>
      </c>
      <c r="D23" s="1" t="s">
        <v>942</v>
      </c>
      <c r="E23" s="1">
        <v>8</v>
      </c>
      <c r="F23" s="1" t="s">
        <v>607</v>
      </c>
      <c r="G23" s="1">
        <v>4</v>
      </c>
      <c r="H23" s="1" t="s">
        <v>608</v>
      </c>
      <c r="I23" s="1" t="s">
        <v>221</v>
      </c>
      <c r="J23" s="1" t="s">
        <v>221</v>
      </c>
      <c r="K23" s="1" t="s">
        <v>221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 t="s">
        <v>943</v>
      </c>
      <c r="AF23" s="1" t="s">
        <v>944</v>
      </c>
      <c r="AG23" s="1" t="s">
        <v>221</v>
      </c>
      <c r="AH23" s="1" t="s">
        <v>221</v>
      </c>
      <c r="AI23" s="1" t="s">
        <v>221</v>
      </c>
      <c r="AJ23" s="1" t="s">
        <v>221</v>
      </c>
      <c r="AK23" s="1" t="s">
        <v>221</v>
      </c>
      <c r="AL23" s="1" t="s">
        <v>221</v>
      </c>
      <c r="AM23" s="1">
        <v>2</v>
      </c>
      <c r="AN23" s="1">
        <v>1</v>
      </c>
      <c r="AO23" s="1">
        <v>4</v>
      </c>
      <c r="AP23" s="1">
        <v>1</v>
      </c>
      <c r="AQ23" s="1">
        <v>3</v>
      </c>
      <c r="AR23" s="1">
        <v>2</v>
      </c>
      <c r="AS23" s="1">
        <v>1</v>
      </c>
      <c r="AT23" s="1">
        <v>5</v>
      </c>
      <c r="AU23" s="1">
        <v>4</v>
      </c>
      <c r="AV23" s="1">
        <v>2</v>
      </c>
      <c r="AW23" s="1">
        <v>4</v>
      </c>
      <c r="AX23" s="1">
        <v>1</v>
      </c>
      <c r="AY23" s="1">
        <v>4</v>
      </c>
      <c r="AZ23" s="1">
        <v>3</v>
      </c>
      <c r="BA23" s="1">
        <v>1</v>
      </c>
      <c r="BB23" s="1">
        <v>3</v>
      </c>
      <c r="BC23" s="1" t="s">
        <v>221</v>
      </c>
      <c r="BD23" s="1" t="s">
        <v>221</v>
      </c>
      <c r="BE23" s="1" t="s">
        <v>221</v>
      </c>
      <c r="BF23" s="1" t="s">
        <v>221</v>
      </c>
      <c r="BG23" s="1">
        <v>5</v>
      </c>
      <c r="BH23" s="1">
        <v>4</v>
      </c>
      <c r="BI23" s="1">
        <v>4</v>
      </c>
      <c r="BJ23" s="1">
        <v>4</v>
      </c>
      <c r="BK23" s="1">
        <v>5</v>
      </c>
      <c r="BL23" s="1">
        <v>2</v>
      </c>
      <c r="BM23" s="1">
        <v>4</v>
      </c>
      <c r="BN23" s="1">
        <v>3</v>
      </c>
      <c r="BO23" s="1">
        <v>4</v>
      </c>
      <c r="BP23" s="1">
        <v>5</v>
      </c>
      <c r="BQ23" s="1">
        <v>5</v>
      </c>
      <c r="BR23" s="1">
        <v>5</v>
      </c>
      <c r="BS23" s="1">
        <v>5</v>
      </c>
      <c r="BT23" s="1" t="s">
        <v>221</v>
      </c>
      <c r="BU23" s="1" t="s">
        <v>221</v>
      </c>
      <c r="BV23" s="1">
        <v>4</v>
      </c>
      <c r="BW23" s="1" t="s">
        <v>221</v>
      </c>
      <c r="BX23" s="1">
        <v>4.3333333329999997</v>
      </c>
      <c r="BY23" s="1"/>
      <c r="BZ23" s="1">
        <v>3</v>
      </c>
      <c r="CA23" s="1">
        <v>4</v>
      </c>
      <c r="CB23" s="1">
        <v>5</v>
      </c>
      <c r="CC23" s="1">
        <v>3.6666666669999999</v>
      </c>
      <c r="CD23" s="1">
        <v>5</v>
      </c>
      <c r="CE23" s="1">
        <v>4</v>
      </c>
      <c r="CF23" s="1">
        <f>(AM23 - '[1]AoA, FW, and ASMu'!B$11) / '[1]AoA, FW, and ASMu'!B$12</f>
        <v>-1.9603422726118742</v>
      </c>
      <c r="CG23" s="1">
        <f>(AQ23 - '[1]AoA, FW, and ASMu'!C$11) / '[1]AoA, FW, and ASMu'!C$12</f>
        <v>6.35580845466511E-2</v>
      </c>
      <c r="CH23" s="1">
        <f>(AR23 - '[1]AoA, FW, and ASMu'!D$11) / '[1]AoA, FW, and ASMu'!D$12</f>
        <v>-0.32843761477495281</v>
      </c>
      <c r="CI23" s="1">
        <f>(AT23 - '[1]AoA, FW, and ASMu'!E$11) / '[1]AoA, FW, and ASMu'!E$12</f>
        <v>0.50066042908655961</v>
      </c>
      <c r="CJ23" s="1">
        <f>(AU23 - '[1]AoA, FW, and ASMu'!F$11) / '[1]AoA, FW, and ASMu'!F$12</f>
        <v>0.34953519330863153</v>
      </c>
      <c r="CK23" s="1">
        <f>(AY23 - '[1]AoA, FW, and ASMu'!G$11) / '[1]AoA, FW, and ASMu'!G$12</f>
        <v>0.32195980665711271</v>
      </c>
      <c r="CL23" s="1">
        <f>(BA23 - '[1]AoA, FW, and ASMu'!H$11) / '[1]AoA, FW, and ASMu'!H$12</f>
        <v>-0.62050276803115456</v>
      </c>
      <c r="CM23" s="1">
        <f>(AW23 - '[1]AoA, FW, and ASMu'!I$11) / '[1]AoA, FW, and ASMu'!I$12</f>
        <v>0.59779555268672613</v>
      </c>
      <c r="CN23" s="1">
        <v>4.6063555999999999E-2</v>
      </c>
      <c r="CO23" s="1"/>
      <c r="CP23" s="1">
        <v>-1.0318225999999999</v>
      </c>
      <c r="CQ23" s="1">
        <v>0.26600408599999997</v>
      </c>
      <c r="CR23" s="1">
        <v>0.68494913400000002</v>
      </c>
      <c r="CS23" s="1">
        <v>-1.383492623</v>
      </c>
      <c r="CT23" s="1">
        <v>1.0549557890000001</v>
      </c>
      <c r="CU23" s="1">
        <v>-0.24367807999999999</v>
      </c>
      <c r="CV23" s="1" t="s">
        <v>241</v>
      </c>
      <c r="CW23" s="1">
        <v>5</v>
      </c>
      <c r="CX23" s="1">
        <v>1</v>
      </c>
      <c r="CY23" s="1" t="s">
        <v>224</v>
      </c>
      <c r="CZ23" s="1">
        <v>4</v>
      </c>
      <c r="DA23" s="1">
        <v>563</v>
      </c>
      <c r="DB23" s="1" t="s">
        <v>221</v>
      </c>
      <c r="DC23" s="1" t="s">
        <v>221</v>
      </c>
      <c r="DD23" s="1">
        <v>0</v>
      </c>
      <c r="DE23" s="1" t="s">
        <v>221</v>
      </c>
      <c r="DF23" s="1" t="s">
        <v>221</v>
      </c>
      <c r="DG23" s="1" t="s">
        <v>553</v>
      </c>
      <c r="DH23" s="1">
        <v>199125</v>
      </c>
      <c r="DI23" s="1" t="s">
        <v>945</v>
      </c>
      <c r="DJ23" s="1" t="s">
        <v>946</v>
      </c>
      <c r="DK23" s="1" t="s">
        <v>440</v>
      </c>
      <c r="DL23" s="1" t="s">
        <v>229</v>
      </c>
      <c r="DM23" s="1">
        <v>1032</v>
      </c>
      <c r="DN23" s="1">
        <v>10</v>
      </c>
      <c r="DO23" s="1" t="s">
        <v>947</v>
      </c>
      <c r="DP23" s="1">
        <v>-2.0083182650000002</v>
      </c>
      <c r="DQ23" s="1">
        <v>-0.56476974899999999</v>
      </c>
      <c r="DR23" s="1">
        <v>0.14232972599999999</v>
      </c>
      <c r="DS23" s="1">
        <v>-0.37808848900000003</v>
      </c>
      <c r="DT23" s="1">
        <v>0.18858483200000001</v>
      </c>
      <c r="DU23" s="1">
        <v>-0.432934453</v>
      </c>
      <c r="DV23" s="1">
        <v>-0.68143459900000003</v>
      </c>
      <c r="DW23" s="1">
        <v>0.87171520999999996</v>
      </c>
      <c r="DX23" s="1">
        <v>0.71745466300000005</v>
      </c>
      <c r="DY23" s="1">
        <v>-9.6444849999999999E-2</v>
      </c>
      <c r="DZ23" s="1">
        <v>0.80939393900000001</v>
      </c>
      <c r="EA23" s="1">
        <v>-1.1447780439999999</v>
      </c>
      <c r="EB23" s="1">
        <v>0.65018504799999999</v>
      </c>
      <c r="EC23" s="1">
        <v>-0.36842907200000002</v>
      </c>
      <c r="ED23" s="1">
        <v>-0.670839038</v>
      </c>
      <c r="EE23" s="1">
        <v>-0.78145320900000004</v>
      </c>
      <c r="EF23" s="1">
        <v>0.50663741100000004</v>
      </c>
      <c r="EG23" s="1">
        <v>-0.20733053700000001</v>
      </c>
      <c r="EH23" s="1">
        <v>-0.138845727</v>
      </c>
      <c r="EI23" s="1">
        <v>-0.21831218999999999</v>
      </c>
      <c r="EJ23" s="1">
        <v>0.78663404599999998</v>
      </c>
      <c r="EK23" s="1">
        <v>-2.08825868</v>
      </c>
      <c r="EL23" s="1">
        <v>-0.51791661099999997</v>
      </c>
      <c r="EM23" s="1">
        <v>0.141778721</v>
      </c>
      <c r="EN23" s="1">
        <v>0.77204928699999997</v>
      </c>
      <c r="EO23" s="1">
        <v>0.60217342600000001</v>
      </c>
      <c r="EP23" s="1">
        <v>0.55752913199999998</v>
      </c>
      <c r="EQ23" s="1">
        <v>1.1601128549999999</v>
      </c>
      <c r="ER23" s="1" t="s">
        <v>221</v>
      </c>
      <c r="ES23" s="1" t="s">
        <v>221</v>
      </c>
      <c r="ET23" s="1">
        <v>-0.18006138499999999</v>
      </c>
      <c r="EU23" s="1" t="s">
        <v>221</v>
      </c>
      <c r="EV23" s="1">
        <v>-0.88920579200000005</v>
      </c>
      <c r="EW23" s="1">
        <v>-1.762459019</v>
      </c>
      <c r="EX23" s="1">
        <v>-0.50626750099999995</v>
      </c>
      <c r="EY23" s="1">
        <v>0.14457805300000001</v>
      </c>
      <c r="EZ23" s="1">
        <v>-0.43257899100000002</v>
      </c>
      <c r="FA23" s="1">
        <v>0.14875905</v>
      </c>
      <c r="FB23" s="1">
        <v>-0.342236706</v>
      </c>
      <c r="FC23" s="1">
        <v>-0.56312254100000003</v>
      </c>
      <c r="FD23" s="1">
        <v>0.78158185499999999</v>
      </c>
      <c r="FE23" s="1">
        <v>0.411129623</v>
      </c>
      <c r="FF23" s="1">
        <v>-6.6357141999999994E-2</v>
      </c>
      <c r="FG23" s="1">
        <v>0.74325423400000001</v>
      </c>
      <c r="FH23" s="1">
        <v>-0.72955848300000004</v>
      </c>
      <c r="FI23" s="1">
        <v>0.47212665999999998</v>
      </c>
      <c r="FJ23" s="1">
        <v>-0.30773846599999999</v>
      </c>
      <c r="FK23" s="1">
        <v>-0.65123792400000002</v>
      </c>
      <c r="FL23" s="1">
        <v>-0.75600230499999999</v>
      </c>
      <c r="FM23" s="1">
        <v>0.73267232599999998</v>
      </c>
      <c r="FN23" s="1">
        <v>-0.27098051200000001</v>
      </c>
      <c r="FO23" s="1">
        <v>-0.14130938400000001</v>
      </c>
      <c r="FP23" s="1">
        <v>-0.26434281799999998</v>
      </c>
      <c r="FQ23" s="1">
        <v>0.97657453900000002</v>
      </c>
      <c r="FR23" s="1">
        <v>-2.273406434</v>
      </c>
      <c r="FS23" s="1">
        <v>-0.75406215300000001</v>
      </c>
      <c r="FT23" s="1">
        <v>0.141012049</v>
      </c>
      <c r="FU23" s="1">
        <v>0.76901765600000005</v>
      </c>
      <c r="FV23" s="1">
        <v>0.68614825199999996</v>
      </c>
      <c r="FW23" s="1">
        <v>0.72294473999999997</v>
      </c>
      <c r="FX23" s="1">
        <v>1.396614697</v>
      </c>
      <c r="FY23" s="1"/>
      <c r="FZ23" s="1"/>
      <c r="GA23" s="1">
        <v>-0.209755147</v>
      </c>
      <c r="GB23" s="1"/>
      <c r="GC23" s="1">
        <v>-1.0162205879999999</v>
      </c>
      <c r="GD23" s="1">
        <v>-1.6361899710000001</v>
      </c>
      <c r="GE23" s="1">
        <v>1.545373748</v>
      </c>
      <c r="GF23" s="1">
        <v>-0.342236706</v>
      </c>
      <c r="GG23" s="1">
        <v>2.7519702E-2</v>
      </c>
      <c r="GH23" s="1">
        <v>0.55214167199999997</v>
      </c>
      <c r="GI23" s="1">
        <v>-4.8264911000000001E-2</v>
      </c>
      <c r="GJ23" s="1">
        <v>0.74537677400000002</v>
      </c>
      <c r="GK23" s="1">
        <v>1.4759265589999999</v>
      </c>
      <c r="GL23" s="1">
        <v>3</v>
      </c>
      <c r="GM23" s="1">
        <v>2</v>
      </c>
      <c r="GN23" s="1">
        <v>0.66666666699999999</v>
      </c>
      <c r="GO23" s="1">
        <v>1</v>
      </c>
      <c r="GP23" s="1">
        <v>0.33333333300000001</v>
      </c>
      <c r="GQ23" s="1">
        <v>0</v>
      </c>
      <c r="GR23" s="1">
        <v>0</v>
      </c>
      <c r="GS23" s="1">
        <v>1</v>
      </c>
      <c r="GT23" s="1">
        <v>0.33333333300000001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1">
        <v>2</v>
      </c>
      <c r="HH23" s="1">
        <v>0.66666666699999999</v>
      </c>
      <c r="HI23" s="1">
        <v>0</v>
      </c>
      <c r="HJ23" s="1">
        <v>0</v>
      </c>
      <c r="HK23" s="1">
        <v>0</v>
      </c>
      <c r="HL23" s="1">
        <v>0</v>
      </c>
      <c r="HM23" s="1">
        <v>0.33333333300000001</v>
      </c>
      <c r="HN23" s="1">
        <v>0.66666666699999999</v>
      </c>
      <c r="HO23" s="1" t="s">
        <v>269</v>
      </c>
      <c r="HP23" s="1" t="s">
        <v>295</v>
      </c>
      <c r="HQ23" s="1" t="s">
        <v>948</v>
      </c>
      <c r="HR23" s="1" t="s">
        <v>221</v>
      </c>
      <c r="HS23" s="1" t="s">
        <v>221</v>
      </c>
      <c r="HT23" s="1" t="s">
        <v>221</v>
      </c>
      <c r="HU23" s="1">
        <v>3.3635427770000002</v>
      </c>
      <c r="HV23" s="1"/>
      <c r="HW23" s="1">
        <v>1.1608004249999999</v>
      </c>
      <c r="HX23" s="1">
        <v>2.940045166</v>
      </c>
      <c r="HY23" s="1">
        <v>4.6293113869999996</v>
      </c>
      <c r="HZ23" s="1">
        <v>1.17676384</v>
      </c>
      <c r="IA23" s="1">
        <v>4.3628680089999996</v>
      </c>
      <c r="IB23" s="1">
        <v>3.2681530689999998</v>
      </c>
    </row>
    <row r="24" spans="1:236" x14ac:dyDescent="0.3">
      <c r="A24" s="1">
        <v>28558</v>
      </c>
      <c r="B24" s="1" t="s">
        <v>949</v>
      </c>
      <c r="C24" s="1" t="s">
        <v>265</v>
      </c>
      <c r="D24" s="1" t="s">
        <v>950</v>
      </c>
      <c r="E24" s="1">
        <v>8</v>
      </c>
      <c r="F24" s="1" t="s">
        <v>607</v>
      </c>
      <c r="G24" s="1">
        <v>4</v>
      </c>
      <c r="H24" s="1" t="s">
        <v>608</v>
      </c>
      <c r="I24" s="1" t="s">
        <v>221</v>
      </c>
      <c r="J24" s="1" t="s">
        <v>221</v>
      </c>
      <c r="K24" s="1" t="s">
        <v>221</v>
      </c>
      <c r="L24" s="1">
        <v>1</v>
      </c>
      <c r="M24" s="1">
        <v>0</v>
      </c>
      <c r="N24" s="1">
        <v>0</v>
      </c>
      <c r="O24" s="1">
        <v>1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 t="s">
        <v>221</v>
      </c>
      <c r="AF24" s="1" t="s">
        <v>221</v>
      </c>
      <c r="AG24" s="1" t="s">
        <v>221</v>
      </c>
      <c r="AH24" s="1" t="s">
        <v>221</v>
      </c>
      <c r="AI24" s="1" t="s">
        <v>221</v>
      </c>
      <c r="AJ24" s="1" t="s">
        <v>221</v>
      </c>
      <c r="AK24" s="1" t="s">
        <v>221</v>
      </c>
      <c r="AL24" s="1" t="s">
        <v>221</v>
      </c>
      <c r="AM24" s="1">
        <v>2</v>
      </c>
      <c r="AN24" s="1">
        <v>4</v>
      </c>
      <c r="AO24" s="1">
        <v>5</v>
      </c>
      <c r="AP24" s="1">
        <v>1</v>
      </c>
      <c r="AQ24" s="1">
        <v>3</v>
      </c>
      <c r="AR24" s="1">
        <v>4</v>
      </c>
      <c r="AS24" s="1">
        <v>1</v>
      </c>
      <c r="AT24" s="1">
        <v>4</v>
      </c>
      <c r="AU24" s="1">
        <v>4</v>
      </c>
      <c r="AV24" s="1">
        <v>1</v>
      </c>
      <c r="AW24" s="1">
        <v>4</v>
      </c>
      <c r="AX24" s="1">
        <v>1</v>
      </c>
      <c r="AY24" s="1">
        <v>5</v>
      </c>
      <c r="AZ24" s="1">
        <v>4</v>
      </c>
      <c r="BA24" s="1">
        <v>3</v>
      </c>
      <c r="BB24" s="1">
        <v>5</v>
      </c>
      <c r="BC24" s="1" t="s">
        <v>221</v>
      </c>
      <c r="BD24" s="1" t="s">
        <v>221</v>
      </c>
      <c r="BE24" s="1" t="s">
        <v>221</v>
      </c>
      <c r="BF24" s="1" t="s">
        <v>221</v>
      </c>
      <c r="BG24" s="1">
        <v>4</v>
      </c>
      <c r="BH24" s="1">
        <v>4</v>
      </c>
      <c r="BI24" s="1">
        <v>3</v>
      </c>
      <c r="BJ24" s="1">
        <v>5</v>
      </c>
      <c r="BK24" s="1">
        <v>4</v>
      </c>
      <c r="BL24" s="1">
        <v>4</v>
      </c>
      <c r="BM24" s="1">
        <v>5</v>
      </c>
      <c r="BN24" s="1">
        <v>4</v>
      </c>
      <c r="BO24" s="1">
        <v>4</v>
      </c>
      <c r="BP24" s="1">
        <v>5</v>
      </c>
      <c r="BQ24" s="1">
        <v>5</v>
      </c>
      <c r="BR24" s="1">
        <v>5</v>
      </c>
      <c r="BS24" s="1">
        <v>4</v>
      </c>
      <c r="BT24" s="1">
        <v>3</v>
      </c>
      <c r="BU24" s="1">
        <v>2</v>
      </c>
      <c r="BV24" s="1">
        <v>5</v>
      </c>
      <c r="BW24" s="1">
        <v>3</v>
      </c>
      <c r="BX24" s="1">
        <v>4.2</v>
      </c>
      <c r="BY24" s="1">
        <v>2.5</v>
      </c>
      <c r="BZ24" s="1">
        <v>4</v>
      </c>
      <c r="CA24" s="1">
        <v>4</v>
      </c>
      <c r="CB24" s="1">
        <v>5</v>
      </c>
      <c r="CC24" s="1">
        <v>4.3333333329999997</v>
      </c>
      <c r="CD24" s="1">
        <v>3.5</v>
      </c>
      <c r="CE24" s="1">
        <v>4</v>
      </c>
      <c r="CF24" s="1">
        <f>(AM24 - '[1]AoA, FW, and ASMu'!B$11) / '[1]AoA, FW, and ASMu'!B$12</f>
        <v>-1.9603422726118742</v>
      </c>
      <c r="CG24" s="1">
        <f>(AQ24 - '[1]AoA, FW, and ASMu'!C$11) / '[1]AoA, FW, and ASMu'!C$12</f>
        <v>6.35580845466511E-2</v>
      </c>
      <c r="CH24" s="1">
        <f>(AR24 - '[1]AoA, FW, and ASMu'!D$11) / '[1]AoA, FW, and ASMu'!D$12</f>
        <v>1.2414584841085845</v>
      </c>
      <c r="CI24" s="1">
        <f>(AT24 - '[1]AoA, FW, and ASMu'!E$11) / '[1]AoA, FW, and ASMu'!E$12</f>
        <v>-0.42732871186524074</v>
      </c>
      <c r="CJ24" s="1">
        <f>(AU24 - '[1]AoA, FW, and ASMu'!F$11) / '[1]AoA, FW, and ASMu'!F$12</f>
        <v>0.34953519330863153</v>
      </c>
      <c r="CK24" s="1">
        <f>(AY24 - '[1]AoA, FW, and ASMu'!G$11) / '[1]AoA, FW, and ASMu'!G$12</f>
        <v>1.0352183707753255</v>
      </c>
      <c r="CL24" s="1">
        <f>(BA24 - '[1]AoA, FW, and ASMu'!H$11) / '[1]AoA, FW, and ASMu'!H$12</f>
        <v>1.2597114765283648</v>
      </c>
      <c r="CM24" s="1">
        <f>(AW24 - '[1]AoA, FW, and ASMu'!I$11) / '[1]AoA, FW, and ASMu'!I$12</f>
        <v>0.59779555268672613</v>
      </c>
      <c r="CN24" s="1">
        <v>-0.24224011100000001</v>
      </c>
      <c r="CO24" s="1">
        <v>-0.47847624700000002</v>
      </c>
      <c r="CP24" s="1">
        <v>0.12897782499999999</v>
      </c>
      <c r="CQ24" s="1">
        <v>0.26600408599999997</v>
      </c>
      <c r="CR24" s="1">
        <v>0.68494913400000002</v>
      </c>
      <c r="CS24" s="1">
        <v>-0.206728783</v>
      </c>
      <c r="CT24" s="1">
        <v>-0.58111971399999995</v>
      </c>
      <c r="CU24" s="1">
        <v>-0.24367807999999999</v>
      </c>
      <c r="CV24" s="1" t="s">
        <v>241</v>
      </c>
      <c r="CW24" s="1">
        <v>5</v>
      </c>
      <c r="CX24" s="1">
        <v>1</v>
      </c>
      <c r="CY24" s="1" t="s">
        <v>242</v>
      </c>
      <c r="CZ24" s="1">
        <v>5</v>
      </c>
      <c r="DA24" s="1">
        <v>340</v>
      </c>
      <c r="DB24" s="1" t="s">
        <v>221</v>
      </c>
      <c r="DC24" s="1" t="s">
        <v>221</v>
      </c>
      <c r="DD24" s="1">
        <v>0</v>
      </c>
      <c r="DE24" s="1" t="s">
        <v>221</v>
      </c>
      <c r="DF24" s="1" t="s">
        <v>221</v>
      </c>
      <c r="DG24" s="1" t="s">
        <v>225</v>
      </c>
      <c r="DH24" s="1">
        <v>548503</v>
      </c>
      <c r="DI24" s="1" t="s">
        <v>221</v>
      </c>
      <c r="DJ24" s="1" t="s">
        <v>951</v>
      </c>
      <c r="DK24" s="1" t="s">
        <v>952</v>
      </c>
      <c r="DL24" s="1" t="s">
        <v>229</v>
      </c>
      <c r="DM24" s="1">
        <v>1337</v>
      </c>
      <c r="DN24" s="1">
        <v>3</v>
      </c>
      <c r="DO24" s="1" t="s">
        <v>221</v>
      </c>
      <c r="DP24" s="1">
        <v>-2.0083182650000002</v>
      </c>
      <c r="DQ24" s="1">
        <v>2.4352302510000001</v>
      </c>
      <c r="DR24" s="1">
        <v>1.142329726</v>
      </c>
      <c r="DS24" s="1">
        <v>-0.37808848900000003</v>
      </c>
      <c r="DT24" s="1">
        <v>0.18858483200000001</v>
      </c>
      <c r="DU24" s="1">
        <v>1.5670655469999999</v>
      </c>
      <c r="DV24" s="1">
        <v>-0.68143459900000003</v>
      </c>
      <c r="DW24" s="1">
        <v>-0.12828479000000001</v>
      </c>
      <c r="DX24" s="1">
        <v>0.71745466300000005</v>
      </c>
      <c r="DY24" s="1">
        <v>-1.0964448499999999</v>
      </c>
      <c r="DZ24" s="1">
        <v>0.80939393900000001</v>
      </c>
      <c r="EA24" s="1">
        <v>-1.1447780439999999</v>
      </c>
      <c r="EB24" s="1">
        <v>1.650185048</v>
      </c>
      <c r="EC24" s="1">
        <v>0.63157092800000003</v>
      </c>
      <c r="ED24" s="1">
        <v>1.329160962</v>
      </c>
      <c r="EE24" s="1">
        <v>1.2185467910000001</v>
      </c>
      <c r="EF24" s="1">
        <v>-0.49336258900000002</v>
      </c>
      <c r="EG24" s="1">
        <v>-0.20733053700000001</v>
      </c>
      <c r="EH24" s="1">
        <v>-1.1388457270000001</v>
      </c>
      <c r="EI24" s="1">
        <v>0.78168780999999998</v>
      </c>
      <c r="EJ24" s="1">
        <v>-0.213365954</v>
      </c>
      <c r="EK24" s="1">
        <v>-8.8258680000000006E-2</v>
      </c>
      <c r="EL24" s="1">
        <v>0.48208338899999997</v>
      </c>
      <c r="EM24" s="1">
        <v>0.141778721</v>
      </c>
      <c r="EN24" s="1">
        <v>0.77204928699999997</v>
      </c>
      <c r="EO24" s="1">
        <v>0.60217342600000001</v>
      </c>
      <c r="EP24" s="1">
        <v>0.55752913199999998</v>
      </c>
      <c r="EQ24" s="1">
        <v>0.160112855</v>
      </c>
      <c r="ER24" s="1">
        <v>-0.64968487399999997</v>
      </c>
      <c r="ES24" s="1">
        <v>-1.4313278840000001</v>
      </c>
      <c r="ET24" s="1">
        <v>0.81993861499999998</v>
      </c>
      <c r="EU24" s="1">
        <v>-0.28827037799999999</v>
      </c>
      <c r="EV24" s="1">
        <v>0.11079420800000001</v>
      </c>
      <c r="EW24" s="1">
        <v>-1.762459019</v>
      </c>
      <c r="EX24" s="1">
        <v>2.1829744529999999</v>
      </c>
      <c r="EY24" s="1">
        <v>1.1603746619999999</v>
      </c>
      <c r="EZ24" s="1">
        <v>-0.43257899100000002</v>
      </c>
      <c r="FA24" s="1">
        <v>0.14875905</v>
      </c>
      <c r="FB24" s="1">
        <v>1.2387726290000001</v>
      </c>
      <c r="FC24" s="1">
        <v>-0.56312254100000003</v>
      </c>
      <c r="FD24" s="1">
        <v>-0.115020437</v>
      </c>
      <c r="FE24" s="1">
        <v>0.411129623</v>
      </c>
      <c r="FF24" s="1">
        <v>-0.75438913500000004</v>
      </c>
      <c r="FG24" s="1">
        <v>0.74325423400000001</v>
      </c>
      <c r="FH24" s="1">
        <v>-0.72955848300000004</v>
      </c>
      <c r="FI24" s="1">
        <v>1.1982686419999999</v>
      </c>
      <c r="FJ24" s="1">
        <v>0.527533476</v>
      </c>
      <c r="FK24" s="1">
        <v>1.290324469</v>
      </c>
      <c r="FL24" s="1">
        <v>1.178860324</v>
      </c>
      <c r="FM24" s="1">
        <v>-0.71347497800000004</v>
      </c>
      <c r="FN24" s="1">
        <v>-0.27098051200000001</v>
      </c>
      <c r="FO24" s="1">
        <v>-1.1590532280000001</v>
      </c>
      <c r="FP24" s="1">
        <v>0.94650490499999995</v>
      </c>
      <c r="FQ24" s="1">
        <v>-0.26488525299999999</v>
      </c>
      <c r="FR24" s="1">
        <v>-9.6083810000000006E-2</v>
      </c>
      <c r="FS24" s="1">
        <v>0.70189067199999999</v>
      </c>
      <c r="FT24" s="1">
        <v>0.141012049</v>
      </c>
      <c r="FU24" s="1">
        <v>0.76901765600000005</v>
      </c>
      <c r="FV24" s="1">
        <v>0.68614825199999996</v>
      </c>
      <c r="FW24" s="1">
        <v>0.72294473999999997</v>
      </c>
      <c r="FX24" s="1">
        <v>0.19275363200000001</v>
      </c>
      <c r="FY24" s="1">
        <v>-0.66089930100000005</v>
      </c>
      <c r="FZ24" s="1">
        <v>-1.552930463</v>
      </c>
      <c r="GA24" s="1">
        <v>0.955153959</v>
      </c>
      <c r="GB24" s="1">
        <v>-0.28983172800000001</v>
      </c>
      <c r="GC24" s="1">
        <v>0.126620132</v>
      </c>
      <c r="GD24" s="1">
        <v>-1.688902793</v>
      </c>
      <c r="GE24" s="1">
        <v>-8.5313784000000004E-2</v>
      </c>
      <c r="GF24" s="1">
        <v>0.94894090099999995</v>
      </c>
      <c r="GG24" s="1">
        <v>0.58687023599999999</v>
      </c>
      <c r="GH24" s="1">
        <v>0.55214167199999997</v>
      </c>
      <c r="GI24" s="1">
        <v>1.3934472550000001</v>
      </c>
      <c r="GJ24" s="1">
        <v>1.2417854209999999</v>
      </c>
      <c r="GK24" s="1">
        <v>2.9779256E-2</v>
      </c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 t="s">
        <v>269</v>
      </c>
      <c r="HP24" s="1" t="s">
        <v>232</v>
      </c>
      <c r="HQ24" s="1" t="s">
        <v>270</v>
      </c>
      <c r="HR24" s="1" t="s">
        <v>260</v>
      </c>
      <c r="HS24" s="1" t="s">
        <v>221</v>
      </c>
      <c r="HT24" s="1" t="s">
        <v>221</v>
      </c>
      <c r="HU24" s="1">
        <v>3.0752391100000001</v>
      </c>
      <c r="HV24" s="1">
        <v>1.369178183</v>
      </c>
      <c r="HW24" s="1">
        <v>2.3216008499999998</v>
      </c>
      <c r="HX24" s="1">
        <v>2.940045166</v>
      </c>
      <c r="HY24" s="1">
        <v>4.6293113869999996</v>
      </c>
      <c r="HZ24" s="1">
        <v>2.35352768</v>
      </c>
      <c r="IA24" s="1">
        <v>2.7267925050000001</v>
      </c>
      <c r="IB24" s="1">
        <v>3.2681530689999998</v>
      </c>
    </row>
    <row r="25" spans="1:236" x14ac:dyDescent="0.3">
      <c r="A25" s="1">
        <v>39145</v>
      </c>
      <c r="B25" s="1" t="s">
        <v>953</v>
      </c>
      <c r="C25" s="1" t="s">
        <v>954</v>
      </c>
      <c r="D25" s="1" t="s">
        <v>408</v>
      </c>
      <c r="E25" s="1">
        <v>5</v>
      </c>
      <c r="F25" s="1" t="s">
        <v>331</v>
      </c>
      <c r="G25" s="1">
        <v>3</v>
      </c>
      <c r="H25" s="1" t="s">
        <v>409</v>
      </c>
      <c r="I25" s="1" t="s">
        <v>221</v>
      </c>
      <c r="J25" s="1" t="s">
        <v>221</v>
      </c>
      <c r="K25" s="1" t="s">
        <v>221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 t="s">
        <v>221</v>
      </c>
      <c r="AF25" s="1" t="s">
        <v>221</v>
      </c>
      <c r="AG25" s="1" t="s">
        <v>221</v>
      </c>
      <c r="AH25" s="1" t="s">
        <v>221</v>
      </c>
      <c r="AI25" s="1" t="s">
        <v>221</v>
      </c>
      <c r="AJ25" s="1" t="s">
        <v>221</v>
      </c>
      <c r="AK25" s="1" t="s">
        <v>221</v>
      </c>
      <c r="AL25" s="1" t="s">
        <v>221</v>
      </c>
      <c r="AM25" s="1">
        <v>2</v>
      </c>
      <c r="AN25" s="1">
        <v>3</v>
      </c>
      <c r="AO25" s="1">
        <v>5</v>
      </c>
      <c r="AP25" s="1">
        <v>2</v>
      </c>
      <c r="AQ25" s="1">
        <v>3</v>
      </c>
      <c r="AR25" s="1">
        <v>3</v>
      </c>
      <c r="AS25" s="1">
        <v>3</v>
      </c>
      <c r="AT25" s="1">
        <v>5</v>
      </c>
      <c r="AU25" s="1">
        <v>5</v>
      </c>
      <c r="AV25" s="1">
        <v>2</v>
      </c>
      <c r="AW25" s="1">
        <v>4</v>
      </c>
      <c r="AX25" s="1">
        <v>1</v>
      </c>
      <c r="AY25" s="1">
        <v>3</v>
      </c>
      <c r="AZ25" s="1">
        <v>5</v>
      </c>
      <c r="BA25" s="1">
        <v>2</v>
      </c>
      <c r="BB25" s="1">
        <v>5</v>
      </c>
      <c r="BC25" s="1" t="s">
        <v>955</v>
      </c>
      <c r="BD25" s="1" t="s">
        <v>956</v>
      </c>
      <c r="BE25" s="1" t="s">
        <v>221</v>
      </c>
      <c r="BF25" s="1">
        <v>5</v>
      </c>
      <c r="BG25" s="1">
        <v>5</v>
      </c>
      <c r="BH25" s="1">
        <v>4</v>
      </c>
      <c r="BI25" s="1">
        <v>4</v>
      </c>
      <c r="BJ25" s="1">
        <v>4</v>
      </c>
      <c r="BK25" s="1" t="s">
        <v>221</v>
      </c>
      <c r="BL25" s="1" t="s">
        <v>221</v>
      </c>
      <c r="BM25" s="1">
        <v>5</v>
      </c>
      <c r="BN25" s="1">
        <v>5</v>
      </c>
      <c r="BO25" s="1">
        <v>4</v>
      </c>
      <c r="BP25" s="1">
        <v>4</v>
      </c>
      <c r="BQ25" s="1">
        <v>5</v>
      </c>
      <c r="BR25" s="1">
        <v>5</v>
      </c>
      <c r="BS25" s="1">
        <v>4</v>
      </c>
      <c r="BT25" s="1">
        <v>3</v>
      </c>
      <c r="BU25" s="1">
        <v>3</v>
      </c>
      <c r="BV25" s="1">
        <v>4</v>
      </c>
      <c r="BW25" s="1" t="s">
        <v>221</v>
      </c>
      <c r="BX25" s="1">
        <v>4.5714285710000002</v>
      </c>
      <c r="BY25" s="1">
        <v>3</v>
      </c>
      <c r="BZ25" s="1">
        <v>5</v>
      </c>
      <c r="CA25" s="1">
        <v>4</v>
      </c>
      <c r="CB25" s="1">
        <v>4</v>
      </c>
      <c r="CC25" s="1">
        <v>5</v>
      </c>
      <c r="CD25" s="1">
        <v>4</v>
      </c>
      <c r="CE25" s="1">
        <v>4</v>
      </c>
      <c r="CF25" s="1">
        <f>(AM25 - '[1]AoA, FW, and ASMu'!B$11) / '[1]AoA, FW, and ASMu'!B$12</f>
        <v>-1.9603422726118742</v>
      </c>
      <c r="CG25" s="1">
        <f>(AQ25 - '[1]AoA, FW, and ASMu'!C$11) / '[1]AoA, FW, and ASMu'!C$12</f>
        <v>6.35580845466511E-2</v>
      </c>
      <c r="CH25" s="1">
        <f>(AR25 - '[1]AoA, FW, and ASMu'!D$11) / '[1]AoA, FW, and ASMu'!D$12</f>
        <v>0.45651043466681585</v>
      </c>
      <c r="CI25" s="1">
        <f>(AT25 - '[1]AoA, FW, and ASMu'!E$11) / '[1]AoA, FW, and ASMu'!E$12</f>
        <v>0.50066042908655961</v>
      </c>
      <c r="CJ25" s="1">
        <f>(AU25 - '[1]AoA, FW, and ASMu'!F$11) / '[1]AoA, FW, and ASMu'!F$12</f>
        <v>0.92360840061944671</v>
      </c>
      <c r="CK25" s="1">
        <f>(AY25 - '[1]AoA, FW, and ASMu'!G$11) / '[1]AoA, FW, and ASMu'!G$12</f>
        <v>-0.39129875746110016</v>
      </c>
      <c r="CL25" s="1">
        <f>(BA25 - '[1]AoA, FW, and ASMu'!H$11) / '[1]AoA, FW, and ASMu'!H$12</f>
        <v>0.31960435424860512</v>
      </c>
      <c r="CM25" s="1">
        <f>(AW25 - '[1]AoA, FW, and ASMu'!I$11) / '[1]AoA, FW, and ASMu'!I$12</f>
        <v>0.59779555268672613</v>
      </c>
      <c r="CN25" s="1">
        <v>0.60787960100000005</v>
      </c>
      <c r="CO25" s="1">
        <v>-8.5221015999999997E-2</v>
      </c>
      <c r="CP25" s="1">
        <v>1.132129532</v>
      </c>
      <c r="CQ25" s="1">
        <v>0.20138360199999999</v>
      </c>
      <c r="CR25" s="1">
        <v>-0.149180494</v>
      </c>
      <c r="CS25" s="1">
        <v>1.193095909</v>
      </c>
      <c r="CT25" s="1">
        <v>8.6078573000000005E-2</v>
      </c>
      <c r="CU25" s="1">
        <v>-0.65802132700000004</v>
      </c>
      <c r="CV25" s="1" t="s">
        <v>241</v>
      </c>
      <c r="CW25" s="1">
        <v>5</v>
      </c>
      <c r="CX25" s="1">
        <v>1</v>
      </c>
      <c r="CY25" s="1" t="s">
        <v>242</v>
      </c>
      <c r="CZ25" s="1">
        <v>5</v>
      </c>
      <c r="DA25" s="1">
        <v>2298</v>
      </c>
      <c r="DB25" s="1" t="s">
        <v>221</v>
      </c>
      <c r="DC25" s="1" t="s">
        <v>221</v>
      </c>
      <c r="DD25" s="1">
        <v>1</v>
      </c>
      <c r="DE25" s="1">
        <v>2296</v>
      </c>
      <c r="DF25" s="1" t="s">
        <v>221</v>
      </c>
      <c r="DG25" s="1" t="s">
        <v>276</v>
      </c>
      <c r="DH25" s="1">
        <v>442907</v>
      </c>
      <c r="DI25" s="1" t="s">
        <v>221</v>
      </c>
      <c r="DJ25" s="1" t="s">
        <v>957</v>
      </c>
      <c r="DK25" s="1" t="s">
        <v>478</v>
      </c>
      <c r="DL25" s="1" t="s">
        <v>229</v>
      </c>
      <c r="DM25" s="1">
        <v>964</v>
      </c>
      <c r="DN25" s="1">
        <v>22</v>
      </c>
      <c r="DO25" s="1" t="s">
        <v>958</v>
      </c>
      <c r="DP25" s="1">
        <v>-2.0083182650000002</v>
      </c>
      <c r="DQ25" s="1">
        <v>1.4352302509999999</v>
      </c>
      <c r="DR25" s="1">
        <v>1.142329726</v>
      </c>
      <c r="DS25" s="1">
        <v>0.62191151099999997</v>
      </c>
      <c r="DT25" s="1">
        <v>0.18858483200000001</v>
      </c>
      <c r="DU25" s="1">
        <v>0.567065547</v>
      </c>
      <c r="DV25" s="1">
        <v>1.3185654010000001</v>
      </c>
      <c r="DW25" s="1">
        <v>0.87171520999999996</v>
      </c>
      <c r="DX25" s="1">
        <v>1.717454663</v>
      </c>
      <c r="DY25" s="1">
        <v>-9.6444849999999999E-2</v>
      </c>
      <c r="DZ25" s="1">
        <v>0.80939393900000001</v>
      </c>
      <c r="EA25" s="1">
        <v>-1.1447780439999999</v>
      </c>
      <c r="EB25" s="1">
        <v>-0.34981495200000001</v>
      </c>
      <c r="EC25" s="1">
        <v>1.6315709279999999</v>
      </c>
      <c r="ED25" s="1">
        <v>0.329160962</v>
      </c>
      <c r="EE25" s="1">
        <v>1.2185467910000001</v>
      </c>
      <c r="EF25" s="1">
        <v>0.50663741100000004</v>
      </c>
      <c r="EG25" s="1">
        <v>-0.20733053700000001</v>
      </c>
      <c r="EH25" s="1">
        <v>-0.138845727</v>
      </c>
      <c r="EI25" s="1">
        <v>-0.21831218999999999</v>
      </c>
      <c r="EJ25" s="1" t="s">
        <v>221</v>
      </c>
      <c r="EK25" s="1" t="s">
        <v>221</v>
      </c>
      <c r="EL25" s="1">
        <v>0.48208338899999997</v>
      </c>
      <c r="EM25" s="1">
        <v>0.141778721</v>
      </c>
      <c r="EN25" s="1">
        <v>-0.227950713</v>
      </c>
      <c r="EO25" s="1">
        <v>0.60217342600000001</v>
      </c>
      <c r="EP25" s="1">
        <v>0.55752913199999998</v>
      </c>
      <c r="EQ25" s="1">
        <v>0.160112855</v>
      </c>
      <c r="ER25" s="1">
        <v>-0.64968487399999997</v>
      </c>
      <c r="ES25" s="1">
        <v>-0.43132788399999999</v>
      </c>
      <c r="ET25" s="1">
        <v>-0.18006138499999999</v>
      </c>
      <c r="EU25" s="1" t="s">
        <v>221</v>
      </c>
      <c r="EV25" s="1">
        <v>1.1107942079999999</v>
      </c>
      <c r="EW25" s="1">
        <v>-1.762459019</v>
      </c>
      <c r="EX25" s="1">
        <v>1.286560468</v>
      </c>
      <c r="EY25" s="1">
        <v>1.1603746619999999</v>
      </c>
      <c r="EZ25" s="1">
        <v>0.71154203800000004</v>
      </c>
      <c r="FA25" s="1">
        <v>0.14875905</v>
      </c>
      <c r="FB25" s="1">
        <v>0.44826796200000002</v>
      </c>
      <c r="FC25" s="1">
        <v>1.0896334009999999</v>
      </c>
      <c r="FD25" s="1">
        <v>0.78158185499999999</v>
      </c>
      <c r="FE25" s="1">
        <v>0.98416879099999999</v>
      </c>
      <c r="FF25" s="1">
        <v>-6.6357141999999994E-2</v>
      </c>
      <c r="FG25" s="1">
        <v>0.74325423400000001</v>
      </c>
      <c r="FH25" s="1">
        <v>-0.72955848300000004</v>
      </c>
      <c r="FI25" s="1">
        <v>-0.25401532300000002</v>
      </c>
      <c r="FJ25" s="1">
        <v>1.362805418</v>
      </c>
      <c r="FK25" s="1">
        <v>0.31954327199999999</v>
      </c>
      <c r="FL25" s="1">
        <v>1.178860324</v>
      </c>
      <c r="FM25" s="1">
        <v>0.73267232599999998</v>
      </c>
      <c r="FN25" s="1">
        <v>-0.27098051200000001</v>
      </c>
      <c r="FO25" s="1">
        <v>-0.14130938400000001</v>
      </c>
      <c r="FP25" s="1">
        <v>-0.26434281799999998</v>
      </c>
      <c r="FQ25" s="1"/>
      <c r="FR25" s="1"/>
      <c r="FS25" s="1">
        <v>0.70189067199999999</v>
      </c>
      <c r="FT25" s="1">
        <v>0.141012049</v>
      </c>
      <c r="FU25" s="1">
        <v>-0.22705561099999999</v>
      </c>
      <c r="FV25" s="1">
        <v>0.68614825199999996</v>
      </c>
      <c r="FW25" s="1">
        <v>0.72294473999999997</v>
      </c>
      <c r="FX25" s="1">
        <v>0.19275363200000001</v>
      </c>
      <c r="FY25" s="1">
        <v>-0.66089930100000005</v>
      </c>
      <c r="FZ25" s="1">
        <v>-0.46797258600000002</v>
      </c>
      <c r="GA25" s="1">
        <v>-0.209755147</v>
      </c>
      <c r="GB25" s="1"/>
      <c r="GC25" s="1">
        <v>1.269460853</v>
      </c>
      <c r="GD25" s="1">
        <v>-1.378838292</v>
      </c>
      <c r="GE25" s="1">
        <v>-8.5313784000000004E-2</v>
      </c>
      <c r="GF25" s="1">
        <v>0.44826796200000002</v>
      </c>
      <c r="GG25" s="1">
        <v>1.4834725280000001</v>
      </c>
      <c r="GH25" s="1">
        <v>1.1251808400000001</v>
      </c>
      <c r="GI25" s="1">
        <v>-0.51835814099999999</v>
      </c>
      <c r="GJ25" s="1">
        <v>0.51229690500000002</v>
      </c>
      <c r="GK25" s="1">
        <v>1.4759265589999999</v>
      </c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 t="s">
        <v>394</v>
      </c>
      <c r="HP25" s="1" t="s">
        <v>232</v>
      </c>
      <c r="HQ25" s="1" t="s">
        <v>262</v>
      </c>
      <c r="HR25" s="1" t="s">
        <v>260</v>
      </c>
      <c r="HS25" s="1" t="s">
        <v>261</v>
      </c>
      <c r="HT25" s="1" t="s">
        <v>221</v>
      </c>
      <c r="HU25" s="1">
        <v>3.6151410429999999</v>
      </c>
      <c r="HV25" s="1">
        <v>2.130525402</v>
      </c>
      <c r="HW25" s="1">
        <v>4.2162065310000001</v>
      </c>
      <c r="HX25" s="1">
        <v>2.9804773139999998</v>
      </c>
      <c r="HY25" s="1">
        <v>2.9836098789999999</v>
      </c>
      <c r="HZ25" s="1">
        <v>4.1697276810000004</v>
      </c>
      <c r="IA25" s="1">
        <v>3.0665491650000001</v>
      </c>
      <c r="IB25" s="1">
        <v>1.528931907</v>
      </c>
    </row>
    <row r="26" spans="1:236" x14ac:dyDescent="0.3">
      <c r="A26" s="1">
        <v>36124</v>
      </c>
      <c r="B26" s="1" t="s">
        <v>959</v>
      </c>
      <c r="C26" s="1" t="s">
        <v>584</v>
      </c>
      <c r="D26" s="1" t="s">
        <v>960</v>
      </c>
      <c r="E26" s="1">
        <v>5</v>
      </c>
      <c r="F26" s="1" t="s">
        <v>252</v>
      </c>
      <c r="G26" s="1">
        <v>4</v>
      </c>
      <c r="H26" s="1" t="s">
        <v>253</v>
      </c>
      <c r="I26" s="1" t="s">
        <v>221</v>
      </c>
      <c r="J26" s="1" t="s">
        <v>221</v>
      </c>
      <c r="K26" s="1" t="s">
        <v>221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</v>
      </c>
      <c r="T26" s="1">
        <v>1</v>
      </c>
      <c r="U26" s="1">
        <v>0</v>
      </c>
      <c r="V26" s="1">
        <v>1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 t="s">
        <v>221</v>
      </c>
      <c r="AF26" s="1" t="s">
        <v>221</v>
      </c>
      <c r="AG26" s="1" t="s">
        <v>221</v>
      </c>
      <c r="AH26" s="1" t="s">
        <v>221</v>
      </c>
      <c r="AI26" s="1" t="s">
        <v>221</v>
      </c>
      <c r="AJ26" s="1" t="s">
        <v>221</v>
      </c>
      <c r="AK26" s="1" t="s">
        <v>221</v>
      </c>
      <c r="AL26" s="1" t="s">
        <v>221</v>
      </c>
      <c r="AM26" s="1">
        <v>2</v>
      </c>
      <c r="AN26" s="1">
        <v>3</v>
      </c>
      <c r="AO26" s="1">
        <v>5</v>
      </c>
      <c r="AP26" s="1">
        <v>1</v>
      </c>
      <c r="AQ26" s="1">
        <v>1</v>
      </c>
      <c r="AR26" s="1">
        <v>4</v>
      </c>
      <c r="AS26" s="1">
        <v>4</v>
      </c>
      <c r="AT26" s="1">
        <v>5</v>
      </c>
      <c r="AU26" s="1">
        <v>1</v>
      </c>
      <c r="AV26" s="1">
        <v>3</v>
      </c>
      <c r="AW26" s="1">
        <v>3</v>
      </c>
      <c r="AX26" s="1">
        <v>5</v>
      </c>
      <c r="AY26" s="1">
        <v>1</v>
      </c>
      <c r="AZ26" s="1">
        <v>3</v>
      </c>
      <c r="BA26" s="1">
        <v>1</v>
      </c>
      <c r="BB26" s="1">
        <v>5</v>
      </c>
      <c r="BC26" s="1" t="s">
        <v>221</v>
      </c>
      <c r="BD26" s="1" t="s">
        <v>221</v>
      </c>
      <c r="BE26" s="1" t="s">
        <v>221</v>
      </c>
      <c r="BF26" s="1" t="s">
        <v>221</v>
      </c>
      <c r="BG26" s="1">
        <v>5</v>
      </c>
      <c r="BH26" s="1">
        <v>5</v>
      </c>
      <c r="BI26" s="1">
        <v>3</v>
      </c>
      <c r="BJ26" s="1">
        <v>5</v>
      </c>
      <c r="BK26" s="1">
        <v>3</v>
      </c>
      <c r="BL26" s="1" t="s">
        <v>221</v>
      </c>
      <c r="BM26" s="1" t="s">
        <v>221</v>
      </c>
      <c r="BN26" s="1">
        <v>5</v>
      </c>
      <c r="BO26" s="1">
        <v>3</v>
      </c>
      <c r="BP26" s="1" t="s">
        <v>221</v>
      </c>
      <c r="BQ26" s="1">
        <v>4</v>
      </c>
      <c r="BR26" s="1">
        <v>5</v>
      </c>
      <c r="BS26" s="1" t="s">
        <v>221</v>
      </c>
      <c r="BT26" s="1" t="s">
        <v>221</v>
      </c>
      <c r="BU26" s="1" t="s">
        <v>221</v>
      </c>
      <c r="BV26" s="1">
        <v>4</v>
      </c>
      <c r="BW26" s="1" t="s">
        <v>221</v>
      </c>
      <c r="BX26" s="1">
        <v>4</v>
      </c>
      <c r="BY26" s="1"/>
      <c r="BZ26" s="1">
        <v>5</v>
      </c>
      <c r="CA26" s="1">
        <v>3</v>
      </c>
      <c r="CB26" s="1"/>
      <c r="CC26" s="1">
        <v>3</v>
      </c>
      <c r="CD26" s="1"/>
      <c r="CE26" s="1">
        <v>5</v>
      </c>
      <c r="CF26" s="1">
        <f>(AM26 - '[1]AoA, FW, and ASMu'!B$11) / '[1]AoA, FW, and ASMu'!B$12</f>
        <v>-1.9603422726118742</v>
      </c>
      <c r="CG26" s="1">
        <f>(AQ26 - '[1]AoA, FW, and ASMu'!C$11) / '[1]AoA, FW, and ASMu'!C$12</f>
        <v>-1.4784925460403708</v>
      </c>
      <c r="CH26" s="1">
        <f>(AR26 - '[1]AoA, FW, and ASMu'!D$11) / '[1]AoA, FW, and ASMu'!D$12</f>
        <v>1.2414584841085845</v>
      </c>
      <c r="CI26" s="1">
        <f>(AT26 - '[1]AoA, FW, and ASMu'!E$11) / '[1]AoA, FW, and ASMu'!E$12</f>
        <v>0.50066042908655961</v>
      </c>
      <c r="CJ26" s="1">
        <f>(AU26 - '[1]AoA, FW, and ASMu'!F$11) / '[1]AoA, FW, and ASMu'!F$12</f>
        <v>-1.3726844286238138</v>
      </c>
      <c r="CK26" s="1">
        <f>(AY26 - '[1]AoA, FW, and ASMu'!G$11) / '[1]AoA, FW, and ASMu'!G$12</f>
        <v>-1.8178158856975259</v>
      </c>
      <c r="CL26" s="1">
        <f>(BA26 - '[1]AoA, FW, and ASMu'!H$11) / '[1]AoA, FW, and ASMu'!H$12</f>
        <v>-0.62050276803115456</v>
      </c>
      <c r="CM26" s="1">
        <f>(AW26 - '[1]AoA, FW, and ASMu'!I$11) / '[1]AoA, FW, and ASMu'!I$12</f>
        <v>-0.25123341556192269</v>
      </c>
      <c r="CN26" s="1">
        <v>-0.73906149700000001</v>
      </c>
      <c r="CO26" s="1"/>
      <c r="CP26" s="1">
        <v>0.95613207099999997</v>
      </c>
      <c r="CQ26" s="1">
        <v>-0.76110035899999995</v>
      </c>
      <c r="CR26" s="1"/>
      <c r="CS26" s="1">
        <v>-1.7847430959999999</v>
      </c>
      <c r="CT26" s="1"/>
      <c r="CU26" s="1">
        <v>0.84148188800000001</v>
      </c>
      <c r="CV26" s="1" t="s">
        <v>241</v>
      </c>
      <c r="CW26" s="1">
        <v>5</v>
      </c>
      <c r="CX26" s="1">
        <v>1</v>
      </c>
      <c r="CY26" s="1" t="s">
        <v>242</v>
      </c>
      <c r="CZ26" s="1">
        <v>5</v>
      </c>
      <c r="DA26" s="1">
        <v>3076</v>
      </c>
      <c r="DB26" s="1" t="s">
        <v>221</v>
      </c>
      <c r="DC26" s="1" t="s">
        <v>221</v>
      </c>
      <c r="DD26" s="1">
        <v>1</v>
      </c>
      <c r="DE26" s="1">
        <v>3078</v>
      </c>
      <c r="DF26" s="1" t="s">
        <v>221</v>
      </c>
      <c r="DG26" s="1" t="s">
        <v>243</v>
      </c>
      <c r="DH26" s="1">
        <v>343927</v>
      </c>
      <c r="DI26" s="1" t="s">
        <v>961</v>
      </c>
      <c r="DJ26" s="1" t="s">
        <v>962</v>
      </c>
      <c r="DK26" s="1" t="s">
        <v>257</v>
      </c>
      <c r="DL26" s="1" t="s">
        <v>229</v>
      </c>
      <c r="DM26" s="1">
        <v>1131</v>
      </c>
      <c r="DN26" s="1">
        <v>10</v>
      </c>
      <c r="DO26" s="1" t="s">
        <v>963</v>
      </c>
      <c r="DP26" s="1">
        <v>-2.0083182650000002</v>
      </c>
      <c r="DQ26" s="1">
        <v>1.4352302509999999</v>
      </c>
      <c r="DR26" s="1">
        <v>1.142329726</v>
      </c>
      <c r="DS26" s="1">
        <v>-0.37808848900000003</v>
      </c>
      <c r="DT26" s="1">
        <v>-1.8114151679999999</v>
      </c>
      <c r="DU26" s="1">
        <v>1.5670655469999999</v>
      </c>
      <c r="DV26" s="1">
        <v>2.3185654009999999</v>
      </c>
      <c r="DW26" s="1">
        <v>0.87171520999999996</v>
      </c>
      <c r="DX26" s="1">
        <v>-2.2825453370000002</v>
      </c>
      <c r="DY26" s="1">
        <v>0.90355514999999997</v>
      </c>
      <c r="DZ26" s="1">
        <v>-0.19060606099999999</v>
      </c>
      <c r="EA26" s="1">
        <v>2.8552219559999998</v>
      </c>
      <c r="EB26" s="1">
        <v>-2.349814952</v>
      </c>
      <c r="EC26" s="1">
        <v>-0.36842907200000002</v>
      </c>
      <c r="ED26" s="1">
        <v>-0.670839038</v>
      </c>
      <c r="EE26" s="1">
        <v>1.2185467910000001</v>
      </c>
      <c r="EF26" s="1">
        <v>0.50663741100000004</v>
      </c>
      <c r="EG26" s="1">
        <v>0.79266946299999996</v>
      </c>
      <c r="EH26" s="1">
        <v>-1.1388457270000001</v>
      </c>
      <c r="EI26" s="1">
        <v>0.78168780999999998</v>
      </c>
      <c r="EJ26" s="1">
        <v>-1.2133659539999999</v>
      </c>
      <c r="EK26" s="1" t="s">
        <v>221</v>
      </c>
      <c r="EL26" s="1" t="s">
        <v>221</v>
      </c>
      <c r="EM26" s="1">
        <v>-0.858221279</v>
      </c>
      <c r="EN26" s="1" t="s">
        <v>221</v>
      </c>
      <c r="EO26" s="1">
        <v>-0.39782657399999999</v>
      </c>
      <c r="EP26" s="1">
        <v>0.55752913199999998</v>
      </c>
      <c r="EQ26" s="1" t="s">
        <v>221</v>
      </c>
      <c r="ER26" s="1" t="s">
        <v>221</v>
      </c>
      <c r="ES26" s="1" t="s">
        <v>221</v>
      </c>
      <c r="ET26" s="1">
        <v>-0.18006138499999999</v>
      </c>
      <c r="EU26" s="1" t="s">
        <v>221</v>
      </c>
      <c r="EV26" s="1">
        <v>1.1107942079999999</v>
      </c>
      <c r="EW26" s="1">
        <v>-1.762459019</v>
      </c>
      <c r="EX26" s="1">
        <v>1.286560468</v>
      </c>
      <c r="EY26" s="1">
        <v>1.1603746619999999</v>
      </c>
      <c r="EZ26" s="1">
        <v>-0.43257899100000002</v>
      </c>
      <c r="FA26" s="1">
        <v>-1.428876314</v>
      </c>
      <c r="FB26" s="1">
        <v>1.2387726290000001</v>
      </c>
      <c r="FC26" s="1">
        <v>1.916011372</v>
      </c>
      <c r="FD26" s="1">
        <v>0.78158185499999999</v>
      </c>
      <c r="FE26" s="1">
        <v>-1.3079878810000001</v>
      </c>
      <c r="FF26" s="1">
        <v>0.62167485</v>
      </c>
      <c r="FG26" s="1">
        <v>-0.175030668</v>
      </c>
      <c r="FH26" s="1">
        <v>1.8196115909999999</v>
      </c>
      <c r="FI26" s="1">
        <v>-1.706299287</v>
      </c>
      <c r="FJ26" s="1">
        <v>-0.30773846599999999</v>
      </c>
      <c r="FK26" s="1">
        <v>-0.65123792400000002</v>
      </c>
      <c r="FL26" s="1">
        <v>1.178860324</v>
      </c>
      <c r="FM26" s="1">
        <v>0.73267232599999998</v>
      </c>
      <c r="FN26" s="1">
        <v>1.036017078</v>
      </c>
      <c r="FO26" s="1">
        <v>-1.1590532280000001</v>
      </c>
      <c r="FP26" s="1">
        <v>0.94650490499999995</v>
      </c>
      <c r="FQ26" s="1">
        <v>-1.506345045</v>
      </c>
      <c r="FR26" s="1"/>
      <c r="FS26" s="1"/>
      <c r="FT26" s="1">
        <v>-0.85358042499999998</v>
      </c>
      <c r="FU26" s="1"/>
      <c r="FV26" s="1">
        <v>-0.45330464100000001</v>
      </c>
      <c r="FW26" s="1">
        <v>0.72294473999999997</v>
      </c>
      <c r="FX26" s="1"/>
      <c r="FY26" s="1"/>
      <c r="FZ26" s="1"/>
      <c r="GA26" s="1">
        <v>-0.209755147</v>
      </c>
      <c r="GB26" s="1"/>
      <c r="GC26" s="1">
        <v>1.269460853</v>
      </c>
      <c r="GD26" s="1">
        <v>-2.0745991849999998</v>
      </c>
      <c r="GE26" s="1"/>
      <c r="GF26" s="1">
        <v>1.2387726290000001</v>
      </c>
      <c r="GG26" s="1">
        <v>0.78158185499999999</v>
      </c>
      <c r="GH26" s="1">
        <v>-2.1615683059999999</v>
      </c>
      <c r="GI26" s="1">
        <v>-1.986219357</v>
      </c>
      <c r="GJ26" s="1"/>
      <c r="GK26" s="1">
        <v>0.55764165799999998</v>
      </c>
      <c r="GL26" s="1">
        <v>4</v>
      </c>
      <c r="GM26" s="1">
        <v>2</v>
      </c>
      <c r="GN26" s="1">
        <v>0.5</v>
      </c>
      <c r="GO26" s="1">
        <v>2</v>
      </c>
      <c r="GP26" s="1">
        <v>0.5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0</v>
      </c>
      <c r="GX26" s="1">
        <v>0</v>
      </c>
      <c r="GY26" s="1">
        <v>0</v>
      </c>
      <c r="GZ26" s="1">
        <v>0</v>
      </c>
      <c r="HA26" s="1">
        <v>0</v>
      </c>
      <c r="HB26" s="1">
        <v>0</v>
      </c>
      <c r="HC26" s="1">
        <v>0</v>
      </c>
      <c r="HD26" s="1">
        <v>0</v>
      </c>
      <c r="HE26" s="1">
        <v>3</v>
      </c>
      <c r="HF26" s="1">
        <v>0.75</v>
      </c>
      <c r="HG26" s="1">
        <v>1</v>
      </c>
      <c r="HH26" s="1">
        <v>0.25</v>
      </c>
      <c r="HI26" s="1">
        <v>0</v>
      </c>
      <c r="HJ26" s="1">
        <v>0</v>
      </c>
      <c r="HK26" s="1">
        <v>0</v>
      </c>
      <c r="HL26" s="1">
        <v>0</v>
      </c>
      <c r="HM26" s="1">
        <v>0</v>
      </c>
      <c r="HN26" s="1">
        <v>1</v>
      </c>
      <c r="HO26" s="1" t="s">
        <v>259</v>
      </c>
      <c r="HP26" s="1" t="s">
        <v>295</v>
      </c>
      <c r="HQ26" s="1" t="s">
        <v>233</v>
      </c>
      <c r="HR26" s="1" t="s">
        <v>234</v>
      </c>
      <c r="HS26" s="1" t="s">
        <v>221</v>
      </c>
      <c r="HT26" s="1" t="s">
        <v>221</v>
      </c>
      <c r="HU26" s="1">
        <v>1.831868812</v>
      </c>
      <c r="HV26" s="1"/>
      <c r="HW26" s="1">
        <v>4.5647595660000002</v>
      </c>
      <c r="HX26" s="1">
        <v>1.940805916</v>
      </c>
      <c r="HY26" s="1"/>
      <c r="HZ26" s="1">
        <v>0.508364802</v>
      </c>
      <c r="IA26" s="1"/>
      <c r="IB26" s="1">
        <v>4.2333011909999998</v>
      </c>
    </row>
    <row r="27" spans="1:236" x14ac:dyDescent="0.3">
      <c r="A27" s="1">
        <v>32593</v>
      </c>
      <c r="B27" s="1" t="s">
        <v>964</v>
      </c>
      <c r="C27" s="1" t="s">
        <v>965</v>
      </c>
      <c r="D27" s="1" t="s">
        <v>966</v>
      </c>
      <c r="E27" s="1">
        <v>3</v>
      </c>
      <c r="F27" s="1" t="s">
        <v>491</v>
      </c>
      <c r="G27" s="1">
        <v>3</v>
      </c>
      <c r="H27" s="1" t="s">
        <v>492</v>
      </c>
      <c r="I27" s="1" t="s">
        <v>221</v>
      </c>
      <c r="J27" s="1" t="s">
        <v>221</v>
      </c>
      <c r="K27" s="1" t="s">
        <v>221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 t="s">
        <v>221</v>
      </c>
      <c r="AF27" s="1" t="s">
        <v>221</v>
      </c>
      <c r="AG27" s="1" t="s">
        <v>221</v>
      </c>
      <c r="AH27" s="1" t="s">
        <v>221</v>
      </c>
      <c r="AI27" s="1" t="s">
        <v>221</v>
      </c>
      <c r="AJ27" s="1" t="s">
        <v>221</v>
      </c>
      <c r="AK27" s="1" t="s">
        <v>221</v>
      </c>
      <c r="AL27" s="1" t="s">
        <v>221</v>
      </c>
      <c r="AM27" s="1">
        <v>2</v>
      </c>
      <c r="AN27" s="1">
        <v>1</v>
      </c>
      <c r="AO27" s="1">
        <v>5</v>
      </c>
      <c r="AP27" s="1">
        <v>1</v>
      </c>
      <c r="AQ27" s="1">
        <v>4</v>
      </c>
      <c r="AR27" s="1">
        <v>4</v>
      </c>
      <c r="AS27" s="1">
        <v>3</v>
      </c>
      <c r="AT27" s="1">
        <v>5</v>
      </c>
      <c r="AU27" s="1">
        <v>5</v>
      </c>
      <c r="AV27" s="1">
        <v>2</v>
      </c>
      <c r="AW27" s="1">
        <v>2</v>
      </c>
      <c r="AX27" s="1">
        <v>1</v>
      </c>
      <c r="AY27" s="1">
        <v>5</v>
      </c>
      <c r="AZ27" s="1">
        <v>5</v>
      </c>
      <c r="BA27" s="1">
        <v>1</v>
      </c>
      <c r="BB27" s="1">
        <v>5</v>
      </c>
      <c r="BC27" s="1" t="s">
        <v>221</v>
      </c>
      <c r="BD27" s="1" t="s">
        <v>221</v>
      </c>
      <c r="BE27" s="1" t="s">
        <v>221</v>
      </c>
      <c r="BF27" s="1" t="s">
        <v>221</v>
      </c>
      <c r="BG27" s="1">
        <v>5</v>
      </c>
      <c r="BH27" s="1">
        <v>5</v>
      </c>
      <c r="BI27" s="1">
        <v>5</v>
      </c>
      <c r="BJ27" s="1">
        <v>3</v>
      </c>
      <c r="BK27" s="1">
        <v>3</v>
      </c>
      <c r="BL27" s="1">
        <v>3</v>
      </c>
      <c r="BM27" s="1">
        <v>5</v>
      </c>
      <c r="BN27" s="1">
        <v>4</v>
      </c>
      <c r="BO27" s="1">
        <v>5</v>
      </c>
      <c r="BP27" s="1">
        <v>5</v>
      </c>
      <c r="BQ27" s="1">
        <v>5</v>
      </c>
      <c r="BR27" s="1">
        <v>5</v>
      </c>
      <c r="BS27" s="1">
        <v>4</v>
      </c>
      <c r="BT27" s="1">
        <v>4</v>
      </c>
      <c r="BU27" s="1">
        <v>2</v>
      </c>
      <c r="BV27" s="1">
        <v>5</v>
      </c>
      <c r="BW27" s="1" t="s">
        <v>221</v>
      </c>
      <c r="BX27" s="1">
        <v>4.4444444440000002</v>
      </c>
      <c r="BY27" s="1">
        <v>3</v>
      </c>
      <c r="BZ27" s="1">
        <v>4</v>
      </c>
      <c r="CA27" s="1">
        <v>5</v>
      </c>
      <c r="CB27" s="1">
        <v>5</v>
      </c>
      <c r="CC27" s="1">
        <v>3.6666666669999999</v>
      </c>
      <c r="CD27" s="1">
        <v>4</v>
      </c>
      <c r="CE27" s="1">
        <v>5</v>
      </c>
      <c r="CF27" s="1">
        <f>(AM27 - '[1]AoA, FW, and ASMu'!B$11) / '[1]AoA, FW, and ASMu'!B$12</f>
        <v>-1.9603422726118742</v>
      </c>
      <c r="CG27" s="1">
        <f>(AQ27 - '[1]AoA, FW, and ASMu'!C$11) / '[1]AoA, FW, and ASMu'!C$12</f>
        <v>0.83458339984016205</v>
      </c>
      <c r="CH27" s="1">
        <f>(AR27 - '[1]AoA, FW, and ASMu'!D$11) / '[1]AoA, FW, and ASMu'!D$12</f>
        <v>1.2414584841085845</v>
      </c>
      <c r="CI27" s="1">
        <f>(AT27 - '[1]AoA, FW, and ASMu'!E$11) / '[1]AoA, FW, and ASMu'!E$12</f>
        <v>0.50066042908655961</v>
      </c>
      <c r="CJ27" s="1">
        <f>(AU27 - '[1]AoA, FW, and ASMu'!F$11) / '[1]AoA, FW, and ASMu'!F$12</f>
        <v>0.92360840061944671</v>
      </c>
      <c r="CK27" s="1">
        <f>(AY27 - '[1]AoA, FW, and ASMu'!G$11) / '[1]AoA, FW, and ASMu'!G$12</f>
        <v>1.0352183707753255</v>
      </c>
      <c r="CL27" s="1">
        <f>(BA27 - '[1]AoA, FW, and ASMu'!H$11) / '[1]AoA, FW, and ASMu'!H$12</f>
        <v>-0.62050276803115456</v>
      </c>
      <c r="CM27" s="1">
        <f>(AW27 - '[1]AoA, FW, and ASMu'!I$11) / '[1]AoA, FW, and ASMu'!I$12</f>
        <v>-1.1002623838105714</v>
      </c>
      <c r="CN27" s="1">
        <v>0.233279979</v>
      </c>
      <c r="CO27" s="1">
        <v>-0.97333311</v>
      </c>
      <c r="CP27" s="1">
        <v>-0.21434494600000001</v>
      </c>
      <c r="CQ27" s="1">
        <v>0.973651084</v>
      </c>
      <c r="CR27" s="1">
        <v>0.85984104800000005</v>
      </c>
      <c r="CS27" s="1">
        <v>-0.98889796200000002</v>
      </c>
      <c r="CT27" s="1">
        <v>-1.8713271E-2</v>
      </c>
      <c r="CU27" s="1">
        <v>0.88890460500000001</v>
      </c>
      <c r="CV27" s="1" t="s">
        <v>241</v>
      </c>
      <c r="CW27" s="1">
        <v>5</v>
      </c>
      <c r="CX27" s="1">
        <v>1</v>
      </c>
      <c r="CY27" s="1" t="s">
        <v>242</v>
      </c>
      <c r="CZ27" s="1">
        <v>5</v>
      </c>
      <c r="DA27" s="1" t="s">
        <v>221</v>
      </c>
      <c r="DB27" s="1" t="s">
        <v>221</v>
      </c>
      <c r="DC27" s="1" t="s">
        <v>221</v>
      </c>
      <c r="DD27" s="1" t="s">
        <v>221</v>
      </c>
      <c r="DE27" s="1" t="s">
        <v>221</v>
      </c>
      <c r="DF27" s="1" t="s">
        <v>221</v>
      </c>
      <c r="DG27" s="1" t="s">
        <v>221</v>
      </c>
      <c r="DH27" s="1">
        <v>498354</v>
      </c>
      <c r="DI27" s="1" t="s">
        <v>221</v>
      </c>
      <c r="DJ27" s="1" t="s">
        <v>967</v>
      </c>
      <c r="DK27" s="1" t="s">
        <v>427</v>
      </c>
      <c r="DL27" s="1" t="s">
        <v>229</v>
      </c>
      <c r="DM27" s="1">
        <v>1301</v>
      </c>
      <c r="DN27" s="1">
        <v>6</v>
      </c>
      <c r="DO27" s="1" t="s">
        <v>968</v>
      </c>
      <c r="DP27" s="1">
        <v>-2.0083182650000002</v>
      </c>
      <c r="DQ27" s="1">
        <v>-0.56476974899999999</v>
      </c>
      <c r="DR27" s="1">
        <v>1.142329726</v>
      </c>
      <c r="DS27" s="1">
        <v>-0.37808848900000003</v>
      </c>
      <c r="DT27" s="1">
        <v>1.1885848320000001</v>
      </c>
      <c r="DU27" s="1">
        <v>1.5670655469999999</v>
      </c>
      <c r="DV27" s="1">
        <v>1.3185654010000001</v>
      </c>
      <c r="DW27" s="1">
        <v>0.87171520999999996</v>
      </c>
      <c r="DX27" s="1">
        <v>1.717454663</v>
      </c>
      <c r="DY27" s="1">
        <v>-9.6444849999999999E-2</v>
      </c>
      <c r="DZ27" s="1">
        <v>-1.190606061</v>
      </c>
      <c r="EA27" s="1">
        <v>-1.1447780439999999</v>
      </c>
      <c r="EB27" s="1">
        <v>1.650185048</v>
      </c>
      <c r="EC27" s="1">
        <v>1.6315709279999999</v>
      </c>
      <c r="ED27" s="1">
        <v>-0.670839038</v>
      </c>
      <c r="EE27" s="1">
        <v>1.2185467910000001</v>
      </c>
      <c r="EF27" s="1">
        <v>0.50663741100000004</v>
      </c>
      <c r="EG27" s="1">
        <v>0.79266946299999996</v>
      </c>
      <c r="EH27" s="1">
        <v>0.86115427300000003</v>
      </c>
      <c r="EI27" s="1">
        <v>-1.21831219</v>
      </c>
      <c r="EJ27" s="1">
        <v>-1.2133659539999999</v>
      </c>
      <c r="EK27" s="1">
        <v>-1.08825868</v>
      </c>
      <c r="EL27" s="1">
        <v>0.48208338899999997</v>
      </c>
      <c r="EM27" s="1">
        <v>1.1417787210000001</v>
      </c>
      <c r="EN27" s="1">
        <v>0.77204928699999997</v>
      </c>
      <c r="EO27" s="1">
        <v>0.60217342600000001</v>
      </c>
      <c r="EP27" s="1">
        <v>0.55752913199999998</v>
      </c>
      <c r="EQ27" s="1">
        <v>0.160112855</v>
      </c>
      <c r="ER27" s="1">
        <v>0.35031512599999998</v>
      </c>
      <c r="ES27" s="1">
        <v>-1.4313278840000001</v>
      </c>
      <c r="ET27" s="1">
        <v>0.81993861499999998</v>
      </c>
      <c r="EU27" s="1" t="s">
        <v>221</v>
      </c>
      <c r="EV27" s="1">
        <v>0.11079420800000001</v>
      </c>
      <c r="EW27" s="1">
        <v>-1.762459019</v>
      </c>
      <c r="EX27" s="1">
        <v>-0.50626750099999995</v>
      </c>
      <c r="EY27" s="1">
        <v>1.1603746619999999</v>
      </c>
      <c r="EZ27" s="1">
        <v>-0.43257899100000002</v>
      </c>
      <c r="FA27" s="1">
        <v>0.93757673200000002</v>
      </c>
      <c r="FB27" s="1">
        <v>1.2387726290000001</v>
      </c>
      <c r="FC27" s="1">
        <v>1.0896334009999999</v>
      </c>
      <c r="FD27" s="1">
        <v>0.78158185499999999</v>
      </c>
      <c r="FE27" s="1">
        <v>0.98416879099999999</v>
      </c>
      <c r="FF27" s="1">
        <v>-6.6357141999999994E-2</v>
      </c>
      <c r="FG27" s="1">
        <v>-1.0933155699999999</v>
      </c>
      <c r="FH27" s="1">
        <v>-0.72955848300000004</v>
      </c>
      <c r="FI27" s="1">
        <v>1.1982686419999999</v>
      </c>
      <c r="FJ27" s="1">
        <v>1.362805418</v>
      </c>
      <c r="FK27" s="1">
        <v>-0.65123792400000002</v>
      </c>
      <c r="FL27" s="1">
        <v>1.178860324</v>
      </c>
      <c r="FM27" s="1">
        <v>0.73267232599999998</v>
      </c>
      <c r="FN27" s="1">
        <v>1.036017078</v>
      </c>
      <c r="FO27" s="1">
        <v>0.87643446000000003</v>
      </c>
      <c r="FP27" s="1">
        <v>-1.4751905409999999</v>
      </c>
      <c r="FQ27" s="1">
        <v>-1.506345045</v>
      </c>
      <c r="FR27" s="1">
        <v>-1.184745122</v>
      </c>
      <c r="FS27" s="1">
        <v>0.70189067199999999</v>
      </c>
      <c r="FT27" s="1">
        <v>1.135604523</v>
      </c>
      <c r="FU27" s="1">
        <v>0.76901765600000005</v>
      </c>
      <c r="FV27" s="1">
        <v>0.68614825199999996</v>
      </c>
      <c r="FW27" s="1">
        <v>0.72294473999999997</v>
      </c>
      <c r="FX27" s="1">
        <v>0.19275363200000001</v>
      </c>
      <c r="FY27" s="1">
        <v>0.356362032</v>
      </c>
      <c r="FZ27" s="1">
        <v>-1.552930463</v>
      </c>
      <c r="GA27" s="1">
        <v>0.955153959</v>
      </c>
      <c r="GB27" s="1"/>
      <c r="GC27" s="1">
        <v>0.126620132</v>
      </c>
      <c r="GD27" s="1">
        <v>-1.5205803659999999</v>
      </c>
      <c r="GE27" s="1">
        <v>1.2121345640000001</v>
      </c>
      <c r="GF27" s="1">
        <v>1.2387726290000001</v>
      </c>
      <c r="GG27" s="1">
        <v>1.4834725280000001</v>
      </c>
      <c r="GH27" s="1">
        <v>2.1197733140000001</v>
      </c>
      <c r="GI27" s="1">
        <v>-0.19049159399999999</v>
      </c>
      <c r="GJ27" s="1">
        <v>-0.45848429200000002</v>
      </c>
      <c r="GK27" s="1">
        <v>-0.36064324399999997</v>
      </c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 t="s">
        <v>221</v>
      </c>
      <c r="HP27" s="1" t="s">
        <v>232</v>
      </c>
      <c r="HQ27" s="1" t="s">
        <v>234</v>
      </c>
      <c r="HR27" s="1" t="s">
        <v>233</v>
      </c>
      <c r="HS27" s="1" t="s">
        <v>282</v>
      </c>
      <c r="HT27" s="1" t="s">
        <v>221</v>
      </c>
      <c r="HU27" s="1">
        <v>2.8919551559999999</v>
      </c>
      <c r="HV27" s="1">
        <v>1.261728105</v>
      </c>
      <c r="HW27" s="1">
        <v>2.1740701630000001</v>
      </c>
      <c r="HX27" s="1">
        <v>3.7424713550000002</v>
      </c>
      <c r="HY27" s="1">
        <v>3.847424352</v>
      </c>
      <c r="HZ27" s="1">
        <v>2.1436755829999998</v>
      </c>
      <c r="IA27" s="1">
        <v>2.5075782759999998</v>
      </c>
      <c r="IB27" s="1">
        <v>3.3975909350000002</v>
      </c>
    </row>
    <row r="28" spans="1:236" x14ac:dyDescent="0.3">
      <c r="A28" s="1">
        <v>26180</v>
      </c>
      <c r="B28" s="1" t="s">
        <v>969</v>
      </c>
      <c r="C28" s="1" t="s">
        <v>970</v>
      </c>
      <c r="D28" s="1" t="s">
        <v>971</v>
      </c>
      <c r="E28" s="1">
        <v>8</v>
      </c>
      <c r="F28" s="1" t="s">
        <v>286</v>
      </c>
      <c r="G28" s="1">
        <v>4</v>
      </c>
      <c r="H28" s="1" t="s">
        <v>287</v>
      </c>
      <c r="I28" s="1" t="s">
        <v>221</v>
      </c>
      <c r="J28" s="1" t="s">
        <v>221</v>
      </c>
      <c r="K28" s="1" t="s">
        <v>221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1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 t="s">
        <v>221</v>
      </c>
      <c r="AF28" s="1" t="s">
        <v>221</v>
      </c>
      <c r="AG28" s="1" t="s">
        <v>221</v>
      </c>
      <c r="AH28" s="1" t="s">
        <v>221</v>
      </c>
      <c r="AI28" s="1" t="s">
        <v>221</v>
      </c>
      <c r="AJ28" s="1" t="s">
        <v>221</v>
      </c>
      <c r="AK28" s="1" t="s">
        <v>221</v>
      </c>
      <c r="AL28" s="1" t="s">
        <v>221</v>
      </c>
      <c r="AM28" s="1">
        <v>2</v>
      </c>
      <c r="AN28" s="1">
        <v>2</v>
      </c>
      <c r="AO28" s="1">
        <v>3</v>
      </c>
      <c r="AP28" s="1">
        <v>2</v>
      </c>
      <c r="AQ28" s="1">
        <v>2</v>
      </c>
      <c r="AR28" s="1">
        <v>2</v>
      </c>
      <c r="AS28" s="1">
        <v>2</v>
      </c>
      <c r="AT28" s="1">
        <v>4</v>
      </c>
      <c r="AU28" s="1">
        <v>4</v>
      </c>
      <c r="AV28" s="1">
        <v>5</v>
      </c>
      <c r="AW28" s="1">
        <v>4</v>
      </c>
      <c r="AX28" s="1">
        <v>5</v>
      </c>
      <c r="AY28" s="1">
        <v>3</v>
      </c>
      <c r="AZ28" s="1">
        <v>3</v>
      </c>
      <c r="BA28" s="1">
        <v>3</v>
      </c>
      <c r="BB28" s="1">
        <v>4</v>
      </c>
      <c r="BC28" s="1" t="s">
        <v>221</v>
      </c>
      <c r="BD28" s="1" t="s">
        <v>221</v>
      </c>
      <c r="BE28" s="1" t="s">
        <v>221</v>
      </c>
      <c r="BF28" s="1" t="s">
        <v>221</v>
      </c>
      <c r="BG28" s="1">
        <v>5</v>
      </c>
      <c r="BH28" s="1">
        <v>5</v>
      </c>
      <c r="BI28" s="1">
        <v>5</v>
      </c>
      <c r="BJ28" s="1">
        <v>5</v>
      </c>
      <c r="BK28" s="1">
        <v>4</v>
      </c>
      <c r="BL28" s="1">
        <v>5</v>
      </c>
      <c r="BM28" s="1">
        <v>5</v>
      </c>
      <c r="BN28" s="1">
        <v>5</v>
      </c>
      <c r="BO28" s="1">
        <v>4</v>
      </c>
      <c r="BP28" s="1">
        <v>4</v>
      </c>
      <c r="BQ28" s="1">
        <v>3</v>
      </c>
      <c r="BR28" s="1">
        <v>5</v>
      </c>
      <c r="BS28" s="1">
        <v>4</v>
      </c>
      <c r="BT28" s="1">
        <v>4</v>
      </c>
      <c r="BU28" s="1">
        <v>4</v>
      </c>
      <c r="BV28" s="1">
        <v>3</v>
      </c>
      <c r="BW28" s="1" t="s">
        <v>221</v>
      </c>
      <c r="BX28" s="1">
        <v>4.3333333329999997</v>
      </c>
      <c r="BY28" s="1">
        <v>4</v>
      </c>
      <c r="BZ28" s="1">
        <v>5</v>
      </c>
      <c r="CA28" s="1">
        <v>4</v>
      </c>
      <c r="CB28" s="1">
        <v>4</v>
      </c>
      <c r="CC28" s="1">
        <v>4.6666666670000003</v>
      </c>
      <c r="CD28" s="1">
        <v>4</v>
      </c>
      <c r="CE28" s="1">
        <v>5</v>
      </c>
      <c r="CF28" s="1">
        <f>(AM28 - '[1]AoA, FW, and ASMu'!B$11) / '[1]AoA, FW, and ASMu'!B$12</f>
        <v>-1.9603422726118742</v>
      </c>
      <c r="CG28" s="1">
        <f>(AQ28 - '[1]AoA, FW, and ASMu'!C$11) / '[1]AoA, FW, and ASMu'!C$12</f>
        <v>-0.70746723074685991</v>
      </c>
      <c r="CH28" s="1">
        <f>(AR28 - '[1]AoA, FW, and ASMu'!D$11) / '[1]AoA, FW, and ASMu'!D$12</f>
        <v>-0.32843761477495281</v>
      </c>
      <c r="CI28" s="1">
        <f>(AT28 - '[1]AoA, FW, and ASMu'!E$11) / '[1]AoA, FW, and ASMu'!E$12</f>
        <v>-0.42732871186524074</v>
      </c>
      <c r="CJ28" s="1">
        <f>(AU28 - '[1]AoA, FW, and ASMu'!F$11) / '[1]AoA, FW, and ASMu'!F$12</f>
        <v>0.34953519330863153</v>
      </c>
      <c r="CK28" s="1">
        <f>(AY28 - '[1]AoA, FW, and ASMu'!G$11) / '[1]AoA, FW, and ASMu'!G$12</f>
        <v>-0.39129875746110016</v>
      </c>
      <c r="CL28" s="1">
        <f>(BA28 - '[1]AoA, FW, and ASMu'!H$11) / '[1]AoA, FW, and ASMu'!H$12</f>
        <v>1.2597114765283648</v>
      </c>
      <c r="CM28" s="1">
        <f>(AW28 - '[1]AoA, FW, and ASMu'!I$11) / '[1]AoA, FW, and ASMu'!I$12</f>
        <v>0.59779555268672613</v>
      </c>
      <c r="CN28" s="1">
        <v>6.5496719999999994E-2</v>
      </c>
      <c r="CO28" s="1">
        <v>0.951786044</v>
      </c>
      <c r="CP28" s="1">
        <v>1.0387239130000001</v>
      </c>
      <c r="CQ28" s="1">
        <v>0.32635136100000001</v>
      </c>
      <c r="CR28" s="1">
        <v>-0.26077675099999997</v>
      </c>
      <c r="CS28" s="1">
        <v>0.727791572</v>
      </c>
      <c r="CT28" s="1">
        <v>-1.2575273999999999E-2</v>
      </c>
      <c r="CU28" s="1">
        <v>0.426847908</v>
      </c>
      <c r="CV28" s="1" t="s">
        <v>241</v>
      </c>
      <c r="CW28" s="1">
        <v>5</v>
      </c>
      <c r="CX28" s="1">
        <v>1</v>
      </c>
      <c r="CY28" s="1" t="s">
        <v>242</v>
      </c>
      <c r="CZ28" s="1">
        <v>5</v>
      </c>
      <c r="DA28" s="1">
        <v>1612</v>
      </c>
      <c r="DB28" s="1" t="s">
        <v>221</v>
      </c>
      <c r="DC28" s="1" t="s">
        <v>221</v>
      </c>
      <c r="DD28" s="1">
        <v>0</v>
      </c>
      <c r="DE28" s="1" t="s">
        <v>221</v>
      </c>
      <c r="DF28" s="1" t="s">
        <v>221</v>
      </c>
      <c r="DG28" s="1" t="s">
        <v>243</v>
      </c>
      <c r="DH28" s="1">
        <v>579387</v>
      </c>
      <c r="DI28" s="1" t="s">
        <v>972</v>
      </c>
      <c r="DJ28" s="1" t="s">
        <v>973</v>
      </c>
      <c r="DK28" s="1" t="s">
        <v>974</v>
      </c>
      <c r="DL28" s="1" t="s">
        <v>229</v>
      </c>
      <c r="DM28" s="1">
        <v>4728</v>
      </c>
      <c r="DN28" s="1">
        <v>10</v>
      </c>
      <c r="DO28" s="1" t="s">
        <v>221</v>
      </c>
      <c r="DP28" s="1">
        <v>-2.0083182650000002</v>
      </c>
      <c r="DQ28" s="1">
        <v>0.43523025100000001</v>
      </c>
      <c r="DR28" s="1">
        <v>-0.85767027399999995</v>
      </c>
      <c r="DS28" s="1">
        <v>0.62191151099999997</v>
      </c>
      <c r="DT28" s="1">
        <v>-0.81141516800000002</v>
      </c>
      <c r="DU28" s="1">
        <v>-0.432934453</v>
      </c>
      <c r="DV28" s="1">
        <v>0.31856540100000003</v>
      </c>
      <c r="DW28" s="1">
        <v>-0.12828479000000001</v>
      </c>
      <c r="DX28" s="1">
        <v>0.71745466300000005</v>
      </c>
      <c r="DY28" s="1">
        <v>2.9035551499999999</v>
      </c>
      <c r="DZ28" s="1">
        <v>0.80939393900000001</v>
      </c>
      <c r="EA28" s="1">
        <v>2.8552219559999998</v>
      </c>
      <c r="EB28" s="1">
        <v>-0.34981495200000001</v>
      </c>
      <c r="EC28" s="1">
        <v>-0.36842907200000002</v>
      </c>
      <c r="ED28" s="1">
        <v>1.329160962</v>
      </c>
      <c r="EE28" s="1">
        <v>0.21854679099999999</v>
      </c>
      <c r="EF28" s="1">
        <v>0.50663741100000004</v>
      </c>
      <c r="EG28" s="1">
        <v>0.79266946299999996</v>
      </c>
      <c r="EH28" s="1">
        <v>0.86115427300000003</v>
      </c>
      <c r="EI28" s="1">
        <v>0.78168780999999998</v>
      </c>
      <c r="EJ28" s="1">
        <v>-0.213365954</v>
      </c>
      <c r="EK28" s="1">
        <v>0.91174131999999997</v>
      </c>
      <c r="EL28" s="1">
        <v>0.48208338899999997</v>
      </c>
      <c r="EM28" s="1">
        <v>0.141778721</v>
      </c>
      <c r="EN28" s="1">
        <v>-0.227950713</v>
      </c>
      <c r="EO28" s="1">
        <v>-1.397826574</v>
      </c>
      <c r="EP28" s="1">
        <v>0.55752913199999998</v>
      </c>
      <c r="EQ28" s="1">
        <v>0.160112855</v>
      </c>
      <c r="ER28" s="1">
        <v>0.35031512599999998</v>
      </c>
      <c r="ES28" s="1">
        <v>0.56867211600000001</v>
      </c>
      <c r="ET28" s="1">
        <v>-1.1800613849999999</v>
      </c>
      <c r="EU28" s="1" t="s">
        <v>221</v>
      </c>
      <c r="EV28" s="1">
        <v>1.1107942079999999</v>
      </c>
      <c r="EW28" s="1">
        <v>-1.762459019</v>
      </c>
      <c r="EX28" s="1">
        <v>0.39014648299999999</v>
      </c>
      <c r="EY28" s="1">
        <v>-0.87121855599999998</v>
      </c>
      <c r="EZ28" s="1">
        <v>0.71154203800000004</v>
      </c>
      <c r="FA28" s="1">
        <v>-0.64005863200000002</v>
      </c>
      <c r="FB28" s="1">
        <v>-0.342236706</v>
      </c>
      <c r="FC28" s="1">
        <v>0.26325543000000001</v>
      </c>
      <c r="FD28" s="1">
        <v>-0.115020437</v>
      </c>
      <c r="FE28" s="1">
        <v>0.411129623</v>
      </c>
      <c r="FF28" s="1">
        <v>1.9977388359999999</v>
      </c>
      <c r="FG28" s="1">
        <v>0.74325423400000001</v>
      </c>
      <c r="FH28" s="1">
        <v>1.8196115909999999</v>
      </c>
      <c r="FI28" s="1">
        <v>-0.25401532300000002</v>
      </c>
      <c r="FJ28" s="1">
        <v>-0.30773846599999999</v>
      </c>
      <c r="FK28" s="1">
        <v>1.290324469</v>
      </c>
      <c r="FL28" s="1">
        <v>0.211429009</v>
      </c>
      <c r="FM28" s="1">
        <v>0.73267232599999998</v>
      </c>
      <c r="FN28" s="1">
        <v>1.036017078</v>
      </c>
      <c r="FO28" s="1">
        <v>0.87643446000000003</v>
      </c>
      <c r="FP28" s="1">
        <v>0.94650490499999995</v>
      </c>
      <c r="FQ28" s="1">
        <v>-0.26488525299999999</v>
      </c>
      <c r="FR28" s="1">
        <v>0.99257750099999997</v>
      </c>
      <c r="FS28" s="1">
        <v>0.70189067199999999</v>
      </c>
      <c r="FT28" s="1">
        <v>0.141012049</v>
      </c>
      <c r="FU28" s="1">
        <v>-0.22705561099999999</v>
      </c>
      <c r="FV28" s="1">
        <v>-1.5927575329999999</v>
      </c>
      <c r="FW28" s="1">
        <v>0.72294473999999997</v>
      </c>
      <c r="FX28" s="1">
        <v>0.19275363200000001</v>
      </c>
      <c r="FY28" s="1">
        <v>0.356362032</v>
      </c>
      <c r="FZ28" s="1">
        <v>0.61698529199999996</v>
      </c>
      <c r="GA28" s="1">
        <v>-1.3746642529999999</v>
      </c>
      <c r="GB28" s="1"/>
      <c r="GC28" s="1">
        <v>1.269460853</v>
      </c>
      <c r="GD28" s="1">
        <v>-1.652796098</v>
      </c>
      <c r="GE28" s="1">
        <v>-0.36550080000000001</v>
      </c>
      <c r="GF28" s="1">
        <v>-0.342236706</v>
      </c>
      <c r="GG28" s="1">
        <v>0.58687023599999999</v>
      </c>
      <c r="GH28" s="1">
        <v>0.55214167199999997</v>
      </c>
      <c r="GI28" s="1">
        <v>0.30405039499999997</v>
      </c>
      <c r="GJ28" s="1">
        <v>1.483078101</v>
      </c>
      <c r="GK28" s="1">
        <v>1.4759265589999999</v>
      </c>
      <c r="GL28" s="1">
        <v>3</v>
      </c>
      <c r="GM28" s="1">
        <v>1</v>
      </c>
      <c r="GN28" s="1">
        <v>0.33333333300000001</v>
      </c>
      <c r="GO28" s="1">
        <v>2</v>
      </c>
      <c r="GP28" s="1">
        <v>0.66666666699999999</v>
      </c>
      <c r="GQ28" s="1">
        <v>0</v>
      </c>
      <c r="GR28" s="1">
        <v>0</v>
      </c>
      <c r="GS28" s="1">
        <v>2</v>
      </c>
      <c r="GT28" s="1">
        <v>0.66666666699999999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0</v>
      </c>
      <c r="HD28" s="1">
        <v>0</v>
      </c>
      <c r="HE28" s="1">
        <v>0</v>
      </c>
      <c r="HF28" s="1">
        <v>0</v>
      </c>
      <c r="HG28" s="1">
        <v>0</v>
      </c>
      <c r="HH28" s="1">
        <v>0</v>
      </c>
      <c r="HI28" s="1">
        <v>1</v>
      </c>
      <c r="HJ28" s="1">
        <v>0.33333333300000001</v>
      </c>
      <c r="HK28" s="1">
        <v>0</v>
      </c>
      <c r="HL28" s="1">
        <v>0</v>
      </c>
      <c r="HM28" s="1">
        <v>0.66666666699999999</v>
      </c>
      <c r="HN28" s="1">
        <v>0.33333333300000001</v>
      </c>
      <c r="HO28" s="1" t="s">
        <v>269</v>
      </c>
      <c r="HP28" s="1" t="s">
        <v>295</v>
      </c>
      <c r="HQ28" s="1" t="s">
        <v>221</v>
      </c>
      <c r="HR28" s="1" t="s">
        <v>221</v>
      </c>
      <c r="HS28" s="1" t="s">
        <v>221</v>
      </c>
      <c r="HT28" s="1" t="s">
        <v>221</v>
      </c>
      <c r="HU28" s="1">
        <v>3.209719126</v>
      </c>
      <c r="HV28" s="1">
        <v>3.4760881619999999</v>
      </c>
      <c r="HW28" s="1">
        <v>4.1548956539999997</v>
      </c>
      <c r="HX28" s="1">
        <v>2.4580506770000001</v>
      </c>
      <c r="HY28" s="1">
        <v>3.3155901229999998</v>
      </c>
      <c r="HZ28" s="1">
        <v>4.4060895169999998</v>
      </c>
      <c r="IA28" s="1">
        <v>1.9051540309999999</v>
      </c>
      <c r="IB28" s="1">
        <v>5.0445661810000004</v>
      </c>
    </row>
    <row r="29" spans="1:236" x14ac:dyDescent="0.3">
      <c r="A29" s="1">
        <v>36919</v>
      </c>
      <c r="B29" s="1" t="s">
        <v>975</v>
      </c>
      <c r="C29" s="1" t="s">
        <v>976</v>
      </c>
      <c r="D29" s="1" t="s">
        <v>678</v>
      </c>
      <c r="E29" s="1">
        <v>6</v>
      </c>
      <c r="F29" s="1" t="s">
        <v>286</v>
      </c>
      <c r="G29" s="1">
        <v>4</v>
      </c>
      <c r="H29" s="1" t="s">
        <v>287</v>
      </c>
      <c r="I29" s="1" t="s">
        <v>221</v>
      </c>
      <c r="J29" s="1" t="s">
        <v>221</v>
      </c>
      <c r="K29" s="1" t="s">
        <v>221</v>
      </c>
      <c r="L29" s="1">
        <v>1</v>
      </c>
      <c r="M29" s="1">
        <v>0</v>
      </c>
      <c r="N29" s="1">
        <v>0</v>
      </c>
      <c r="O29" s="1">
        <v>1</v>
      </c>
      <c r="P29" s="1">
        <v>0</v>
      </c>
      <c r="Q29" s="1">
        <v>0</v>
      </c>
      <c r="R29" s="1">
        <v>0</v>
      </c>
      <c r="S29" s="1">
        <v>1</v>
      </c>
      <c r="T29" s="1">
        <v>0</v>
      </c>
      <c r="U29" s="1">
        <v>0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 t="s">
        <v>221</v>
      </c>
      <c r="AF29" s="1" t="s">
        <v>221</v>
      </c>
      <c r="AG29" s="1" t="s">
        <v>221</v>
      </c>
      <c r="AH29" s="1" t="s">
        <v>221</v>
      </c>
      <c r="AI29" s="1" t="s">
        <v>221</v>
      </c>
      <c r="AJ29" s="1" t="s">
        <v>221</v>
      </c>
      <c r="AK29" s="1" t="s">
        <v>221</v>
      </c>
      <c r="AL29" s="1" t="s">
        <v>221</v>
      </c>
      <c r="AM29" s="1">
        <v>2</v>
      </c>
      <c r="AN29" s="1">
        <v>2</v>
      </c>
      <c r="AO29" s="1">
        <v>4</v>
      </c>
      <c r="AP29" s="1">
        <v>1</v>
      </c>
      <c r="AQ29" s="1">
        <v>1</v>
      </c>
      <c r="AR29" s="1">
        <v>1</v>
      </c>
      <c r="AS29" s="1">
        <v>1</v>
      </c>
      <c r="AT29" s="1">
        <v>5</v>
      </c>
      <c r="AU29" s="1">
        <v>1</v>
      </c>
      <c r="AV29" s="1">
        <v>5</v>
      </c>
      <c r="AW29" s="1">
        <v>5</v>
      </c>
      <c r="AX29" s="1">
        <v>3</v>
      </c>
      <c r="AY29" s="1">
        <v>4</v>
      </c>
      <c r="AZ29" s="1">
        <v>3</v>
      </c>
      <c r="BA29" s="1">
        <v>3</v>
      </c>
      <c r="BB29" s="1">
        <v>3</v>
      </c>
      <c r="BC29" s="1" t="s">
        <v>221</v>
      </c>
      <c r="BD29" s="1" t="s">
        <v>221</v>
      </c>
      <c r="BE29" s="1" t="s">
        <v>221</v>
      </c>
      <c r="BF29" s="1" t="s">
        <v>221</v>
      </c>
      <c r="BG29" s="1">
        <v>5</v>
      </c>
      <c r="BH29" s="1">
        <v>5</v>
      </c>
      <c r="BI29" s="1">
        <v>5</v>
      </c>
      <c r="BJ29" s="1">
        <v>5</v>
      </c>
      <c r="BK29" s="1">
        <v>3</v>
      </c>
      <c r="BL29" s="1">
        <v>5</v>
      </c>
      <c r="BM29" s="1">
        <v>5</v>
      </c>
      <c r="BN29" s="1">
        <v>4</v>
      </c>
      <c r="BO29" s="1">
        <v>1</v>
      </c>
      <c r="BP29" s="1">
        <v>5</v>
      </c>
      <c r="BQ29" s="1">
        <v>3</v>
      </c>
      <c r="BR29" s="1">
        <v>5</v>
      </c>
      <c r="BS29" s="1">
        <v>4</v>
      </c>
      <c r="BT29" s="1" t="s">
        <v>221</v>
      </c>
      <c r="BU29" s="1" t="s">
        <v>221</v>
      </c>
      <c r="BV29" s="1">
        <v>4</v>
      </c>
      <c r="BW29" s="1" t="s">
        <v>221</v>
      </c>
      <c r="BX29" s="1">
        <v>4.3333333329999997</v>
      </c>
      <c r="BY29" s="1"/>
      <c r="BZ29" s="1">
        <v>4</v>
      </c>
      <c r="CA29" s="1">
        <v>1</v>
      </c>
      <c r="CB29" s="1">
        <v>5</v>
      </c>
      <c r="CC29" s="1">
        <v>4.3333333329999997</v>
      </c>
      <c r="CD29" s="1">
        <v>4</v>
      </c>
      <c r="CE29" s="1">
        <v>5</v>
      </c>
      <c r="CF29" s="1">
        <f>(AM29 - '[1]AoA, FW, and ASMu'!B$11) / '[1]AoA, FW, and ASMu'!B$12</f>
        <v>-1.9603422726118742</v>
      </c>
      <c r="CG29" s="1">
        <f>(AQ29 - '[1]AoA, FW, and ASMu'!C$11) / '[1]AoA, FW, and ASMu'!C$12</f>
        <v>-1.4784925460403708</v>
      </c>
      <c r="CH29" s="1">
        <f>(AR29 - '[1]AoA, FW, and ASMu'!D$11) / '[1]AoA, FW, and ASMu'!D$12</f>
        <v>-1.1133856642167215</v>
      </c>
      <c r="CI29" s="1">
        <f>(AT29 - '[1]AoA, FW, and ASMu'!E$11) / '[1]AoA, FW, and ASMu'!E$12</f>
        <v>0.50066042908655961</v>
      </c>
      <c r="CJ29" s="1">
        <f>(AU29 - '[1]AoA, FW, and ASMu'!F$11) / '[1]AoA, FW, and ASMu'!F$12</f>
        <v>-1.3726844286238138</v>
      </c>
      <c r="CK29" s="1">
        <f>(AY29 - '[1]AoA, FW, and ASMu'!G$11) / '[1]AoA, FW, and ASMu'!G$12</f>
        <v>0.32195980665711271</v>
      </c>
      <c r="CL29" s="1">
        <f>(BA29 - '[1]AoA, FW, and ASMu'!H$11) / '[1]AoA, FW, and ASMu'!H$12</f>
        <v>1.2597114765283648</v>
      </c>
      <c r="CM29" s="1">
        <f>(AW29 - '[1]AoA, FW, and ASMu'!I$11) / '[1]AoA, FW, and ASMu'!I$12</f>
        <v>1.4468245209353749</v>
      </c>
      <c r="CN29" s="1">
        <v>6.5496719999999994E-2</v>
      </c>
      <c r="CO29" s="1"/>
      <c r="CP29" s="1">
        <v>0</v>
      </c>
      <c r="CQ29" s="1">
        <v>-2.1316993160000002</v>
      </c>
      <c r="CR29" s="1">
        <v>0.84441995700000005</v>
      </c>
      <c r="CS29" s="1">
        <v>0.17703038199999999</v>
      </c>
      <c r="CT29" s="1">
        <v>-1.2575273999999999E-2</v>
      </c>
      <c r="CU29" s="1">
        <v>0.426847908</v>
      </c>
      <c r="CV29" s="1" t="s">
        <v>241</v>
      </c>
      <c r="CW29" s="1">
        <v>5</v>
      </c>
      <c r="CX29" s="1">
        <v>0</v>
      </c>
      <c r="CY29" s="1" t="s">
        <v>242</v>
      </c>
      <c r="CZ29" s="1">
        <v>5</v>
      </c>
      <c r="DA29" s="1">
        <v>4021</v>
      </c>
      <c r="DB29" s="1" t="s">
        <v>221</v>
      </c>
      <c r="DC29" s="1" t="s">
        <v>221</v>
      </c>
      <c r="DD29" s="1">
        <v>1</v>
      </c>
      <c r="DE29" s="1">
        <v>4020</v>
      </c>
      <c r="DF29" s="1" t="s">
        <v>221</v>
      </c>
      <c r="DG29" s="1" t="s">
        <v>225</v>
      </c>
      <c r="DH29" s="1">
        <v>640259</v>
      </c>
      <c r="DI29" s="1" t="s">
        <v>221</v>
      </c>
      <c r="DJ29" s="1" t="s">
        <v>221</v>
      </c>
      <c r="DK29" s="1" t="s">
        <v>221</v>
      </c>
      <c r="DL29" s="1" t="s">
        <v>221</v>
      </c>
      <c r="DM29" s="1" t="s">
        <v>221</v>
      </c>
      <c r="DN29" s="1">
        <v>3</v>
      </c>
      <c r="DO29" s="1" t="s">
        <v>977</v>
      </c>
      <c r="DP29" s="1">
        <v>-2.0083182650000002</v>
      </c>
      <c r="DQ29" s="1">
        <v>0.43523025100000001</v>
      </c>
      <c r="DR29" s="1">
        <v>0.14232972599999999</v>
      </c>
      <c r="DS29" s="1">
        <v>-0.37808848900000003</v>
      </c>
      <c r="DT29" s="1">
        <v>-1.8114151679999999</v>
      </c>
      <c r="DU29" s="1">
        <v>-1.4329344530000001</v>
      </c>
      <c r="DV29" s="1">
        <v>-0.68143459900000003</v>
      </c>
      <c r="DW29" s="1">
        <v>0.87171520999999996</v>
      </c>
      <c r="DX29" s="1">
        <v>-2.2825453370000002</v>
      </c>
      <c r="DY29" s="1">
        <v>2.9035551499999999</v>
      </c>
      <c r="DZ29" s="1">
        <v>1.809393939</v>
      </c>
      <c r="EA29" s="1">
        <v>0.85522195599999995</v>
      </c>
      <c r="EB29" s="1">
        <v>0.65018504799999999</v>
      </c>
      <c r="EC29" s="1">
        <v>-0.36842907200000002</v>
      </c>
      <c r="ED29" s="1">
        <v>1.329160962</v>
      </c>
      <c r="EE29" s="1">
        <v>-0.78145320900000004</v>
      </c>
      <c r="EF29" s="1">
        <v>0.50663741100000004</v>
      </c>
      <c r="EG29" s="1">
        <v>0.79266946299999996</v>
      </c>
      <c r="EH29" s="1">
        <v>0.86115427300000003</v>
      </c>
      <c r="EI29" s="1">
        <v>0.78168780999999998</v>
      </c>
      <c r="EJ29" s="1">
        <v>-1.2133659539999999</v>
      </c>
      <c r="EK29" s="1">
        <v>0.91174131999999997</v>
      </c>
      <c r="EL29" s="1">
        <v>0.48208338899999997</v>
      </c>
      <c r="EM29" s="1">
        <v>-2.8582212789999999</v>
      </c>
      <c r="EN29" s="1">
        <v>0.77204928699999997</v>
      </c>
      <c r="EO29" s="1">
        <v>-1.397826574</v>
      </c>
      <c r="EP29" s="1">
        <v>0.55752913199999998</v>
      </c>
      <c r="EQ29" s="1">
        <v>0.160112855</v>
      </c>
      <c r="ER29" s="1" t="s">
        <v>221</v>
      </c>
      <c r="ES29" s="1" t="s">
        <v>221</v>
      </c>
      <c r="ET29" s="1">
        <v>-0.18006138499999999</v>
      </c>
      <c r="EU29" s="1" t="s">
        <v>221</v>
      </c>
      <c r="EV29" s="1">
        <v>0.11079420800000001</v>
      </c>
      <c r="EW29" s="1">
        <v>-1.762459019</v>
      </c>
      <c r="EX29" s="1">
        <v>0.39014648299999999</v>
      </c>
      <c r="EY29" s="1">
        <v>0.14457805300000001</v>
      </c>
      <c r="EZ29" s="1">
        <v>-0.43257899100000002</v>
      </c>
      <c r="FA29" s="1">
        <v>-1.428876314</v>
      </c>
      <c r="FB29" s="1">
        <v>-1.132741373</v>
      </c>
      <c r="FC29" s="1">
        <v>-0.56312254100000003</v>
      </c>
      <c r="FD29" s="1">
        <v>0.78158185499999999</v>
      </c>
      <c r="FE29" s="1">
        <v>-1.3079878810000001</v>
      </c>
      <c r="FF29" s="1">
        <v>1.9977388359999999</v>
      </c>
      <c r="FG29" s="1">
        <v>1.6615391349999999</v>
      </c>
      <c r="FH29" s="1">
        <v>0.545026554</v>
      </c>
      <c r="FI29" s="1">
        <v>0.47212665999999998</v>
      </c>
      <c r="FJ29" s="1">
        <v>-0.30773846599999999</v>
      </c>
      <c r="FK29" s="1">
        <v>1.290324469</v>
      </c>
      <c r="FL29" s="1">
        <v>-0.75600230499999999</v>
      </c>
      <c r="FM29" s="1">
        <v>0.73267232599999998</v>
      </c>
      <c r="FN29" s="1">
        <v>1.036017078</v>
      </c>
      <c r="FO29" s="1">
        <v>0.87643446000000003</v>
      </c>
      <c r="FP29" s="1">
        <v>0.94650490499999995</v>
      </c>
      <c r="FQ29" s="1">
        <v>-1.506345045</v>
      </c>
      <c r="FR29" s="1">
        <v>0.99257750099999997</v>
      </c>
      <c r="FS29" s="1">
        <v>0.70189067199999999</v>
      </c>
      <c r="FT29" s="1">
        <v>-2.8427653730000002</v>
      </c>
      <c r="FU29" s="1">
        <v>0.76901765600000005</v>
      </c>
      <c r="FV29" s="1">
        <v>-1.5927575329999999</v>
      </c>
      <c r="FW29" s="1">
        <v>0.72294473999999997</v>
      </c>
      <c r="FX29" s="1">
        <v>0.19275363200000001</v>
      </c>
      <c r="FY29" s="1"/>
      <c r="FZ29" s="1"/>
      <c r="GA29" s="1">
        <v>-0.209755147</v>
      </c>
      <c r="GB29" s="1"/>
      <c r="GC29" s="1">
        <v>0.126620132</v>
      </c>
      <c r="GD29" s="1">
        <v>-1.6613017290000001</v>
      </c>
      <c r="GE29" s="1">
        <v>-1.236122682</v>
      </c>
      <c r="GF29" s="1">
        <v>-1.132741373</v>
      </c>
      <c r="GG29" s="1">
        <v>1.4834725280000001</v>
      </c>
      <c r="GH29" s="1">
        <v>-4.1507532539999996</v>
      </c>
      <c r="GI29" s="1">
        <v>0.61637244700000005</v>
      </c>
      <c r="GJ29" s="1">
        <v>1.483078101</v>
      </c>
      <c r="GK29" s="1">
        <v>2.3942114609999998</v>
      </c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 t="s">
        <v>269</v>
      </c>
      <c r="HP29" s="1" t="s">
        <v>232</v>
      </c>
      <c r="HQ29" s="1" t="s">
        <v>233</v>
      </c>
      <c r="HR29" s="1" t="s">
        <v>234</v>
      </c>
      <c r="HS29" s="1" t="s">
        <v>221</v>
      </c>
      <c r="HT29" s="1" t="s">
        <v>221</v>
      </c>
      <c r="HU29" s="1">
        <v>3.209719126</v>
      </c>
      <c r="HV29" s="1"/>
      <c r="HW29" s="1">
        <v>3.11617174</v>
      </c>
      <c r="HX29" s="1">
        <v>0</v>
      </c>
      <c r="HY29" s="1">
        <v>4.420786831</v>
      </c>
      <c r="HZ29" s="1">
        <v>3.8553283270000001</v>
      </c>
      <c r="IA29" s="1">
        <v>1.9051540309999999</v>
      </c>
      <c r="IB29" s="1">
        <v>5.0445661810000004</v>
      </c>
    </row>
    <row r="30" spans="1:236" x14ac:dyDescent="0.3">
      <c r="A30" s="1">
        <v>26224</v>
      </c>
      <c r="B30" s="1" t="s">
        <v>978</v>
      </c>
      <c r="C30" s="1" t="s">
        <v>979</v>
      </c>
      <c r="D30" s="1" t="s">
        <v>461</v>
      </c>
      <c r="E30" s="1">
        <v>7</v>
      </c>
      <c r="F30" s="1" t="s">
        <v>762</v>
      </c>
      <c r="G30" s="1">
        <v>4</v>
      </c>
      <c r="H30" s="1" t="s">
        <v>763</v>
      </c>
      <c r="I30" s="1" t="s">
        <v>221</v>
      </c>
      <c r="J30" s="1" t="s">
        <v>221</v>
      </c>
      <c r="K30" s="1" t="s">
        <v>221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1</v>
      </c>
      <c r="R30" s="1">
        <v>0</v>
      </c>
      <c r="S30" s="1">
        <v>1</v>
      </c>
      <c r="T30" s="1">
        <v>0</v>
      </c>
      <c r="U30" s="1">
        <v>0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 t="s">
        <v>221</v>
      </c>
      <c r="AF30" s="1" t="s">
        <v>221</v>
      </c>
      <c r="AG30" s="1" t="s">
        <v>221</v>
      </c>
      <c r="AH30" s="1" t="s">
        <v>221</v>
      </c>
      <c r="AI30" s="1" t="s">
        <v>221</v>
      </c>
      <c r="AJ30" s="1" t="s">
        <v>221</v>
      </c>
      <c r="AK30" s="1" t="s">
        <v>221</v>
      </c>
      <c r="AL30" s="1" t="s">
        <v>221</v>
      </c>
      <c r="AM30" s="1">
        <v>2</v>
      </c>
      <c r="AN30" s="1">
        <v>1</v>
      </c>
      <c r="AO30" s="1">
        <v>5</v>
      </c>
      <c r="AP30" s="1">
        <v>1</v>
      </c>
      <c r="AQ30" s="1">
        <v>4</v>
      </c>
      <c r="AR30" s="1">
        <v>3</v>
      </c>
      <c r="AS30" s="1">
        <v>2</v>
      </c>
      <c r="AT30" s="1">
        <v>5</v>
      </c>
      <c r="AU30" s="1">
        <v>5</v>
      </c>
      <c r="AV30" s="1">
        <v>1</v>
      </c>
      <c r="AW30" s="1">
        <v>4</v>
      </c>
      <c r="AX30" s="1">
        <v>1</v>
      </c>
      <c r="AY30" s="1">
        <v>3</v>
      </c>
      <c r="AZ30" s="1">
        <v>4</v>
      </c>
      <c r="BA30" s="1">
        <v>1</v>
      </c>
      <c r="BB30" s="1">
        <v>5</v>
      </c>
      <c r="BC30" s="1" t="s">
        <v>221</v>
      </c>
      <c r="BD30" s="1" t="s">
        <v>221</v>
      </c>
      <c r="BE30" s="1" t="s">
        <v>221</v>
      </c>
      <c r="BF30" s="1" t="s">
        <v>221</v>
      </c>
      <c r="BG30" s="1">
        <v>4</v>
      </c>
      <c r="BH30" s="1">
        <v>4</v>
      </c>
      <c r="BI30" s="1">
        <v>5</v>
      </c>
      <c r="BJ30" s="1">
        <v>3</v>
      </c>
      <c r="BK30" s="1">
        <v>4</v>
      </c>
      <c r="BL30" s="1">
        <v>4</v>
      </c>
      <c r="BM30" s="1">
        <v>5</v>
      </c>
      <c r="BN30" s="1">
        <v>5</v>
      </c>
      <c r="BO30" s="1">
        <v>5</v>
      </c>
      <c r="BP30" s="1">
        <v>4</v>
      </c>
      <c r="BQ30" s="1">
        <v>5</v>
      </c>
      <c r="BR30" s="1">
        <v>5</v>
      </c>
      <c r="BS30" s="1">
        <v>5</v>
      </c>
      <c r="BT30" s="1">
        <v>3</v>
      </c>
      <c r="BU30" s="1">
        <v>3</v>
      </c>
      <c r="BV30" s="1">
        <v>4</v>
      </c>
      <c r="BW30" s="1">
        <v>4</v>
      </c>
      <c r="BX30" s="1">
        <v>4.5</v>
      </c>
      <c r="BY30" s="1">
        <v>3</v>
      </c>
      <c r="BZ30" s="1">
        <v>5</v>
      </c>
      <c r="CA30" s="1">
        <v>5</v>
      </c>
      <c r="CB30" s="1">
        <v>4</v>
      </c>
      <c r="CC30" s="1">
        <v>4.3333333329999997</v>
      </c>
      <c r="CD30" s="1">
        <v>4.5</v>
      </c>
      <c r="CE30" s="1">
        <v>4</v>
      </c>
      <c r="CF30" s="1">
        <f>(AM30 - '[1]AoA, FW, and ASMu'!B$11) / '[1]AoA, FW, and ASMu'!B$12</f>
        <v>-1.9603422726118742</v>
      </c>
      <c r="CG30" s="1">
        <f>(AQ30 - '[1]AoA, FW, and ASMu'!C$11) / '[1]AoA, FW, and ASMu'!C$12</f>
        <v>0.83458339984016205</v>
      </c>
      <c r="CH30" s="1">
        <f>(AR30 - '[1]AoA, FW, and ASMu'!D$11) / '[1]AoA, FW, and ASMu'!D$12</f>
        <v>0.45651043466681585</v>
      </c>
      <c r="CI30" s="1">
        <f>(AT30 - '[1]AoA, FW, and ASMu'!E$11) / '[1]AoA, FW, and ASMu'!E$12</f>
        <v>0.50066042908655961</v>
      </c>
      <c r="CJ30" s="1">
        <f>(AU30 - '[1]AoA, FW, and ASMu'!F$11) / '[1]AoA, FW, and ASMu'!F$12</f>
        <v>0.92360840061944671</v>
      </c>
      <c r="CK30" s="1">
        <f>(AY30 - '[1]AoA, FW, and ASMu'!G$11) / '[1]AoA, FW, and ASMu'!G$12</f>
        <v>-0.39129875746110016</v>
      </c>
      <c r="CL30" s="1">
        <f>(BA30 - '[1]AoA, FW, and ASMu'!H$11) / '[1]AoA, FW, and ASMu'!H$12</f>
        <v>-0.62050276803115456</v>
      </c>
      <c r="CM30" s="1">
        <f>(AW30 - '[1]AoA, FW, and ASMu'!I$11) / '[1]AoA, FW, and ASMu'!I$12</f>
        <v>0.59779555268672613</v>
      </c>
      <c r="CN30" s="1">
        <v>0.37033801300000002</v>
      </c>
      <c r="CO30" s="1">
        <v>-1.039281256</v>
      </c>
      <c r="CP30" s="1">
        <v>0.94206776599999997</v>
      </c>
      <c r="CQ30" s="1">
        <v>0.76936452200000005</v>
      </c>
      <c r="CR30" s="1">
        <v>-0.36573373100000001</v>
      </c>
      <c r="CS30" s="1">
        <v>-0.173888662</v>
      </c>
      <c r="CT30" s="1">
        <v>0.70523592899999998</v>
      </c>
      <c r="CU30" s="1">
        <v>-0.55372707399999999</v>
      </c>
      <c r="CV30" s="1" t="s">
        <v>241</v>
      </c>
      <c r="CW30" s="1">
        <v>5</v>
      </c>
      <c r="CX30" s="1">
        <v>1</v>
      </c>
      <c r="CY30" s="1" t="s">
        <v>242</v>
      </c>
      <c r="CZ30" s="1">
        <v>5</v>
      </c>
      <c r="DA30" s="1">
        <v>3911</v>
      </c>
      <c r="DB30" s="1" t="s">
        <v>221</v>
      </c>
      <c r="DC30" s="1" t="s">
        <v>221</v>
      </c>
      <c r="DD30" s="1">
        <v>1</v>
      </c>
      <c r="DE30" s="1">
        <v>3912</v>
      </c>
      <c r="DF30" s="1" t="s">
        <v>221</v>
      </c>
      <c r="DG30" s="1" t="s">
        <v>980</v>
      </c>
      <c r="DH30" s="1">
        <v>276300</v>
      </c>
      <c r="DI30" s="1" t="s">
        <v>981</v>
      </c>
      <c r="DJ30" s="1" t="s">
        <v>982</v>
      </c>
      <c r="DK30" s="1" t="s">
        <v>538</v>
      </c>
      <c r="DL30" s="1" t="s">
        <v>229</v>
      </c>
      <c r="DM30" s="1">
        <v>611</v>
      </c>
      <c r="DN30" s="1">
        <v>20</v>
      </c>
      <c r="DO30" s="1" t="s">
        <v>221</v>
      </c>
      <c r="DP30" s="1">
        <v>-2.0083182650000002</v>
      </c>
      <c r="DQ30" s="1">
        <v>-0.56476974899999999</v>
      </c>
      <c r="DR30" s="1">
        <v>1.142329726</v>
      </c>
      <c r="DS30" s="1">
        <v>-0.37808848900000003</v>
      </c>
      <c r="DT30" s="1">
        <v>1.1885848320000001</v>
      </c>
      <c r="DU30" s="1">
        <v>0.567065547</v>
      </c>
      <c r="DV30" s="1">
        <v>0.31856540100000003</v>
      </c>
      <c r="DW30" s="1">
        <v>0.87171520999999996</v>
      </c>
      <c r="DX30" s="1">
        <v>1.717454663</v>
      </c>
      <c r="DY30" s="1">
        <v>-1.0964448499999999</v>
      </c>
      <c r="DZ30" s="1">
        <v>0.80939393900000001</v>
      </c>
      <c r="EA30" s="1">
        <v>-1.1447780439999999</v>
      </c>
      <c r="EB30" s="1">
        <v>-0.34981495200000001</v>
      </c>
      <c r="EC30" s="1">
        <v>0.63157092800000003</v>
      </c>
      <c r="ED30" s="1">
        <v>-0.670839038</v>
      </c>
      <c r="EE30" s="1">
        <v>1.2185467910000001</v>
      </c>
      <c r="EF30" s="1">
        <v>-0.49336258900000002</v>
      </c>
      <c r="EG30" s="1">
        <v>-0.20733053700000001</v>
      </c>
      <c r="EH30" s="1">
        <v>0.86115427300000003</v>
      </c>
      <c r="EI30" s="1">
        <v>-1.21831219</v>
      </c>
      <c r="EJ30" s="1">
        <v>-0.213365954</v>
      </c>
      <c r="EK30" s="1">
        <v>-8.8258680000000006E-2</v>
      </c>
      <c r="EL30" s="1">
        <v>0.48208338899999997</v>
      </c>
      <c r="EM30" s="1">
        <v>1.1417787210000001</v>
      </c>
      <c r="EN30" s="1">
        <v>-0.227950713</v>
      </c>
      <c r="EO30" s="1">
        <v>0.60217342600000001</v>
      </c>
      <c r="EP30" s="1">
        <v>0.55752913199999998</v>
      </c>
      <c r="EQ30" s="1">
        <v>1.1601128549999999</v>
      </c>
      <c r="ER30" s="1">
        <v>-0.64968487399999997</v>
      </c>
      <c r="ES30" s="1">
        <v>-0.43132788399999999</v>
      </c>
      <c r="ET30" s="1">
        <v>-0.18006138499999999</v>
      </c>
      <c r="EU30" s="1">
        <v>0.71172962200000001</v>
      </c>
      <c r="EV30" s="1">
        <v>1.1107942079999999</v>
      </c>
      <c r="EW30" s="1">
        <v>-1.762459019</v>
      </c>
      <c r="EX30" s="1">
        <v>-0.50626750099999995</v>
      </c>
      <c r="EY30" s="1">
        <v>1.1603746619999999</v>
      </c>
      <c r="EZ30" s="1">
        <v>-0.43257899100000002</v>
      </c>
      <c r="FA30" s="1">
        <v>0.93757673200000002</v>
      </c>
      <c r="FB30" s="1">
        <v>0.44826796200000002</v>
      </c>
      <c r="FC30" s="1">
        <v>0.26325543000000001</v>
      </c>
      <c r="FD30" s="1">
        <v>0.78158185499999999</v>
      </c>
      <c r="FE30" s="1">
        <v>0.98416879099999999</v>
      </c>
      <c r="FF30" s="1">
        <v>-0.75438913500000004</v>
      </c>
      <c r="FG30" s="1">
        <v>0.74325423400000001</v>
      </c>
      <c r="FH30" s="1">
        <v>-0.72955848300000004</v>
      </c>
      <c r="FI30" s="1">
        <v>-0.25401532300000002</v>
      </c>
      <c r="FJ30" s="1">
        <v>0.527533476</v>
      </c>
      <c r="FK30" s="1">
        <v>-0.65123792400000002</v>
      </c>
      <c r="FL30" s="1">
        <v>1.178860324</v>
      </c>
      <c r="FM30" s="1">
        <v>-0.71347497800000004</v>
      </c>
      <c r="FN30" s="1">
        <v>-0.27098051200000001</v>
      </c>
      <c r="FO30" s="1">
        <v>0.87643446000000003</v>
      </c>
      <c r="FP30" s="1">
        <v>-1.4751905409999999</v>
      </c>
      <c r="FQ30" s="1">
        <v>-0.26488525299999999</v>
      </c>
      <c r="FR30" s="1">
        <v>-9.6083810000000006E-2</v>
      </c>
      <c r="FS30" s="1">
        <v>0.70189067199999999</v>
      </c>
      <c r="FT30" s="1">
        <v>1.135604523</v>
      </c>
      <c r="FU30" s="1">
        <v>-0.22705561099999999</v>
      </c>
      <c r="FV30" s="1">
        <v>0.68614825199999996</v>
      </c>
      <c r="FW30" s="1">
        <v>0.72294473999999997</v>
      </c>
      <c r="FX30" s="1">
        <v>1.396614697</v>
      </c>
      <c r="FY30" s="1">
        <v>-0.66089930100000005</v>
      </c>
      <c r="FZ30" s="1">
        <v>-0.46797258600000002</v>
      </c>
      <c r="GA30" s="1">
        <v>-0.209755147</v>
      </c>
      <c r="GB30" s="1">
        <v>0.71558454199999999</v>
      </c>
      <c r="GC30" s="1">
        <v>1.269460853</v>
      </c>
      <c r="GD30" s="1">
        <v>-1.3809172009999999</v>
      </c>
      <c r="GE30" s="1">
        <v>1.30543443</v>
      </c>
      <c r="GF30" s="1">
        <v>1.163852503</v>
      </c>
      <c r="GG30" s="1">
        <v>1.4834725280000001</v>
      </c>
      <c r="GH30" s="1">
        <v>2.1197733140000001</v>
      </c>
      <c r="GI30" s="1">
        <v>-0.86606852400000001</v>
      </c>
      <c r="GJ30" s="1">
        <v>0.40486169599999999</v>
      </c>
      <c r="GK30" s="1">
        <v>2.9779256E-2</v>
      </c>
      <c r="GL30" s="1">
        <v>3</v>
      </c>
      <c r="GM30" s="1">
        <v>0</v>
      </c>
      <c r="GN30" s="1">
        <v>0</v>
      </c>
      <c r="GO30" s="1">
        <v>3</v>
      </c>
      <c r="GP30" s="1">
        <v>1</v>
      </c>
      <c r="GQ30" s="1">
        <v>0</v>
      </c>
      <c r="GR30" s="1">
        <v>0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2</v>
      </c>
      <c r="GZ30" s="1">
        <v>0.66666666699999999</v>
      </c>
      <c r="HA30" s="1">
        <v>0</v>
      </c>
      <c r="HB30" s="1">
        <v>0</v>
      </c>
      <c r="HC30" s="1">
        <v>0</v>
      </c>
      <c r="HD30" s="1">
        <v>0</v>
      </c>
      <c r="HE30" s="1">
        <v>0</v>
      </c>
      <c r="HF30" s="1">
        <v>0</v>
      </c>
      <c r="HG30" s="1">
        <v>1</v>
      </c>
      <c r="HH30" s="1">
        <v>0.33333333300000001</v>
      </c>
      <c r="HI30" s="1">
        <v>0</v>
      </c>
      <c r="HJ30" s="1">
        <v>0</v>
      </c>
      <c r="HK30" s="1">
        <v>0</v>
      </c>
      <c r="HL30" s="1">
        <v>0</v>
      </c>
      <c r="HM30" s="1">
        <v>0.66666666699999999</v>
      </c>
      <c r="HN30" s="1">
        <v>0.33333333300000001</v>
      </c>
      <c r="HO30" s="1" t="s">
        <v>221</v>
      </c>
      <c r="HP30" s="1" t="s">
        <v>232</v>
      </c>
      <c r="HQ30" s="1" t="s">
        <v>221</v>
      </c>
      <c r="HR30" s="1" t="s">
        <v>221</v>
      </c>
      <c r="HS30" s="1" t="s">
        <v>221</v>
      </c>
      <c r="HT30" s="1" t="s">
        <v>221</v>
      </c>
      <c r="HU30" s="1">
        <v>3.8383743080000001</v>
      </c>
      <c r="HV30" s="1">
        <v>1.3752894819999999</v>
      </c>
      <c r="HW30" s="1">
        <v>4.0251986349999997</v>
      </c>
      <c r="HX30" s="1">
        <v>4.6614438690000002</v>
      </c>
      <c r="HY30" s="1">
        <v>2.5933846410000001</v>
      </c>
      <c r="HZ30" s="1">
        <v>3.4436774159999999</v>
      </c>
      <c r="IA30" s="1">
        <v>3.3011043469999999</v>
      </c>
      <c r="IB30" s="1">
        <v>3.9641824589999999</v>
      </c>
    </row>
    <row r="31" spans="1:236" x14ac:dyDescent="0.3">
      <c r="A31" s="1">
        <v>37684</v>
      </c>
      <c r="B31" s="1" t="s">
        <v>983</v>
      </c>
      <c r="C31" s="1" t="s">
        <v>890</v>
      </c>
      <c r="D31" s="1" t="s">
        <v>891</v>
      </c>
      <c r="E31" s="1">
        <v>8</v>
      </c>
      <c r="F31" s="1" t="s">
        <v>299</v>
      </c>
      <c r="G31" s="1">
        <v>2</v>
      </c>
      <c r="H31" s="1" t="s">
        <v>300</v>
      </c>
      <c r="I31" s="1" t="s">
        <v>221</v>
      </c>
      <c r="J31" s="1" t="s">
        <v>221</v>
      </c>
      <c r="K31" s="1" t="s">
        <v>221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1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 t="s">
        <v>221</v>
      </c>
      <c r="AF31" s="1" t="s">
        <v>221</v>
      </c>
      <c r="AG31" s="1" t="s">
        <v>221</v>
      </c>
      <c r="AH31" s="1" t="s">
        <v>221</v>
      </c>
      <c r="AI31" s="1" t="s">
        <v>221</v>
      </c>
      <c r="AJ31" s="1" t="s">
        <v>221</v>
      </c>
      <c r="AK31" s="1" t="s">
        <v>221</v>
      </c>
      <c r="AL31" s="1" t="s">
        <v>221</v>
      </c>
      <c r="AM31" s="1">
        <v>2</v>
      </c>
      <c r="AN31" s="1">
        <v>1</v>
      </c>
      <c r="AO31" s="1">
        <v>3</v>
      </c>
      <c r="AP31" s="1">
        <v>1</v>
      </c>
      <c r="AQ31" s="1">
        <v>3</v>
      </c>
      <c r="AR31" s="1">
        <v>3</v>
      </c>
      <c r="AS31" s="1">
        <v>3</v>
      </c>
      <c r="AT31" s="1">
        <v>5</v>
      </c>
      <c r="AU31" s="1">
        <v>5</v>
      </c>
      <c r="AV31" s="1">
        <v>1</v>
      </c>
      <c r="AW31" s="1">
        <v>3</v>
      </c>
      <c r="AX31" s="1">
        <v>1</v>
      </c>
      <c r="AY31" s="1">
        <v>3</v>
      </c>
      <c r="AZ31" s="1">
        <v>4</v>
      </c>
      <c r="BA31" s="1">
        <v>1</v>
      </c>
      <c r="BB31" s="1">
        <v>3</v>
      </c>
      <c r="BC31" s="1" t="s">
        <v>221</v>
      </c>
      <c r="BD31" s="1" t="s">
        <v>221</v>
      </c>
      <c r="BE31" s="1" t="s">
        <v>221</v>
      </c>
      <c r="BF31" s="1" t="s">
        <v>221</v>
      </c>
      <c r="BG31" s="1">
        <v>5</v>
      </c>
      <c r="BH31" s="1">
        <v>5</v>
      </c>
      <c r="BI31" s="1">
        <v>5</v>
      </c>
      <c r="BJ31" s="1">
        <v>4</v>
      </c>
      <c r="BK31" s="1">
        <v>3</v>
      </c>
      <c r="BL31" s="1">
        <v>4</v>
      </c>
      <c r="BM31" s="1">
        <v>5</v>
      </c>
      <c r="BN31" s="1">
        <v>1</v>
      </c>
      <c r="BO31" s="1">
        <v>4</v>
      </c>
      <c r="BP31" s="1">
        <v>4</v>
      </c>
      <c r="BQ31" s="1">
        <v>5</v>
      </c>
      <c r="BR31" s="1">
        <v>4</v>
      </c>
      <c r="BS31" s="1">
        <v>3</v>
      </c>
      <c r="BT31" s="1">
        <v>3</v>
      </c>
      <c r="BU31" s="1">
        <v>3</v>
      </c>
      <c r="BV31" s="1">
        <v>5</v>
      </c>
      <c r="BW31" s="1">
        <v>1</v>
      </c>
      <c r="BX31" s="3">
        <v>4</v>
      </c>
      <c r="BY31" s="1">
        <v>3</v>
      </c>
      <c r="BZ31" s="1">
        <v>1</v>
      </c>
      <c r="CA31" s="1">
        <v>4</v>
      </c>
      <c r="CB31" s="1">
        <v>4</v>
      </c>
      <c r="CC31" s="1">
        <v>4</v>
      </c>
      <c r="CD31" s="1">
        <v>2</v>
      </c>
      <c r="CE31" s="1">
        <v>5</v>
      </c>
      <c r="CF31" s="1">
        <f>(AM31 - '[1]AoA, FW, and ASMu'!B$11) / '[1]AoA, FW, and ASMu'!B$12</f>
        <v>-1.9603422726118742</v>
      </c>
      <c r="CG31" s="1">
        <f>(AQ31 - '[1]AoA, FW, and ASMu'!C$11) / '[1]AoA, FW, and ASMu'!C$12</f>
        <v>6.35580845466511E-2</v>
      </c>
      <c r="CH31" s="1">
        <f>(AR31 - '[1]AoA, FW, and ASMu'!D$11) / '[1]AoA, FW, and ASMu'!D$12</f>
        <v>0.45651043466681585</v>
      </c>
      <c r="CI31" s="1">
        <f>(AT31 - '[1]AoA, FW, and ASMu'!E$11) / '[1]AoA, FW, and ASMu'!E$12</f>
        <v>0.50066042908655961</v>
      </c>
      <c r="CJ31" s="1">
        <f>(AU31 - '[1]AoA, FW, and ASMu'!F$11) / '[1]AoA, FW, and ASMu'!F$12</f>
        <v>0.92360840061944671</v>
      </c>
      <c r="CK31" s="1">
        <f>(AY31 - '[1]AoA, FW, and ASMu'!G$11) / '[1]AoA, FW, and ASMu'!G$12</f>
        <v>-0.39129875746110016</v>
      </c>
      <c r="CL31" s="1">
        <f>(BA31 - '[1]AoA, FW, and ASMu'!H$11) / '[1]AoA, FW, and ASMu'!H$12</f>
        <v>-0.62050276803115456</v>
      </c>
      <c r="CM31" s="1">
        <f>(AW31 - '[1]AoA, FW, and ASMu'!I$11) / '[1]AoA, FW, and ASMu'!I$12</f>
        <v>-0.25123341556192269</v>
      </c>
      <c r="CN31" s="1">
        <v>-0.75406358900000003</v>
      </c>
      <c r="CO31" s="1">
        <v>-0.92613256399999999</v>
      </c>
      <c r="CP31" s="1">
        <v>-1.8764866490000001</v>
      </c>
      <c r="CQ31" s="1">
        <v>-4.9096167000000003E-2</v>
      </c>
      <c r="CR31" s="1">
        <v>-0.546307824</v>
      </c>
      <c r="CS31" s="1">
        <v>-0.25373707200000001</v>
      </c>
      <c r="CT31" s="1">
        <v>-1.8519717600000001</v>
      </c>
      <c r="CU31" s="1">
        <v>1.2513842930000001</v>
      </c>
      <c r="CV31" s="1" t="s">
        <v>241</v>
      </c>
      <c r="CW31" s="1">
        <v>5</v>
      </c>
      <c r="CX31" s="1">
        <v>1</v>
      </c>
      <c r="CY31" s="1" t="s">
        <v>242</v>
      </c>
      <c r="CZ31" s="1">
        <v>5</v>
      </c>
      <c r="DA31" s="1">
        <v>6335</v>
      </c>
      <c r="DB31" s="1" t="s">
        <v>221</v>
      </c>
      <c r="DC31" s="1" t="s">
        <v>221</v>
      </c>
      <c r="DD31" s="1">
        <v>1</v>
      </c>
      <c r="DE31" s="1" t="s">
        <v>221</v>
      </c>
      <c r="DF31" s="1" t="s">
        <v>221</v>
      </c>
      <c r="DG31" s="1" t="s">
        <v>292</v>
      </c>
      <c r="DH31" s="1">
        <v>372929</v>
      </c>
      <c r="DI31" s="1" t="s">
        <v>984</v>
      </c>
      <c r="DJ31" s="1" t="s">
        <v>985</v>
      </c>
      <c r="DK31" s="1" t="s">
        <v>221</v>
      </c>
      <c r="DL31" s="1" t="s">
        <v>229</v>
      </c>
      <c r="DM31" s="1" t="s">
        <v>367</v>
      </c>
      <c r="DN31" s="1">
        <v>3</v>
      </c>
      <c r="DO31" s="1" t="s">
        <v>986</v>
      </c>
      <c r="DP31" s="1">
        <v>-2.0083182650000002</v>
      </c>
      <c r="DQ31" s="1">
        <v>-0.56476974899999999</v>
      </c>
      <c r="DR31" s="1">
        <v>-0.85767027399999995</v>
      </c>
      <c r="DS31" s="1">
        <v>-0.37808848900000003</v>
      </c>
      <c r="DT31" s="1">
        <v>0.18858483200000001</v>
      </c>
      <c r="DU31" s="1">
        <v>0.567065547</v>
      </c>
      <c r="DV31" s="1">
        <v>1.3185654010000001</v>
      </c>
      <c r="DW31" s="1">
        <v>0.87171520999999996</v>
      </c>
      <c r="DX31" s="1">
        <v>1.717454663</v>
      </c>
      <c r="DY31" s="1">
        <v>-1.0964448499999999</v>
      </c>
      <c r="DZ31" s="1">
        <v>-0.19060606099999999</v>
      </c>
      <c r="EA31" s="1">
        <v>-1.1447780439999999</v>
      </c>
      <c r="EB31" s="1">
        <v>-0.34981495200000001</v>
      </c>
      <c r="EC31" s="1">
        <v>0.63157092800000003</v>
      </c>
      <c r="ED31" s="1">
        <v>-0.670839038</v>
      </c>
      <c r="EE31" s="1">
        <v>-0.78145320900000004</v>
      </c>
      <c r="EF31" s="1">
        <v>0.50663741100000004</v>
      </c>
      <c r="EG31" s="1">
        <v>0.79266946299999996</v>
      </c>
      <c r="EH31" s="1">
        <v>0.86115427300000003</v>
      </c>
      <c r="EI31" s="1">
        <v>-0.21831218999999999</v>
      </c>
      <c r="EJ31" s="1">
        <v>-1.2133659539999999</v>
      </c>
      <c r="EK31" s="1">
        <v>-8.8258680000000006E-2</v>
      </c>
      <c r="EL31" s="1">
        <v>0.48208338899999997</v>
      </c>
      <c r="EM31" s="1">
        <v>0.141778721</v>
      </c>
      <c r="EN31" s="1">
        <v>-0.227950713</v>
      </c>
      <c r="EO31" s="1">
        <v>0.60217342600000001</v>
      </c>
      <c r="EP31" s="1">
        <v>-0.44247086800000002</v>
      </c>
      <c r="EQ31" s="1">
        <v>-0.83988714499999995</v>
      </c>
      <c r="ER31" s="1">
        <v>-0.64968487399999997</v>
      </c>
      <c r="ES31" s="1">
        <v>-0.43132788399999999</v>
      </c>
      <c r="ET31" s="1">
        <v>0.81993861499999998</v>
      </c>
      <c r="EU31" s="1">
        <v>-2.288270378</v>
      </c>
      <c r="EV31" s="1">
        <v>-2.8892057919999998</v>
      </c>
      <c r="EW31" s="1">
        <v>-2.7018293510000002</v>
      </c>
      <c r="EX31" s="1">
        <v>-0.67500610599999999</v>
      </c>
      <c r="EY31" s="1">
        <v>-0.74570925099999996</v>
      </c>
      <c r="EZ31" s="1">
        <v>-0.56272993800000004</v>
      </c>
      <c r="FA31" s="1">
        <v>0.15170927000000001</v>
      </c>
      <c r="FB31" s="1">
        <v>0.53359674300000004</v>
      </c>
      <c r="FC31" s="1">
        <v>1.8378086280000001</v>
      </c>
      <c r="FD31" s="1">
        <v>0.84506917800000003</v>
      </c>
      <c r="FE31" s="1">
        <v>0.98215492100000001</v>
      </c>
      <c r="FF31" s="1">
        <v>-0.99222370199999999</v>
      </c>
      <c r="FG31" s="1">
        <v>-0.163953078</v>
      </c>
      <c r="FH31" s="1">
        <v>-0.90605712000000005</v>
      </c>
      <c r="FI31" s="1">
        <v>-0.24643912700000001</v>
      </c>
      <c r="FJ31" s="1">
        <v>0.53189845499999999</v>
      </c>
      <c r="FK31" s="1">
        <v>-0.61827943600000002</v>
      </c>
      <c r="FL31" s="1">
        <v>-0.62947516000000003</v>
      </c>
      <c r="FM31" s="1">
        <v>0.65470389500000004</v>
      </c>
      <c r="FN31" s="1">
        <v>0.94478795299999996</v>
      </c>
      <c r="FO31" s="1">
        <v>0.86177219599999999</v>
      </c>
      <c r="FP31" s="1">
        <v>-0.25138411700000002</v>
      </c>
      <c r="FQ31" s="1">
        <v>-1.4841397089999999</v>
      </c>
      <c r="FR31" s="1">
        <v>-9.9165901000000001E-2</v>
      </c>
      <c r="FS31" s="1">
        <v>0.67246216400000003</v>
      </c>
      <c r="FT31" s="1">
        <v>0.144408287</v>
      </c>
      <c r="FU31" s="1">
        <v>-0.263012886</v>
      </c>
      <c r="FV31" s="1">
        <v>0.682211177</v>
      </c>
      <c r="FW31" s="1">
        <v>-0.54637880400000005</v>
      </c>
      <c r="FX31" s="1">
        <v>-0.79947278300000002</v>
      </c>
      <c r="FY31" s="1">
        <v>-0.711579976</v>
      </c>
      <c r="FZ31" s="1">
        <v>-0.44432008899999997</v>
      </c>
      <c r="GA31" s="1">
        <v>0.911935681</v>
      </c>
      <c r="GB31" s="1">
        <v>-2.2884229980000002</v>
      </c>
      <c r="GC31" s="1">
        <v>-2.523846619</v>
      </c>
      <c r="GD31" s="3">
        <v>-2.845278859</v>
      </c>
      <c r="GE31" s="3">
        <v>-4.4353288999999997E-2</v>
      </c>
      <c r="GF31" s="3">
        <v>-0.68603799099999996</v>
      </c>
      <c r="GG31" s="3">
        <v>0.989477465</v>
      </c>
      <c r="GH31" s="3">
        <v>0.71914203399999999</v>
      </c>
      <c r="GI31" s="3">
        <v>-0.550053609</v>
      </c>
      <c r="GJ31" s="3">
        <v>-2.1622273270000001</v>
      </c>
      <c r="GK31" s="3">
        <v>0.78083487500000004</v>
      </c>
      <c r="GL31" s="1">
        <v>2</v>
      </c>
      <c r="GM31" s="1">
        <v>1</v>
      </c>
      <c r="GN31" s="1">
        <v>0.5</v>
      </c>
      <c r="GO31" s="1">
        <v>1</v>
      </c>
      <c r="GP31" s="1">
        <v>0.5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0</v>
      </c>
      <c r="HD31" s="1">
        <v>0</v>
      </c>
      <c r="HE31" s="1">
        <v>1</v>
      </c>
      <c r="HF31" s="1">
        <v>0.5</v>
      </c>
      <c r="HG31" s="1">
        <v>0</v>
      </c>
      <c r="HH31" s="1">
        <v>0</v>
      </c>
      <c r="HI31" s="1">
        <v>1</v>
      </c>
      <c r="HJ31" s="1">
        <v>0.5</v>
      </c>
      <c r="HK31" s="1">
        <v>0</v>
      </c>
      <c r="HL31" s="1">
        <v>0</v>
      </c>
      <c r="HM31" s="1">
        <v>0</v>
      </c>
      <c r="HN31" s="1">
        <v>1</v>
      </c>
      <c r="HO31" s="1" t="s">
        <v>534</v>
      </c>
      <c r="HP31" s="1" t="s">
        <v>232</v>
      </c>
      <c r="HQ31" s="1" t="s">
        <v>233</v>
      </c>
      <c r="HR31" s="1" t="s">
        <v>234</v>
      </c>
      <c r="HS31" s="1" t="s">
        <v>221</v>
      </c>
      <c r="HT31" s="1" t="s">
        <v>221</v>
      </c>
      <c r="HU31" s="1">
        <v>2.249905569</v>
      </c>
      <c r="HV31" s="1">
        <v>2.534142949</v>
      </c>
      <c r="HW31" s="1">
        <v>0</v>
      </c>
      <c r="HX31" s="1">
        <v>3.5054662969999999</v>
      </c>
      <c r="HY31" s="1">
        <v>3.9679199879999998</v>
      </c>
      <c r="HZ31" s="1">
        <v>3.2306804640000002</v>
      </c>
      <c r="IA31" s="1">
        <v>1.171051415</v>
      </c>
      <c r="IB31" s="1">
        <v>4.4726510370000003</v>
      </c>
    </row>
    <row r="32" spans="1:236" ht="15" thickBot="1" x14ac:dyDescent="0.35">
      <c r="A32" s="1">
        <v>36066</v>
      </c>
      <c r="B32" s="1" t="s">
        <v>987</v>
      </c>
      <c r="C32" s="1" t="s">
        <v>988</v>
      </c>
      <c r="D32" s="1" t="s">
        <v>712</v>
      </c>
      <c r="E32" s="1">
        <v>4</v>
      </c>
      <c r="F32" s="1" t="s">
        <v>529</v>
      </c>
      <c r="G32" s="1">
        <v>2</v>
      </c>
      <c r="H32" s="1" t="s">
        <v>530</v>
      </c>
      <c r="I32" s="1" t="s">
        <v>221</v>
      </c>
      <c r="J32" s="1" t="s">
        <v>221</v>
      </c>
      <c r="K32" s="1" t="s">
        <v>221</v>
      </c>
      <c r="L32" s="1">
        <v>1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">
        <v>0</v>
      </c>
      <c r="AC32" s="1">
        <v>0</v>
      </c>
      <c r="AD32" s="1">
        <v>0</v>
      </c>
      <c r="AE32" s="1" t="s">
        <v>221</v>
      </c>
      <c r="AF32" s="1" t="s">
        <v>221</v>
      </c>
      <c r="AG32" s="1" t="s">
        <v>221</v>
      </c>
      <c r="AH32" s="1" t="s">
        <v>221</v>
      </c>
      <c r="AI32" s="1" t="s">
        <v>221</v>
      </c>
      <c r="AJ32" s="1" t="s">
        <v>221</v>
      </c>
      <c r="AK32" s="1" t="s">
        <v>221</v>
      </c>
      <c r="AL32" s="1" t="s">
        <v>221</v>
      </c>
      <c r="AM32" s="1">
        <v>2</v>
      </c>
      <c r="AN32" s="1">
        <v>1</v>
      </c>
      <c r="AO32" s="1">
        <v>4</v>
      </c>
      <c r="AP32" s="1">
        <v>3</v>
      </c>
      <c r="AQ32" s="1">
        <v>3</v>
      </c>
      <c r="AR32" s="1">
        <v>3</v>
      </c>
      <c r="AS32" s="1">
        <v>1</v>
      </c>
      <c r="AT32" s="1">
        <v>4</v>
      </c>
      <c r="AU32" s="1">
        <v>1</v>
      </c>
      <c r="AV32" s="1">
        <v>1</v>
      </c>
      <c r="AW32" s="1">
        <v>3</v>
      </c>
      <c r="AX32" s="1">
        <v>1</v>
      </c>
      <c r="AY32" s="1">
        <v>5</v>
      </c>
      <c r="AZ32" s="1">
        <v>5</v>
      </c>
      <c r="BA32" s="1">
        <v>5</v>
      </c>
      <c r="BB32" s="1">
        <v>3</v>
      </c>
      <c r="BC32" s="1" t="s">
        <v>221</v>
      </c>
      <c r="BD32" s="1" t="s">
        <v>221</v>
      </c>
      <c r="BE32" s="1" t="s">
        <v>221</v>
      </c>
      <c r="BF32" s="1" t="s">
        <v>221</v>
      </c>
      <c r="BG32" s="1">
        <v>4</v>
      </c>
      <c r="BH32" s="1">
        <v>4</v>
      </c>
      <c r="BI32" s="1">
        <v>4</v>
      </c>
      <c r="BJ32" s="1">
        <v>4</v>
      </c>
      <c r="BK32" s="1">
        <v>4</v>
      </c>
      <c r="BL32" s="1">
        <v>4</v>
      </c>
      <c r="BM32" s="1">
        <v>4</v>
      </c>
      <c r="BN32" s="1">
        <v>3</v>
      </c>
      <c r="BO32" s="1">
        <v>3</v>
      </c>
      <c r="BP32" s="1">
        <v>3</v>
      </c>
      <c r="BQ32" s="1">
        <v>5</v>
      </c>
      <c r="BR32" s="1">
        <v>5</v>
      </c>
      <c r="BS32" s="1">
        <v>5</v>
      </c>
      <c r="BT32" s="1">
        <v>4</v>
      </c>
      <c r="BU32" s="1">
        <v>4</v>
      </c>
      <c r="BV32" s="1">
        <v>4</v>
      </c>
      <c r="BW32" s="1">
        <v>3</v>
      </c>
      <c r="BX32" s="9">
        <v>4.2</v>
      </c>
      <c r="BY32" s="1">
        <v>4</v>
      </c>
      <c r="BZ32" s="1">
        <v>3</v>
      </c>
      <c r="CA32" s="1">
        <v>3</v>
      </c>
      <c r="CB32" s="1">
        <v>3</v>
      </c>
      <c r="CC32" s="1">
        <v>4</v>
      </c>
      <c r="CD32" s="1">
        <v>4</v>
      </c>
      <c r="CE32" s="1">
        <v>4</v>
      </c>
      <c r="CF32" s="1">
        <f>(AM32 - '[1]AoA, FW, and ASMu'!B$11) / '[1]AoA, FW, and ASMu'!B$12</f>
        <v>-1.9603422726118742</v>
      </c>
      <c r="CG32" s="1">
        <f>(AQ32 - '[1]AoA, FW, and ASMu'!C$11) / '[1]AoA, FW, and ASMu'!C$12</f>
        <v>6.35580845466511E-2</v>
      </c>
      <c r="CH32" s="1">
        <f>(AR32 - '[1]AoA, FW, and ASMu'!D$11) / '[1]AoA, FW, and ASMu'!D$12</f>
        <v>0.45651043466681585</v>
      </c>
      <c r="CI32" s="1">
        <f>(AT32 - '[1]AoA, FW, and ASMu'!E$11) / '[1]AoA, FW, and ASMu'!E$12</f>
        <v>-0.42732871186524074</v>
      </c>
      <c r="CJ32" s="1">
        <f>(AU32 - '[1]AoA, FW, and ASMu'!F$11) / '[1]AoA, FW, and ASMu'!F$12</f>
        <v>-1.3726844286238138</v>
      </c>
      <c r="CK32" s="1">
        <f>(AY32 - '[1]AoA, FW, and ASMu'!G$11) / '[1]AoA, FW, and ASMu'!G$12</f>
        <v>1.0352183707753255</v>
      </c>
      <c r="CL32" s="1">
        <f>(BA32 - '[1]AoA, FW, and ASMu'!H$11) / '[1]AoA, FW, and ASMu'!H$12</f>
        <v>3.1399257210878839</v>
      </c>
      <c r="CM32" s="1">
        <f>(AW32 - '[1]AoA, FW, and ASMu'!I$11) / '[1]AoA, FW, and ASMu'!I$12</f>
        <v>-0.25123341556192269</v>
      </c>
      <c r="CN32" s="1">
        <v>6.1519637000000002E-2</v>
      </c>
      <c r="CO32" s="1">
        <v>0.443432092</v>
      </c>
      <c r="CP32" s="1">
        <v>-0.81264632999999997</v>
      </c>
      <c r="CQ32" s="1">
        <v>-0.66624430700000004</v>
      </c>
      <c r="CR32" s="1">
        <v>-1.4784194610000001</v>
      </c>
      <c r="CS32" s="1">
        <v>-0.23781242699999999</v>
      </c>
      <c r="CT32" s="1">
        <v>0.18510173999999999</v>
      </c>
      <c r="CU32" s="1">
        <v>1.8815148E-2</v>
      </c>
      <c r="CV32" s="1" t="s">
        <v>241</v>
      </c>
      <c r="CW32" s="1">
        <v>5</v>
      </c>
      <c r="CX32" s="1" t="s">
        <v>221</v>
      </c>
      <c r="CY32" s="1" t="s">
        <v>242</v>
      </c>
      <c r="CZ32" s="1">
        <v>5</v>
      </c>
      <c r="DA32" s="1">
        <v>9799</v>
      </c>
      <c r="DB32" s="1" t="s">
        <v>221</v>
      </c>
      <c r="DC32" s="1" t="s">
        <v>221</v>
      </c>
      <c r="DD32" s="1">
        <v>1</v>
      </c>
      <c r="DE32" s="1">
        <v>9798</v>
      </c>
      <c r="DF32" s="1" t="s">
        <v>221</v>
      </c>
      <c r="DG32" s="1" t="s">
        <v>292</v>
      </c>
      <c r="DH32" s="1">
        <v>462658</v>
      </c>
      <c r="DI32" s="1" t="s">
        <v>221</v>
      </c>
      <c r="DJ32" s="1" t="s">
        <v>989</v>
      </c>
      <c r="DK32" s="1" t="s">
        <v>507</v>
      </c>
      <c r="DL32" s="1" t="s">
        <v>229</v>
      </c>
      <c r="DM32" s="1">
        <v>443</v>
      </c>
      <c r="DN32" s="1">
        <v>12</v>
      </c>
      <c r="DO32" s="1" t="s">
        <v>990</v>
      </c>
      <c r="DP32" s="1">
        <v>-2.0083182650000002</v>
      </c>
      <c r="DQ32" s="1">
        <v>-0.56476974899999999</v>
      </c>
      <c r="DR32" s="1">
        <v>0.14232972599999999</v>
      </c>
      <c r="DS32" s="1">
        <v>1.621911511</v>
      </c>
      <c r="DT32" s="1">
        <v>0.18858483200000001</v>
      </c>
      <c r="DU32" s="1">
        <v>0.567065547</v>
      </c>
      <c r="DV32" s="1">
        <v>-0.68143459900000003</v>
      </c>
      <c r="DW32" s="1">
        <v>-0.12828479000000001</v>
      </c>
      <c r="DX32" s="1">
        <v>-2.2825453370000002</v>
      </c>
      <c r="DY32" s="1">
        <v>-1.0964448499999999</v>
      </c>
      <c r="DZ32" s="1">
        <v>-0.19060606099999999</v>
      </c>
      <c r="EA32" s="1">
        <v>-1.1447780439999999</v>
      </c>
      <c r="EB32" s="1">
        <v>1.650185048</v>
      </c>
      <c r="EC32" s="1">
        <v>1.6315709279999999</v>
      </c>
      <c r="ED32" s="1">
        <v>3.329160962</v>
      </c>
      <c r="EE32" s="1">
        <v>-0.78145320900000004</v>
      </c>
      <c r="EF32" s="1">
        <v>-0.49336258900000002</v>
      </c>
      <c r="EG32" s="1">
        <v>-0.20733053700000001</v>
      </c>
      <c r="EH32" s="1">
        <v>-0.138845727</v>
      </c>
      <c r="EI32" s="1">
        <v>-0.21831218999999999</v>
      </c>
      <c r="EJ32" s="1">
        <v>-0.213365954</v>
      </c>
      <c r="EK32" s="1">
        <v>-8.8258680000000006E-2</v>
      </c>
      <c r="EL32" s="1">
        <v>-0.51791661099999997</v>
      </c>
      <c r="EM32" s="1">
        <v>-0.858221279</v>
      </c>
      <c r="EN32" s="1">
        <v>-1.227950713</v>
      </c>
      <c r="EO32" s="1">
        <v>0.60217342600000001</v>
      </c>
      <c r="EP32" s="1">
        <v>0.55752913199999998</v>
      </c>
      <c r="EQ32" s="1">
        <v>1.1601128549999999</v>
      </c>
      <c r="ER32" s="1">
        <v>0.35031512599999998</v>
      </c>
      <c r="ES32" s="1">
        <v>0.56867211600000001</v>
      </c>
      <c r="ET32" s="1">
        <v>-0.18006138499999999</v>
      </c>
      <c r="EU32" s="1">
        <v>-0.28827037799999999</v>
      </c>
      <c r="EV32" s="1">
        <v>-0.88920579200000005</v>
      </c>
      <c r="EW32" s="1">
        <v>-2.7018293510000002</v>
      </c>
      <c r="EX32" s="1">
        <v>-0.67500610599999999</v>
      </c>
      <c r="EY32" s="1">
        <v>0.12374988000000001</v>
      </c>
      <c r="EZ32" s="1">
        <v>2.4139802979999998</v>
      </c>
      <c r="FA32" s="1">
        <v>0.15170927000000001</v>
      </c>
      <c r="FB32" s="1">
        <v>0.53359674300000004</v>
      </c>
      <c r="FC32" s="1">
        <v>-0.94977949800000006</v>
      </c>
      <c r="FD32" s="1">
        <v>-0.12436346299999999</v>
      </c>
      <c r="FE32" s="1">
        <v>-1.305311391</v>
      </c>
      <c r="FF32" s="1">
        <v>-0.99222370199999999</v>
      </c>
      <c r="FG32" s="1">
        <v>-0.163953078</v>
      </c>
      <c r="FH32" s="1">
        <v>-0.90605712000000005</v>
      </c>
      <c r="FI32" s="1">
        <v>1.1625293880000001</v>
      </c>
      <c r="FJ32" s="1">
        <v>1.3740817030000001</v>
      </c>
      <c r="FK32" s="1">
        <v>3.0683243600000001</v>
      </c>
      <c r="FL32" s="1">
        <v>-0.62947516000000003</v>
      </c>
      <c r="FM32" s="1">
        <v>-0.63754946099999998</v>
      </c>
      <c r="FN32" s="1">
        <v>-0.247118633</v>
      </c>
      <c r="FO32" s="1">
        <v>-0.13894535599999999</v>
      </c>
      <c r="FP32" s="1">
        <v>-0.25138411700000002</v>
      </c>
      <c r="FQ32" s="1">
        <v>-0.26098052599999999</v>
      </c>
      <c r="FR32" s="1">
        <v>-9.9165901000000001E-2</v>
      </c>
      <c r="FS32" s="1">
        <v>-0.72244622599999997</v>
      </c>
      <c r="FT32" s="1">
        <v>-0.87413868699999997</v>
      </c>
      <c r="FU32" s="1">
        <v>-1.4168275990000001</v>
      </c>
      <c r="FV32" s="1">
        <v>0.682211177</v>
      </c>
      <c r="FW32" s="1">
        <v>0.68845685099999998</v>
      </c>
      <c r="FX32" s="1">
        <v>1.1042896170000001</v>
      </c>
      <c r="FY32" s="1">
        <v>0.38368944500000002</v>
      </c>
      <c r="FZ32" s="1">
        <v>0.58580132299999998</v>
      </c>
      <c r="GA32" s="1">
        <v>-0.200264262</v>
      </c>
      <c r="GB32" s="1">
        <v>-0.288289605</v>
      </c>
      <c r="GC32" s="1">
        <v>-0.77675984099999995</v>
      </c>
      <c r="GD32" s="9">
        <v>-2.6890977199999999</v>
      </c>
      <c r="GE32" s="9">
        <v>1.0183421269999999</v>
      </c>
      <c r="GF32" s="9">
        <v>-1.7265393389999999</v>
      </c>
      <c r="GG32" s="9">
        <v>-0.99850214999999998</v>
      </c>
      <c r="GH32" s="9">
        <v>-2.7221389899999999</v>
      </c>
      <c r="GI32" s="9">
        <v>0.80166517000000004</v>
      </c>
      <c r="GJ32" s="9">
        <v>3.476324365</v>
      </c>
      <c r="GK32" s="9">
        <v>-0.41107171100000001</v>
      </c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 t="s">
        <v>394</v>
      </c>
      <c r="HP32" s="1" t="s">
        <v>295</v>
      </c>
      <c r="HQ32" s="1" t="s">
        <v>233</v>
      </c>
      <c r="HR32" s="1" t="s">
        <v>234</v>
      </c>
      <c r="HS32" s="1" t="s">
        <v>221</v>
      </c>
      <c r="HT32" s="1" t="s">
        <v>221</v>
      </c>
      <c r="HU32" s="1">
        <v>3.707742986</v>
      </c>
      <c r="HV32" s="1">
        <v>3.7270748010000001</v>
      </c>
      <c r="HW32" s="1">
        <v>2.2704469989999998</v>
      </c>
      <c r="HX32" s="1">
        <v>1.94247229</v>
      </c>
      <c r="HY32" s="1">
        <v>2.3833913729999998</v>
      </c>
      <c r="HZ32" s="1">
        <v>2.6817145980000001</v>
      </c>
      <c r="IA32" s="1">
        <v>2.9117127580000002</v>
      </c>
      <c r="IB32" s="1">
        <v>3.917313831</v>
      </c>
    </row>
    <row r="33" spans="1:236" ht="15" thickTop="1" x14ac:dyDescent="0.3">
      <c r="A33" s="1">
        <v>33133</v>
      </c>
      <c r="B33" s="1" t="s">
        <v>991</v>
      </c>
      <c r="C33" s="1" t="s">
        <v>992</v>
      </c>
      <c r="D33" s="1" t="s">
        <v>992</v>
      </c>
      <c r="E33" s="1">
        <v>1</v>
      </c>
      <c r="F33" s="1" t="s">
        <v>390</v>
      </c>
      <c r="G33" s="1">
        <v>3</v>
      </c>
      <c r="H33" s="1" t="s">
        <v>391</v>
      </c>
      <c r="I33" s="1" t="s">
        <v>221</v>
      </c>
      <c r="J33" s="1" t="s">
        <v>221</v>
      </c>
      <c r="K33" s="1" t="s">
        <v>221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>
        <v>1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 t="s">
        <v>221</v>
      </c>
      <c r="AF33" s="1" t="s">
        <v>221</v>
      </c>
      <c r="AG33" s="1" t="s">
        <v>221</v>
      </c>
      <c r="AH33" s="1" t="s">
        <v>221</v>
      </c>
      <c r="AI33" s="1" t="s">
        <v>221</v>
      </c>
      <c r="AJ33" s="1" t="s">
        <v>221</v>
      </c>
      <c r="AK33" s="1" t="s">
        <v>221</v>
      </c>
      <c r="AL33" s="1" t="s">
        <v>221</v>
      </c>
      <c r="AM33" s="1">
        <v>2</v>
      </c>
      <c r="AN33" s="1">
        <v>1</v>
      </c>
      <c r="AO33" s="1">
        <v>5</v>
      </c>
      <c r="AP33" s="1">
        <v>1</v>
      </c>
      <c r="AQ33" s="1">
        <v>3</v>
      </c>
      <c r="AR33" s="1">
        <v>2</v>
      </c>
      <c r="AS33" s="1">
        <v>1</v>
      </c>
      <c r="AT33" s="1">
        <v>5</v>
      </c>
      <c r="AU33" s="1">
        <v>5</v>
      </c>
      <c r="AV33" s="1">
        <v>1</v>
      </c>
      <c r="AW33" s="1">
        <v>4</v>
      </c>
      <c r="AX33" s="1">
        <v>1</v>
      </c>
      <c r="AY33" s="1">
        <v>5</v>
      </c>
      <c r="AZ33" s="1">
        <v>5</v>
      </c>
      <c r="BA33" s="1">
        <v>1</v>
      </c>
      <c r="BB33" s="1">
        <v>5</v>
      </c>
      <c r="BC33" s="1" t="s">
        <v>221</v>
      </c>
      <c r="BD33" s="1" t="s">
        <v>221</v>
      </c>
      <c r="BE33" s="1" t="s">
        <v>221</v>
      </c>
      <c r="BF33" s="1" t="s">
        <v>221</v>
      </c>
      <c r="BG33" s="1">
        <v>5</v>
      </c>
      <c r="BH33" s="1">
        <v>5</v>
      </c>
      <c r="BI33" s="1">
        <v>5</v>
      </c>
      <c r="BJ33" s="1">
        <v>4</v>
      </c>
      <c r="BK33" s="1">
        <v>5</v>
      </c>
      <c r="BL33" s="1">
        <v>5</v>
      </c>
      <c r="BM33" s="1">
        <v>5</v>
      </c>
      <c r="BN33" s="1">
        <v>3</v>
      </c>
      <c r="BO33" s="1">
        <v>3</v>
      </c>
      <c r="BP33" s="1">
        <v>5</v>
      </c>
      <c r="BQ33" s="1">
        <v>5</v>
      </c>
      <c r="BR33" s="1">
        <v>5</v>
      </c>
      <c r="BS33" s="1">
        <v>5</v>
      </c>
      <c r="BT33" s="1">
        <v>4</v>
      </c>
      <c r="BU33" s="1">
        <v>3</v>
      </c>
      <c r="BV33" s="1">
        <v>4</v>
      </c>
      <c r="BW33" s="1" t="s">
        <v>221</v>
      </c>
      <c r="BX33" s="3">
        <v>4.8888888890000004</v>
      </c>
      <c r="BY33" s="3">
        <v>3.5</v>
      </c>
      <c r="BZ33" s="3">
        <v>3</v>
      </c>
      <c r="CA33" s="3">
        <v>3</v>
      </c>
      <c r="CB33" s="3">
        <v>5</v>
      </c>
      <c r="CC33" s="3">
        <v>5</v>
      </c>
      <c r="CD33" s="3">
        <v>5</v>
      </c>
      <c r="CE33" s="3">
        <v>5</v>
      </c>
      <c r="CF33" s="1">
        <f>(AM33 - '[1]AoA, FW, and ASMu'!B$11) / '[1]AoA, FW, and ASMu'!B$12</f>
        <v>-1.9603422726118742</v>
      </c>
      <c r="CG33" s="1">
        <f>(AQ33 - '[1]AoA, FW, and ASMu'!C$11) / '[1]AoA, FW, and ASMu'!C$12</f>
        <v>6.35580845466511E-2</v>
      </c>
      <c r="CH33" s="1">
        <f>(AR33 - '[1]AoA, FW, and ASMu'!D$11) / '[1]AoA, FW, and ASMu'!D$12</f>
        <v>-0.32843761477495281</v>
      </c>
      <c r="CI33" s="1">
        <f>(AT33 - '[1]AoA, FW, and ASMu'!E$11) / '[1]AoA, FW, and ASMu'!E$12</f>
        <v>0.50066042908655961</v>
      </c>
      <c r="CJ33" s="1">
        <f>(AU33 - '[1]AoA, FW, and ASMu'!F$11) / '[1]AoA, FW, and ASMu'!F$12</f>
        <v>0.92360840061944671</v>
      </c>
      <c r="CK33" s="1">
        <f>(AY33 - '[1]AoA, FW, and ASMu'!G$11) / '[1]AoA, FW, and ASMu'!G$12</f>
        <v>1.0352183707753255</v>
      </c>
      <c r="CL33" s="1">
        <f>(BA33 - '[1]AoA, FW, and ASMu'!H$11) / '[1]AoA, FW, and ASMu'!H$12</f>
        <v>-0.62050276803115456</v>
      </c>
      <c r="CM33" s="1">
        <f>(AW33 - '[1]AoA, FW, and ASMu'!I$11) / '[1]AoA, FW, and ASMu'!I$12</f>
        <v>0.59779555268672613</v>
      </c>
      <c r="CN33" s="3">
        <v>1.2735244830000001</v>
      </c>
      <c r="CO33" s="3">
        <v>0.25283735200000002</v>
      </c>
      <c r="CP33" s="3">
        <v>-0.868606345</v>
      </c>
      <c r="CQ33" s="3">
        <v>-0.78109545199999997</v>
      </c>
      <c r="CR33" s="3">
        <v>1.0723716999999999</v>
      </c>
      <c r="CS33" s="3">
        <v>0.94594966800000002</v>
      </c>
      <c r="CT33" s="3">
        <v>1.1739484120000001</v>
      </c>
      <c r="CU33" s="3">
        <v>0.70067404899999997</v>
      </c>
      <c r="CV33" s="1" t="s">
        <v>241</v>
      </c>
      <c r="CW33" s="1">
        <v>5</v>
      </c>
      <c r="CX33" s="1">
        <v>0</v>
      </c>
      <c r="CY33" s="1" t="s">
        <v>291</v>
      </c>
      <c r="CZ33" s="1">
        <v>3</v>
      </c>
      <c r="DA33" s="1">
        <v>3034</v>
      </c>
      <c r="DB33" s="1" t="s">
        <v>221</v>
      </c>
      <c r="DC33" s="1" t="s">
        <v>221</v>
      </c>
      <c r="DD33" s="1">
        <v>1</v>
      </c>
      <c r="DE33" s="1" t="s">
        <v>221</v>
      </c>
      <c r="DF33" s="1" t="s">
        <v>221</v>
      </c>
      <c r="DG33" s="1" t="s">
        <v>292</v>
      </c>
      <c r="DH33" s="1">
        <v>290589</v>
      </c>
      <c r="DI33" s="1" t="s">
        <v>221</v>
      </c>
      <c r="DJ33" s="1" t="s">
        <v>993</v>
      </c>
      <c r="DK33" s="1" t="s">
        <v>221</v>
      </c>
      <c r="DL33" s="1" t="s">
        <v>686</v>
      </c>
      <c r="DM33" s="1">
        <v>3791</v>
      </c>
      <c r="DN33" s="1">
        <v>10</v>
      </c>
      <c r="DO33" s="1" t="s">
        <v>994</v>
      </c>
      <c r="DP33" s="1">
        <v>-2.0083182650000002</v>
      </c>
      <c r="DQ33" s="1">
        <v>-0.56476974899999999</v>
      </c>
      <c r="DR33" s="1">
        <v>1.142329726</v>
      </c>
      <c r="DS33" s="1">
        <v>-0.37808848900000003</v>
      </c>
      <c r="DT33" s="1">
        <v>0.18858483200000001</v>
      </c>
      <c r="DU33" s="1">
        <v>-0.432934453</v>
      </c>
      <c r="DV33" s="1">
        <v>-0.68143459900000003</v>
      </c>
      <c r="DW33" s="1">
        <v>0.87171520999999996</v>
      </c>
      <c r="DX33" s="1">
        <v>1.717454663</v>
      </c>
      <c r="DY33" s="1">
        <v>-1.0964448499999999</v>
      </c>
      <c r="DZ33" s="1">
        <v>0.80939393900000001</v>
      </c>
      <c r="EA33" s="1">
        <v>-1.1447780439999999</v>
      </c>
      <c r="EB33" s="1">
        <v>1.650185048</v>
      </c>
      <c r="EC33" s="1">
        <v>1.6315709279999999</v>
      </c>
      <c r="ED33" s="1">
        <v>-0.670839038</v>
      </c>
      <c r="EE33" s="1">
        <v>1.2185467910000001</v>
      </c>
      <c r="EF33" s="1">
        <v>0.50663741100000004</v>
      </c>
      <c r="EG33" s="1">
        <v>0.79266946299999996</v>
      </c>
      <c r="EH33" s="1">
        <v>0.86115427300000003</v>
      </c>
      <c r="EI33" s="1">
        <v>-0.21831218999999999</v>
      </c>
      <c r="EJ33" s="1">
        <v>0.78663404599999998</v>
      </c>
      <c r="EK33" s="1">
        <v>0.91174131999999997</v>
      </c>
      <c r="EL33" s="1">
        <v>0.48208338899999997</v>
      </c>
      <c r="EM33" s="1">
        <v>-0.858221279</v>
      </c>
      <c r="EN33" s="1">
        <v>0.77204928699999997</v>
      </c>
      <c r="EO33" s="1">
        <v>0.60217342600000001</v>
      </c>
      <c r="EP33" s="1">
        <v>0.55752913199999998</v>
      </c>
      <c r="EQ33" s="1">
        <v>1.1601128549999999</v>
      </c>
      <c r="ER33" s="1">
        <v>0.35031512599999998</v>
      </c>
      <c r="ES33" s="1">
        <v>-0.43132788399999999</v>
      </c>
      <c r="ET33" s="1">
        <v>-0.18006138499999999</v>
      </c>
      <c r="EU33" s="1" t="s">
        <v>221</v>
      </c>
      <c r="EV33" s="1">
        <v>-0.88920579200000005</v>
      </c>
      <c r="EW33" s="1">
        <v>-1.762459019</v>
      </c>
      <c r="EX33" s="1">
        <v>-0.50626750099999995</v>
      </c>
      <c r="EY33" s="1">
        <v>1.1603746619999999</v>
      </c>
      <c r="EZ33" s="1">
        <v>-0.43257899100000002</v>
      </c>
      <c r="FA33" s="1">
        <v>0.14875905</v>
      </c>
      <c r="FB33" s="1">
        <v>-0.342236706</v>
      </c>
      <c r="FC33" s="1">
        <v>-0.56312254100000003</v>
      </c>
      <c r="FD33" s="1">
        <v>0.78158185499999999</v>
      </c>
      <c r="FE33" s="1">
        <v>0.98416879099999999</v>
      </c>
      <c r="FF33" s="1">
        <v>-0.75438913500000004</v>
      </c>
      <c r="FG33" s="1">
        <v>0.74325423400000001</v>
      </c>
      <c r="FH33" s="1">
        <v>-0.72955848300000004</v>
      </c>
      <c r="FI33" s="1">
        <v>1.1982686419999999</v>
      </c>
      <c r="FJ33" s="1">
        <v>1.362805418</v>
      </c>
      <c r="FK33" s="1">
        <v>-0.65123792400000002</v>
      </c>
      <c r="FL33" s="1">
        <v>1.178860324</v>
      </c>
      <c r="FM33" s="1">
        <v>0.73267232599999998</v>
      </c>
      <c r="FN33" s="1">
        <v>1.036017078</v>
      </c>
      <c r="FO33" s="1">
        <v>0.87643446000000003</v>
      </c>
      <c r="FP33" s="1">
        <v>-0.26434281799999998</v>
      </c>
      <c r="FQ33" s="1">
        <v>0.97657453900000002</v>
      </c>
      <c r="FR33" s="1">
        <v>0.99257750099999997</v>
      </c>
      <c r="FS33" s="1">
        <v>0.70189067199999999</v>
      </c>
      <c r="FT33" s="1">
        <v>-0.85358042499999998</v>
      </c>
      <c r="FU33" s="1">
        <v>0.76901765600000005</v>
      </c>
      <c r="FV33" s="1">
        <v>0.68614825199999996</v>
      </c>
      <c r="FW33" s="1">
        <v>0.72294473999999997</v>
      </c>
      <c r="FX33" s="1">
        <v>1.396614697</v>
      </c>
      <c r="FY33" s="1">
        <v>0.356362032</v>
      </c>
      <c r="FZ33" s="1">
        <v>-0.46797258600000002</v>
      </c>
      <c r="GA33" s="1">
        <v>-0.209755147</v>
      </c>
      <c r="GB33" s="1"/>
      <c r="GC33" s="1">
        <v>-1.0162205879999999</v>
      </c>
      <c r="GD33" s="1">
        <v>-0.99844768100000003</v>
      </c>
      <c r="GE33" s="1">
        <v>1.0252474149999999</v>
      </c>
      <c r="GF33" s="1">
        <v>-0.342236706</v>
      </c>
      <c r="GG33" s="1">
        <v>1.4834725280000001</v>
      </c>
      <c r="GH33" s="1">
        <v>0.13058836600000001</v>
      </c>
      <c r="GI33" s="1">
        <v>1.7665383830000001</v>
      </c>
      <c r="GJ33" s="1">
        <v>0.74537677400000002</v>
      </c>
      <c r="GK33" s="1">
        <v>1.4759265589999999</v>
      </c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 t="s">
        <v>394</v>
      </c>
      <c r="HP33" s="1" t="s">
        <v>357</v>
      </c>
      <c r="HQ33" s="1" t="s">
        <v>316</v>
      </c>
      <c r="HR33" s="1" t="s">
        <v>496</v>
      </c>
      <c r="HS33" s="1" t="s">
        <v>221</v>
      </c>
      <c r="HT33" s="1" t="s">
        <v>221</v>
      </c>
      <c r="HU33" s="1">
        <v>6.1065263249999999</v>
      </c>
      <c r="HV33" s="1">
        <v>2.8534501200000002</v>
      </c>
      <c r="HW33" s="1">
        <v>2.1643961379999999</v>
      </c>
      <c r="HX33" s="1">
        <v>2.000366401</v>
      </c>
      <c r="HY33" s="1">
        <v>3.9403425250000002</v>
      </c>
      <c r="HZ33" s="1">
        <v>5.6873047540000004</v>
      </c>
      <c r="IA33" s="1">
        <v>4.5826419950000004</v>
      </c>
      <c r="IB33" s="1">
        <v>4.5043331740000001</v>
      </c>
    </row>
    <row r="34" spans="1:236" ht="15" thickBot="1" x14ac:dyDescent="0.35">
      <c r="A34" s="1">
        <v>26942</v>
      </c>
      <c r="B34" s="1" t="s">
        <v>995</v>
      </c>
      <c r="C34" s="1" t="s">
        <v>318</v>
      </c>
      <c r="D34" s="1" t="s">
        <v>273</v>
      </c>
      <c r="E34" s="1">
        <v>6</v>
      </c>
      <c r="F34" s="1" t="s">
        <v>373</v>
      </c>
      <c r="G34" s="1">
        <v>3</v>
      </c>
      <c r="H34" s="1" t="s">
        <v>374</v>
      </c>
      <c r="I34" s="1" t="s">
        <v>221</v>
      </c>
      <c r="J34" s="1" t="s">
        <v>221</v>
      </c>
      <c r="K34" s="1" t="s">
        <v>221</v>
      </c>
      <c r="L34" s="1">
        <v>1</v>
      </c>
      <c r="M34" s="1">
        <v>0</v>
      </c>
      <c r="N34" s="1">
        <v>1</v>
      </c>
      <c r="O34" s="1">
        <v>1</v>
      </c>
      <c r="P34" s="1">
        <v>0</v>
      </c>
      <c r="Q34" s="1">
        <v>1</v>
      </c>
      <c r="R34" s="1">
        <v>0</v>
      </c>
      <c r="S34" s="1">
        <v>1</v>
      </c>
      <c r="T34" s="1">
        <v>0</v>
      </c>
      <c r="U34" s="1">
        <v>0</v>
      </c>
      <c r="V34" s="1">
        <v>1</v>
      </c>
      <c r="W34" s="1">
        <v>0</v>
      </c>
      <c r="X34" s="1">
        <v>0</v>
      </c>
      <c r="Y34" s="1">
        <v>0</v>
      </c>
      <c r="Z34" s="1">
        <v>1</v>
      </c>
      <c r="AA34" s="1">
        <v>0</v>
      </c>
      <c r="AB34" s="1">
        <v>0</v>
      </c>
      <c r="AC34" s="1">
        <v>0</v>
      </c>
      <c r="AD34" s="1">
        <v>0</v>
      </c>
      <c r="AE34" s="1" t="s">
        <v>221</v>
      </c>
      <c r="AF34" s="1" t="s">
        <v>221</v>
      </c>
      <c r="AG34" s="1" t="s">
        <v>221</v>
      </c>
      <c r="AH34" s="1" t="s">
        <v>221</v>
      </c>
      <c r="AI34" s="1" t="s">
        <v>221</v>
      </c>
      <c r="AJ34" s="1" t="s">
        <v>221</v>
      </c>
      <c r="AK34" s="1" t="s">
        <v>221</v>
      </c>
      <c r="AL34" s="1" t="s">
        <v>221</v>
      </c>
      <c r="AM34" s="1">
        <v>3</v>
      </c>
      <c r="AN34" s="1">
        <v>2</v>
      </c>
      <c r="AO34" s="1">
        <v>5</v>
      </c>
      <c r="AP34" s="1">
        <v>1</v>
      </c>
      <c r="AQ34" s="1">
        <v>4</v>
      </c>
      <c r="AR34" s="1">
        <v>4</v>
      </c>
      <c r="AS34" s="1">
        <v>1</v>
      </c>
      <c r="AT34" s="1">
        <v>5</v>
      </c>
      <c r="AU34" s="1">
        <v>5</v>
      </c>
      <c r="AV34" s="1">
        <v>1</v>
      </c>
      <c r="AW34" s="1">
        <v>3</v>
      </c>
      <c r="AX34" s="1">
        <v>1</v>
      </c>
      <c r="AY34" s="1">
        <v>3</v>
      </c>
      <c r="AZ34" s="1">
        <v>3</v>
      </c>
      <c r="BA34" s="1">
        <v>3</v>
      </c>
      <c r="BB34" s="1">
        <v>5</v>
      </c>
      <c r="BC34" s="1" t="s">
        <v>221</v>
      </c>
      <c r="BD34" s="1" t="s">
        <v>221</v>
      </c>
      <c r="BE34" s="1" t="s">
        <v>221</v>
      </c>
      <c r="BF34" s="1" t="s">
        <v>221</v>
      </c>
      <c r="BG34" s="1">
        <v>5</v>
      </c>
      <c r="BH34" s="1">
        <v>5</v>
      </c>
      <c r="BI34" s="1">
        <v>4</v>
      </c>
      <c r="BJ34" s="1">
        <v>5</v>
      </c>
      <c r="BK34" s="1">
        <v>5</v>
      </c>
      <c r="BL34" s="1">
        <v>3</v>
      </c>
      <c r="BM34" s="1">
        <v>4</v>
      </c>
      <c r="BN34" s="1">
        <v>5</v>
      </c>
      <c r="BO34" s="1">
        <v>5</v>
      </c>
      <c r="BP34" s="1">
        <v>5</v>
      </c>
      <c r="BQ34" s="1">
        <v>1</v>
      </c>
      <c r="BR34" s="1">
        <v>3</v>
      </c>
      <c r="BS34" s="1">
        <v>3</v>
      </c>
      <c r="BT34" s="1">
        <v>1</v>
      </c>
      <c r="BU34" s="1">
        <v>2</v>
      </c>
      <c r="BV34" s="1">
        <v>4</v>
      </c>
      <c r="BW34" s="1">
        <v>3</v>
      </c>
      <c r="BX34" s="9">
        <v>3.5</v>
      </c>
      <c r="BY34" s="9">
        <v>1.5</v>
      </c>
      <c r="BZ34" s="9">
        <v>5</v>
      </c>
      <c r="CA34" s="9">
        <v>5</v>
      </c>
      <c r="CB34" s="9">
        <v>5</v>
      </c>
      <c r="CC34" s="9">
        <v>4</v>
      </c>
      <c r="CD34" s="9">
        <v>3</v>
      </c>
      <c r="CE34" s="9">
        <v>5</v>
      </c>
      <c r="CF34" s="1">
        <f>(AM34 - '[1]AoA, FW, and ASMu'!B$11) / '[1]AoA, FW, and ASMu'!B$12</f>
        <v>-1.0105441573318064</v>
      </c>
      <c r="CG34" s="1">
        <f>(AQ34 - '[1]AoA, FW, and ASMu'!C$11) / '[1]AoA, FW, and ASMu'!C$12</f>
        <v>0.83458339984016205</v>
      </c>
      <c r="CH34" s="1">
        <f>(AR34 - '[1]AoA, FW, and ASMu'!D$11) / '[1]AoA, FW, and ASMu'!D$12</f>
        <v>1.2414584841085845</v>
      </c>
      <c r="CI34" s="1">
        <f>(AT34 - '[1]AoA, FW, and ASMu'!E$11) / '[1]AoA, FW, and ASMu'!E$12</f>
        <v>0.50066042908655961</v>
      </c>
      <c r="CJ34" s="1">
        <f>(AU34 - '[1]AoA, FW, and ASMu'!F$11) / '[1]AoA, FW, and ASMu'!F$12</f>
        <v>0.92360840061944671</v>
      </c>
      <c r="CK34" s="1">
        <f>(AY34 - '[1]AoA, FW, and ASMu'!G$11) / '[1]AoA, FW, and ASMu'!G$12</f>
        <v>-0.39129875746110016</v>
      </c>
      <c r="CL34" s="1">
        <f>(BA34 - '[1]AoA, FW, and ASMu'!H$11) / '[1]AoA, FW, and ASMu'!H$12</f>
        <v>1.2597114765283648</v>
      </c>
      <c r="CM34" s="1">
        <f>(AW34 - '[1]AoA, FW, and ASMu'!I$11) / '[1]AoA, FW, and ASMu'!I$12</f>
        <v>-0.25123341556192269</v>
      </c>
      <c r="CN34" s="9">
        <v>-1.373400636</v>
      </c>
      <c r="CO34" s="9">
        <v>-2.5075351029999999</v>
      </c>
      <c r="CP34" s="9">
        <v>1.0644679340000001</v>
      </c>
      <c r="CQ34" s="9">
        <v>0.82934391500000004</v>
      </c>
      <c r="CR34" s="9">
        <v>0.82273713900000001</v>
      </c>
      <c r="CS34" s="9">
        <v>-0.39750259599999999</v>
      </c>
      <c r="CT34" s="9">
        <v>-0.92685871200000003</v>
      </c>
      <c r="CU34" s="9">
        <v>0.86431539800000001</v>
      </c>
      <c r="CV34" s="1" t="s">
        <v>320</v>
      </c>
      <c r="CW34" s="1">
        <v>3</v>
      </c>
      <c r="CX34" s="1">
        <v>0</v>
      </c>
      <c r="CY34" s="1" t="s">
        <v>224</v>
      </c>
      <c r="CZ34" s="1">
        <v>4</v>
      </c>
      <c r="DA34" s="1">
        <v>1309</v>
      </c>
      <c r="DB34" s="1" t="s">
        <v>221</v>
      </c>
      <c r="DC34" s="1" t="s">
        <v>221</v>
      </c>
      <c r="DD34" s="1">
        <v>0</v>
      </c>
      <c r="DE34" s="1" t="s">
        <v>221</v>
      </c>
      <c r="DF34" s="1" t="s">
        <v>221</v>
      </c>
      <c r="DG34" s="1" t="s">
        <v>292</v>
      </c>
      <c r="DH34" s="1">
        <v>450786</v>
      </c>
      <c r="DI34" s="1" t="s">
        <v>221</v>
      </c>
      <c r="DJ34" s="1" t="s">
        <v>996</v>
      </c>
      <c r="DK34" s="1" t="s">
        <v>257</v>
      </c>
      <c r="DL34" s="1" t="s">
        <v>229</v>
      </c>
      <c r="DM34" s="1">
        <v>1131</v>
      </c>
      <c r="DN34" s="1">
        <v>4</v>
      </c>
      <c r="DO34" s="1" t="s">
        <v>221</v>
      </c>
      <c r="DP34" s="1">
        <v>-1.008318265</v>
      </c>
      <c r="DQ34" s="1">
        <v>0.43523025100000001</v>
      </c>
      <c r="DR34" s="1">
        <v>1.142329726</v>
      </c>
      <c r="DS34" s="1">
        <v>-0.37808848900000003</v>
      </c>
      <c r="DT34" s="1">
        <v>1.1885848320000001</v>
      </c>
      <c r="DU34" s="1">
        <v>1.5670655469999999</v>
      </c>
      <c r="DV34" s="1">
        <v>-0.68143459900000003</v>
      </c>
      <c r="DW34" s="1">
        <v>0.87171520999999996</v>
      </c>
      <c r="DX34" s="1">
        <v>1.717454663</v>
      </c>
      <c r="DY34" s="1">
        <v>-1.0964448499999999</v>
      </c>
      <c r="DZ34" s="1">
        <v>-0.19060606099999999</v>
      </c>
      <c r="EA34" s="1">
        <v>-1.1447780439999999</v>
      </c>
      <c r="EB34" s="1">
        <v>-0.34981495200000001</v>
      </c>
      <c r="EC34" s="1">
        <v>-0.36842907200000002</v>
      </c>
      <c r="ED34" s="1">
        <v>1.329160962</v>
      </c>
      <c r="EE34" s="1">
        <v>1.2185467910000001</v>
      </c>
      <c r="EF34" s="1">
        <v>0.50663741100000004</v>
      </c>
      <c r="EG34" s="1">
        <v>0.79266946299999996</v>
      </c>
      <c r="EH34" s="1">
        <v>-0.138845727</v>
      </c>
      <c r="EI34" s="1">
        <v>0.78168780999999998</v>
      </c>
      <c r="EJ34" s="1">
        <v>0.78663404599999998</v>
      </c>
      <c r="EK34" s="1">
        <v>-1.08825868</v>
      </c>
      <c r="EL34" s="1">
        <v>-0.51791661099999997</v>
      </c>
      <c r="EM34" s="1">
        <v>1.1417787210000001</v>
      </c>
      <c r="EN34" s="1">
        <v>0.77204928699999997</v>
      </c>
      <c r="EO34" s="1">
        <v>-3.3978265740000002</v>
      </c>
      <c r="EP34" s="1">
        <v>-1.442470868</v>
      </c>
      <c r="EQ34" s="1">
        <v>-0.83988714499999995</v>
      </c>
      <c r="ER34" s="1">
        <v>-2.6496848740000001</v>
      </c>
      <c r="ES34" s="1">
        <v>-1.4313278840000001</v>
      </c>
      <c r="ET34" s="1">
        <v>-0.18006138499999999</v>
      </c>
      <c r="EU34" s="1">
        <v>-0.28827037799999999</v>
      </c>
      <c r="EV34" s="1">
        <v>1.1107942079999999</v>
      </c>
      <c r="EW34" s="1">
        <v>-0.88487947899999997</v>
      </c>
      <c r="EX34" s="1">
        <v>0.39014648299999999</v>
      </c>
      <c r="EY34" s="1">
        <v>1.1603746619999999</v>
      </c>
      <c r="EZ34" s="1">
        <v>-0.43257899100000002</v>
      </c>
      <c r="FA34" s="1">
        <v>0.93757673200000002</v>
      </c>
      <c r="FB34" s="1">
        <v>1.2387726290000001</v>
      </c>
      <c r="FC34" s="1">
        <v>-0.56312254100000003</v>
      </c>
      <c r="FD34" s="1">
        <v>0.78158185499999999</v>
      </c>
      <c r="FE34" s="1">
        <v>0.98416879099999999</v>
      </c>
      <c r="FF34" s="1">
        <v>-0.75438913500000004</v>
      </c>
      <c r="FG34" s="1">
        <v>-0.175030668</v>
      </c>
      <c r="FH34" s="1">
        <v>-0.72955848300000004</v>
      </c>
      <c r="FI34" s="1">
        <v>-0.25401532300000002</v>
      </c>
      <c r="FJ34" s="1">
        <v>-0.30773846599999999</v>
      </c>
      <c r="FK34" s="1">
        <v>1.290324469</v>
      </c>
      <c r="FL34" s="1">
        <v>1.178860324</v>
      </c>
      <c r="FM34" s="1">
        <v>0.73267232599999998</v>
      </c>
      <c r="FN34" s="1">
        <v>1.036017078</v>
      </c>
      <c r="FO34" s="1">
        <v>-0.14130938400000001</v>
      </c>
      <c r="FP34" s="1">
        <v>0.94650490499999995</v>
      </c>
      <c r="FQ34" s="1">
        <v>0.97657453900000002</v>
      </c>
      <c r="FR34" s="1">
        <v>-1.184745122</v>
      </c>
      <c r="FS34" s="1">
        <v>-0.75406215300000001</v>
      </c>
      <c r="FT34" s="1">
        <v>1.135604523</v>
      </c>
      <c r="FU34" s="1">
        <v>0.76901765600000005</v>
      </c>
      <c r="FV34" s="1">
        <v>-3.871663319</v>
      </c>
      <c r="FW34" s="1">
        <v>-1.8704434729999999</v>
      </c>
      <c r="FX34" s="1">
        <v>-1.0111074330000001</v>
      </c>
      <c r="FY34" s="1">
        <v>-2.6954219679999998</v>
      </c>
      <c r="FZ34" s="1">
        <v>-1.552930463</v>
      </c>
      <c r="GA34" s="1">
        <v>-0.209755147</v>
      </c>
      <c r="GB34" s="1">
        <v>-0.28983172800000001</v>
      </c>
      <c r="GC34" s="1">
        <v>1.269460853</v>
      </c>
      <c r="GD34" s="1">
        <v>-1.647246569</v>
      </c>
      <c r="GE34" s="1">
        <v>-0.91568796799999996</v>
      </c>
      <c r="GF34" s="1">
        <v>0.94894090099999995</v>
      </c>
      <c r="GG34" s="1">
        <v>2.7519702E-2</v>
      </c>
      <c r="GH34" s="1">
        <v>2.1197733140000001</v>
      </c>
      <c r="GI34" s="1">
        <v>-7.9038819999999992E-3</v>
      </c>
      <c r="GJ34" s="1">
        <v>0.63985488800000001</v>
      </c>
      <c r="GK34" s="1">
        <v>0.55764165799999998</v>
      </c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 t="s">
        <v>394</v>
      </c>
      <c r="HP34" s="1" t="s">
        <v>232</v>
      </c>
      <c r="HQ34" s="1" t="s">
        <v>234</v>
      </c>
      <c r="HR34" s="1" t="s">
        <v>233</v>
      </c>
      <c r="HS34" s="1" t="s">
        <v>282</v>
      </c>
      <c r="HT34" s="1" t="s">
        <v>221</v>
      </c>
      <c r="HU34" s="1">
        <v>1.395725495</v>
      </c>
      <c r="HV34" s="1">
        <v>0</v>
      </c>
      <c r="HW34" s="1">
        <v>4.6228321709999998</v>
      </c>
      <c r="HX34" s="1">
        <v>4.758530661</v>
      </c>
      <c r="HY34" s="1">
        <v>4.9533864850000002</v>
      </c>
      <c r="HZ34" s="1">
        <v>4.2391201540000001</v>
      </c>
      <c r="IA34" s="1">
        <v>2.3407109849999999</v>
      </c>
      <c r="IB34" s="1">
        <v>4.601208443</v>
      </c>
    </row>
    <row r="35" spans="1:236" ht="15" thickTop="1" x14ac:dyDescent="0.3">
      <c r="A35" s="1">
        <v>32787</v>
      </c>
      <c r="B35" s="1" t="s">
        <v>997</v>
      </c>
      <c r="C35" s="1" t="s">
        <v>850</v>
      </c>
      <c r="D35" s="1" t="s">
        <v>998</v>
      </c>
      <c r="E35" s="1">
        <v>4</v>
      </c>
      <c r="F35" s="1" t="s">
        <v>373</v>
      </c>
      <c r="G35" s="1">
        <v>3</v>
      </c>
      <c r="H35" s="1" t="s">
        <v>374</v>
      </c>
      <c r="I35" s="1" t="s">
        <v>221</v>
      </c>
      <c r="J35" s="1" t="s">
        <v>221</v>
      </c>
      <c r="K35" s="1" t="s">
        <v>221</v>
      </c>
      <c r="L35" s="1">
        <v>1</v>
      </c>
      <c r="M35" s="1">
        <v>0</v>
      </c>
      <c r="N35" s="1">
        <v>0</v>
      </c>
      <c r="O35" s="1">
        <v>1</v>
      </c>
      <c r="P35" s="1">
        <v>0</v>
      </c>
      <c r="Q35" s="1">
        <v>1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 t="s">
        <v>221</v>
      </c>
      <c r="AF35" s="1" t="s">
        <v>221</v>
      </c>
      <c r="AG35" s="1" t="s">
        <v>221</v>
      </c>
      <c r="AH35" s="1" t="s">
        <v>221</v>
      </c>
      <c r="AI35" s="1" t="s">
        <v>221</v>
      </c>
      <c r="AJ35" s="1" t="s">
        <v>221</v>
      </c>
      <c r="AK35" s="1" t="s">
        <v>221</v>
      </c>
      <c r="AL35" s="1" t="s">
        <v>221</v>
      </c>
      <c r="AM35" s="1">
        <v>3</v>
      </c>
      <c r="AN35" s="1">
        <v>1</v>
      </c>
      <c r="AO35" s="1">
        <v>5</v>
      </c>
      <c r="AP35" s="1">
        <v>1</v>
      </c>
      <c r="AQ35" s="1">
        <v>3</v>
      </c>
      <c r="AR35" s="1">
        <v>3</v>
      </c>
      <c r="AS35" s="1">
        <v>1</v>
      </c>
      <c r="AT35" s="1">
        <v>5</v>
      </c>
      <c r="AU35" s="1">
        <v>1</v>
      </c>
      <c r="AV35" s="1">
        <v>1</v>
      </c>
      <c r="AW35" s="1">
        <v>5</v>
      </c>
      <c r="AX35" s="1">
        <v>1</v>
      </c>
      <c r="AY35" s="1">
        <v>4</v>
      </c>
      <c r="AZ35" s="1">
        <v>4</v>
      </c>
      <c r="BA35" s="1">
        <v>3</v>
      </c>
      <c r="BB35" s="1">
        <v>5</v>
      </c>
      <c r="BC35" s="1" t="s">
        <v>221</v>
      </c>
      <c r="BD35" s="1" t="s">
        <v>221</v>
      </c>
      <c r="BE35" s="1" t="s">
        <v>221</v>
      </c>
      <c r="BF35" s="1" t="s">
        <v>221</v>
      </c>
      <c r="BG35" s="1">
        <v>5</v>
      </c>
      <c r="BH35" s="1">
        <v>5</v>
      </c>
      <c r="BI35" s="1">
        <v>2</v>
      </c>
      <c r="BJ35" s="1">
        <v>3</v>
      </c>
      <c r="BK35" s="1">
        <v>5</v>
      </c>
      <c r="BL35" s="1">
        <v>4</v>
      </c>
      <c r="BM35" s="1">
        <v>5</v>
      </c>
      <c r="BN35" s="1">
        <v>5</v>
      </c>
      <c r="BO35" s="1">
        <v>5</v>
      </c>
      <c r="BP35" s="1" t="s">
        <v>221</v>
      </c>
      <c r="BQ35" s="1">
        <v>4</v>
      </c>
      <c r="BR35" s="1">
        <v>2</v>
      </c>
      <c r="BS35" s="1">
        <v>4</v>
      </c>
      <c r="BT35" s="1">
        <v>4</v>
      </c>
      <c r="BU35" s="1">
        <v>4</v>
      </c>
      <c r="BV35" s="1">
        <v>5</v>
      </c>
      <c r="BW35" s="1" t="s">
        <v>221</v>
      </c>
      <c r="BX35" s="1">
        <v>4</v>
      </c>
      <c r="BY35" s="1">
        <v>4</v>
      </c>
      <c r="BZ35" s="1">
        <v>5</v>
      </c>
      <c r="CA35" s="1">
        <v>5</v>
      </c>
      <c r="CB35" s="1"/>
      <c r="CC35" s="1">
        <v>4.6666666670000003</v>
      </c>
      <c r="CD35" s="1">
        <v>4</v>
      </c>
      <c r="CE35" s="1">
        <v>5</v>
      </c>
      <c r="CF35" s="1">
        <f>(AM35 - '[1]AoA, FW, and ASMu'!B$11) / '[1]AoA, FW, and ASMu'!B$12</f>
        <v>-1.0105441573318064</v>
      </c>
      <c r="CG35" s="1">
        <f>(AQ35 - '[1]AoA, FW, and ASMu'!C$11) / '[1]AoA, FW, and ASMu'!C$12</f>
        <v>6.35580845466511E-2</v>
      </c>
      <c r="CH35" s="1">
        <f>(AR35 - '[1]AoA, FW, and ASMu'!D$11) / '[1]AoA, FW, and ASMu'!D$12</f>
        <v>0.45651043466681585</v>
      </c>
      <c r="CI35" s="1">
        <f>(AT35 - '[1]AoA, FW, and ASMu'!E$11) / '[1]AoA, FW, and ASMu'!E$12</f>
        <v>0.50066042908655961</v>
      </c>
      <c r="CJ35" s="1">
        <f>(AU35 - '[1]AoA, FW, and ASMu'!F$11) / '[1]AoA, FW, and ASMu'!F$12</f>
        <v>-1.3726844286238138</v>
      </c>
      <c r="CK35" s="1">
        <f>(AY35 - '[1]AoA, FW, and ASMu'!G$11) / '[1]AoA, FW, and ASMu'!G$12</f>
        <v>0.32195980665711271</v>
      </c>
      <c r="CL35" s="1">
        <f>(BA35 - '[1]AoA, FW, and ASMu'!H$11) / '[1]AoA, FW, and ASMu'!H$12</f>
        <v>1.2597114765283648</v>
      </c>
      <c r="CM35" s="1">
        <f>(AW35 - '[1]AoA, FW, and ASMu'!I$11) / '[1]AoA, FW, and ASMu'!I$12</f>
        <v>1.4468245209353749</v>
      </c>
      <c r="CN35" s="1">
        <v>-0.37645385399999998</v>
      </c>
      <c r="CO35" s="1">
        <v>0.61235014899999995</v>
      </c>
      <c r="CP35" s="1">
        <v>1.0644679340000001</v>
      </c>
      <c r="CQ35" s="1">
        <v>0.82934391500000004</v>
      </c>
      <c r="CR35" s="1"/>
      <c r="CS35" s="1">
        <v>0.54452410500000004</v>
      </c>
      <c r="CT35" s="1">
        <v>0.24349678</v>
      </c>
      <c r="CU35" s="1">
        <v>0.86431539800000001</v>
      </c>
      <c r="CV35" s="1" t="s">
        <v>320</v>
      </c>
      <c r="CW35" s="1">
        <v>3</v>
      </c>
      <c r="CX35" s="1">
        <v>0</v>
      </c>
      <c r="CY35" s="1" t="s">
        <v>291</v>
      </c>
      <c r="CZ35" s="1">
        <v>3</v>
      </c>
      <c r="DA35" s="1">
        <v>2608</v>
      </c>
      <c r="DB35" s="1" t="s">
        <v>221</v>
      </c>
      <c r="DC35" s="1" t="s">
        <v>221</v>
      </c>
      <c r="DD35" s="1" t="s">
        <v>221</v>
      </c>
      <c r="DE35" s="1" t="s">
        <v>221</v>
      </c>
      <c r="DF35" s="1" t="s">
        <v>221</v>
      </c>
      <c r="DG35" s="1" t="s">
        <v>292</v>
      </c>
      <c r="DH35" s="1">
        <v>90680</v>
      </c>
      <c r="DI35" s="1" t="s">
        <v>999</v>
      </c>
      <c r="DJ35" s="1" t="s">
        <v>1000</v>
      </c>
      <c r="DK35" s="1" t="s">
        <v>742</v>
      </c>
      <c r="DL35" s="1" t="s">
        <v>229</v>
      </c>
      <c r="DM35" s="1">
        <v>445</v>
      </c>
      <c r="DN35" s="1">
        <v>5</v>
      </c>
      <c r="DO35" s="1" t="s">
        <v>1001</v>
      </c>
      <c r="DP35" s="1">
        <v>-1.008318265</v>
      </c>
      <c r="DQ35" s="1">
        <v>-0.56476974899999999</v>
      </c>
      <c r="DR35" s="1">
        <v>1.142329726</v>
      </c>
      <c r="DS35" s="1">
        <v>-0.37808848900000003</v>
      </c>
      <c r="DT35" s="1">
        <v>0.18858483200000001</v>
      </c>
      <c r="DU35" s="1">
        <v>0.567065547</v>
      </c>
      <c r="DV35" s="1">
        <v>-0.68143459900000003</v>
      </c>
      <c r="DW35" s="1">
        <v>0.87171520999999996</v>
      </c>
      <c r="DX35" s="1">
        <v>-2.2825453370000002</v>
      </c>
      <c r="DY35" s="1">
        <v>-1.0964448499999999</v>
      </c>
      <c r="DZ35" s="1">
        <v>1.809393939</v>
      </c>
      <c r="EA35" s="1">
        <v>-1.1447780439999999</v>
      </c>
      <c r="EB35" s="1">
        <v>0.65018504799999999</v>
      </c>
      <c r="EC35" s="1">
        <v>0.63157092800000003</v>
      </c>
      <c r="ED35" s="1">
        <v>1.329160962</v>
      </c>
      <c r="EE35" s="1">
        <v>1.2185467910000001</v>
      </c>
      <c r="EF35" s="1">
        <v>0.50663741100000004</v>
      </c>
      <c r="EG35" s="1">
        <v>0.79266946299999996</v>
      </c>
      <c r="EH35" s="1">
        <v>-2.1388457270000001</v>
      </c>
      <c r="EI35" s="1">
        <v>-1.21831219</v>
      </c>
      <c r="EJ35" s="1">
        <v>0.78663404599999998</v>
      </c>
      <c r="EK35" s="1">
        <v>-8.8258680000000006E-2</v>
      </c>
      <c r="EL35" s="1">
        <v>0.48208338899999997</v>
      </c>
      <c r="EM35" s="1">
        <v>1.1417787210000001</v>
      </c>
      <c r="EN35" s="1" t="s">
        <v>221</v>
      </c>
      <c r="EO35" s="1">
        <v>-0.39782657399999999</v>
      </c>
      <c r="EP35" s="1">
        <v>-2.442470868</v>
      </c>
      <c r="EQ35" s="1">
        <v>0.160112855</v>
      </c>
      <c r="ER35" s="1">
        <v>0.35031512599999998</v>
      </c>
      <c r="ES35" s="1">
        <v>0.56867211600000001</v>
      </c>
      <c r="ET35" s="1">
        <v>0.81993861499999998</v>
      </c>
      <c r="EU35" s="1" t="s">
        <v>221</v>
      </c>
      <c r="EV35" s="1">
        <v>1.1107942079999999</v>
      </c>
      <c r="EW35" s="1">
        <v>-0.88487947899999997</v>
      </c>
      <c r="EX35" s="1">
        <v>-0.50626750099999995</v>
      </c>
      <c r="EY35" s="1">
        <v>1.1603746619999999</v>
      </c>
      <c r="EZ35" s="1">
        <v>-0.43257899100000002</v>
      </c>
      <c r="FA35" s="1">
        <v>0.14875905</v>
      </c>
      <c r="FB35" s="1">
        <v>0.44826796200000002</v>
      </c>
      <c r="FC35" s="1">
        <v>-0.56312254100000003</v>
      </c>
      <c r="FD35" s="1">
        <v>0.78158185499999999</v>
      </c>
      <c r="FE35" s="1">
        <v>-1.3079878810000001</v>
      </c>
      <c r="FF35" s="1">
        <v>-0.75438913500000004</v>
      </c>
      <c r="FG35" s="1">
        <v>1.6615391349999999</v>
      </c>
      <c r="FH35" s="1">
        <v>-0.72955848300000004</v>
      </c>
      <c r="FI35" s="1">
        <v>0.47212665999999998</v>
      </c>
      <c r="FJ35" s="1">
        <v>0.527533476</v>
      </c>
      <c r="FK35" s="1">
        <v>1.290324469</v>
      </c>
      <c r="FL35" s="1">
        <v>1.178860324</v>
      </c>
      <c r="FM35" s="1">
        <v>0.73267232599999998</v>
      </c>
      <c r="FN35" s="1">
        <v>1.036017078</v>
      </c>
      <c r="FO35" s="1">
        <v>-2.1767970719999998</v>
      </c>
      <c r="FP35" s="1">
        <v>-1.4751905409999999</v>
      </c>
      <c r="FQ35" s="1">
        <v>0.97657453900000002</v>
      </c>
      <c r="FR35" s="1">
        <v>-9.6083810000000006E-2</v>
      </c>
      <c r="FS35" s="1">
        <v>0.70189067199999999</v>
      </c>
      <c r="FT35" s="1">
        <v>1.135604523</v>
      </c>
      <c r="FU35" s="1"/>
      <c r="FV35" s="1">
        <v>-0.45330464100000001</v>
      </c>
      <c r="FW35" s="1">
        <v>-3.1671375799999999</v>
      </c>
      <c r="FX35" s="1">
        <v>0.19275363200000001</v>
      </c>
      <c r="FY35" s="1">
        <v>0.356362032</v>
      </c>
      <c r="FZ35" s="1">
        <v>0.61698529199999996</v>
      </c>
      <c r="GA35" s="1">
        <v>0.955153959</v>
      </c>
      <c r="GB35" s="1"/>
      <c r="GC35" s="1">
        <v>1.269460853</v>
      </c>
      <c r="GD35" s="1">
        <v>-1.1442436979999999</v>
      </c>
      <c r="GE35" s="1">
        <v>0.42331688200000001</v>
      </c>
      <c r="GF35" s="1">
        <v>0.44826796200000002</v>
      </c>
      <c r="GG35" s="1">
        <v>1.4834725280000001</v>
      </c>
      <c r="GH35" s="1">
        <v>-0.17238335799999999</v>
      </c>
      <c r="GI35" s="1">
        <v>0.27389338899999999</v>
      </c>
      <c r="GJ35" s="1">
        <v>1.483078101</v>
      </c>
      <c r="GK35" s="1">
        <v>2.3942114609999998</v>
      </c>
      <c r="GL35" s="1">
        <v>4</v>
      </c>
      <c r="GM35" s="1">
        <v>2</v>
      </c>
      <c r="GN35" s="1">
        <v>0.5</v>
      </c>
      <c r="GO35" s="1">
        <v>2</v>
      </c>
      <c r="GP35" s="1">
        <v>0.5</v>
      </c>
      <c r="GQ35" s="1">
        <v>0</v>
      </c>
      <c r="GR35" s="1">
        <v>0</v>
      </c>
      <c r="GS35" s="1">
        <v>0</v>
      </c>
      <c r="GT35" s="1">
        <v>0</v>
      </c>
      <c r="GU35" s="1">
        <v>1</v>
      </c>
      <c r="GV35" s="1">
        <v>0.25</v>
      </c>
      <c r="GW35" s="1">
        <v>1</v>
      </c>
      <c r="GX35" s="1">
        <v>0.25</v>
      </c>
      <c r="GY35" s="1">
        <v>0</v>
      </c>
      <c r="GZ35" s="1">
        <v>0</v>
      </c>
      <c r="HA35" s="1">
        <v>0</v>
      </c>
      <c r="HB35" s="1">
        <v>0</v>
      </c>
      <c r="HC35" s="1">
        <v>0</v>
      </c>
      <c r="HD35" s="1">
        <v>0</v>
      </c>
      <c r="HE35" s="1">
        <v>0</v>
      </c>
      <c r="HF35" s="1">
        <v>0</v>
      </c>
      <c r="HG35" s="1">
        <v>2</v>
      </c>
      <c r="HH35" s="1">
        <v>0.5</v>
      </c>
      <c r="HI35" s="1">
        <v>0</v>
      </c>
      <c r="HJ35" s="1">
        <v>0</v>
      </c>
      <c r="HK35" s="1">
        <v>0</v>
      </c>
      <c r="HL35" s="1">
        <v>0</v>
      </c>
      <c r="HM35" s="1">
        <v>0.5</v>
      </c>
      <c r="HN35" s="1">
        <v>0.5</v>
      </c>
      <c r="HO35" s="1" t="s">
        <v>442</v>
      </c>
      <c r="HP35" s="1" t="s">
        <v>315</v>
      </c>
      <c r="HQ35" s="1" t="s">
        <v>316</v>
      </c>
      <c r="HR35" s="1" t="s">
        <v>221</v>
      </c>
      <c r="HS35" s="1" t="s">
        <v>221</v>
      </c>
      <c r="HT35" s="1" t="s">
        <v>221</v>
      </c>
      <c r="HU35" s="1">
        <v>2.392672277</v>
      </c>
      <c r="HV35" s="1">
        <v>3.119885252</v>
      </c>
      <c r="HW35" s="1">
        <v>4.6228321709999998</v>
      </c>
      <c r="HX35" s="1">
        <v>4.758530661</v>
      </c>
      <c r="HY35" s="1"/>
      <c r="HZ35" s="1">
        <v>5.1811468549999997</v>
      </c>
      <c r="IA35" s="1">
        <v>3.511066478</v>
      </c>
      <c r="IB35" s="1">
        <v>4.601208443</v>
      </c>
    </row>
    <row r="36" spans="1:236" x14ac:dyDescent="0.3">
      <c r="A36" s="1">
        <v>36277</v>
      </c>
      <c r="B36" s="1" t="s">
        <v>1002</v>
      </c>
      <c r="C36" s="1" t="s">
        <v>621</v>
      </c>
      <c r="D36" s="1" t="s">
        <v>1003</v>
      </c>
      <c r="E36" s="1">
        <v>4</v>
      </c>
      <c r="F36" s="1" t="s">
        <v>482</v>
      </c>
      <c r="G36" s="1">
        <v>4</v>
      </c>
      <c r="H36" s="1" t="s">
        <v>483</v>
      </c>
      <c r="I36" s="1" t="s">
        <v>221</v>
      </c>
      <c r="J36" s="1" t="s">
        <v>221</v>
      </c>
      <c r="K36" s="1" t="s">
        <v>221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 t="s">
        <v>375</v>
      </c>
      <c r="AF36" s="1" t="s">
        <v>221</v>
      </c>
      <c r="AG36" s="1" t="s">
        <v>221</v>
      </c>
      <c r="AH36" s="1" t="s">
        <v>221</v>
      </c>
      <c r="AI36" s="1" t="s">
        <v>221</v>
      </c>
      <c r="AJ36" s="1" t="s">
        <v>221</v>
      </c>
      <c r="AK36" s="1" t="s">
        <v>221</v>
      </c>
      <c r="AL36" s="1" t="s">
        <v>221</v>
      </c>
      <c r="AM36" s="1">
        <v>3</v>
      </c>
      <c r="AN36" s="1">
        <v>1</v>
      </c>
      <c r="AO36" s="1">
        <v>5</v>
      </c>
      <c r="AP36" s="1">
        <v>1</v>
      </c>
      <c r="AQ36" s="1">
        <v>3</v>
      </c>
      <c r="AR36" s="1">
        <v>2</v>
      </c>
      <c r="AS36" s="1">
        <v>2</v>
      </c>
      <c r="AT36" s="1">
        <v>5</v>
      </c>
      <c r="AU36" s="1">
        <v>5</v>
      </c>
      <c r="AV36" s="1">
        <v>5</v>
      </c>
      <c r="AW36" s="1">
        <v>4</v>
      </c>
      <c r="AX36" s="1">
        <v>4</v>
      </c>
      <c r="AY36" s="1">
        <v>5</v>
      </c>
      <c r="AZ36" s="1">
        <v>4</v>
      </c>
      <c r="BA36" s="1">
        <v>1</v>
      </c>
      <c r="BB36" s="1">
        <v>5</v>
      </c>
      <c r="BC36" s="1" t="s">
        <v>221</v>
      </c>
      <c r="BD36" s="1" t="s">
        <v>221</v>
      </c>
      <c r="BE36" s="1" t="s">
        <v>221</v>
      </c>
      <c r="BF36" s="1" t="s">
        <v>221</v>
      </c>
      <c r="BG36" s="1">
        <v>5</v>
      </c>
      <c r="BH36" s="1">
        <v>4</v>
      </c>
      <c r="BI36" s="1">
        <v>4</v>
      </c>
      <c r="BJ36" s="1">
        <v>3</v>
      </c>
      <c r="BK36" s="1">
        <v>5</v>
      </c>
      <c r="BL36" s="1">
        <v>5</v>
      </c>
      <c r="BM36" s="1">
        <v>5</v>
      </c>
      <c r="BN36" s="1" t="s">
        <v>221</v>
      </c>
      <c r="BO36" s="1">
        <v>5</v>
      </c>
      <c r="BP36" s="1">
        <v>4</v>
      </c>
      <c r="BQ36" s="1">
        <v>2</v>
      </c>
      <c r="BR36" s="1">
        <v>5</v>
      </c>
      <c r="BS36" s="1" t="s">
        <v>221</v>
      </c>
      <c r="BT36" s="1" t="s">
        <v>221</v>
      </c>
      <c r="BU36" s="1" t="s">
        <v>221</v>
      </c>
      <c r="BV36" s="1">
        <v>4</v>
      </c>
      <c r="BW36" s="1" t="s">
        <v>221</v>
      </c>
      <c r="BX36" s="3">
        <v>4.375</v>
      </c>
      <c r="BY36" s="1"/>
      <c r="BZ36" s="1"/>
      <c r="CA36" s="1">
        <v>5</v>
      </c>
      <c r="CB36" s="1">
        <v>4</v>
      </c>
      <c r="CC36" s="1">
        <v>5</v>
      </c>
      <c r="CD36" s="1"/>
      <c r="CE36" s="1">
        <v>4</v>
      </c>
      <c r="CF36" s="1">
        <f>(AM36 - '[1]AoA, FW, and ASMu'!B$11) / '[1]AoA, FW, and ASMu'!B$12</f>
        <v>-1.0105441573318064</v>
      </c>
      <c r="CG36" s="1">
        <f>(AQ36 - '[1]AoA, FW, and ASMu'!C$11) / '[1]AoA, FW, and ASMu'!C$12</f>
        <v>6.35580845466511E-2</v>
      </c>
      <c r="CH36" s="1">
        <f>(AR36 - '[1]AoA, FW, and ASMu'!D$11) / '[1]AoA, FW, and ASMu'!D$12</f>
        <v>-0.32843761477495281</v>
      </c>
      <c r="CI36" s="1">
        <f>(AT36 - '[1]AoA, FW, and ASMu'!E$11) / '[1]AoA, FW, and ASMu'!E$12</f>
        <v>0.50066042908655961</v>
      </c>
      <c r="CJ36" s="1">
        <f>(AU36 - '[1]AoA, FW, and ASMu'!F$11) / '[1]AoA, FW, and ASMu'!F$12</f>
        <v>0.92360840061944671</v>
      </c>
      <c r="CK36" s="1">
        <f>(AY36 - '[1]AoA, FW, and ASMu'!G$11) / '[1]AoA, FW, and ASMu'!G$12</f>
        <v>1.0352183707753255</v>
      </c>
      <c r="CL36" s="1">
        <f>(BA36 - '[1]AoA, FW, and ASMu'!H$11) / '[1]AoA, FW, and ASMu'!H$12</f>
        <v>-0.62050276803115456</v>
      </c>
      <c r="CM36" s="1">
        <f>(AW36 - '[1]AoA, FW, and ASMu'!I$11) / '[1]AoA, FW, and ASMu'!I$12</f>
        <v>0.59779555268672613</v>
      </c>
      <c r="CN36" s="1">
        <v>-0.81125482800000004</v>
      </c>
      <c r="CO36" s="1"/>
      <c r="CP36" s="1"/>
      <c r="CQ36" s="1">
        <v>1.078638743</v>
      </c>
      <c r="CR36" s="1">
        <v>-0.443896762</v>
      </c>
      <c r="CS36" s="1">
        <v>0.85142909700000002</v>
      </c>
      <c r="CT36" s="1"/>
      <c r="CU36" s="1">
        <v>-0.687810692</v>
      </c>
      <c r="CV36" s="1" t="s">
        <v>223</v>
      </c>
      <c r="CW36" s="1">
        <v>4</v>
      </c>
      <c r="CX36" s="1">
        <v>1</v>
      </c>
      <c r="CY36" s="1" t="s">
        <v>242</v>
      </c>
      <c r="CZ36" s="1">
        <v>5</v>
      </c>
      <c r="DA36" s="1">
        <v>2517</v>
      </c>
      <c r="DB36" s="1" t="s">
        <v>221</v>
      </c>
      <c r="DC36" s="1" t="s">
        <v>221</v>
      </c>
      <c r="DD36" s="1">
        <v>0</v>
      </c>
      <c r="DE36" s="1" t="s">
        <v>221</v>
      </c>
      <c r="DF36" s="1" t="s">
        <v>221</v>
      </c>
      <c r="DG36" s="1" t="s">
        <v>243</v>
      </c>
      <c r="DH36" s="1">
        <v>438509</v>
      </c>
      <c r="DI36" s="1" t="s">
        <v>1004</v>
      </c>
      <c r="DJ36" s="1" t="s">
        <v>221</v>
      </c>
      <c r="DK36" s="1" t="s">
        <v>221</v>
      </c>
      <c r="DL36" s="1" t="s">
        <v>221</v>
      </c>
      <c r="DM36" s="1" t="s">
        <v>221</v>
      </c>
      <c r="DN36" s="1">
        <v>50</v>
      </c>
      <c r="DO36" s="1" t="s">
        <v>1005</v>
      </c>
      <c r="DP36" s="1">
        <v>-1.008318265</v>
      </c>
      <c r="DQ36" s="1">
        <v>-0.56476974899999999</v>
      </c>
      <c r="DR36" s="1">
        <v>1.142329726</v>
      </c>
      <c r="DS36" s="1">
        <v>-0.37808848900000003</v>
      </c>
      <c r="DT36" s="1">
        <v>0.18858483200000001</v>
      </c>
      <c r="DU36" s="1">
        <v>-0.432934453</v>
      </c>
      <c r="DV36" s="1">
        <v>0.31856540100000003</v>
      </c>
      <c r="DW36" s="1">
        <v>0.87171520999999996</v>
      </c>
      <c r="DX36" s="1">
        <v>1.717454663</v>
      </c>
      <c r="DY36" s="1">
        <v>2.9035551499999999</v>
      </c>
      <c r="DZ36" s="1">
        <v>0.80939393900000001</v>
      </c>
      <c r="EA36" s="1">
        <v>1.8552219560000001</v>
      </c>
      <c r="EB36" s="1">
        <v>1.650185048</v>
      </c>
      <c r="EC36" s="1">
        <v>0.63157092800000003</v>
      </c>
      <c r="ED36" s="1">
        <v>-0.670839038</v>
      </c>
      <c r="EE36" s="1">
        <v>1.2185467910000001</v>
      </c>
      <c r="EF36" s="1">
        <v>0.50663741100000004</v>
      </c>
      <c r="EG36" s="1">
        <v>-0.20733053700000001</v>
      </c>
      <c r="EH36" s="1">
        <v>-0.138845727</v>
      </c>
      <c r="EI36" s="1">
        <v>-1.21831219</v>
      </c>
      <c r="EJ36" s="1">
        <v>0.78663404599999998</v>
      </c>
      <c r="EK36" s="1">
        <v>0.91174131999999997</v>
      </c>
      <c r="EL36" s="1">
        <v>0.48208338899999997</v>
      </c>
      <c r="EM36" s="1">
        <v>1.1417787210000001</v>
      </c>
      <c r="EN36" s="1">
        <v>-0.227950713</v>
      </c>
      <c r="EO36" s="1">
        <v>-2.3978265740000002</v>
      </c>
      <c r="EP36" s="1">
        <v>0.55752913199999998</v>
      </c>
      <c r="EQ36" s="1" t="s">
        <v>221</v>
      </c>
      <c r="ER36" s="1" t="s">
        <v>221</v>
      </c>
      <c r="ES36" s="1" t="s">
        <v>221</v>
      </c>
      <c r="ET36" s="1">
        <v>-0.18006138499999999</v>
      </c>
      <c r="EU36" s="1" t="s">
        <v>221</v>
      </c>
      <c r="EV36" s="1" t="s">
        <v>221</v>
      </c>
      <c r="EW36" s="1">
        <v>-0.88487947899999997</v>
      </c>
      <c r="EX36" s="1">
        <v>-0.50626750099999995</v>
      </c>
      <c r="EY36" s="1">
        <v>1.1603746619999999</v>
      </c>
      <c r="EZ36" s="1">
        <v>-0.43257899100000002</v>
      </c>
      <c r="FA36" s="1">
        <v>0.14875905</v>
      </c>
      <c r="FB36" s="1">
        <v>-0.342236706</v>
      </c>
      <c r="FC36" s="1">
        <v>0.26325543000000001</v>
      </c>
      <c r="FD36" s="1">
        <v>0.78158185499999999</v>
      </c>
      <c r="FE36" s="1">
        <v>0.98416879099999999</v>
      </c>
      <c r="FF36" s="1">
        <v>1.9977388359999999</v>
      </c>
      <c r="FG36" s="1">
        <v>0.74325423400000001</v>
      </c>
      <c r="FH36" s="1">
        <v>1.1823190729999999</v>
      </c>
      <c r="FI36" s="1">
        <v>1.1982686419999999</v>
      </c>
      <c r="FJ36" s="1">
        <v>0.527533476</v>
      </c>
      <c r="FK36" s="1">
        <v>-0.65123792400000002</v>
      </c>
      <c r="FL36" s="1">
        <v>1.178860324</v>
      </c>
      <c r="FM36" s="1">
        <v>0.73267232599999998</v>
      </c>
      <c r="FN36" s="1">
        <v>-0.27098051200000001</v>
      </c>
      <c r="FO36" s="1">
        <v>-0.14130938400000001</v>
      </c>
      <c r="FP36" s="1">
        <v>-1.4751905409999999</v>
      </c>
      <c r="FQ36" s="1">
        <v>0.97657453900000002</v>
      </c>
      <c r="FR36" s="1">
        <v>0.99257750099999997</v>
      </c>
      <c r="FS36" s="1">
        <v>0.70189067199999999</v>
      </c>
      <c r="FT36" s="1">
        <v>1.135604523</v>
      </c>
      <c r="FU36" s="1">
        <v>-0.22705561099999999</v>
      </c>
      <c r="FV36" s="1">
        <v>-2.732210426</v>
      </c>
      <c r="FW36" s="1">
        <v>0.72294473999999997</v>
      </c>
      <c r="FX36" s="1"/>
      <c r="FY36" s="1"/>
      <c r="FZ36" s="1"/>
      <c r="GA36" s="1">
        <v>-0.209755147</v>
      </c>
      <c r="GB36" s="1"/>
      <c r="GC36" s="1"/>
      <c r="GD36" s="1">
        <v>-0.75445637600000004</v>
      </c>
      <c r="GE36" s="1"/>
      <c r="GF36" s="1">
        <v>-0.342236706</v>
      </c>
      <c r="GG36" s="1">
        <v>1.4834725280000001</v>
      </c>
      <c r="GH36" s="1">
        <v>2.1197733140000001</v>
      </c>
      <c r="GI36" s="1">
        <v>1.362922475</v>
      </c>
      <c r="GJ36" s="1"/>
      <c r="GK36" s="1">
        <v>1.4759265589999999</v>
      </c>
      <c r="GL36" s="1">
        <v>3</v>
      </c>
      <c r="GM36" s="1">
        <v>1</v>
      </c>
      <c r="GN36" s="1">
        <v>0.33333333300000001</v>
      </c>
      <c r="GO36" s="1">
        <v>2</v>
      </c>
      <c r="GP36" s="1">
        <v>0.66666666699999999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  <c r="HD36" s="1">
        <v>0</v>
      </c>
      <c r="HE36" s="1">
        <v>0</v>
      </c>
      <c r="HF36" s="1">
        <v>0</v>
      </c>
      <c r="HG36" s="1">
        <v>1</v>
      </c>
      <c r="HH36" s="1">
        <v>0.33333333300000001</v>
      </c>
      <c r="HI36" s="1">
        <v>0</v>
      </c>
      <c r="HJ36" s="1">
        <v>0</v>
      </c>
      <c r="HK36" s="1">
        <v>2</v>
      </c>
      <c r="HL36" s="1">
        <v>0.66666666699999999</v>
      </c>
      <c r="HM36" s="1">
        <v>0</v>
      </c>
      <c r="HN36" s="1">
        <v>1</v>
      </c>
      <c r="HO36" s="1" t="s">
        <v>405</v>
      </c>
      <c r="HP36" s="1" t="s">
        <v>295</v>
      </c>
      <c r="HQ36" s="1" t="s">
        <v>233</v>
      </c>
      <c r="HR36" s="1" t="s">
        <v>234</v>
      </c>
      <c r="HS36" s="1" t="s">
        <v>221</v>
      </c>
      <c r="HT36" s="1" t="s">
        <v>221</v>
      </c>
      <c r="HU36" s="1">
        <v>1.3987813840000001</v>
      </c>
      <c r="HV36" s="1"/>
      <c r="HW36" s="1"/>
      <c r="HX36" s="1">
        <v>3.824264635</v>
      </c>
      <c r="HY36" s="1">
        <v>1.5536386659999999</v>
      </c>
      <c r="HZ36" s="1">
        <v>3.0408182030000002</v>
      </c>
      <c r="IA36" s="1"/>
      <c r="IB36" s="1">
        <v>1.4285299</v>
      </c>
    </row>
    <row r="37" spans="1:236" x14ac:dyDescent="0.3">
      <c r="A37" s="1">
        <v>35406</v>
      </c>
      <c r="B37" s="1" t="s">
        <v>1006</v>
      </c>
      <c r="C37" s="1" t="s">
        <v>1007</v>
      </c>
      <c r="D37" s="1" t="s">
        <v>1008</v>
      </c>
      <c r="E37" s="1">
        <v>9</v>
      </c>
      <c r="F37" s="1" t="s">
        <v>398</v>
      </c>
      <c r="G37" s="1">
        <v>3</v>
      </c>
      <c r="H37" s="1" t="s">
        <v>399</v>
      </c>
      <c r="I37" s="1" t="s">
        <v>221</v>
      </c>
      <c r="J37" s="1" t="s">
        <v>221</v>
      </c>
      <c r="K37" s="1" t="s">
        <v>221</v>
      </c>
      <c r="L37" s="1">
        <v>1</v>
      </c>
      <c r="M37" s="1">
        <v>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1</v>
      </c>
      <c r="T37" s="1">
        <v>0</v>
      </c>
      <c r="U37" s="1">
        <v>0</v>
      </c>
      <c r="V37" s="1">
        <v>1</v>
      </c>
      <c r="W37" s="1">
        <v>0</v>
      </c>
      <c r="X37" s="1">
        <v>1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1</v>
      </c>
      <c r="AE37" s="1" t="s">
        <v>221</v>
      </c>
      <c r="AF37" s="1" t="s">
        <v>221</v>
      </c>
      <c r="AG37" s="1" t="s">
        <v>221</v>
      </c>
      <c r="AH37" s="1" t="s">
        <v>221</v>
      </c>
      <c r="AI37" s="1" t="s">
        <v>221</v>
      </c>
      <c r="AJ37" s="1" t="s">
        <v>221</v>
      </c>
      <c r="AK37" s="1" t="s">
        <v>221</v>
      </c>
      <c r="AL37" s="1" t="s">
        <v>221</v>
      </c>
      <c r="AM37" s="1">
        <v>3</v>
      </c>
      <c r="AN37" s="1">
        <v>3</v>
      </c>
      <c r="AO37" s="1">
        <v>5</v>
      </c>
      <c r="AP37" s="1">
        <v>1</v>
      </c>
      <c r="AQ37" s="1">
        <v>1</v>
      </c>
      <c r="AR37" s="1">
        <v>5</v>
      </c>
      <c r="AS37" s="1">
        <v>5</v>
      </c>
      <c r="AT37" s="1">
        <v>5</v>
      </c>
      <c r="AU37" s="1">
        <v>5</v>
      </c>
      <c r="AV37" s="1">
        <v>4</v>
      </c>
      <c r="AW37" s="1">
        <v>4</v>
      </c>
      <c r="AX37" s="1">
        <v>1</v>
      </c>
      <c r="AY37" s="1">
        <v>5</v>
      </c>
      <c r="AZ37" s="1">
        <v>5</v>
      </c>
      <c r="BA37" s="1">
        <v>2</v>
      </c>
      <c r="BB37" s="1">
        <v>5</v>
      </c>
      <c r="BC37" s="1" t="s">
        <v>221</v>
      </c>
      <c r="BD37" s="1" t="s">
        <v>221</v>
      </c>
      <c r="BE37" s="1" t="s">
        <v>221</v>
      </c>
      <c r="BF37" s="1" t="s">
        <v>221</v>
      </c>
      <c r="BG37" s="1">
        <v>5</v>
      </c>
      <c r="BH37" s="1">
        <v>4</v>
      </c>
      <c r="BI37" s="1">
        <v>4</v>
      </c>
      <c r="BJ37" s="1">
        <v>5</v>
      </c>
      <c r="BK37" s="1">
        <v>4</v>
      </c>
      <c r="BL37" s="1">
        <v>3</v>
      </c>
      <c r="BM37" s="1">
        <v>5</v>
      </c>
      <c r="BN37" s="1">
        <v>5</v>
      </c>
      <c r="BO37" s="1">
        <v>2</v>
      </c>
      <c r="BP37" s="1">
        <v>4</v>
      </c>
      <c r="BQ37" s="1">
        <v>5</v>
      </c>
      <c r="BR37" s="1">
        <v>5</v>
      </c>
      <c r="BS37" s="1">
        <v>4</v>
      </c>
      <c r="BT37" s="1">
        <v>4</v>
      </c>
      <c r="BU37" s="1">
        <v>4</v>
      </c>
      <c r="BV37" s="1">
        <v>3</v>
      </c>
      <c r="BW37" s="1" t="s">
        <v>221</v>
      </c>
      <c r="BX37" s="1">
        <v>4.2222222220000001</v>
      </c>
      <c r="BY37" s="1">
        <v>4</v>
      </c>
      <c r="BZ37" s="1">
        <v>5</v>
      </c>
      <c r="CA37" s="1">
        <v>2</v>
      </c>
      <c r="CB37" s="1">
        <v>4</v>
      </c>
      <c r="CC37" s="1">
        <v>4</v>
      </c>
      <c r="CD37" s="1">
        <v>4</v>
      </c>
      <c r="CE37" s="1">
        <v>4</v>
      </c>
      <c r="CF37" s="1">
        <f>(AM37 - '[1]AoA, FW, and ASMu'!B$11) / '[1]AoA, FW, and ASMu'!B$12</f>
        <v>-1.0105441573318064</v>
      </c>
      <c r="CG37" s="1">
        <f>(AQ37 - '[1]AoA, FW, and ASMu'!C$11) / '[1]AoA, FW, and ASMu'!C$12</f>
        <v>-1.4784925460403708</v>
      </c>
      <c r="CH37" s="1">
        <f>(AR37 - '[1]AoA, FW, and ASMu'!D$11) / '[1]AoA, FW, and ASMu'!D$12</f>
        <v>2.0264065335503534</v>
      </c>
      <c r="CI37" s="1">
        <f>(AT37 - '[1]AoA, FW, and ASMu'!E$11) / '[1]AoA, FW, and ASMu'!E$12</f>
        <v>0.50066042908655961</v>
      </c>
      <c r="CJ37" s="1">
        <f>(AU37 - '[1]AoA, FW, and ASMu'!F$11) / '[1]AoA, FW, and ASMu'!F$12</f>
        <v>0.92360840061944671</v>
      </c>
      <c r="CK37" s="1">
        <f>(AY37 - '[1]AoA, FW, and ASMu'!G$11) / '[1]AoA, FW, and ASMu'!G$12</f>
        <v>1.0352183707753255</v>
      </c>
      <c r="CL37" s="1">
        <f>(BA37 - '[1]AoA, FW, and ASMu'!H$11) / '[1]AoA, FW, and ASMu'!H$12</f>
        <v>0.31960435424860512</v>
      </c>
      <c r="CM37" s="1">
        <f>(AW37 - '[1]AoA, FW, and ASMu'!I$11) / '[1]AoA, FW, and ASMu'!I$12</f>
        <v>0.59779555268672613</v>
      </c>
      <c r="CN37" s="1">
        <v>-2.9305495000000001E-2</v>
      </c>
      <c r="CO37" s="1">
        <v>0.294079649</v>
      </c>
      <c r="CP37" s="1">
        <v>0.68540515000000002</v>
      </c>
      <c r="CQ37" s="1">
        <v>-1.58635054</v>
      </c>
      <c r="CR37" s="1">
        <v>-0.205366406</v>
      </c>
      <c r="CS37" s="1">
        <v>-0.27945577199999999</v>
      </c>
      <c r="CT37" s="1">
        <v>0.22892997600000001</v>
      </c>
      <c r="CU37" s="1">
        <v>-1.7214179999999999E-2</v>
      </c>
      <c r="CV37" s="1" t="s">
        <v>223</v>
      </c>
      <c r="CW37" s="1">
        <v>4</v>
      </c>
      <c r="CX37" s="1">
        <v>0</v>
      </c>
      <c r="CY37" s="1" t="s">
        <v>291</v>
      </c>
      <c r="CZ37" s="1">
        <v>3</v>
      </c>
      <c r="DA37" s="1">
        <v>5221</v>
      </c>
      <c r="DB37" s="1" t="s">
        <v>221</v>
      </c>
      <c r="DC37" s="1" t="s">
        <v>221</v>
      </c>
      <c r="DD37" s="1">
        <v>1</v>
      </c>
      <c r="DE37" s="1" t="s">
        <v>221</v>
      </c>
      <c r="DF37" s="1" t="s">
        <v>221</v>
      </c>
      <c r="DG37" s="1" t="s">
        <v>553</v>
      </c>
      <c r="DH37" s="1">
        <v>343392</v>
      </c>
      <c r="DI37" s="1" t="s">
        <v>1009</v>
      </c>
      <c r="DJ37" s="1" t="s">
        <v>278</v>
      </c>
      <c r="DK37" s="1" t="s">
        <v>279</v>
      </c>
      <c r="DL37" s="1" t="s">
        <v>280</v>
      </c>
      <c r="DM37" s="1">
        <v>6000</v>
      </c>
      <c r="DN37" s="1">
        <v>11</v>
      </c>
      <c r="DO37" s="1" t="s">
        <v>1010</v>
      </c>
      <c r="DP37" s="1">
        <v>-1.008318265</v>
      </c>
      <c r="DQ37" s="1">
        <v>1.4352302509999999</v>
      </c>
      <c r="DR37" s="1">
        <v>1.142329726</v>
      </c>
      <c r="DS37" s="1">
        <v>-0.37808848900000003</v>
      </c>
      <c r="DT37" s="1">
        <v>-1.8114151679999999</v>
      </c>
      <c r="DU37" s="1">
        <v>2.5670655469999999</v>
      </c>
      <c r="DV37" s="1">
        <v>3.3185654009999999</v>
      </c>
      <c r="DW37" s="1">
        <v>0.87171520999999996</v>
      </c>
      <c r="DX37" s="1">
        <v>1.717454663</v>
      </c>
      <c r="DY37" s="1">
        <v>1.9035551500000001</v>
      </c>
      <c r="DZ37" s="1">
        <v>0.80939393900000001</v>
      </c>
      <c r="EA37" s="1">
        <v>-1.1447780439999999</v>
      </c>
      <c r="EB37" s="1">
        <v>1.650185048</v>
      </c>
      <c r="EC37" s="1">
        <v>1.6315709279999999</v>
      </c>
      <c r="ED37" s="1">
        <v>0.329160962</v>
      </c>
      <c r="EE37" s="1">
        <v>1.2185467910000001</v>
      </c>
      <c r="EF37" s="1">
        <v>0.50663741100000004</v>
      </c>
      <c r="EG37" s="1">
        <v>-0.20733053700000001</v>
      </c>
      <c r="EH37" s="1">
        <v>-0.138845727</v>
      </c>
      <c r="EI37" s="1">
        <v>0.78168780999999998</v>
      </c>
      <c r="EJ37" s="1">
        <v>-0.213365954</v>
      </c>
      <c r="EK37" s="1">
        <v>-1.08825868</v>
      </c>
      <c r="EL37" s="1">
        <v>0.48208338899999997</v>
      </c>
      <c r="EM37" s="1">
        <v>-1.8582212789999999</v>
      </c>
      <c r="EN37" s="1">
        <v>-0.227950713</v>
      </c>
      <c r="EO37" s="1">
        <v>0.60217342600000001</v>
      </c>
      <c r="EP37" s="1">
        <v>0.55752913199999998</v>
      </c>
      <c r="EQ37" s="1">
        <v>0.160112855</v>
      </c>
      <c r="ER37" s="1">
        <v>0.35031512599999998</v>
      </c>
      <c r="ES37" s="1">
        <v>0.56867211600000001</v>
      </c>
      <c r="ET37" s="1">
        <v>-1.1800613849999999</v>
      </c>
      <c r="EU37" s="1" t="s">
        <v>221</v>
      </c>
      <c r="EV37" s="1">
        <v>1.1107942079999999</v>
      </c>
      <c r="EW37" s="1">
        <v>-0.88487947899999997</v>
      </c>
      <c r="EX37" s="1">
        <v>1.286560468</v>
      </c>
      <c r="EY37" s="1">
        <v>1.1603746619999999</v>
      </c>
      <c r="EZ37" s="1">
        <v>-0.43257899100000002</v>
      </c>
      <c r="FA37" s="1">
        <v>-1.428876314</v>
      </c>
      <c r="FB37" s="1">
        <v>2.0292772960000001</v>
      </c>
      <c r="FC37" s="1">
        <v>2.7423893430000001</v>
      </c>
      <c r="FD37" s="1">
        <v>0.78158185499999999</v>
      </c>
      <c r="FE37" s="1">
        <v>0.98416879099999999</v>
      </c>
      <c r="FF37" s="1">
        <v>1.3097068430000001</v>
      </c>
      <c r="FG37" s="1">
        <v>0.74325423400000001</v>
      </c>
      <c r="FH37" s="1">
        <v>-0.72955848300000004</v>
      </c>
      <c r="FI37" s="1">
        <v>1.1982686419999999</v>
      </c>
      <c r="FJ37" s="1">
        <v>1.362805418</v>
      </c>
      <c r="FK37" s="1">
        <v>0.31954327199999999</v>
      </c>
      <c r="FL37" s="1">
        <v>1.178860324</v>
      </c>
      <c r="FM37" s="1">
        <v>0.73267232599999998</v>
      </c>
      <c r="FN37" s="1">
        <v>-0.27098051200000001</v>
      </c>
      <c r="FO37" s="1">
        <v>-0.14130938400000001</v>
      </c>
      <c r="FP37" s="1">
        <v>0.94650490499999995</v>
      </c>
      <c r="FQ37" s="1">
        <v>-0.26488525299999999</v>
      </c>
      <c r="FR37" s="1">
        <v>-1.184745122</v>
      </c>
      <c r="FS37" s="1">
        <v>0.70189067199999999</v>
      </c>
      <c r="FT37" s="1">
        <v>-1.8481728989999999</v>
      </c>
      <c r="FU37" s="1">
        <v>-0.22705561099999999</v>
      </c>
      <c r="FV37" s="1">
        <v>0.68614825199999996</v>
      </c>
      <c r="FW37" s="1">
        <v>0.72294473999999997</v>
      </c>
      <c r="FX37" s="1">
        <v>0.19275363200000001</v>
      </c>
      <c r="FY37" s="1">
        <v>0.356362032</v>
      </c>
      <c r="FZ37" s="1">
        <v>0.61698529199999996</v>
      </c>
      <c r="GA37" s="1">
        <v>-1.3746642529999999</v>
      </c>
      <c r="GB37" s="1"/>
      <c r="GC37" s="1">
        <v>1.269460853</v>
      </c>
      <c r="GD37" s="1">
        <v>-0.877012189</v>
      </c>
      <c r="GE37" s="1">
        <v>-1.1543184820000001</v>
      </c>
      <c r="GF37" s="1">
        <v>2.0292772960000001</v>
      </c>
      <c r="GG37" s="1">
        <v>1.4834725280000001</v>
      </c>
      <c r="GH37" s="1">
        <v>-0.86400410800000005</v>
      </c>
      <c r="GI37" s="1">
        <v>1.0305601520000001</v>
      </c>
      <c r="GJ37" s="1">
        <v>0.51229690500000002</v>
      </c>
      <c r="GK37" s="1">
        <v>1.4759265589999999</v>
      </c>
      <c r="GL37" s="1">
        <v>3</v>
      </c>
      <c r="GM37" s="1">
        <v>2</v>
      </c>
      <c r="GN37" s="1">
        <v>0.66666666699999999</v>
      </c>
      <c r="GO37" s="1">
        <v>1</v>
      </c>
      <c r="GP37" s="1">
        <v>0.33333333300000001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0</v>
      </c>
      <c r="GX37" s="1">
        <v>0</v>
      </c>
      <c r="GY37" s="1">
        <v>1</v>
      </c>
      <c r="GZ37" s="1">
        <v>0.33333333300000001</v>
      </c>
      <c r="HA37" s="1">
        <v>0</v>
      </c>
      <c r="HB37" s="1">
        <v>0</v>
      </c>
      <c r="HC37" s="1">
        <v>0</v>
      </c>
      <c r="HD37" s="1">
        <v>0</v>
      </c>
      <c r="HE37" s="1">
        <v>0</v>
      </c>
      <c r="HF37" s="1">
        <v>0</v>
      </c>
      <c r="HG37" s="1">
        <v>2</v>
      </c>
      <c r="HH37" s="1">
        <v>0.66666666699999999</v>
      </c>
      <c r="HI37" s="1">
        <v>0</v>
      </c>
      <c r="HJ37" s="1">
        <v>0</v>
      </c>
      <c r="HK37" s="1">
        <v>0</v>
      </c>
      <c r="HL37" s="1">
        <v>0</v>
      </c>
      <c r="HM37" s="1">
        <v>0.33333333300000001</v>
      </c>
      <c r="HN37" s="1">
        <v>0.66666666699999999</v>
      </c>
      <c r="HO37" s="1" t="s">
        <v>569</v>
      </c>
      <c r="HP37" s="1" t="s">
        <v>295</v>
      </c>
      <c r="HQ37" s="1" t="s">
        <v>948</v>
      </c>
      <c r="HR37" s="1" t="s">
        <v>221</v>
      </c>
      <c r="HS37" s="1" t="s">
        <v>221</v>
      </c>
      <c r="HT37" s="1" t="s">
        <v>221</v>
      </c>
      <c r="HU37" s="1">
        <v>3.0706183340000002</v>
      </c>
      <c r="HV37" s="1">
        <v>3.7114879809999999</v>
      </c>
      <c r="HW37" s="1">
        <v>4.1124309009999997</v>
      </c>
      <c r="HX37" s="1">
        <v>0.969729234</v>
      </c>
      <c r="HY37" s="1">
        <v>3.491228902</v>
      </c>
      <c r="HZ37" s="1">
        <v>4.1533793689999996</v>
      </c>
      <c r="IA37" s="1">
        <v>2.948928504</v>
      </c>
      <c r="IB37" s="1">
        <v>3.3567650090000001</v>
      </c>
    </row>
    <row r="38" spans="1:236" x14ac:dyDescent="0.3">
      <c r="A38" s="1">
        <v>31587</v>
      </c>
      <c r="B38" s="1" t="s">
        <v>1011</v>
      </c>
      <c r="C38" s="1" t="s">
        <v>992</v>
      </c>
      <c r="D38" s="1" t="s">
        <v>1012</v>
      </c>
      <c r="E38" s="1">
        <v>29</v>
      </c>
      <c r="F38" s="1" t="s">
        <v>352</v>
      </c>
      <c r="G38" s="1">
        <v>1</v>
      </c>
      <c r="H38" s="1" t="s">
        <v>353</v>
      </c>
      <c r="I38" s="1" t="s">
        <v>221</v>
      </c>
      <c r="J38" s="1" t="s">
        <v>221</v>
      </c>
      <c r="K38" s="1" t="s">
        <v>221</v>
      </c>
      <c r="L38" s="1">
        <v>1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1</v>
      </c>
      <c r="AE38" s="1" t="s">
        <v>907</v>
      </c>
      <c r="AF38" s="1" t="s">
        <v>1013</v>
      </c>
      <c r="AG38" s="1" t="s">
        <v>1014</v>
      </c>
      <c r="AH38" s="1" t="s">
        <v>400</v>
      </c>
      <c r="AI38" s="1" t="s">
        <v>221</v>
      </c>
      <c r="AJ38" s="1" t="s">
        <v>221</v>
      </c>
      <c r="AK38" s="1" t="s">
        <v>221</v>
      </c>
      <c r="AL38" s="1" t="s">
        <v>221</v>
      </c>
      <c r="AM38" s="1">
        <v>3</v>
      </c>
      <c r="AN38" s="1">
        <v>1</v>
      </c>
      <c r="AO38" s="1">
        <v>2</v>
      </c>
      <c r="AP38" s="1">
        <v>1</v>
      </c>
      <c r="AQ38" s="1">
        <v>4</v>
      </c>
      <c r="AR38" s="1">
        <v>1</v>
      </c>
      <c r="AS38" s="1">
        <v>1</v>
      </c>
      <c r="AT38" s="1">
        <v>5</v>
      </c>
      <c r="AU38" s="1">
        <v>1</v>
      </c>
      <c r="AV38" s="1">
        <v>3</v>
      </c>
      <c r="AW38" s="1">
        <v>2</v>
      </c>
      <c r="AX38" s="1">
        <v>3</v>
      </c>
      <c r="AY38" s="1">
        <v>5</v>
      </c>
      <c r="AZ38" s="1">
        <v>5</v>
      </c>
      <c r="BA38" s="1">
        <v>3</v>
      </c>
      <c r="BB38" s="1">
        <v>2</v>
      </c>
      <c r="BC38" s="1" t="s">
        <v>221</v>
      </c>
      <c r="BD38" s="1" t="s">
        <v>221</v>
      </c>
      <c r="BE38" s="1" t="s">
        <v>221</v>
      </c>
      <c r="BF38" s="1" t="s">
        <v>221</v>
      </c>
      <c r="BG38" s="1">
        <v>5</v>
      </c>
      <c r="BH38" s="1">
        <v>4</v>
      </c>
      <c r="BI38" s="1">
        <v>5</v>
      </c>
      <c r="BJ38" s="1">
        <v>5</v>
      </c>
      <c r="BK38" s="1">
        <v>5</v>
      </c>
      <c r="BL38" s="1">
        <v>3</v>
      </c>
      <c r="BM38" s="1">
        <v>5</v>
      </c>
      <c r="BN38" s="1">
        <v>2</v>
      </c>
      <c r="BO38" s="1">
        <v>4</v>
      </c>
      <c r="BP38" s="1" t="s">
        <v>221</v>
      </c>
      <c r="BQ38" s="1">
        <v>5</v>
      </c>
      <c r="BR38" s="1">
        <v>5</v>
      </c>
      <c r="BS38" s="1">
        <v>4</v>
      </c>
      <c r="BT38" s="1">
        <v>2</v>
      </c>
      <c r="BU38" s="1">
        <v>2</v>
      </c>
      <c r="BV38" s="1">
        <v>4</v>
      </c>
      <c r="BW38" s="1">
        <v>4</v>
      </c>
      <c r="BX38" s="3">
        <v>4.5</v>
      </c>
      <c r="BY38" s="3">
        <v>2</v>
      </c>
      <c r="BZ38" s="3">
        <v>2</v>
      </c>
      <c r="CA38" s="3">
        <v>4</v>
      </c>
      <c r="CB38" s="3"/>
      <c r="CC38" s="3">
        <v>4.3333333329999997</v>
      </c>
      <c r="CD38" s="3">
        <v>4</v>
      </c>
      <c r="CE38" s="3">
        <v>4</v>
      </c>
      <c r="CF38" s="1">
        <f>(AM38 - '[1]AoA, FW, and ASMu'!B$11) / '[1]AoA, FW, and ASMu'!B$12</f>
        <v>-1.0105441573318064</v>
      </c>
      <c r="CG38" s="1">
        <f>(AQ38 - '[1]AoA, FW, and ASMu'!C$11) / '[1]AoA, FW, and ASMu'!C$12</f>
        <v>0.83458339984016205</v>
      </c>
      <c r="CH38" s="1">
        <f>(AR38 - '[1]AoA, FW, and ASMu'!D$11) / '[1]AoA, FW, and ASMu'!D$12</f>
        <v>-1.1133856642167215</v>
      </c>
      <c r="CI38" s="1">
        <f>(AT38 - '[1]AoA, FW, and ASMu'!E$11) / '[1]AoA, FW, and ASMu'!E$12</f>
        <v>0.50066042908655961</v>
      </c>
      <c r="CJ38" s="1">
        <f>(AU38 - '[1]AoA, FW, and ASMu'!F$11) / '[1]AoA, FW, and ASMu'!F$12</f>
        <v>-1.3726844286238138</v>
      </c>
      <c r="CK38" s="1">
        <f>(AY38 - '[1]AoA, FW, and ASMu'!G$11) / '[1]AoA, FW, and ASMu'!G$12</f>
        <v>1.0352183707753255</v>
      </c>
      <c r="CL38" s="1">
        <f>(BA38 - '[1]AoA, FW, and ASMu'!H$11) / '[1]AoA, FW, and ASMu'!H$12</f>
        <v>1.2597114765283648</v>
      </c>
      <c r="CM38" s="1">
        <f>(AW38 - '[1]AoA, FW, and ASMu'!I$11) / '[1]AoA, FW, and ASMu'!I$12</f>
        <v>-1.1002623838105714</v>
      </c>
      <c r="CN38" s="3">
        <v>0.58739752300000003</v>
      </c>
      <c r="CO38" s="3">
        <v>-1.940369306</v>
      </c>
      <c r="CP38" s="3">
        <v>-0.84891244200000004</v>
      </c>
      <c r="CQ38" s="3">
        <v>1.3113962E-2</v>
      </c>
      <c r="CR38" s="3"/>
      <c r="CS38" s="3">
        <v>-0.104263309</v>
      </c>
      <c r="CT38" s="3">
        <v>0.67743262599999998</v>
      </c>
      <c r="CU38" s="3">
        <v>-0.36336298</v>
      </c>
      <c r="CV38" s="1" t="s">
        <v>223</v>
      </c>
      <c r="CW38" s="1">
        <v>4</v>
      </c>
      <c r="CX38" s="1">
        <v>1</v>
      </c>
      <c r="CY38" s="1" t="s">
        <v>224</v>
      </c>
      <c r="CZ38" s="1">
        <v>4</v>
      </c>
      <c r="DA38" s="1">
        <v>8836</v>
      </c>
      <c r="DB38" s="1" t="s">
        <v>221</v>
      </c>
      <c r="DC38" s="1" t="s">
        <v>221</v>
      </c>
      <c r="DD38" s="1">
        <v>0</v>
      </c>
      <c r="DE38" s="1" t="s">
        <v>221</v>
      </c>
      <c r="DF38" s="1" t="s">
        <v>221</v>
      </c>
      <c r="DG38" s="1" t="s">
        <v>310</v>
      </c>
      <c r="DH38" s="1">
        <v>341874</v>
      </c>
      <c r="DI38" s="1" t="s">
        <v>221</v>
      </c>
      <c r="DJ38" s="1" t="s">
        <v>221</v>
      </c>
      <c r="DK38" s="1" t="s">
        <v>221</v>
      </c>
      <c r="DL38" s="1" t="s">
        <v>221</v>
      </c>
      <c r="DM38" s="1" t="s">
        <v>221</v>
      </c>
      <c r="DN38" s="1">
        <v>8</v>
      </c>
      <c r="DO38" s="1" t="s">
        <v>1015</v>
      </c>
      <c r="DP38" s="1">
        <v>-1.008318265</v>
      </c>
      <c r="DQ38" s="1">
        <v>-0.56476974899999999</v>
      </c>
      <c r="DR38" s="1">
        <v>-1.857670274</v>
      </c>
      <c r="DS38" s="1">
        <v>-0.37808848900000003</v>
      </c>
      <c r="DT38" s="1">
        <v>1.1885848320000001</v>
      </c>
      <c r="DU38" s="1">
        <v>-1.4329344530000001</v>
      </c>
      <c r="DV38" s="1">
        <v>-0.68143459900000003</v>
      </c>
      <c r="DW38" s="1">
        <v>0.87171520999999996</v>
      </c>
      <c r="DX38" s="1">
        <v>-2.2825453370000002</v>
      </c>
      <c r="DY38" s="1">
        <v>0.90355514999999997</v>
      </c>
      <c r="DZ38" s="1">
        <v>-1.190606061</v>
      </c>
      <c r="EA38" s="1">
        <v>0.85522195599999995</v>
      </c>
      <c r="EB38" s="1">
        <v>1.650185048</v>
      </c>
      <c r="EC38" s="1">
        <v>1.6315709279999999</v>
      </c>
      <c r="ED38" s="1">
        <v>1.329160962</v>
      </c>
      <c r="EE38" s="1">
        <v>-1.7814532089999999</v>
      </c>
      <c r="EF38" s="1">
        <v>0.50663741100000004</v>
      </c>
      <c r="EG38" s="1">
        <v>-0.20733053700000001</v>
      </c>
      <c r="EH38" s="1">
        <v>0.86115427300000003</v>
      </c>
      <c r="EI38" s="1">
        <v>0.78168780999999998</v>
      </c>
      <c r="EJ38" s="1">
        <v>0.78663404599999998</v>
      </c>
      <c r="EK38" s="1">
        <v>-1.08825868</v>
      </c>
      <c r="EL38" s="1">
        <v>0.48208338899999997</v>
      </c>
      <c r="EM38" s="1">
        <v>0.141778721</v>
      </c>
      <c r="EN38" s="1" t="s">
        <v>221</v>
      </c>
      <c r="EO38" s="1">
        <v>0.60217342600000001</v>
      </c>
      <c r="EP38" s="1">
        <v>0.55752913199999998</v>
      </c>
      <c r="EQ38" s="1">
        <v>0.160112855</v>
      </c>
      <c r="ER38" s="1">
        <v>-1.6496848740000001</v>
      </c>
      <c r="ES38" s="1">
        <v>-1.4313278840000001</v>
      </c>
      <c r="ET38" s="1">
        <v>-0.18006138499999999</v>
      </c>
      <c r="EU38" s="1">
        <v>0.71172962200000001</v>
      </c>
      <c r="EV38" s="1">
        <v>-1.8892057920000001</v>
      </c>
      <c r="EW38" s="1">
        <v>-1.3565100370000001</v>
      </c>
      <c r="EX38" s="1">
        <v>-0.67500610599999999</v>
      </c>
      <c r="EY38" s="1">
        <v>-1.6151683830000001</v>
      </c>
      <c r="EZ38" s="1">
        <v>-0.56272993800000004</v>
      </c>
      <c r="FA38" s="1">
        <v>0.95617094700000005</v>
      </c>
      <c r="FB38" s="1">
        <v>-1.348361157</v>
      </c>
      <c r="FC38" s="1">
        <v>-0.94977949800000006</v>
      </c>
      <c r="FD38" s="1">
        <v>0.84506917800000003</v>
      </c>
      <c r="FE38" s="1">
        <v>-1.305311391</v>
      </c>
      <c r="FF38" s="1">
        <v>0.81766888299999996</v>
      </c>
      <c r="FG38" s="1">
        <v>-1.024120258</v>
      </c>
      <c r="FH38" s="1">
        <v>0.67688225400000002</v>
      </c>
      <c r="FI38" s="1">
        <v>1.1625293880000001</v>
      </c>
      <c r="FJ38" s="1">
        <v>1.3740817030000001</v>
      </c>
      <c r="FK38" s="1">
        <v>1.2250224620000001</v>
      </c>
      <c r="FL38" s="1">
        <v>-1.434993843</v>
      </c>
      <c r="FM38" s="1">
        <v>0.65470389500000004</v>
      </c>
      <c r="FN38" s="1">
        <v>-0.247118633</v>
      </c>
      <c r="FO38" s="1">
        <v>0.86177219599999999</v>
      </c>
      <c r="FP38" s="1">
        <v>0.90010502800000003</v>
      </c>
      <c r="FQ38" s="1">
        <v>0.96217865700000005</v>
      </c>
      <c r="FR38" s="1">
        <v>-1.2227483240000001</v>
      </c>
      <c r="FS38" s="1">
        <v>0.67246216400000003</v>
      </c>
      <c r="FT38" s="1">
        <v>0.144408287</v>
      </c>
      <c r="FU38" s="1"/>
      <c r="FV38" s="1">
        <v>0.682211177</v>
      </c>
      <c r="FW38" s="1">
        <v>0.68845685099999998</v>
      </c>
      <c r="FX38" s="1">
        <v>0.15240841699999999</v>
      </c>
      <c r="FY38" s="1">
        <v>-1.8068493960000001</v>
      </c>
      <c r="FZ38" s="1">
        <v>-1.4744415</v>
      </c>
      <c r="GA38" s="1">
        <v>-0.200264262</v>
      </c>
      <c r="GB38" s="1">
        <v>0.71177709199999994</v>
      </c>
      <c r="GC38" s="1">
        <v>-1.65030323</v>
      </c>
      <c r="GD38" s="1">
        <v>-0.96021425000000005</v>
      </c>
      <c r="GE38" s="1">
        <v>-2.9890066059999998</v>
      </c>
      <c r="GF38" s="1">
        <v>-2.6000827279999998</v>
      </c>
      <c r="GG38" s="1">
        <v>0.989477465</v>
      </c>
      <c r="GH38" s="1">
        <v>-1.305311391</v>
      </c>
      <c r="GI38" s="1">
        <v>1.2998268879999999</v>
      </c>
      <c r="GJ38" s="1">
        <v>1.657115216</v>
      </c>
      <c r="GK38" s="1">
        <v>-1.2712388910000001</v>
      </c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 t="s">
        <v>221</v>
      </c>
      <c r="HP38" s="1" t="s">
        <v>357</v>
      </c>
      <c r="HQ38" s="1" t="s">
        <v>316</v>
      </c>
      <c r="HR38" s="1" t="s">
        <v>496</v>
      </c>
      <c r="HS38" s="1" t="s">
        <v>221</v>
      </c>
      <c r="HT38" s="1" t="s">
        <v>221</v>
      </c>
      <c r="HU38" s="1">
        <v>4.4811637290000004</v>
      </c>
      <c r="HV38" s="1">
        <v>1.2016500269999999</v>
      </c>
      <c r="HW38" s="1">
        <v>0.88503637599999996</v>
      </c>
      <c r="HX38" s="1">
        <v>3.1211228900000001</v>
      </c>
      <c r="HY38" s="1"/>
      <c r="HZ38" s="1">
        <v>3.9931649089999999</v>
      </c>
      <c r="IA38" s="1">
        <v>3.14789969</v>
      </c>
      <c r="IB38" s="1">
        <v>2.41273019</v>
      </c>
    </row>
    <row r="39" spans="1:236" x14ac:dyDescent="0.3">
      <c r="A39" s="1">
        <v>35121</v>
      </c>
      <c r="B39" s="1" t="s">
        <v>1016</v>
      </c>
      <c r="C39" s="1" t="s">
        <v>1017</v>
      </c>
      <c r="D39" s="1" t="s">
        <v>1018</v>
      </c>
      <c r="E39" s="1">
        <v>7</v>
      </c>
      <c r="F39" s="1" t="s">
        <v>352</v>
      </c>
      <c r="G39" s="1">
        <v>1</v>
      </c>
      <c r="H39" s="1" t="s">
        <v>353</v>
      </c>
      <c r="I39" s="1" t="s">
        <v>221</v>
      </c>
      <c r="J39" s="1" t="s">
        <v>221</v>
      </c>
      <c r="K39" s="1" t="s">
        <v>221</v>
      </c>
      <c r="L39" s="1">
        <v>1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1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 t="s">
        <v>221</v>
      </c>
      <c r="AF39" s="1" t="s">
        <v>221</v>
      </c>
      <c r="AG39" s="1" t="s">
        <v>221</v>
      </c>
      <c r="AH39" s="1" t="s">
        <v>221</v>
      </c>
      <c r="AI39" s="1" t="s">
        <v>221</v>
      </c>
      <c r="AJ39" s="1" t="s">
        <v>221</v>
      </c>
      <c r="AK39" s="1" t="s">
        <v>221</v>
      </c>
      <c r="AL39" s="1" t="s">
        <v>221</v>
      </c>
      <c r="AM39" s="1">
        <v>3</v>
      </c>
      <c r="AN39" s="1">
        <v>1</v>
      </c>
      <c r="AO39" s="1">
        <v>3</v>
      </c>
      <c r="AP39" s="1">
        <v>1</v>
      </c>
      <c r="AQ39" s="1">
        <v>4</v>
      </c>
      <c r="AR39" s="1">
        <v>2</v>
      </c>
      <c r="AS39" s="1">
        <v>1</v>
      </c>
      <c r="AT39" s="1">
        <v>5</v>
      </c>
      <c r="AU39" s="1">
        <v>5</v>
      </c>
      <c r="AV39" s="1">
        <v>4</v>
      </c>
      <c r="AW39" s="1">
        <v>4</v>
      </c>
      <c r="AX39" s="1">
        <v>5</v>
      </c>
      <c r="AY39" s="1">
        <v>4</v>
      </c>
      <c r="AZ39" s="1">
        <v>2</v>
      </c>
      <c r="BA39" s="1">
        <v>1</v>
      </c>
      <c r="BB39" s="1">
        <v>1</v>
      </c>
      <c r="BC39" s="1" t="s">
        <v>221</v>
      </c>
      <c r="BD39" s="1" t="s">
        <v>221</v>
      </c>
      <c r="BE39" s="1" t="s">
        <v>221</v>
      </c>
      <c r="BF39" s="1" t="s">
        <v>221</v>
      </c>
      <c r="BG39" s="1">
        <v>4</v>
      </c>
      <c r="BH39" s="1">
        <v>3</v>
      </c>
      <c r="BI39" s="1">
        <v>3</v>
      </c>
      <c r="BJ39" s="1">
        <v>3</v>
      </c>
      <c r="BK39" s="1">
        <v>4</v>
      </c>
      <c r="BL39" s="1">
        <v>4</v>
      </c>
      <c r="BM39" s="1">
        <v>5</v>
      </c>
      <c r="BN39" s="1" t="s">
        <v>221</v>
      </c>
      <c r="BO39" s="1">
        <v>4</v>
      </c>
      <c r="BP39" s="1">
        <v>4</v>
      </c>
      <c r="BQ39" s="1">
        <v>4</v>
      </c>
      <c r="BR39" s="1">
        <v>5</v>
      </c>
      <c r="BS39" s="1">
        <v>1</v>
      </c>
      <c r="BT39" s="1">
        <v>3</v>
      </c>
      <c r="BU39" s="1">
        <v>2</v>
      </c>
      <c r="BV39" s="1">
        <v>4</v>
      </c>
      <c r="BW39" s="1" t="s">
        <v>221</v>
      </c>
      <c r="BX39" s="1">
        <v>3.7777777779999999</v>
      </c>
      <c r="BY39" s="1">
        <v>2.5</v>
      </c>
      <c r="BZ39" s="1"/>
      <c r="CA39" s="1">
        <v>4</v>
      </c>
      <c r="CB39" s="1">
        <v>4</v>
      </c>
      <c r="CC39" s="1">
        <v>4.3333333329999997</v>
      </c>
      <c r="CD39" s="1">
        <v>1</v>
      </c>
      <c r="CE39" s="1">
        <v>3</v>
      </c>
      <c r="CF39" s="1">
        <f>(AM39 - '[1]AoA, FW, and ASMu'!B$11) / '[1]AoA, FW, and ASMu'!B$12</f>
        <v>-1.0105441573318064</v>
      </c>
      <c r="CG39" s="1">
        <f>(AQ39 - '[1]AoA, FW, and ASMu'!C$11) / '[1]AoA, FW, and ASMu'!C$12</f>
        <v>0.83458339984016205</v>
      </c>
      <c r="CH39" s="1">
        <f>(AR39 - '[1]AoA, FW, and ASMu'!D$11) / '[1]AoA, FW, and ASMu'!D$12</f>
        <v>-0.32843761477495281</v>
      </c>
      <c r="CI39" s="1">
        <f>(AT39 - '[1]AoA, FW, and ASMu'!E$11) / '[1]AoA, FW, and ASMu'!E$12</f>
        <v>0.50066042908655961</v>
      </c>
      <c r="CJ39" s="1">
        <f>(AU39 - '[1]AoA, FW, and ASMu'!F$11) / '[1]AoA, FW, and ASMu'!F$12</f>
        <v>0.92360840061944671</v>
      </c>
      <c r="CK39" s="1">
        <f>(AY39 - '[1]AoA, FW, and ASMu'!G$11) / '[1]AoA, FW, and ASMu'!G$12</f>
        <v>0.32195980665711271</v>
      </c>
      <c r="CL39" s="1">
        <f>(BA39 - '[1]AoA, FW, and ASMu'!H$11) / '[1]AoA, FW, and ASMu'!H$12</f>
        <v>-0.62050276803115456</v>
      </c>
      <c r="CM39" s="1">
        <f>(AW39 - '[1]AoA, FW, and ASMu'!I$11) / '[1]AoA, FW, and ASMu'!I$12</f>
        <v>0.59779555268672613</v>
      </c>
      <c r="CN39" s="1">
        <v>-1.0308004900000001</v>
      </c>
      <c r="CO39" s="1">
        <v>-1.3395442930000001</v>
      </c>
      <c r="CP39" s="1"/>
      <c r="CQ39" s="1">
        <v>1.3113962E-2</v>
      </c>
      <c r="CR39" s="1">
        <v>-0.40705593299999998</v>
      </c>
      <c r="CS39" s="1">
        <v>-0.104263309</v>
      </c>
      <c r="CT39" s="1">
        <v>-2.4704670640000002</v>
      </c>
      <c r="CU39" s="1">
        <v>-1.569728075</v>
      </c>
      <c r="CV39" s="1" t="s">
        <v>223</v>
      </c>
      <c r="CW39" s="1">
        <v>4</v>
      </c>
      <c r="CX39" s="1">
        <v>1</v>
      </c>
      <c r="CY39" s="1" t="s">
        <v>224</v>
      </c>
      <c r="CZ39" s="1">
        <v>4</v>
      </c>
      <c r="DA39" s="1">
        <v>5513</v>
      </c>
      <c r="DB39" s="1" t="s">
        <v>221</v>
      </c>
      <c r="DC39" s="1" t="s">
        <v>221</v>
      </c>
      <c r="DD39" s="1">
        <v>0</v>
      </c>
      <c r="DE39" s="1" t="s">
        <v>221</v>
      </c>
      <c r="DF39" s="1" t="s">
        <v>221</v>
      </c>
      <c r="DG39" s="1" t="s">
        <v>243</v>
      </c>
      <c r="DH39" s="1">
        <v>166736</v>
      </c>
      <c r="DI39" s="1" t="s">
        <v>1019</v>
      </c>
      <c r="DJ39" s="1" t="s">
        <v>1020</v>
      </c>
      <c r="DK39" s="1" t="s">
        <v>323</v>
      </c>
      <c r="DL39" s="1" t="s">
        <v>229</v>
      </c>
      <c r="DM39" s="1">
        <v>974</v>
      </c>
      <c r="DN39" s="1">
        <v>8</v>
      </c>
      <c r="DO39" s="1" t="s">
        <v>1021</v>
      </c>
      <c r="DP39" s="1">
        <v>-1.008318265</v>
      </c>
      <c r="DQ39" s="1">
        <v>-0.56476974899999999</v>
      </c>
      <c r="DR39" s="1">
        <v>-0.85767027399999995</v>
      </c>
      <c r="DS39" s="1">
        <v>-0.37808848900000003</v>
      </c>
      <c r="DT39" s="1">
        <v>1.1885848320000001</v>
      </c>
      <c r="DU39" s="1">
        <v>-0.432934453</v>
      </c>
      <c r="DV39" s="1">
        <v>-0.68143459900000003</v>
      </c>
      <c r="DW39" s="1">
        <v>0.87171520999999996</v>
      </c>
      <c r="DX39" s="1">
        <v>1.717454663</v>
      </c>
      <c r="DY39" s="1">
        <v>1.9035551500000001</v>
      </c>
      <c r="DZ39" s="1">
        <v>0.80939393900000001</v>
      </c>
      <c r="EA39" s="1">
        <v>2.8552219559999998</v>
      </c>
      <c r="EB39" s="1">
        <v>0.65018504799999999</v>
      </c>
      <c r="EC39" s="1">
        <v>-1.3684290720000001</v>
      </c>
      <c r="ED39" s="1">
        <v>-0.670839038</v>
      </c>
      <c r="EE39" s="1">
        <v>-2.7814532089999999</v>
      </c>
      <c r="EF39" s="1">
        <v>-0.49336258900000002</v>
      </c>
      <c r="EG39" s="1">
        <v>-1.207330537</v>
      </c>
      <c r="EH39" s="1">
        <v>-1.1388457270000001</v>
      </c>
      <c r="EI39" s="1">
        <v>-1.21831219</v>
      </c>
      <c r="EJ39" s="1">
        <v>-0.213365954</v>
      </c>
      <c r="EK39" s="1">
        <v>-8.8258680000000006E-2</v>
      </c>
      <c r="EL39" s="1">
        <v>0.48208338899999997</v>
      </c>
      <c r="EM39" s="1">
        <v>0.141778721</v>
      </c>
      <c r="EN39" s="1">
        <v>-0.227950713</v>
      </c>
      <c r="EO39" s="1">
        <v>-0.39782657399999999</v>
      </c>
      <c r="EP39" s="1">
        <v>0.55752913199999998</v>
      </c>
      <c r="EQ39" s="1">
        <v>-2.8398871450000001</v>
      </c>
      <c r="ER39" s="1">
        <v>-0.64968487399999997</v>
      </c>
      <c r="ES39" s="1">
        <v>-1.4313278840000001</v>
      </c>
      <c r="ET39" s="1">
        <v>-0.18006138499999999</v>
      </c>
      <c r="EU39" s="1" t="s">
        <v>221</v>
      </c>
      <c r="EV39" s="1" t="s">
        <v>221</v>
      </c>
      <c r="EW39" s="1">
        <v>-1.3565100370000001</v>
      </c>
      <c r="EX39" s="1">
        <v>-0.67500610599999999</v>
      </c>
      <c r="EY39" s="1">
        <v>-0.74570925099999996</v>
      </c>
      <c r="EZ39" s="1">
        <v>-0.56272993800000004</v>
      </c>
      <c r="FA39" s="1">
        <v>0.95617094700000005</v>
      </c>
      <c r="FB39" s="1">
        <v>-0.407382207</v>
      </c>
      <c r="FC39" s="1">
        <v>-0.94977949800000006</v>
      </c>
      <c r="FD39" s="1">
        <v>0.84506917800000003</v>
      </c>
      <c r="FE39" s="1">
        <v>0.98215492100000001</v>
      </c>
      <c r="FF39" s="1">
        <v>1.7226151750000001</v>
      </c>
      <c r="FG39" s="1">
        <v>0.696214102</v>
      </c>
      <c r="FH39" s="1">
        <v>2.2598216280000001</v>
      </c>
      <c r="FI39" s="1">
        <v>0.45804513099999999</v>
      </c>
      <c r="FJ39" s="1">
        <v>-1.15246804</v>
      </c>
      <c r="FK39" s="1">
        <v>-0.61827943600000002</v>
      </c>
      <c r="FL39" s="1">
        <v>-2.2405125269999999</v>
      </c>
      <c r="FM39" s="1">
        <v>-0.63754946099999998</v>
      </c>
      <c r="FN39" s="1">
        <v>-1.4390252180000001</v>
      </c>
      <c r="FO39" s="1">
        <v>-1.139662908</v>
      </c>
      <c r="FP39" s="1">
        <v>-1.402873262</v>
      </c>
      <c r="FQ39" s="1">
        <v>-0.26098052599999999</v>
      </c>
      <c r="FR39" s="1">
        <v>-9.9165901000000001E-2</v>
      </c>
      <c r="FS39" s="1">
        <v>0.67246216400000003</v>
      </c>
      <c r="FT39" s="1">
        <v>0.144408287</v>
      </c>
      <c r="FU39" s="1">
        <v>-0.263012886</v>
      </c>
      <c r="FV39" s="1">
        <v>-0.45070360700000001</v>
      </c>
      <c r="FW39" s="1">
        <v>0.68845685099999998</v>
      </c>
      <c r="FX39" s="1">
        <v>-2.7032351829999999</v>
      </c>
      <c r="FY39" s="1">
        <v>-0.711579976</v>
      </c>
      <c r="FZ39" s="1">
        <v>-1.4744415</v>
      </c>
      <c r="GA39" s="1">
        <v>-0.200264262</v>
      </c>
      <c r="GB39" s="1"/>
      <c r="GC39" s="1"/>
      <c r="GD39" s="1">
        <v>-1.76957432</v>
      </c>
      <c r="GE39" s="1">
        <v>-1.500392945</v>
      </c>
      <c r="GF39" s="1">
        <v>-0.94977949800000006</v>
      </c>
      <c r="GG39" s="1">
        <v>0.989477465</v>
      </c>
      <c r="GH39" s="1">
        <v>0.71914203399999999</v>
      </c>
      <c r="GI39" s="1">
        <v>0.56215037599999995</v>
      </c>
      <c r="GJ39" s="1">
        <v>-1.9698970280000001</v>
      </c>
      <c r="GK39" s="1">
        <v>-0.74281111600000005</v>
      </c>
      <c r="GL39" s="1">
        <v>5</v>
      </c>
      <c r="GM39" s="1">
        <v>2</v>
      </c>
      <c r="GN39" s="1">
        <v>0.4</v>
      </c>
      <c r="GO39" s="1">
        <v>3</v>
      </c>
      <c r="GP39" s="1">
        <v>0.6</v>
      </c>
      <c r="GQ39" s="1">
        <v>0</v>
      </c>
      <c r="GR39" s="1">
        <v>0</v>
      </c>
      <c r="GS39" s="1">
        <v>0</v>
      </c>
      <c r="GT39" s="1">
        <v>0</v>
      </c>
      <c r="GU39" s="1">
        <v>2</v>
      </c>
      <c r="GV39" s="1">
        <v>0.4</v>
      </c>
      <c r="GW39" s="1">
        <v>0</v>
      </c>
      <c r="GX39" s="1">
        <v>0</v>
      </c>
      <c r="GY39" s="1">
        <v>0</v>
      </c>
      <c r="GZ39" s="1">
        <v>0</v>
      </c>
      <c r="HA39" s="1">
        <v>0</v>
      </c>
      <c r="HB39" s="1">
        <v>0</v>
      </c>
      <c r="HC39" s="1">
        <v>0</v>
      </c>
      <c r="HD39" s="1">
        <v>0</v>
      </c>
      <c r="HE39" s="1">
        <v>0</v>
      </c>
      <c r="HF39" s="1">
        <v>0</v>
      </c>
      <c r="HG39" s="1">
        <v>1</v>
      </c>
      <c r="HH39" s="1">
        <v>0.2</v>
      </c>
      <c r="HI39" s="1">
        <v>0</v>
      </c>
      <c r="HJ39" s="1">
        <v>0</v>
      </c>
      <c r="HK39" s="1">
        <v>2</v>
      </c>
      <c r="HL39" s="1">
        <v>0.4</v>
      </c>
      <c r="HM39" s="1">
        <v>0.4</v>
      </c>
      <c r="HN39" s="1">
        <v>0.6</v>
      </c>
      <c r="HO39" s="1" t="s">
        <v>663</v>
      </c>
      <c r="HP39" s="1" t="s">
        <v>295</v>
      </c>
      <c r="HQ39" s="1" t="s">
        <v>221</v>
      </c>
      <c r="HR39" s="1" t="s">
        <v>221</v>
      </c>
      <c r="HS39" s="1" t="s">
        <v>221</v>
      </c>
      <c r="HT39" s="1" t="s">
        <v>221</v>
      </c>
      <c r="HU39" s="1">
        <v>2.8629657160000002</v>
      </c>
      <c r="HV39" s="1">
        <v>1.8024750409999999</v>
      </c>
      <c r="HW39" s="1"/>
      <c r="HX39" s="1">
        <v>3.1211228900000001</v>
      </c>
      <c r="HY39" s="1">
        <v>3.4414728910000001</v>
      </c>
      <c r="HZ39" s="1">
        <v>3.9931649089999999</v>
      </c>
      <c r="IA39" s="1">
        <v>0</v>
      </c>
      <c r="IB39" s="1">
        <v>1.206365095</v>
      </c>
    </row>
    <row r="40" spans="1:236" x14ac:dyDescent="0.3">
      <c r="A40" s="1">
        <v>36559</v>
      </c>
      <c r="B40" s="1" t="s">
        <v>1022</v>
      </c>
      <c r="C40" s="1" t="s">
        <v>1023</v>
      </c>
      <c r="D40" s="1" t="s">
        <v>1024</v>
      </c>
      <c r="E40" s="1">
        <v>4</v>
      </c>
      <c r="F40" s="1" t="s">
        <v>331</v>
      </c>
      <c r="G40" s="1">
        <v>3</v>
      </c>
      <c r="H40" s="1" t="s">
        <v>409</v>
      </c>
      <c r="I40" s="1" t="s">
        <v>221</v>
      </c>
      <c r="J40" s="1" t="s">
        <v>221</v>
      </c>
      <c r="K40" s="1" t="s">
        <v>221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1</v>
      </c>
      <c r="R40" s="1">
        <v>0</v>
      </c>
      <c r="S40" s="1">
        <v>1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1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 t="s">
        <v>221</v>
      </c>
      <c r="AF40" s="1" t="s">
        <v>221</v>
      </c>
      <c r="AG40" s="1" t="s">
        <v>221</v>
      </c>
      <c r="AH40" s="1" t="s">
        <v>221</v>
      </c>
      <c r="AI40" s="1" t="s">
        <v>221</v>
      </c>
      <c r="AJ40" s="1" t="s">
        <v>221</v>
      </c>
      <c r="AK40" s="1" t="s">
        <v>221</v>
      </c>
      <c r="AL40" s="1" t="s">
        <v>221</v>
      </c>
      <c r="AM40" s="1">
        <v>3</v>
      </c>
      <c r="AN40" s="1">
        <v>1</v>
      </c>
      <c r="AO40" s="1">
        <v>5</v>
      </c>
      <c r="AP40" s="1">
        <v>1</v>
      </c>
      <c r="AQ40" s="1">
        <v>1</v>
      </c>
      <c r="AR40" s="1">
        <v>3</v>
      </c>
      <c r="AS40" s="1">
        <v>1</v>
      </c>
      <c r="AT40" s="1">
        <v>5</v>
      </c>
      <c r="AU40" s="1">
        <v>4</v>
      </c>
      <c r="AV40" s="1">
        <v>1</v>
      </c>
      <c r="AW40" s="1">
        <v>2</v>
      </c>
      <c r="AX40" s="1">
        <v>1</v>
      </c>
      <c r="AY40" s="1">
        <v>1</v>
      </c>
      <c r="AZ40" s="1">
        <v>4</v>
      </c>
      <c r="BA40" s="1">
        <v>1</v>
      </c>
      <c r="BB40" s="1">
        <v>5</v>
      </c>
      <c r="BC40" s="1" t="s">
        <v>221</v>
      </c>
      <c r="BD40" s="1" t="s">
        <v>221</v>
      </c>
      <c r="BE40" s="1" t="s">
        <v>221</v>
      </c>
      <c r="BF40" s="1" t="s">
        <v>221</v>
      </c>
      <c r="BG40" s="1">
        <v>5</v>
      </c>
      <c r="BH40" s="1">
        <v>5</v>
      </c>
      <c r="BI40" s="1">
        <v>3</v>
      </c>
      <c r="BJ40" s="1">
        <v>5</v>
      </c>
      <c r="BK40" s="1" t="s">
        <v>221</v>
      </c>
      <c r="BL40" s="1" t="s">
        <v>221</v>
      </c>
      <c r="BM40" s="1" t="s">
        <v>221</v>
      </c>
      <c r="BN40" s="1">
        <v>4</v>
      </c>
      <c r="BO40" s="1">
        <v>2</v>
      </c>
      <c r="BP40" s="1">
        <v>2</v>
      </c>
      <c r="BQ40" s="1">
        <v>5</v>
      </c>
      <c r="BR40" s="1">
        <v>5</v>
      </c>
      <c r="BS40" s="1" t="s">
        <v>221</v>
      </c>
      <c r="BT40" s="1" t="s">
        <v>221</v>
      </c>
      <c r="BU40" s="1" t="s">
        <v>221</v>
      </c>
      <c r="BV40" s="1">
        <v>5</v>
      </c>
      <c r="BW40" s="1" t="s">
        <v>221</v>
      </c>
      <c r="BX40" s="1">
        <v>4.5999999999999996</v>
      </c>
      <c r="BY40" s="1"/>
      <c r="BZ40" s="1">
        <v>4</v>
      </c>
      <c r="CA40" s="1">
        <v>2</v>
      </c>
      <c r="CB40" s="1">
        <v>2</v>
      </c>
      <c r="CC40" s="1"/>
      <c r="CD40" s="1"/>
      <c r="CE40" s="1">
        <v>5</v>
      </c>
      <c r="CF40" s="1">
        <f>(AM40 - '[1]AoA, FW, and ASMu'!B$11) / '[1]AoA, FW, and ASMu'!B$12</f>
        <v>-1.0105441573318064</v>
      </c>
      <c r="CG40" s="1">
        <f>(AQ40 - '[1]AoA, FW, and ASMu'!C$11) / '[1]AoA, FW, and ASMu'!C$12</f>
        <v>-1.4784925460403708</v>
      </c>
      <c r="CH40" s="1">
        <f>(AR40 - '[1]AoA, FW, and ASMu'!D$11) / '[1]AoA, FW, and ASMu'!D$12</f>
        <v>0.45651043466681585</v>
      </c>
      <c r="CI40" s="1">
        <f>(AT40 - '[1]AoA, FW, and ASMu'!E$11) / '[1]AoA, FW, and ASMu'!E$12</f>
        <v>0.50066042908655961</v>
      </c>
      <c r="CJ40" s="1">
        <f>(AU40 - '[1]AoA, FW, and ASMu'!F$11) / '[1]AoA, FW, and ASMu'!F$12</f>
        <v>0.34953519330863153</v>
      </c>
      <c r="CK40" s="1">
        <f>(AY40 - '[1]AoA, FW, and ASMu'!G$11) / '[1]AoA, FW, and ASMu'!G$12</f>
        <v>-1.8178158856975259</v>
      </c>
      <c r="CL40" s="1">
        <f>(BA40 - '[1]AoA, FW, and ASMu'!H$11) / '[1]AoA, FW, and ASMu'!H$12</f>
        <v>-0.62050276803115456</v>
      </c>
      <c r="CM40" s="1">
        <f>(AW40 - '[1]AoA, FW, and ASMu'!I$11) / '[1]AoA, FW, and ASMu'!I$12</f>
        <v>-1.1002623838105714</v>
      </c>
      <c r="CN40" s="1">
        <v>0.67807651400000002</v>
      </c>
      <c r="CO40" s="1"/>
      <c r="CP40" s="1">
        <v>7.8077899000000006E-2</v>
      </c>
      <c r="CQ40" s="1">
        <v>-1.785601274</v>
      </c>
      <c r="CR40" s="1">
        <v>-2.1382537469999998</v>
      </c>
      <c r="CS40" s="1"/>
      <c r="CT40" s="1"/>
      <c r="CU40" s="1">
        <v>0.87091057999999999</v>
      </c>
      <c r="CV40" s="1" t="s">
        <v>223</v>
      </c>
      <c r="CW40" s="1">
        <v>4</v>
      </c>
      <c r="CX40" s="1">
        <v>0</v>
      </c>
      <c r="CY40" s="1" t="s">
        <v>224</v>
      </c>
      <c r="CZ40" s="1">
        <v>4</v>
      </c>
      <c r="DA40" s="1">
        <v>1322</v>
      </c>
      <c r="DB40" s="1" t="s">
        <v>221</v>
      </c>
      <c r="DC40" s="1" t="s">
        <v>221</v>
      </c>
      <c r="DD40" s="1">
        <v>1</v>
      </c>
      <c r="DE40" s="1" t="s">
        <v>221</v>
      </c>
      <c r="DF40" s="1" t="s">
        <v>221</v>
      </c>
      <c r="DG40" s="1" t="s">
        <v>292</v>
      </c>
      <c r="DH40" s="1">
        <v>634232</v>
      </c>
      <c r="DI40" s="1" t="s">
        <v>1025</v>
      </c>
      <c r="DJ40" s="1" t="s">
        <v>1026</v>
      </c>
      <c r="DK40" s="1" t="s">
        <v>427</v>
      </c>
      <c r="DL40" s="1" t="s">
        <v>229</v>
      </c>
      <c r="DM40" s="1">
        <v>1301</v>
      </c>
      <c r="DN40" s="1">
        <v>6</v>
      </c>
      <c r="DO40" s="1" t="s">
        <v>1027</v>
      </c>
      <c r="DP40" s="1">
        <v>-1.008318265</v>
      </c>
      <c r="DQ40" s="1">
        <v>-0.56476974899999999</v>
      </c>
      <c r="DR40" s="1">
        <v>1.142329726</v>
      </c>
      <c r="DS40" s="1">
        <v>-0.37808848900000003</v>
      </c>
      <c r="DT40" s="1">
        <v>-1.8114151679999999</v>
      </c>
      <c r="DU40" s="1">
        <v>0.567065547</v>
      </c>
      <c r="DV40" s="1">
        <v>-0.68143459900000003</v>
      </c>
      <c r="DW40" s="1">
        <v>0.87171520999999996</v>
      </c>
      <c r="DX40" s="1">
        <v>0.71745466300000005</v>
      </c>
      <c r="DY40" s="1">
        <v>-1.0964448499999999</v>
      </c>
      <c r="DZ40" s="1">
        <v>-1.190606061</v>
      </c>
      <c r="EA40" s="1">
        <v>-1.1447780439999999</v>
      </c>
      <c r="EB40" s="1">
        <v>-2.349814952</v>
      </c>
      <c r="EC40" s="1">
        <v>0.63157092800000003</v>
      </c>
      <c r="ED40" s="1">
        <v>-0.670839038</v>
      </c>
      <c r="EE40" s="1">
        <v>1.2185467910000001</v>
      </c>
      <c r="EF40" s="1">
        <v>0.50663741100000004</v>
      </c>
      <c r="EG40" s="1">
        <v>0.79266946299999996</v>
      </c>
      <c r="EH40" s="1">
        <v>-1.1388457270000001</v>
      </c>
      <c r="EI40" s="1">
        <v>0.78168780999999998</v>
      </c>
      <c r="EJ40" s="1" t="s">
        <v>221</v>
      </c>
      <c r="EK40" s="1" t="s">
        <v>221</v>
      </c>
      <c r="EL40" s="1" t="s">
        <v>221</v>
      </c>
      <c r="EM40" s="1">
        <v>-1.8582212789999999</v>
      </c>
      <c r="EN40" s="1">
        <v>-2.2279507129999998</v>
      </c>
      <c r="EO40" s="1">
        <v>0.60217342600000001</v>
      </c>
      <c r="EP40" s="1">
        <v>0.55752913199999998</v>
      </c>
      <c r="EQ40" s="1" t="s">
        <v>221</v>
      </c>
      <c r="ER40" s="1" t="s">
        <v>221</v>
      </c>
      <c r="ES40" s="1" t="s">
        <v>221</v>
      </c>
      <c r="ET40" s="1">
        <v>0.81993861499999998</v>
      </c>
      <c r="EU40" s="1" t="s">
        <v>221</v>
      </c>
      <c r="EV40" s="1">
        <v>0.11079420800000001</v>
      </c>
      <c r="EW40" s="1">
        <v>-0.88487947899999997</v>
      </c>
      <c r="EX40" s="1">
        <v>-0.50626750099999995</v>
      </c>
      <c r="EY40" s="1">
        <v>1.1603746619999999</v>
      </c>
      <c r="EZ40" s="1">
        <v>-0.43257899100000002</v>
      </c>
      <c r="FA40" s="1">
        <v>-1.428876314</v>
      </c>
      <c r="FB40" s="1">
        <v>0.44826796200000002</v>
      </c>
      <c r="FC40" s="1">
        <v>-0.56312254100000003</v>
      </c>
      <c r="FD40" s="1">
        <v>0.78158185499999999</v>
      </c>
      <c r="FE40" s="1">
        <v>0.411129623</v>
      </c>
      <c r="FF40" s="1">
        <v>-0.75438913500000004</v>
      </c>
      <c r="FG40" s="1">
        <v>-1.0933155699999999</v>
      </c>
      <c r="FH40" s="1">
        <v>-0.72955848300000004</v>
      </c>
      <c r="FI40" s="1">
        <v>-1.706299287</v>
      </c>
      <c r="FJ40" s="1">
        <v>0.527533476</v>
      </c>
      <c r="FK40" s="1">
        <v>-0.65123792400000002</v>
      </c>
      <c r="FL40" s="1">
        <v>1.178860324</v>
      </c>
      <c r="FM40" s="1">
        <v>0.73267232599999998</v>
      </c>
      <c r="FN40" s="1">
        <v>1.036017078</v>
      </c>
      <c r="FO40" s="1">
        <v>-1.1590532280000001</v>
      </c>
      <c r="FP40" s="1">
        <v>0.94650490499999995</v>
      </c>
      <c r="FQ40" s="1"/>
      <c r="FR40" s="1"/>
      <c r="FS40" s="1"/>
      <c r="FT40" s="1">
        <v>-1.8481728989999999</v>
      </c>
      <c r="FU40" s="1">
        <v>-2.2192021450000001</v>
      </c>
      <c r="FV40" s="1">
        <v>0.68614825199999996</v>
      </c>
      <c r="FW40" s="1">
        <v>0.72294473999999997</v>
      </c>
      <c r="FX40" s="1"/>
      <c r="FY40" s="1"/>
      <c r="FZ40" s="1"/>
      <c r="GA40" s="1">
        <v>0.955153959</v>
      </c>
      <c r="GB40" s="1"/>
      <c r="GC40" s="1">
        <v>0.126620132</v>
      </c>
      <c r="GD40" s="1">
        <v>-0.49730626900000002</v>
      </c>
      <c r="GE40" s="1"/>
      <c r="GF40" s="1">
        <v>0.44826796200000002</v>
      </c>
      <c r="GG40" s="1">
        <v>0.78158185499999999</v>
      </c>
      <c r="GH40" s="1">
        <v>-1.437043276</v>
      </c>
      <c r="GI40" s="1">
        <v>-0.75979438200000005</v>
      </c>
      <c r="GJ40" s="1"/>
      <c r="GK40" s="1">
        <v>-0.36064324399999997</v>
      </c>
      <c r="GL40" s="1">
        <v>2</v>
      </c>
      <c r="GM40" s="1">
        <v>0</v>
      </c>
      <c r="GN40" s="1">
        <v>0</v>
      </c>
      <c r="GO40" s="1">
        <v>2</v>
      </c>
      <c r="GP40" s="1">
        <v>1</v>
      </c>
      <c r="GQ40" s="1">
        <v>0</v>
      </c>
      <c r="GR40" s="1">
        <v>0</v>
      </c>
      <c r="GS40" s="1">
        <v>0</v>
      </c>
      <c r="GT40" s="1">
        <v>0</v>
      </c>
      <c r="GU40" s="1">
        <v>0</v>
      </c>
      <c r="GV40" s="1">
        <v>0</v>
      </c>
      <c r="GW40" s="1">
        <v>0</v>
      </c>
      <c r="GX40" s="1">
        <v>0</v>
      </c>
      <c r="GY40" s="1">
        <v>0</v>
      </c>
      <c r="GZ40" s="1">
        <v>0</v>
      </c>
      <c r="HA40" s="1">
        <v>0</v>
      </c>
      <c r="HB40" s="1">
        <v>0</v>
      </c>
      <c r="HC40" s="1">
        <v>1</v>
      </c>
      <c r="HD40" s="1">
        <v>0.5</v>
      </c>
      <c r="HE40" s="1">
        <v>0</v>
      </c>
      <c r="HF40" s="1">
        <v>0</v>
      </c>
      <c r="HG40" s="1">
        <v>0</v>
      </c>
      <c r="HH40" s="1">
        <v>0</v>
      </c>
      <c r="HI40" s="1">
        <v>1</v>
      </c>
      <c r="HJ40" s="1">
        <v>0.5</v>
      </c>
      <c r="HK40" s="1">
        <v>0</v>
      </c>
      <c r="HL40" s="1">
        <v>0</v>
      </c>
      <c r="HM40" s="1">
        <v>0</v>
      </c>
      <c r="HN40" s="1">
        <v>1</v>
      </c>
      <c r="HO40" s="1" t="s">
        <v>394</v>
      </c>
      <c r="HP40" s="1" t="s">
        <v>295</v>
      </c>
      <c r="HQ40" s="1" t="s">
        <v>233</v>
      </c>
      <c r="HR40" s="1" t="s">
        <v>234</v>
      </c>
      <c r="HS40" s="1" t="s">
        <v>221</v>
      </c>
      <c r="HT40" s="1"/>
      <c r="HU40" s="1">
        <v>3.6853379570000002</v>
      </c>
      <c r="HV40" s="1"/>
      <c r="HW40" s="1">
        <v>3.1621548989999999</v>
      </c>
      <c r="HX40" s="1">
        <v>0.99349243799999998</v>
      </c>
      <c r="HY40" s="1">
        <v>0.99453662600000003</v>
      </c>
      <c r="HZ40" s="1"/>
      <c r="IA40" s="1"/>
      <c r="IB40" s="1">
        <v>3.0578638140000001</v>
      </c>
    </row>
    <row r="41" spans="1:236" x14ac:dyDescent="0.3">
      <c r="A41" s="1">
        <v>29114</v>
      </c>
      <c r="B41" s="1" t="s">
        <v>1028</v>
      </c>
      <c r="C41" s="1" t="s">
        <v>1029</v>
      </c>
      <c r="D41" s="1" t="s">
        <v>1029</v>
      </c>
      <c r="E41" s="1">
        <v>1</v>
      </c>
      <c r="F41" s="1" t="s">
        <v>331</v>
      </c>
      <c r="G41" s="1">
        <v>3</v>
      </c>
      <c r="H41" s="1" t="s">
        <v>409</v>
      </c>
      <c r="I41" s="1" t="s">
        <v>221</v>
      </c>
      <c r="J41" s="1" t="s">
        <v>221</v>
      </c>
      <c r="K41" s="1" t="s">
        <v>221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1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 t="s">
        <v>1030</v>
      </c>
      <c r="AF41" s="1" t="s">
        <v>221</v>
      </c>
      <c r="AG41" s="1" t="s">
        <v>221</v>
      </c>
      <c r="AH41" s="1" t="s">
        <v>221</v>
      </c>
      <c r="AI41" s="1" t="s">
        <v>221</v>
      </c>
      <c r="AJ41" s="1" t="s">
        <v>221</v>
      </c>
      <c r="AK41" s="1" t="s">
        <v>221</v>
      </c>
      <c r="AL41" s="1" t="s">
        <v>221</v>
      </c>
      <c r="AM41" s="1">
        <v>3</v>
      </c>
      <c r="AN41" s="1">
        <v>1</v>
      </c>
      <c r="AO41" s="1">
        <v>5</v>
      </c>
      <c r="AP41" s="1">
        <v>1</v>
      </c>
      <c r="AQ41" s="1">
        <v>1</v>
      </c>
      <c r="AR41" s="1">
        <v>3</v>
      </c>
      <c r="AS41" s="1">
        <v>2</v>
      </c>
      <c r="AT41" s="1">
        <v>1</v>
      </c>
      <c r="AU41" s="1">
        <v>1</v>
      </c>
      <c r="AV41" s="1">
        <v>1</v>
      </c>
      <c r="AW41" s="1">
        <v>4</v>
      </c>
      <c r="AX41" s="1">
        <v>1</v>
      </c>
      <c r="AY41" s="1">
        <v>4</v>
      </c>
      <c r="AZ41" s="1">
        <v>4</v>
      </c>
      <c r="BA41" s="1">
        <v>1</v>
      </c>
      <c r="BB41" s="1">
        <v>5</v>
      </c>
      <c r="BC41" s="1" t="s">
        <v>221</v>
      </c>
      <c r="BD41" s="1" t="s">
        <v>221</v>
      </c>
      <c r="BE41" s="1" t="s">
        <v>221</v>
      </c>
      <c r="BF41" s="1" t="s">
        <v>221</v>
      </c>
      <c r="BG41" s="1">
        <v>4</v>
      </c>
      <c r="BH41" s="1">
        <v>4</v>
      </c>
      <c r="BI41" s="1">
        <v>3</v>
      </c>
      <c r="BJ41" s="1">
        <v>2</v>
      </c>
      <c r="BK41" s="1">
        <v>4</v>
      </c>
      <c r="BL41" s="1">
        <v>4</v>
      </c>
      <c r="BM41" s="1">
        <v>4</v>
      </c>
      <c r="BN41" s="1" t="s">
        <v>221</v>
      </c>
      <c r="BO41" s="1">
        <v>2</v>
      </c>
      <c r="BP41" s="1" t="s">
        <v>221</v>
      </c>
      <c r="BQ41" s="1">
        <v>5</v>
      </c>
      <c r="BR41" s="1">
        <v>5</v>
      </c>
      <c r="BS41" s="1">
        <v>4</v>
      </c>
      <c r="BT41" s="1" t="s">
        <v>221</v>
      </c>
      <c r="BU41" s="1" t="s">
        <v>221</v>
      </c>
      <c r="BV41" s="1" t="s">
        <v>221</v>
      </c>
      <c r="BW41" s="1" t="s">
        <v>221</v>
      </c>
      <c r="BX41" s="3">
        <v>4.125</v>
      </c>
      <c r="BY41" s="3"/>
      <c r="BZ41" s="3"/>
      <c r="CA41" s="3">
        <v>2</v>
      </c>
      <c r="CB41" s="3"/>
      <c r="CC41" s="3">
        <v>4</v>
      </c>
      <c r="CD41" s="3">
        <v>4</v>
      </c>
      <c r="CE41" s="3">
        <v>4</v>
      </c>
      <c r="CF41" s="1">
        <f>(AM41 - '[1]AoA, FW, and ASMu'!B$11) / '[1]AoA, FW, and ASMu'!B$12</f>
        <v>-1.0105441573318064</v>
      </c>
      <c r="CG41" s="1">
        <f>(AQ41 - '[1]AoA, FW, and ASMu'!C$11) / '[1]AoA, FW, and ASMu'!C$12</f>
        <v>-1.4784925460403708</v>
      </c>
      <c r="CH41" s="1">
        <f>(AR41 - '[1]AoA, FW, and ASMu'!D$11) / '[1]AoA, FW, and ASMu'!D$12</f>
        <v>0.45651043466681585</v>
      </c>
      <c r="CI41" s="1">
        <f>(AT41 - '[1]AoA, FW, and ASMu'!E$11) / '[1]AoA, FW, and ASMu'!E$12</f>
        <v>-3.2112961347206417</v>
      </c>
      <c r="CJ41" s="1">
        <f>(AU41 - '[1]AoA, FW, and ASMu'!F$11) / '[1]AoA, FW, and ASMu'!F$12</f>
        <v>-1.3726844286238138</v>
      </c>
      <c r="CK41" s="1">
        <f>(AY41 - '[1]AoA, FW, and ASMu'!G$11) / '[1]AoA, FW, and ASMu'!G$12</f>
        <v>0.32195980665711271</v>
      </c>
      <c r="CL41" s="1">
        <f>(BA41 - '[1]AoA, FW, and ASMu'!H$11) / '[1]AoA, FW, and ASMu'!H$12</f>
        <v>-0.62050276803115456</v>
      </c>
      <c r="CM41" s="1">
        <f>(AW41 - '[1]AoA, FW, and ASMu'!I$11) / '[1]AoA, FW, and ASMu'!I$12</f>
        <v>0.59779555268672613</v>
      </c>
      <c r="CN41" s="3">
        <v>-0.48894717199999999</v>
      </c>
      <c r="CO41" s="3"/>
      <c r="CP41" s="3"/>
      <c r="CQ41" s="3">
        <v>-1.785601274</v>
      </c>
      <c r="CR41" s="3"/>
      <c r="CS41" s="3">
        <v>-0.37055197200000001</v>
      </c>
      <c r="CT41" s="3">
        <v>8.6078573000000005E-2</v>
      </c>
      <c r="CU41" s="3">
        <v>-0.65802132700000004</v>
      </c>
      <c r="CV41" s="1" t="s">
        <v>223</v>
      </c>
      <c r="CW41" s="1">
        <v>4</v>
      </c>
      <c r="CX41" s="1">
        <v>1</v>
      </c>
      <c r="CY41" s="1" t="s">
        <v>224</v>
      </c>
      <c r="CZ41" s="1">
        <v>4</v>
      </c>
      <c r="DA41" s="1">
        <v>1308</v>
      </c>
      <c r="DB41" s="1" t="s">
        <v>221</v>
      </c>
      <c r="DC41" s="1" t="s">
        <v>221</v>
      </c>
      <c r="DD41" s="1">
        <v>0</v>
      </c>
      <c r="DE41" s="1" t="s">
        <v>221</v>
      </c>
      <c r="DF41" s="1" t="s">
        <v>221</v>
      </c>
      <c r="DG41" s="1" t="s">
        <v>266</v>
      </c>
      <c r="DH41" s="1">
        <v>290518</v>
      </c>
      <c r="DI41" s="1" t="s">
        <v>1031</v>
      </c>
      <c r="DJ41" s="1" t="s">
        <v>1032</v>
      </c>
      <c r="DK41" s="1" t="s">
        <v>355</v>
      </c>
      <c r="DL41" s="1" t="s">
        <v>229</v>
      </c>
      <c r="DM41" s="1">
        <v>897</v>
      </c>
      <c r="DN41" s="1">
        <v>27</v>
      </c>
      <c r="DO41" s="1" t="s">
        <v>221</v>
      </c>
      <c r="DP41" s="1">
        <v>-1.008318265</v>
      </c>
      <c r="DQ41" s="1">
        <v>-0.56476974899999999</v>
      </c>
      <c r="DR41" s="1">
        <v>1.142329726</v>
      </c>
      <c r="DS41" s="1">
        <v>-0.37808848900000003</v>
      </c>
      <c r="DT41" s="1">
        <v>-1.8114151679999999</v>
      </c>
      <c r="DU41" s="1">
        <v>0.567065547</v>
      </c>
      <c r="DV41" s="1">
        <v>0.31856540100000003</v>
      </c>
      <c r="DW41" s="1">
        <v>-3.1282847899999999</v>
      </c>
      <c r="DX41" s="1">
        <v>-2.2825453370000002</v>
      </c>
      <c r="DY41" s="1">
        <v>-1.0964448499999999</v>
      </c>
      <c r="DZ41" s="1">
        <v>0.80939393900000001</v>
      </c>
      <c r="EA41" s="1">
        <v>-1.1447780439999999</v>
      </c>
      <c r="EB41" s="1">
        <v>0.65018504799999999</v>
      </c>
      <c r="EC41" s="1">
        <v>0.63157092800000003</v>
      </c>
      <c r="ED41" s="1">
        <v>-0.670839038</v>
      </c>
      <c r="EE41" s="1">
        <v>1.2185467910000001</v>
      </c>
      <c r="EF41" s="1">
        <v>-0.49336258900000002</v>
      </c>
      <c r="EG41" s="1">
        <v>-0.20733053700000001</v>
      </c>
      <c r="EH41" s="1">
        <v>-1.1388457270000001</v>
      </c>
      <c r="EI41" s="1">
        <v>-2.2183121899999998</v>
      </c>
      <c r="EJ41" s="1">
        <v>-0.213365954</v>
      </c>
      <c r="EK41" s="1">
        <v>-8.8258680000000006E-2</v>
      </c>
      <c r="EL41" s="1">
        <v>-0.51791661099999997</v>
      </c>
      <c r="EM41" s="1">
        <v>-1.8582212789999999</v>
      </c>
      <c r="EN41" s="1" t="s">
        <v>221</v>
      </c>
      <c r="EO41" s="1">
        <v>0.60217342600000001</v>
      </c>
      <c r="EP41" s="1">
        <v>0.55752913199999998</v>
      </c>
      <c r="EQ41" s="1">
        <v>0.160112855</v>
      </c>
      <c r="ER41" s="1" t="s">
        <v>221</v>
      </c>
      <c r="ES41" s="1" t="s">
        <v>221</v>
      </c>
      <c r="ET41" s="1" t="s">
        <v>221</v>
      </c>
      <c r="EU41" s="1" t="s">
        <v>221</v>
      </c>
      <c r="EV41" s="1" t="s">
        <v>221</v>
      </c>
      <c r="EW41" s="1">
        <v>-0.88487947899999997</v>
      </c>
      <c r="EX41" s="1">
        <v>-0.50626750099999995</v>
      </c>
      <c r="EY41" s="1">
        <v>1.1603746619999999</v>
      </c>
      <c r="EZ41" s="1">
        <v>-0.43257899100000002</v>
      </c>
      <c r="FA41" s="1">
        <v>-1.428876314</v>
      </c>
      <c r="FB41" s="1">
        <v>0.44826796200000002</v>
      </c>
      <c r="FC41" s="1">
        <v>0.26325543000000001</v>
      </c>
      <c r="FD41" s="1">
        <v>-2.8048273130000001</v>
      </c>
      <c r="FE41" s="1">
        <v>-1.3079878810000001</v>
      </c>
      <c r="FF41" s="1">
        <v>-0.75438913500000004</v>
      </c>
      <c r="FG41" s="1">
        <v>0.74325423400000001</v>
      </c>
      <c r="FH41" s="1">
        <v>-0.72955848300000004</v>
      </c>
      <c r="FI41" s="1">
        <v>0.47212665999999998</v>
      </c>
      <c r="FJ41" s="1">
        <v>0.527533476</v>
      </c>
      <c r="FK41" s="1">
        <v>-0.65123792400000002</v>
      </c>
      <c r="FL41" s="1">
        <v>1.178860324</v>
      </c>
      <c r="FM41" s="1">
        <v>-0.71347497800000004</v>
      </c>
      <c r="FN41" s="1">
        <v>-0.27098051200000001</v>
      </c>
      <c r="FO41" s="1">
        <v>-1.1590532280000001</v>
      </c>
      <c r="FP41" s="1">
        <v>-2.6860382629999999</v>
      </c>
      <c r="FQ41" s="1">
        <v>-0.26488525299999999</v>
      </c>
      <c r="FR41" s="1">
        <v>-9.6083810000000006E-2</v>
      </c>
      <c r="FS41" s="1">
        <v>-0.75406215300000001</v>
      </c>
      <c r="FT41" s="1">
        <v>-1.8481728989999999</v>
      </c>
      <c r="FU41" s="1"/>
      <c r="FV41" s="1">
        <v>0.68614825199999996</v>
      </c>
      <c r="FW41" s="1">
        <v>0.72294473999999997</v>
      </c>
      <c r="FX41" s="1">
        <v>0.19275363200000001</v>
      </c>
      <c r="FY41" s="1"/>
      <c r="FZ41" s="1"/>
      <c r="GA41" s="1"/>
      <c r="GB41" s="1"/>
      <c r="GC41" s="1"/>
      <c r="GD41" s="1">
        <v>-1.0580935789999999</v>
      </c>
      <c r="GE41" s="1">
        <v>-1.236122682</v>
      </c>
      <c r="GF41" s="1">
        <v>0.44826796200000002</v>
      </c>
      <c r="GG41" s="1">
        <v>-3.5588894660000001</v>
      </c>
      <c r="GH41" s="1">
        <v>-3.15616078</v>
      </c>
      <c r="GI41" s="1">
        <v>-0.54354244900000004</v>
      </c>
      <c r="GJ41" s="1">
        <v>-0.45848429200000002</v>
      </c>
      <c r="GK41" s="1">
        <v>2.9779256E-2</v>
      </c>
      <c r="GL41" s="1">
        <v>1</v>
      </c>
      <c r="GM41" s="1">
        <v>0</v>
      </c>
      <c r="GN41" s="1">
        <v>0</v>
      </c>
      <c r="GO41" s="1">
        <v>1</v>
      </c>
      <c r="GP41" s="1">
        <v>1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V41" s="1">
        <v>0</v>
      </c>
      <c r="GW41" s="1">
        <v>0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  <c r="HC41" s="1">
        <v>0</v>
      </c>
      <c r="HD41" s="1">
        <v>0</v>
      </c>
      <c r="HE41" s="1">
        <v>0</v>
      </c>
      <c r="HF41" s="1">
        <v>0</v>
      </c>
      <c r="HG41" s="1">
        <v>0</v>
      </c>
      <c r="HH41" s="1">
        <v>0</v>
      </c>
      <c r="HI41" s="1">
        <v>1</v>
      </c>
      <c r="HJ41" s="1">
        <v>1</v>
      </c>
      <c r="HK41" s="1">
        <v>0</v>
      </c>
      <c r="HL41" s="1">
        <v>0</v>
      </c>
      <c r="HM41" s="1">
        <v>0</v>
      </c>
      <c r="HN41" s="1">
        <v>1</v>
      </c>
      <c r="HO41" s="1" t="s">
        <v>394</v>
      </c>
      <c r="HP41" s="1" t="s">
        <v>357</v>
      </c>
      <c r="HQ41" s="1" t="s">
        <v>358</v>
      </c>
      <c r="HR41" s="1" t="s">
        <v>221</v>
      </c>
      <c r="HS41" s="1" t="s">
        <v>221</v>
      </c>
      <c r="HT41" s="1" t="s">
        <v>221</v>
      </c>
      <c r="HU41" s="1">
        <v>2.5183142709999999</v>
      </c>
      <c r="HV41" s="1"/>
      <c r="HW41" s="1"/>
      <c r="HX41" s="1">
        <v>0.99349243799999998</v>
      </c>
      <c r="HY41" s="1"/>
      <c r="HZ41" s="1">
        <v>2.6060798009999999</v>
      </c>
      <c r="IA41" s="1">
        <v>3.0665491650000001</v>
      </c>
      <c r="IB41" s="1">
        <v>1.528931907</v>
      </c>
    </row>
    <row r="42" spans="1:236" x14ac:dyDescent="0.3">
      <c r="A42" s="1">
        <v>28424</v>
      </c>
      <c r="B42" s="1" t="s">
        <v>1033</v>
      </c>
      <c r="C42" s="1" t="s">
        <v>648</v>
      </c>
      <c r="D42" s="1" t="s">
        <v>543</v>
      </c>
      <c r="E42" s="1">
        <v>8</v>
      </c>
      <c r="F42" s="1" t="s">
        <v>362</v>
      </c>
      <c r="G42" s="1">
        <v>2</v>
      </c>
      <c r="H42" s="1" t="s">
        <v>363</v>
      </c>
      <c r="I42" s="1" t="s">
        <v>221</v>
      </c>
      <c r="J42" s="1" t="s">
        <v>221</v>
      </c>
      <c r="K42" s="1" t="s">
        <v>221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 t="s">
        <v>221</v>
      </c>
      <c r="AF42" s="1" t="s">
        <v>221</v>
      </c>
      <c r="AG42" s="1" t="s">
        <v>221</v>
      </c>
      <c r="AH42" s="1" t="s">
        <v>221</v>
      </c>
      <c r="AI42" s="1" t="s">
        <v>221</v>
      </c>
      <c r="AJ42" s="1" t="s">
        <v>221</v>
      </c>
      <c r="AK42" s="1" t="s">
        <v>221</v>
      </c>
      <c r="AL42" s="1" t="s">
        <v>221</v>
      </c>
      <c r="AM42" s="1">
        <v>3</v>
      </c>
      <c r="AN42" s="1">
        <v>1</v>
      </c>
      <c r="AO42" s="1">
        <v>4</v>
      </c>
      <c r="AP42" s="1">
        <v>1</v>
      </c>
      <c r="AQ42" s="1">
        <v>1</v>
      </c>
      <c r="AR42" s="1">
        <v>1</v>
      </c>
      <c r="AS42" s="1">
        <v>1</v>
      </c>
      <c r="AT42" s="1">
        <v>5</v>
      </c>
      <c r="AU42" s="1">
        <v>5</v>
      </c>
      <c r="AV42" s="1">
        <v>1</v>
      </c>
      <c r="AW42" s="1">
        <v>3</v>
      </c>
      <c r="AX42" s="1">
        <v>1</v>
      </c>
      <c r="AY42" s="1">
        <v>4</v>
      </c>
      <c r="AZ42" s="1">
        <v>3</v>
      </c>
      <c r="BA42" s="1">
        <v>3</v>
      </c>
      <c r="BB42" s="1">
        <v>4</v>
      </c>
      <c r="BC42" s="1" t="s">
        <v>221</v>
      </c>
      <c r="BD42" s="1" t="s">
        <v>221</v>
      </c>
      <c r="BE42" s="1" t="s">
        <v>221</v>
      </c>
      <c r="BF42" s="1" t="s">
        <v>221</v>
      </c>
      <c r="BG42" s="1">
        <v>5</v>
      </c>
      <c r="BH42" s="1">
        <v>4</v>
      </c>
      <c r="BI42" s="1">
        <v>3</v>
      </c>
      <c r="BJ42" s="1">
        <v>4</v>
      </c>
      <c r="BK42" s="1">
        <v>4</v>
      </c>
      <c r="BL42" s="1">
        <v>5</v>
      </c>
      <c r="BM42" s="1">
        <v>5</v>
      </c>
      <c r="BN42" s="1">
        <v>3</v>
      </c>
      <c r="BO42" s="1">
        <v>1</v>
      </c>
      <c r="BP42" s="1">
        <v>4</v>
      </c>
      <c r="BQ42" s="1">
        <v>4</v>
      </c>
      <c r="BR42" s="1">
        <v>5</v>
      </c>
      <c r="BS42" s="1">
        <v>3</v>
      </c>
      <c r="BT42" s="1">
        <v>2</v>
      </c>
      <c r="BU42" s="1">
        <v>3</v>
      </c>
      <c r="BV42" s="1">
        <v>3</v>
      </c>
      <c r="BW42" s="1">
        <v>3</v>
      </c>
      <c r="BX42" s="1">
        <v>4</v>
      </c>
      <c r="BY42" s="1">
        <v>2.5</v>
      </c>
      <c r="BZ42" s="1">
        <v>3</v>
      </c>
      <c r="CA42" s="1">
        <v>1</v>
      </c>
      <c r="CB42" s="1">
        <v>4</v>
      </c>
      <c r="CC42" s="1">
        <v>4.6666666670000003</v>
      </c>
      <c r="CD42" s="1">
        <v>3</v>
      </c>
      <c r="CE42" s="1">
        <v>4</v>
      </c>
      <c r="CF42" s="1">
        <f>(AM42 - '[1]AoA, FW, and ASMu'!B$11) / '[1]AoA, FW, and ASMu'!B$12</f>
        <v>-1.0105441573318064</v>
      </c>
      <c r="CG42" s="1">
        <f>(AQ42 - '[1]AoA, FW, and ASMu'!C$11) / '[1]AoA, FW, and ASMu'!C$12</f>
        <v>-1.4784925460403708</v>
      </c>
      <c r="CH42" s="1">
        <f>(AR42 - '[1]AoA, FW, and ASMu'!D$11) / '[1]AoA, FW, and ASMu'!D$12</f>
        <v>-1.1133856642167215</v>
      </c>
      <c r="CI42" s="1">
        <f>(AT42 - '[1]AoA, FW, and ASMu'!E$11) / '[1]AoA, FW, and ASMu'!E$12</f>
        <v>0.50066042908655961</v>
      </c>
      <c r="CJ42" s="1">
        <f>(AU42 - '[1]AoA, FW, and ASMu'!F$11) / '[1]AoA, FW, and ASMu'!F$12</f>
        <v>0.92360840061944671</v>
      </c>
      <c r="CK42" s="1">
        <f>(AY42 - '[1]AoA, FW, and ASMu'!G$11) / '[1]AoA, FW, and ASMu'!G$12</f>
        <v>0.32195980665711271</v>
      </c>
      <c r="CL42" s="1">
        <f>(BA42 - '[1]AoA, FW, and ASMu'!H$11) / '[1]AoA, FW, and ASMu'!H$12</f>
        <v>1.2597114765283648</v>
      </c>
      <c r="CM42" s="1">
        <f>(AW42 - '[1]AoA, FW, and ASMu'!I$11) / '[1]AoA, FW, and ASMu'!I$12</f>
        <v>-0.25123341556192269</v>
      </c>
      <c r="CN42" s="1">
        <v>-8.9882899000000002E-2</v>
      </c>
      <c r="CO42" s="1">
        <v>-0.54125420400000002</v>
      </c>
      <c r="CP42" s="1">
        <v>4.6818564999999999E-2</v>
      </c>
      <c r="CQ42" s="1">
        <v>-2.1572192179999998</v>
      </c>
      <c r="CR42" s="1">
        <v>-0.13689299999999999</v>
      </c>
      <c r="CS42" s="1">
        <v>0.53785450000000001</v>
      </c>
      <c r="CT42" s="1">
        <v>-0.49469721700000002</v>
      </c>
      <c r="CU42" s="1">
        <v>-8.9728331999999994E-2</v>
      </c>
      <c r="CV42" s="1" t="s">
        <v>223</v>
      </c>
      <c r="CW42" s="1">
        <v>4</v>
      </c>
      <c r="CX42" s="1">
        <v>0</v>
      </c>
      <c r="CY42" s="1" t="s">
        <v>1034</v>
      </c>
      <c r="CZ42" s="1">
        <v>1</v>
      </c>
      <c r="DA42" s="1">
        <v>5427</v>
      </c>
      <c r="DB42" s="1" t="s">
        <v>221</v>
      </c>
      <c r="DC42" s="1" t="s">
        <v>221</v>
      </c>
      <c r="DD42" s="1">
        <v>1</v>
      </c>
      <c r="DE42" s="1">
        <v>5428</v>
      </c>
      <c r="DF42" s="1" t="s">
        <v>221</v>
      </c>
      <c r="DG42" s="1" t="s">
        <v>364</v>
      </c>
      <c r="DH42" s="1">
        <v>36409</v>
      </c>
      <c r="DI42" s="1" t="s">
        <v>1035</v>
      </c>
      <c r="DJ42" s="1" t="s">
        <v>1036</v>
      </c>
      <c r="DK42" s="1" t="s">
        <v>471</v>
      </c>
      <c r="DL42" s="1" t="s">
        <v>229</v>
      </c>
      <c r="DM42" s="1">
        <v>2895</v>
      </c>
      <c r="DN42" s="1">
        <v>6</v>
      </c>
      <c r="DO42" s="1" t="s">
        <v>221</v>
      </c>
      <c r="DP42" s="1">
        <v>-1.008318265</v>
      </c>
      <c r="DQ42" s="1">
        <v>-0.56476974899999999</v>
      </c>
      <c r="DR42" s="1">
        <v>0.14232972599999999</v>
      </c>
      <c r="DS42" s="1">
        <v>-0.37808848900000003</v>
      </c>
      <c r="DT42" s="1">
        <v>-1.8114151679999999</v>
      </c>
      <c r="DU42" s="1">
        <v>-1.4329344530000001</v>
      </c>
      <c r="DV42" s="1">
        <v>-0.68143459900000003</v>
      </c>
      <c r="DW42" s="1">
        <v>0.87171520999999996</v>
      </c>
      <c r="DX42" s="1">
        <v>1.717454663</v>
      </c>
      <c r="DY42" s="1">
        <v>-1.0964448499999999</v>
      </c>
      <c r="DZ42" s="1">
        <v>-0.19060606099999999</v>
      </c>
      <c r="EA42" s="1">
        <v>-1.1447780439999999</v>
      </c>
      <c r="EB42" s="1">
        <v>0.65018504799999999</v>
      </c>
      <c r="EC42" s="1">
        <v>-0.36842907200000002</v>
      </c>
      <c r="ED42" s="1">
        <v>1.329160962</v>
      </c>
      <c r="EE42" s="1">
        <v>0.21854679099999999</v>
      </c>
      <c r="EF42" s="1">
        <v>0.50663741100000004</v>
      </c>
      <c r="EG42" s="1">
        <v>-0.20733053700000001</v>
      </c>
      <c r="EH42" s="1">
        <v>-1.1388457270000001</v>
      </c>
      <c r="EI42" s="1">
        <v>-0.21831218999999999</v>
      </c>
      <c r="EJ42" s="1">
        <v>-0.213365954</v>
      </c>
      <c r="EK42" s="1">
        <v>0.91174131999999997</v>
      </c>
      <c r="EL42" s="1">
        <v>0.48208338899999997</v>
      </c>
      <c r="EM42" s="1">
        <v>-2.8582212789999999</v>
      </c>
      <c r="EN42" s="1">
        <v>-0.227950713</v>
      </c>
      <c r="EO42" s="1">
        <v>-0.39782657399999999</v>
      </c>
      <c r="EP42" s="1">
        <v>0.55752913199999998</v>
      </c>
      <c r="EQ42" s="1">
        <v>-0.83988714499999995</v>
      </c>
      <c r="ER42" s="1">
        <v>-1.6496848740000001</v>
      </c>
      <c r="ES42" s="1">
        <v>-0.43132788399999999</v>
      </c>
      <c r="ET42" s="1">
        <v>-1.1800613849999999</v>
      </c>
      <c r="EU42" s="1">
        <v>-0.28827037799999999</v>
      </c>
      <c r="EV42" s="1">
        <v>-0.88920579200000005</v>
      </c>
      <c r="EW42" s="1">
        <v>-1.3565100370000001</v>
      </c>
      <c r="EX42" s="1">
        <v>-0.67500610599999999</v>
      </c>
      <c r="EY42" s="1">
        <v>0.12374988000000001</v>
      </c>
      <c r="EZ42" s="1">
        <v>-0.56272993800000004</v>
      </c>
      <c r="FA42" s="1">
        <v>-1.4572140840000001</v>
      </c>
      <c r="FB42" s="1">
        <v>-1.348361157</v>
      </c>
      <c r="FC42" s="1">
        <v>-0.94977949800000006</v>
      </c>
      <c r="FD42" s="1">
        <v>0.84506917800000003</v>
      </c>
      <c r="FE42" s="1">
        <v>0.98215492100000001</v>
      </c>
      <c r="FF42" s="1">
        <v>-0.99222370199999999</v>
      </c>
      <c r="FG42" s="1">
        <v>-0.163953078</v>
      </c>
      <c r="FH42" s="1">
        <v>-0.90605712000000005</v>
      </c>
      <c r="FI42" s="1">
        <v>0.45804513099999999</v>
      </c>
      <c r="FJ42" s="1">
        <v>-0.31028479199999998</v>
      </c>
      <c r="FK42" s="1">
        <v>1.2250224620000001</v>
      </c>
      <c r="FL42" s="1">
        <v>0.17604352300000001</v>
      </c>
      <c r="FM42" s="1">
        <v>0.65470389500000004</v>
      </c>
      <c r="FN42" s="1">
        <v>-0.247118633</v>
      </c>
      <c r="FO42" s="1">
        <v>-1.139662908</v>
      </c>
      <c r="FP42" s="1">
        <v>-0.25138411700000002</v>
      </c>
      <c r="FQ42" s="1">
        <v>-0.26098052599999999</v>
      </c>
      <c r="FR42" s="1">
        <v>1.024416521</v>
      </c>
      <c r="FS42" s="1">
        <v>0.67246216400000003</v>
      </c>
      <c r="FT42" s="1">
        <v>-2.9112326350000002</v>
      </c>
      <c r="FU42" s="1">
        <v>-0.263012886</v>
      </c>
      <c r="FV42" s="1">
        <v>-0.45070360700000001</v>
      </c>
      <c r="FW42" s="1">
        <v>0.68845685099999998</v>
      </c>
      <c r="FX42" s="1">
        <v>-0.79947278300000002</v>
      </c>
      <c r="FY42" s="1">
        <v>-1.8068493960000001</v>
      </c>
      <c r="FZ42" s="1">
        <v>-0.44432008899999997</v>
      </c>
      <c r="GA42" s="1">
        <v>-1.312464206</v>
      </c>
      <c r="GB42" s="1">
        <v>-0.288289605</v>
      </c>
      <c r="GC42" s="1">
        <v>-0.77675984099999995</v>
      </c>
      <c r="GD42" s="1">
        <v>-1.477663457</v>
      </c>
      <c r="GE42" s="1">
        <v>-2.4739458999999999</v>
      </c>
      <c r="GF42" s="1">
        <v>-1.7265393389999999</v>
      </c>
      <c r="GG42" s="1">
        <v>-2.0661634580000001</v>
      </c>
      <c r="GH42" s="1">
        <v>0.71914203399999999</v>
      </c>
      <c r="GI42" s="1">
        <v>0.93667785000000003</v>
      </c>
      <c r="GJ42" s="1">
        <v>0.68114126799999997</v>
      </c>
      <c r="GK42" s="1">
        <v>-0.41107171100000001</v>
      </c>
      <c r="GL42" s="1">
        <v>2</v>
      </c>
      <c r="GM42" s="1">
        <v>0</v>
      </c>
      <c r="GN42" s="1">
        <v>0</v>
      </c>
      <c r="GO42" s="1">
        <v>2</v>
      </c>
      <c r="GP42" s="1">
        <v>1</v>
      </c>
      <c r="GQ42" s="1">
        <v>0</v>
      </c>
      <c r="GR42" s="1">
        <v>0</v>
      </c>
      <c r="GS42" s="1">
        <v>0</v>
      </c>
      <c r="GT42" s="1">
        <v>0</v>
      </c>
      <c r="GU42" s="1">
        <v>1</v>
      </c>
      <c r="GV42" s="1">
        <v>0.5</v>
      </c>
      <c r="GW42" s="1">
        <v>0</v>
      </c>
      <c r="GX42" s="1">
        <v>0</v>
      </c>
      <c r="GY42" s="1">
        <v>0</v>
      </c>
      <c r="GZ42" s="1">
        <v>0</v>
      </c>
      <c r="HA42" s="1">
        <v>0</v>
      </c>
      <c r="HB42" s="1">
        <v>0</v>
      </c>
      <c r="HC42" s="1">
        <v>0</v>
      </c>
      <c r="HD42" s="1">
        <v>0</v>
      </c>
      <c r="HE42" s="1">
        <v>1</v>
      </c>
      <c r="HF42" s="1">
        <v>0.5</v>
      </c>
      <c r="HG42" s="1">
        <v>0</v>
      </c>
      <c r="HH42" s="1">
        <v>0</v>
      </c>
      <c r="HI42" s="1">
        <v>0</v>
      </c>
      <c r="HJ42" s="1">
        <v>0</v>
      </c>
      <c r="HK42" s="1">
        <v>0</v>
      </c>
      <c r="HL42" s="1">
        <v>0</v>
      </c>
      <c r="HM42" s="1">
        <v>0.5</v>
      </c>
      <c r="HN42" s="1">
        <v>0.5</v>
      </c>
      <c r="HO42" s="1" t="s">
        <v>269</v>
      </c>
      <c r="HP42" s="1" t="s">
        <v>232</v>
      </c>
      <c r="HQ42" s="1" t="s">
        <v>270</v>
      </c>
      <c r="HR42" s="1" t="s">
        <v>260</v>
      </c>
      <c r="HS42" s="1" t="s">
        <v>221</v>
      </c>
      <c r="HT42" s="1" t="s">
        <v>221</v>
      </c>
      <c r="HU42" s="1">
        <v>3.7950332869999999</v>
      </c>
      <c r="HV42" s="1">
        <v>1.3226675569999999</v>
      </c>
      <c r="HW42" s="1">
        <v>1.5918312050000001</v>
      </c>
      <c r="HX42" s="1">
        <v>0</v>
      </c>
      <c r="HY42" s="1">
        <v>3.2267635619999999</v>
      </c>
      <c r="HZ42" s="1">
        <v>2.994959588</v>
      </c>
      <c r="IA42" s="1">
        <v>2.3557010319999998</v>
      </c>
      <c r="IB42" s="1">
        <v>2.4308220899999999</v>
      </c>
    </row>
    <row r="43" spans="1:236" x14ac:dyDescent="0.3">
      <c r="A43" s="1">
        <v>37045</v>
      </c>
      <c r="B43" s="1" t="s">
        <v>1037</v>
      </c>
      <c r="C43" s="1" t="s">
        <v>679</v>
      </c>
      <c r="D43" s="1" t="s">
        <v>884</v>
      </c>
      <c r="E43" s="1">
        <v>2</v>
      </c>
      <c r="F43" s="1" t="s">
        <v>274</v>
      </c>
      <c r="G43" s="1">
        <v>3</v>
      </c>
      <c r="H43" s="1" t="s">
        <v>275</v>
      </c>
      <c r="I43" s="1" t="s">
        <v>221</v>
      </c>
      <c r="J43" s="1" t="s">
        <v>221</v>
      </c>
      <c r="K43" s="1" t="s">
        <v>221</v>
      </c>
      <c r="L43" s="1">
        <v>1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 t="s">
        <v>221</v>
      </c>
      <c r="AF43" s="1" t="s">
        <v>221</v>
      </c>
      <c r="AG43" s="1" t="s">
        <v>221</v>
      </c>
      <c r="AH43" s="1" t="s">
        <v>221</v>
      </c>
      <c r="AI43" s="1" t="s">
        <v>221</v>
      </c>
      <c r="AJ43" s="1" t="s">
        <v>221</v>
      </c>
      <c r="AK43" s="1" t="s">
        <v>221</v>
      </c>
      <c r="AL43" s="1" t="s">
        <v>221</v>
      </c>
      <c r="AM43" s="1">
        <v>3</v>
      </c>
      <c r="AN43" s="1">
        <v>1</v>
      </c>
      <c r="AO43" s="1">
        <v>5</v>
      </c>
      <c r="AP43" s="1">
        <v>2</v>
      </c>
      <c r="AQ43" s="1">
        <v>4</v>
      </c>
      <c r="AR43" s="1">
        <v>2</v>
      </c>
      <c r="AS43" s="1">
        <v>1</v>
      </c>
      <c r="AT43" s="1">
        <v>5</v>
      </c>
      <c r="AU43" s="1">
        <v>3</v>
      </c>
      <c r="AV43" s="1">
        <v>3</v>
      </c>
      <c r="AW43" s="1">
        <v>4</v>
      </c>
      <c r="AX43" s="1">
        <v>5</v>
      </c>
      <c r="AY43" s="1">
        <v>5</v>
      </c>
      <c r="AZ43" s="1">
        <v>2</v>
      </c>
      <c r="BA43" s="1">
        <v>1</v>
      </c>
      <c r="BB43" s="1">
        <v>4</v>
      </c>
      <c r="BC43" s="1" t="s">
        <v>221</v>
      </c>
      <c r="BD43" s="1" t="s">
        <v>221</v>
      </c>
      <c r="BE43" s="1" t="s">
        <v>221</v>
      </c>
      <c r="BF43" s="1" t="s">
        <v>221</v>
      </c>
      <c r="BG43" s="1">
        <v>5</v>
      </c>
      <c r="BH43" s="1">
        <v>5</v>
      </c>
      <c r="BI43" s="1">
        <v>2</v>
      </c>
      <c r="BJ43" s="1">
        <v>4</v>
      </c>
      <c r="BK43" s="1">
        <v>4</v>
      </c>
      <c r="BL43" s="1">
        <v>4</v>
      </c>
      <c r="BM43" s="1">
        <v>4</v>
      </c>
      <c r="BN43" s="1">
        <v>4</v>
      </c>
      <c r="BO43" s="1">
        <v>3</v>
      </c>
      <c r="BP43" s="1">
        <v>3</v>
      </c>
      <c r="BQ43" s="1">
        <v>2</v>
      </c>
      <c r="BR43" s="1">
        <v>2</v>
      </c>
      <c r="BS43" s="1">
        <v>3</v>
      </c>
      <c r="BT43" s="1">
        <v>2</v>
      </c>
      <c r="BU43" s="1">
        <v>2</v>
      </c>
      <c r="BV43" s="1">
        <v>2</v>
      </c>
      <c r="BW43" s="1" t="s">
        <v>221</v>
      </c>
      <c r="BX43" s="1">
        <v>3.111111111</v>
      </c>
      <c r="BY43" s="1">
        <v>2</v>
      </c>
      <c r="BZ43" s="1">
        <v>4</v>
      </c>
      <c r="CA43" s="1">
        <v>3</v>
      </c>
      <c r="CB43" s="1">
        <v>3</v>
      </c>
      <c r="CC43" s="1">
        <v>4</v>
      </c>
      <c r="CD43" s="1">
        <v>3</v>
      </c>
      <c r="CE43" s="1">
        <v>5</v>
      </c>
      <c r="CF43" s="1">
        <f>(AM43 - '[1]AoA, FW, and ASMu'!B$11) / '[1]AoA, FW, and ASMu'!B$12</f>
        <v>-1.0105441573318064</v>
      </c>
      <c r="CG43" s="1">
        <f>(AQ43 - '[1]AoA, FW, and ASMu'!C$11) / '[1]AoA, FW, and ASMu'!C$12</f>
        <v>0.83458339984016205</v>
      </c>
      <c r="CH43" s="1">
        <f>(AR43 - '[1]AoA, FW, and ASMu'!D$11) / '[1]AoA, FW, and ASMu'!D$12</f>
        <v>-0.32843761477495281</v>
      </c>
      <c r="CI43" s="1">
        <f>(AT43 - '[1]AoA, FW, and ASMu'!E$11) / '[1]AoA, FW, and ASMu'!E$12</f>
        <v>0.50066042908655961</v>
      </c>
      <c r="CJ43" s="1">
        <f>(AU43 - '[1]AoA, FW, and ASMu'!F$11) / '[1]AoA, FW, and ASMu'!F$12</f>
        <v>-0.22453801400218357</v>
      </c>
      <c r="CK43" s="1">
        <f>(AY43 - '[1]AoA, FW, and ASMu'!G$11) / '[1]AoA, FW, and ASMu'!G$12</f>
        <v>1.0352183707753255</v>
      </c>
      <c r="CL43" s="1">
        <f>(BA43 - '[1]AoA, FW, and ASMu'!H$11) / '[1]AoA, FW, and ASMu'!H$12</f>
        <v>-0.62050276803115456</v>
      </c>
      <c r="CM43" s="1">
        <f>(AW43 - '[1]AoA, FW, and ASMu'!I$11) / '[1]AoA, FW, and ASMu'!I$12</f>
        <v>0.59779555268672613</v>
      </c>
      <c r="CN43" s="1">
        <v>-2.6616207799999998</v>
      </c>
      <c r="CO43" s="1">
        <v>-2.030480415</v>
      </c>
      <c r="CP43" s="1">
        <v>-0.37393295900000001</v>
      </c>
      <c r="CQ43" s="1">
        <v>-1.256313123</v>
      </c>
      <c r="CR43" s="1">
        <v>-1.2451274080000001</v>
      </c>
      <c r="CS43" s="1">
        <v>-0.36519483800000002</v>
      </c>
      <c r="CT43" s="1">
        <v>-1.4101994959999999</v>
      </c>
      <c r="CU43" s="1">
        <v>0.73282062400000003</v>
      </c>
      <c r="CV43" s="1" t="s">
        <v>223</v>
      </c>
      <c r="CW43" s="1">
        <v>4</v>
      </c>
      <c r="CX43" s="1">
        <v>0</v>
      </c>
      <c r="CY43" s="1" t="s">
        <v>224</v>
      </c>
      <c r="CZ43" s="1">
        <v>4</v>
      </c>
      <c r="DA43" s="1">
        <v>6208</v>
      </c>
      <c r="DB43" s="1" t="s">
        <v>221</v>
      </c>
      <c r="DC43" s="1" t="s">
        <v>221</v>
      </c>
      <c r="DD43" s="1">
        <v>0</v>
      </c>
      <c r="DE43" s="1" t="s">
        <v>221</v>
      </c>
      <c r="DF43" s="1" t="s">
        <v>221</v>
      </c>
      <c r="DG43" s="1" t="s">
        <v>266</v>
      </c>
      <c r="DH43" s="1">
        <v>634621</v>
      </c>
      <c r="DI43" s="1" t="s">
        <v>221</v>
      </c>
      <c r="DJ43" s="1" t="s">
        <v>692</v>
      </c>
      <c r="DK43" s="1" t="s">
        <v>393</v>
      </c>
      <c r="DL43" s="1" t="s">
        <v>229</v>
      </c>
      <c r="DM43" s="1">
        <v>1062</v>
      </c>
      <c r="DN43" s="1">
        <v>4</v>
      </c>
      <c r="DO43" s="1" t="s">
        <v>1038</v>
      </c>
      <c r="DP43" s="1">
        <v>-1.008318265</v>
      </c>
      <c r="DQ43" s="1">
        <v>-0.56476974899999999</v>
      </c>
      <c r="DR43" s="1">
        <v>1.142329726</v>
      </c>
      <c r="DS43" s="1">
        <v>0.62191151099999997</v>
      </c>
      <c r="DT43" s="1">
        <v>1.1885848320000001</v>
      </c>
      <c r="DU43" s="1">
        <v>-0.432934453</v>
      </c>
      <c r="DV43" s="1">
        <v>-0.68143459900000003</v>
      </c>
      <c r="DW43" s="1">
        <v>0.87171520999999996</v>
      </c>
      <c r="DX43" s="1">
        <v>-0.28254533700000001</v>
      </c>
      <c r="DY43" s="1">
        <v>0.90355514999999997</v>
      </c>
      <c r="DZ43" s="1">
        <v>0.80939393900000001</v>
      </c>
      <c r="EA43" s="1">
        <v>2.8552219559999998</v>
      </c>
      <c r="EB43" s="1">
        <v>1.650185048</v>
      </c>
      <c r="EC43" s="1">
        <v>-1.3684290720000001</v>
      </c>
      <c r="ED43" s="1">
        <v>-0.670839038</v>
      </c>
      <c r="EE43" s="1">
        <v>0.21854679099999999</v>
      </c>
      <c r="EF43" s="1">
        <v>0.50663741100000004</v>
      </c>
      <c r="EG43" s="1">
        <v>0.79266946299999996</v>
      </c>
      <c r="EH43" s="1">
        <v>-2.1388457270000001</v>
      </c>
      <c r="EI43" s="1">
        <v>-0.21831218999999999</v>
      </c>
      <c r="EJ43" s="1">
        <v>-0.213365954</v>
      </c>
      <c r="EK43" s="1">
        <v>-8.8258680000000006E-2</v>
      </c>
      <c r="EL43" s="1">
        <v>-0.51791661099999997</v>
      </c>
      <c r="EM43" s="1">
        <v>-0.858221279</v>
      </c>
      <c r="EN43" s="1">
        <v>-1.227950713</v>
      </c>
      <c r="EO43" s="1">
        <v>-2.3978265740000002</v>
      </c>
      <c r="EP43" s="1">
        <v>-2.442470868</v>
      </c>
      <c r="EQ43" s="1">
        <v>-0.83988714499999995</v>
      </c>
      <c r="ER43" s="1">
        <v>-1.6496848740000001</v>
      </c>
      <c r="ES43" s="1">
        <v>-1.4313278840000001</v>
      </c>
      <c r="ET43" s="1">
        <v>-2.1800613850000001</v>
      </c>
      <c r="EU43" s="1" t="s">
        <v>221</v>
      </c>
      <c r="EV43" s="1">
        <v>0.11079420800000001</v>
      </c>
      <c r="EW43" s="1">
        <v>-0.88487947899999997</v>
      </c>
      <c r="EX43" s="1">
        <v>-0.50626750099999995</v>
      </c>
      <c r="EY43" s="1">
        <v>1.1603746619999999</v>
      </c>
      <c r="EZ43" s="1">
        <v>0.71154203800000004</v>
      </c>
      <c r="FA43" s="1">
        <v>0.93757673200000002</v>
      </c>
      <c r="FB43" s="1">
        <v>-0.342236706</v>
      </c>
      <c r="FC43" s="1">
        <v>-0.56312254100000003</v>
      </c>
      <c r="FD43" s="1">
        <v>0.78158185499999999</v>
      </c>
      <c r="FE43" s="1">
        <v>-0.16190954499999999</v>
      </c>
      <c r="FF43" s="1">
        <v>0.62167485</v>
      </c>
      <c r="FG43" s="1">
        <v>0.74325423400000001</v>
      </c>
      <c r="FH43" s="1">
        <v>1.8196115909999999</v>
      </c>
      <c r="FI43" s="1">
        <v>1.1982686419999999</v>
      </c>
      <c r="FJ43" s="1">
        <v>-1.1430104080000001</v>
      </c>
      <c r="FK43" s="1">
        <v>-0.65123792400000002</v>
      </c>
      <c r="FL43" s="1">
        <v>0.211429009</v>
      </c>
      <c r="FM43" s="1">
        <v>0.73267232599999998</v>
      </c>
      <c r="FN43" s="1">
        <v>1.036017078</v>
      </c>
      <c r="FO43" s="1">
        <v>-2.1767970719999998</v>
      </c>
      <c r="FP43" s="1">
        <v>-0.26434281799999998</v>
      </c>
      <c r="FQ43" s="1">
        <v>-0.26488525299999999</v>
      </c>
      <c r="FR43" s="1">
        <v>-9.6083810000000006E-2</v>
      </c>
      <c r="FS43" s="1">
        <v>-0.75406215300000001</v>
      </c>
      <c r="FT43" s="1">
        <v>-0.85358042499999998</v>
      </c>
      <c r="FU43" s="1">
        <v>-1.223128878</v>
      </c>
      <c r="FV43" s="1">
        <v>-2.732210426</v>
      </c>
      <c r="FW43" s="1">
        <v>-3.1671375799999999</v>
      </c>
      <c r="FX43" s="1">
        <v>-1.0111074330000001</v>
      </c>
      <c r="FY43" s="1">
        <v>-1.6781606339999999</v>
      </c>
      <c r="FZ43" s="1">
        <v>-1.552930463</v>
      </c>
      <c r="GA43" s="1">
        <v>-2.5395733580000002</v>
      </c>
      <c r="GB43" s="1"/>
      <c r="GC43" s="1">
        <v>0.126620132</v>
      </c>
      <c r="GD43" s="1">
        <v>-2.2192333409999998</v>
      </c>
      <c r="GE43" s="1">
        <v>-0.40705730099999998</v>
      </c>
      <c r="GF43" s="1">
        <v>-0.342236706</v>
      </c>
      <c r="GG43" s="1">
        <v>2.7519702E-2</v>
      </c>
      <c r="GH43" s="1">
        <v>-1.01548997</v>
      </c>
      <c r="GI43" s="1">
        <v>0.98983134800000006</v>
      </c>
      <c r="GJ43" s="1">
        <v>-1.662345357</v>
      </c>
      <c r="GK43" s="1">
        <v>1.4759265589999999</v>
      </c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 t="s">
        <v>269</v>
      </c>
      <c r="HP43" s="1" t="s">
        <v>232</v>
      </c>
      <c r="HQ43" s="1" t="s">
        <v>233</v>
      </c>
      <c r="HR43" s="1" t="s">
        <v>234</v>
      </c>
      <c r="HS43" s="1" t="s">
        <v>221</v>
      </c>
      <c r="HT43" s="1" t="s">
        <v>221</v>
      </c>
      <c r="HU43" s="1">
        <v>0</v>
      </c>
      <c r="HV43" s="1">
        <v>0</v>
      </c>
      <c r="HW43" s="1">
        <v>1.406700179</v>
      </c>
      <c r="HX43" s="1">
        <v>1.114295118</v>
      </c>
      <c r="HY43" s="1">
        <v>2.1270926540000001</v>
      </c>
      <c r="HZ43" s="1">
        <v>1.7719888669999999</v>
      </c>
      <c r="IA43" s="1">
        <v>1.337881573</v>
      </c>
      <c r="IB43" s="1">
        <v>5.0250557049999998</v>
      </c>
    </row>
    <row r="44" spans="1:236" x14ac:dyDescent="0.3">
      <c r="A44" s="1">
        <v>38297</v>
      </c>
      <c r="B44" s="1" t="s">
        <v>1039</v>
      </c>
      <c r="C44" s="1" t="s">
        <v>1040</v>
      </c>
      <c r="D44" s="1" t="s">
        <v>361</v>
      </c>
      <c r="E44" s="1">
        <v>20</v>
      </c>
      <c r="F44" s="1" t="s">
        <v>286</v>
      </c>
      <c r="G44" s="1">
        <v>4</v>
      </c>
      <c r="H44" s="1" t="s">
        <v>287</v>
      </c>
      <c r="I44" s="1" t="s">
        <v>221</v>
      </c>
      <c r="J44" s="1" t="s">
        <v>221</v>
      </c>
      <c r="K44" s="1" t="s">
        <v>221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 t="s">
        <v>221</v>
      </c>
      <c r="AF44" s="1" t="s">
        <v>221</v>
      </c>
      <c r="AG44" s="1" t="s">
        <v>221</v>
      </c>
      <c r="AH44" s="1" t="s">
        <v>221</v>
      </c>
      <c r="AI44" s="1" t="s">
        <v>221</v>
      </c>
      <c r="AJ44" s="1" t="s">
        <v>221</v>
      </c>
      <c r="AK44" s="1" t="s">
        <v>221</v>
      </c>
      <c r="AL44" s="1" t="s">
        <v>221</v>
      </c>
      <c r="AM44" s="1">
        <v>3</v>
      </c>
      <c r="AN44" s="1">
        <v>1</v>
      </c>
      <c r="AO44" s="1">
        <v>2</v>
      </c>
      <c r="AP44" s="1">
        <v>1</v>
      </c>
      <c r="AQ44" s="1">
        <v>1</v>
      </c>
      <c r="AR44" s="1">
        <v>2</v>
      </c>
      <c r="AS44" s="1">
        <v>2</v>
      </c>
      <c r="AT44" s="1">
        <v>3</v>
      </c>
      <c r="AU44" s="1">
        <v>1</v>
      </c>
      <c r="AV44" s="1">
        <v>4</v>
      </c>
      <c r="AW44" s="1">
        <v>5</v>
      </c>
      <c r="AX44" s="1">
        <v>2</v>
      </c>
      <c r="AY44" s="1">
        <v>3</v>
      </c>
      <c r="AZ44" s="1">
        <v>2</v>
      </c>
      <c r="BA44" s="1">
        <v>1</v>
      </c>
      <c r="BB44" s="1">
        <v>4</v>
      </c>
      <c r="BC44" s="1" t="s">
        <v>221</v>
      </c>
      <c r="BD44" s="1" t="s">
        <v>221</v>
      </c>
      <c r="BE44" s="1" t="s">
        <v>221</v>
      </c>
      <c r="BF44" s="1" t="s">
        <v>221</v>
      </c>
      <c r="BG44" s="1">
        <v>4</v>
      </c>
      <c r="BH44" s="1">
        <v>5</v>
      </c>
      <c r="BI44" s="1">
        <v>3</v>
      </c>
      <c r="BJ44" s="1">
        <v>4</v>
      </c>
      <c r="BK44" s="1">
        <v>4</v>
      </c>
      <c r="BL44" s="1">
        <v>3</v>
      </c>
      <c r="BM44" s="1">
        <v>4</v>
      </c>
      <c r="BN44" s="1">
        <v>3</v>
      </c>
      <c r="BO44" s="1">
        <v>3</v>
      </c>
      <c r="BP44" s="1">
        <v>4</v>
      </c>
      <c r="BQ44" s="1">
        <v>3</v>
      </c>
      <c r="BR44" s="1">
        <v>4</v>
      </c>
      <c r="BS44" s="1">
        <v>4</v>
      </c>
      <c r="BT44" s="1">
        <v>3</v>
      </c>
      <c r="BU44" s="1">
        <v>3</v>
      </c>
      <c r="BV44" s="1">
        <v>4</v>
      </c>
      <c r="BW44" s="1">
        <v>2</v>
      </c>
      <c r="BX44" s="1">
        <v>3.5</v>
      </c>
      <c r="BY44" s="1">
        <v>3</v>
      </c>
      <c r="BZ44" s="1">
        <v>3</v>
      </c>
      <c r="CA44" s="1">
        <v>3</v>
      </c>
      <c r="CB44" s="1">
        <v>4</v>
      </c>
      <c r="CC44" s="1">
        <v>3.6666666669999999</v>
      </c>
      <c r="CD44" s="1">
        <v>3</v>
      </c>
      <c r="CE44" s="1">
        <v>5</v>
      </c>
      <c r="CF44" s="1">
        <f>(AM44 - '[1]AoA, FW, and ASMu'!B$11) / '[1]AoA, FW, and ASMu'!B$12</f>
        <v>-1.0105441573318064</v>
      </c>
      <c r="CG44" s="1">
        <f>(AQ44 - '[1]AoA, FW, and ASMu'!C$11) / '[1]AoA, FW, and ASMu'!C$12</f>
        <v>-1.4784925460403708</v>
      </c>
      <c r="CH44" s="1">
        <f>(AR44 - '[1]AoA, FW, and ASMu'!D$11) / '[1]AoA, FW, and ASMu'!D$12</f>
        <v>-0.32843761477495281</v>
      </c>
      <c r="CI44" s="1">
        <f>(AT44 - '[1]AoA, FW, and ASMu'!E$11) / '[1]AoA, FW, and ASMu'!E$12</f>
        <v>-1.3553178528170411</v>
      </c>
      <c r="CJ44" s="1">
        <f>(AU44 - '[1]AoA, FW, and ASMu'!F$11) / '[1]AoA, FW, and ASMu'!F$12</f>
        <v>-1.3726844286238138</v>
      </c>
      <c r="CK44" s="1">
        <f>(AY44 - '[1]AoA, FW, and ASMu'!G$11) / '[1]AoA, FW, and ASMu'!G$12</f>
        <v>-0.39129875746110016</v>
      </c>
      <c r="CL44" s="1">
        <f>(BA44 - '[1]AoA, FW, and ASMu'!H$11) / '[1]AoA, FW, and ASMu'!H$12</f>
        <v>-0.62050276803115456</v>
      </c>
      <c r="CM44" s="1">
        <f>(AW44 - '[1]AoA, FW, and ASMu'!I$11) / '[1]AoA, FW, and ASMu'!I$12</f>
        <v>1.4468245209353749</v>
      </c>
      <c r="CN44" s="1">
        <v>-1.7862643140000001</v>
      </c>
      <c r="CO44" s="1">
        <v>-0.20691001000000001</v>
      </c>
      <c r="CP44" s="1">
        <v>-1.0387239130000001</v>
      </c>
      <c r="CQ44" s="1">
        <v>-0.49299886500000001</v>
      </c>
      <c r="CR44" s="1">
        <v>-0.26077675099999997</v>
      </c>
      <c r="CS44" s="1">
        <v>-0.92449199699999995</v>
      </c>
      <c r="CT44" s="1">
        <v>-1.2826779619999999</v>
      </c>
      <c r="CU44" s="1">
        <v>0.426847908</v>
      </c>
      <c r="CV44" s="1" t="s">
        <v>223</v>
      </c>
      <c r="CW44" s="1">
        <v>4</v>
      </c>
      <c r="CX44" s="1">
        <v>1</v>
      </c>
      <c r="CY44" s="1" t="s">
        <v>242</v>
      </c>
      <c r="CZ44" s="1">
        <v>5</v>
      </c>
      <c r="DA44" s="1">
        <v>2616</v>
      </c>
      <c r="DB44" s="1" t="s">
        <v>221</v>
      </c>
      <c r="DC44" s="1" t="s">
        <v>221</v>
      </c>
      <c r="DD44" s="1">
        <v>1</v>
      </c>
      <c r="DE44" s="1">
        <v>2617</v>
      </c>
      <c r="DF44" s="1" t="s">
        <v>221</v>
      </c>
      <c r="DG44" s="1" t="s">
        <v>321</v>
      </c>
      <c r="DH44" s="1">
        <v>106940</v>
      </c>
      <c r="DI44" s="1" t="s">
        <v>1041</v>
      </c>
      <c r="DJ44" s="1" t="s">
        <v>1042</v>
      </c>
      <c r="DK44" s="1" t="s">
        <v>279</v>
      </c>
      <c r="DL44" s="1" t="s">
        <v>280</v>
      </c>
      <c r="DM44" s="1">
        <v>6000</v>
      </c>
      <c r="DN44" s="1">
        <v>5</v>
      </c>
      <c r="DO44" s="1" t="s">
        <v>1043</v>
      </c>
      <c r="DP44" s="1">
        <v>-1.008318265</v>
      </c>
      <c r="DQ44" s="1">
        <v>-0.56476974899999999</v>
      </c>
      <c r="DR44" s="1">
        <v>-1.857670274</v>
      </c>
      <c r="DS44" s="1">
        <v>-0.37808848900000003</v>
      </c>
      <c r="DT44" s="1">
        <v>-1.8114151679999999</v>
      </c>
      <c r="DU44" s="1">
        <v>-0.432934453</v>
      </c>
      <c r="DV44" s="1">
        <v>0.31856540100000003</v>
      </c>
      <c r="DW44" s="1">
        <v>-1.1282847899999999</v>
      </c>
      <c r="DX44" s="1">
        <v>-2.2825453370000002</v>
      </c>
      <c r="DY44" s="1">
        <v>1.9035551500000001</v>
      </c>
      <c r="DZ44" s="1">
        <v>1.809393939</v>
      </c>
      <c r="EA44" s="1">
        <v>-0.14477804399999999</v>
      </c>
      <c r="EB44" s="1">
        <v>-0.34981495200000001</v>
      </c>
      <c r="EC44" s="1">
        <v>-1.3684290720000001</v>
      </c>
      <c r="ED44" s="1">
        <v>-0.670839038</v>
      </c>
      <c r="EE44" s="1">
        <v>0.21854679099999999</v>
      </c>
      <c r="EF44" s="1">
        <v>-0.49336258900000002</v>
      </c>
      <c r="EG44" s="1">
        <v>0.79266946299999996</v>
      </c>
      <c r="EH44" s="1">
        <v>-1.1388457270000001</v>
      </c>
      <c r="EI44" s="1">
        <v>-0.21831218999999999</v>
      </c>
      <c r="EJ44" s="1">
        <v>-0.213365954</v>
      </c>
      <c r="EK44" s="1">
        <v>-1.08825868</v>
      </c>
      <c r="EL44" s="1">
        <v>-0.51791661099999997</v>
      </c>
      <c r="EM44" s="1">
        <v>-0.858221279</v>
      </c>
      <c r="EN44" s="1">
        <v>-0.227950713</v>
      </c>
      <c r="EO44" s="1">
        <v>-1.397826574</v>
      </c>
      <c r="EP44" s="1">
        <v>-0.44247086800000002</v>
      </c>
      <c r="EQ44" s="1">
        <v>0.160112855</v>
      </c>
      <c r="ER44" s="1">
        <v>-0.64968487399999997</v>
      </c>
      <c r="ES44" s="1">
        <v>-0.43132788399999999</v>
      </c>
      <c r="ET44" s="1">
        <v>-0.18006138499999999</v>
      </c>
      <c r="EU44" s="1">
        <v>-1.288270378</v>
      </c>
      <c r="EV44" s="1">
        <v>-0.88920579200000005</v>
      </c>
      <c r="EW44" s="1">
        <v>-0.88487947899999997</v>
      </c>
      <c r="EX44" s="1">
        <v>-0.50626750099999995</v>
      </c>
      <c r="EY44" s="1">
        <v>-1.887015165</v>
      </c>
      <c r="EZ44" s="1">
        <v>-0.43257899100000002</v>
      </c>
      <c r="FA44" s="1">
        <v>-1.428876314</v>
      </c>
      <c r="FB44" s="1">
        <v>-0.342236706</v>
      </c>
      <c r="FC44" s="1">
        <v>0.26325543000000001</v>
      </c>
      <c r="FD44" s="1">
        <v>-1.0116227289999999</v>
      </c>
      <c r="FE44" s="1">
        <v>-1.3079878810000001</v>
      </c>
      <c r="FF44" s="1">
        <v>1.3097068430000001</v>
      </c>
      <c r="FG44" s="1">
        <v>1.6615391349999999</v>
      </c>
      <c r="FH44" s="1">
        <v>-9.2265964000000006E-2</v>
      </c>
      <c r="FI44" s="1">
        <v>-0.25401532300000002</v>
      </c>
      <c r="FJ44" s="1">
        <v>-1.1430104080000001</v>
      </c>
      <c r="FK44" s="1">
        <v>-0.65123792400000002</v>
      </c>
      <c r="FL44" s="1">
        <v>0.211429009</v>
      </c>
      <c r="FM44" s="1">
        <v>-0.71347497800000004</v>
      </c>
      <c r="FN44" s="1">
        <v>1.036017078</v>
      </c>
      <c r="FO44" s="1">
        <v>-1.1590532280000001</v>
      </c>
      <c r="FP44" s="1">
        <v>-0.26434281799999998</v>
      </c>
      <c r="FQ44" s="1">
        <v>-0.26488525299999999</v>
      </c>
      <c r="FR44" s="1">
        <v>-1.184745122</v>
      </c>
      <c r="FS44" s="1">
        <v>-0.75406215300000001</v>
      </c>
      <c r="FT44" s="1">
        <v>-0.85358042499999998</v>
      </c>
      <c r="FU44" s="1">
        <v>-0.22705561099999999</v>
      </c>
      <c r="FV44" s="1">
        <v>-1.5927575329999999</v>
      </c>
      <c r="FW44" s="1">
        <v>-0.57374936700000001</v>
      </c>
      <c r="FX44" s="1">
        <v>0.19275363200000001</v>
      </c>
      <c r="FY44" s="1">
        <v>-0.66089930100000005</v>
      </c>
      <c r="FZ44" s="1">
        <v>-0.46797258600000002</v>
      </c>
      <c r="GA44" s="1">
        <v>-0.209755147</v>
      </c>
      <c r="GB44" s="1">
        <v>-1.295247998</v>
      </c>
      <c r="GC44" s="1">
        <v>-1.0162205879999999</v>
      </c>
      <c r="GD44" s="1">
        <v>-1.640377194</v>
      </c>
      <c r="GE44" s="1">
        <v>-1.6629491489999999</v>
      </c>
      <c r="GF44" s="1">
        <v>-1.637484704</v>
      </c>
      <c r="GG44" s="1">
        <v>-1.765684882</v>
      </c>
      <c r="GH44" s="1">
        <v>-2.1615683059999999</v>
      </c>
      <c r="GI44" s="1">
        <v>-0.82533972</v>
      </c>
      <c r="GJ44" s="1">
        <v>-1.202485107</v>
      </c>
      <c r="GK44" s="1">
        <v>0.94806415700000002</v>
      </c>
      <c r="GL44" s="1">
        <v>3</v>
      </c>
      <c r="GM44" s="1">
        <v>2</v>
      </c>
      <c r="GN44" s="1">
        <v>0.66666666699999999</v>
      </c>
      <c r="GO44" s="1">
        <v>1</v>
      </c>
      <c r="GP44" s="1">
        <v>0.33333333300000001</v>
      </c>
      <c r="GQ44" s="1">
        <v>0</v>
      </c>
      <c r="GR44" s="1">
        <v>0</v>
      </c>
      <c r="GS44" s="1">
        <v>0</v>
      </c>
      <c r="GT44" s="1">
        <v>0</v>
      </c>
      <c r="GU44" s="1">
        <v>0</v>
      </c>
      <c r="GV44" s="1">
        <v>0</v>
      </c>
      <c r="GW44" s="1">
        <v>0</v>
      </c>
      <c r="GX44" s="1">
        <v>0</v>
      </c>
      <c r="GY44" s="1">
        <v>1</v>
      </c>
      <c r="GZ44" s="1">
        <v>0.33333333300000001</v>
      </c>
      <c r="HA44" s="1">
        <v>0</v>
      </c>
      <c r="HB44" s="1">
        <v>0</v>
      </c>
      <c r="HC44" s="1">
        <v>0</v>
      </c>
      <c r="HD44" s="1">
        <v>0</v>
      </c>
      <c r="HE44" s="1">
        <v>0</v>
      </c>
      <c r="HF44" s="1">
        <v>0</v>
      </c>
      <c r="HG44" s="1">
        <v>1</v>
      </c>
      <c r="HH44" s="1">
        <v>0.33333333300000001</v>
      </c>
      <c r="HI44" s="1">
        <v>1</v>
      </c>
      <c r="HJ44" s="1">
        <v>0.33333333300000001</v>
      </c>
      <c r="HK44" s="1">
        <v>0</v>
      </c>
      <c r="HL44" s="1">
        <v>0</v>
      </c>
      <c r="HM44" s="1">
        <v>0.33333333300000001</v>
      </c>
      <c r="HN44" s="1">
        <v>0.66666666699999999</v>
      </c>
      <c r="HO44" s="1" t="s">
        <v>429</v>
      </c>
      <c r="HP44" s="1" t="s">
        <v>232</v>
      </c>
      <c r="HQ44" s="1" t="s">
        <v>233</v>
      </c>
      <c r="HR44" s="1" t="s">
        <v>234</v>
      </c>
      <c r="HS44" s="1" t="s">
        <v>221</v>
      </c>
      <c r="HT44" s="1" t="s">
        <v>221</v>
      </c>
      <c r="HU44" s="1">
        <v>1.3579580920000001</v>
      </c>
      <c r="HV44" s="1">
        <v>2.317392108</v>
      </c>
      <c r="HW44" s="1">
        <v>2.0774478269999999</v>
      </c>
      <c r="HX44" s="1">
        <v>1.6387004510000001</v>
      </c>
      <c r="HY44" s="1">
        <v>3.3155901229999998</v>
      </c>
      <c r="HZ44" s="1">
        <v>2.7538059480000001</v>
      </c>
      <c r="IA44" s="1">
        <v>0.63505134399999996</v>
      </c>
      <c r="IB44" s="1">
        <v>5.0445661810000004</v>
      </c>
    </row>
    <row r="45" spans="1:236" x14ac:dyDescent="0.3">
      <c r="A45" s="1">
        <v>33752</v>
      </c>
      <c r="B45" s="1" t="s">
        <v>1044</v>
      </c>
      <c r="C45" s="1" t="s">
        <v>919</v>
      </c>
      <c r="D45" s="1" t="s">
        <v>1045</v>
      </c>
      <c r="E45" s="1">
        <v>6</v>
      </c>
      <c r="F45" s="1" t="s">
        <v>373</v>
      </c>
      <c r="G45" s="1">
        <v>3</v>
      </c>
      <c r="H45" s="1" t="s">
        <v>374</v>
      </c>
      <c r="I45" s="1" t="s">
        <v>221</v>
      </c>
      <c r="J45" s="1" t="s">
        <v>221</v>
      </c>
      <c r="K45" s="1" t="s">
        <v>221</v>
      </c>
      <c r="L45" s="1">
        <v>1</v>
      </c>
      <c r="M45" s="1">
        <v>0</v>
      </c>
      <c r="N45" s="1">
        <v>0</v>
      </c>
      <c r="O45" s="1">
        <v>0</v>
      </c>
      <c r="P45" s="1">
        <v>0</v>
      </c>
      <c r="Q45" s="1">
        <v>1</v>
      </c>
      <c r="R45" s="1">
        <v>0</v>
      </c>
      <c r="S45" s="1">
        <v>1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 t="s">
        <v>1046</v>
      </c>
      <c r="AF45" s="1" t="s">
        <v>221</v>
      </c>
      <c r="AG45" s="1" t="s">
        <v>221</v>
      </c>
      <c r="AH45" s="1" t="s">
        <v>221</v>
      </c>
      <c r="AI45" s="1" t="s">
        <v>221</v>
      </c>
      <c r="AJ45" s="1" t="s">
        <v>221</v>
      </c>
      <c r="AK45" s="1" t="s">
        <v>221</v>
      </c>
      <c r="AL45" s="1" t="s">
        <v>221</v>
      </c>
      <c r="AM45" s="1">
        <v>3</v>
      </c>
      <c r="AN45" s="1">
        <v>1</v>
      </c>
      <c r="AO45" s="1">
        <v>3</v>
      </c>
      <c r="AP45" s="1">
        <v>1</v>
      </c>
      <c r="AQ45" s="1">
        <v>2</v>
      </c>
      <c r="AR45" s="1">
        <v>2</v>
      </c>
      <c r="AS45" s="1">
        <v>1</v>
      </c>
      <c r="AT45" s="1">
        <v>3</v>
      </c>
      <c r="AU45" s="1">
        <v>1</v>
      </c>
      <c r="AV45" s="1">
        <v>1</v>
      </c>
      <c r="AW45" s="1">
        <v>4</v>
      </c>
      <c r="AX45" s="1">
        <v>1</v>
      </c>
      <c r="AY45" s="1">
        <v>3</v>
      </c>
      <c r="AZ45" s="1">
        <v>5</v>
      </c>
      <c r="BA45" s="1">
        <v>1</v>
      </c>
      <c r="BB45" s="1">
        <v>4</v>
      </c>
      <c r="BC45" s="1" t="s">
        <v>1047</v>
      </c>
      <c r="BD45" s="1" t="s">
        <v>221</v>
      </c>
      <c r="BE45" s="1" t="s">
        <v>221</v>
      </c>
      <c r="BF45" s="1">
        <v>5</v>
      </c>
      <c r="BG45" s="1">
        <v>4</v>
      </c>
      <c r="BH45" s="1">
        <v>4</v>
      </c>
      <c r="BI45" s="1">
        <v>1</v>
      </c>
      <c r="BJ45" s="1">
        <v>4</v>
      </c>
      <c r="BK45" s="1">
        <v>3</v>
      </c>
      <c r="BL45" s="1">
        <v>2</v>
      </c>
      <c r="BM45" s="1">
        <v>4</v>
      </c>
      <c r="BN45" s="1">
        <v>3</v>
      </c>
      <c r="BO45" s="1">
        <v>3</v>
      </c>
      <c r="BP45" s="1">
        <v>4</v>
      </c>
      <c r="BQ45" s="1">
        <v>5</v>
      </c>
      <c r="BR45" s="1">
        <v>4</v>
      </c>
      <c r="BS45" s="1" t="s">
        <v>221</v>
      </c>
      <c r="BT45" s="1">
        <v>4</v>
      </c>
      <c r="BU45" s="1">
        <v>3</v>
      </c>
      <c r="BV45" s="1">
        <v>4</v>
      </c>
      <c r="BW45" s="1" t="s">
        <v>221</v>
      </c>
      <c r="BX45" s="1">
        <v>3.375</v>
      </c>
      <c r="BY45" s="1">
        <v>3.5</v>
      </c>
      <c r="BZ45" s="1">
        <v>3</v>
      </c>
      <c r="CA45" s="1">
        <v>3</v>
      </c>
      <c r="CB45" s="1">
        <v>4</v>
      </c>
      <c r="CC45" s="1">
        <v>3</v>
      </c>
      <c r="CD45" s="1"/>
      <c r="CE45" s="1">
        <v>4</v>
      </c>
      <c r="CF45" s="1">
        <f>(AM45 - '[1]AoA, FW, and ASMu'!B$11) / '[1]AoA, FW, and ASMu'!B$12</f>
        <v>-1.0105441573318064</v>
      </c>
      <c r="CG45" s="1">
        <f>(AQ45 - '[1]AoA, FW, and ASMu'!C$11) / '[1]AoA, FW, and ASMu'!C$12</f>
        <v>-0.70746723074685991</v>
      </c>
      <c r="CH45" s="1">
        <f>(AR45 - '[1]AoA, FW, and ASMu'!D$11) / '[1]AoA, FW, and ASMu'!D$12</f>
        <v>-0.32843761477495281</v>
      </c>
      <c r="CI45" s="1">
        <f>(AT45 - '[1]AoA, FW, and ASMu'!E$11) / '[1]AoA, FW, and ASMu'!E$12</f>
        <v>-1.3553178528170411</v>
      </c>
      <c r="CJ45" s="1">
        <f>(AU45 - '[1]AoA, FW, and ASMu'!F$11) / '[1]AoA, FW, and ASMu'!F$12</f>
        <v>-1.3726844286238138</v>
      </c>
      <c r="CK45" s="1">
        <f>(AY45 - '[1]AoA, FW, and ASMu'!G$11) / '[1]AoA, FW, and ASMu'!G$12</f>
        <v>-0.39129875746110016</v>
      </c>
      <c r="CL45" s="1">
        <f>(BA45 - '[1]AoA, FW, and ASMu'!H$11) / '[1]AoA, FW, and ASMu'!H$12</f>
        <v>-0.62050276803115456</v>
      </c>
      <c r="CM45" s="1">
        <f>(AW45 - '[1]AoA, FW, and ASMu'!I$11) / '[1]AoA, FW, and ASMu'!I$12</f>
        <v>0.59779555268672613</v>
      </c>
      <c r="CN45" s="1">
        <v>-1.622637332</v>
      </c>
      <c r="CO45" s="1">
        <v>-1.1626902E-2</v>
      </c>
      <c r="CP45" s="1">
        <v>-1.246948151</v>
      </c>
      <c r="CQ45" s="1">
        <v>-1.549921415</v>
      </c>
      <c r="CR45" s="1">
        <v>-0.41560948199999997</v>
      </c>
      <c r="CS45" s="1">
        <v>-1.810542648</v>
      </c>
      <c r="CT45" s="1"/>
      <c r="CU45" s="1">
        <v>-0.66942074900000004</v>
      </c>
      <c r="CV45" s="1" t="s">
        <v>223</v>
      </c>
      <c r="CW45" s="1">
        <v>4</v>
      </c>
      <c r="CX45" s="1">
        <v>1</v>
      </c>
      <c r="CY45" s="1" t="s">
        <v>224</v>
      </c>
      <c r="CZ45" s="1">
        <v>4</v>
      </c>
      <c r="DA45" s="1">
        <v>1529</v>
      </c>
      <c r="DB45" s="1" t="s">
        <v>221</v>
      </c>
      <c r="DC45" s="1" t="s">
        <v>221</v>
      </c>
      <c r="DD45" s="1">
        <v>1</v>
      </c>
      <c r="DE45" s="1" t="s">
        <v>221</v>
      </c>
      <c r="DF45" s="1" t="s">
        <v>221</v>
      </c>
      <c r="DG45" s="1" t="s">
        <v>292</v>
      </c>
      <c r="DH45" s="1">
        <v>7444</v>
      </c>
      <c r="DI45" s="1" t="s">
        <v>1048</v>
      </c>
      <c r="DJ45" s="1" t="s">
        <v>1049</v>
      </c>
      <c r="DK45" s="1" t="s">
        <v>393</v>
      </c>
      <c r="DL45" s="1" t="s">
        <v>229</v>
      </c>
      <c r="DM45" s="1">
        <v>1062</v>
      </c>
      <c r="DN45" s="1">
        <v>20</v>
      </c>
      <c r="DO45" s="1" t="s">
        <v>1050</v>
      </c>
      <c r="DP45" s="1">
        <v>-1.008318265</v>
      </c>
      <c r="DQ45" s="1">
        <v>-0.56476974899999999</v>
      </c>
      <c r="DR45" s="1">
        <v>-0.85767027399999995</v>
      </c>
      <c r="DS45" s="1">
        <v>-0.37808848900000003</v>
      </c>
      <c r="DT45" s="1">
        <v>-0.81141516800000002</v>
      </c>
      <c r="DU45" s="1">
        <v>-0.432934453</v>
      </c>
      <c r="DV45" s="1">
        <v>-0.68143459900000003</v>
      </c>
      <c r="DW45" s="1">
        <v>-1.1282847899999999</v>
      </c>
      <c r="DX45" s="1">
        <v>-2.2825453370000002</v>
      </c>
      <c r="DY45" s="1">
        <v>-1.0964448499999999</v>
      </c>
      <c r="DZ45" s="1">
        <v>0.80939393900000001</v>
      </c>
      <c r="EA45" s="1">
        <v>-1.1447780439999999</v>
      </c>
      <c r="EB45" s="1">
        <v>-0.34981495200000001</v>
      </c>
      <c r="EC45" s="1">
        <v>1.6315709279999999</v>
      </c>
      <c r="ED45" s="1">
        <v>-0.670839038</v>
      </c>
      <c r="EE45" s="1">
        <v>0.21854679099999999</v>
      </c>
      <c r="EF45" s="1">
        <v>-0.49336258900000002</v>
      </c>
      <c r="EG45" s="1">
        <v>-0.20733053700000001</v>
      </c>
      <c r="EH45" s="1">
        <v>-3.1388457270000001</v>
      </c>
      <c r="EI45" s="1">
        <v>-0.21831218999999999</v>
      </c>
      <c r="EJ45" s="1">
        <v>-1.2133659539999999</v>
      </c>
      <c r="EK45" s="1">
        <v>-2.08825868</v>
      </c>
      <c r="EL45" s="1">
        <v>-0.51791661099999997</v>
      </c>
      <c r="EM45" s="1">
        <v>-0.858221279</v>
      </c>
      <c r="EN45" s="1">
        <v>-0.227950713</v>
      </c>
      <c r="EO45" s="1">
        <v>0.60217342600000001</v>
      </c>
      <c r="EP45" s="1">
        <v>-0.44247086800000002</v>
      </c>
      <c r="EQ45" s="1" t="s">
        <v>221</v>
      </c>
      <c r="ER45" s="1">
        <v>0.35031512599999998</v>
      </c>
      <c r="ES45" s="1">
        <v>-0.43132788399999999</v>
      </c>
      <c r="ET45" s="1">
        <v>-0.18006138499999999</v>
      </c>
      <c r="EU45" s="1" t="s">
        <v>221</v>
      </c>
      <c r="EV45" s="1">
        <v>-0.88920579200000005</v>
      </c>
      <c r="EW45" s="1">
        <v>-0.88487947899999997</v>
      </c>
      <c r="EX45" s="1">
        <v>-0.50626750099999995</v>
      </c>
      <c r="EY45" s="1">
        <v>-0.87121855599999998</v>
      </c>
      <c r="EZ45" s="1">
        <v>-0.43257899100000002</v>
      </c>
      <c r="FA45" s="1">
        <v>-0.64005863200000002</v>
      </c>
      <c r="FB45" s="1">
        <v>-0.342236706</v>
      </c>
      <c r="FC45" s="1">
        <v>-0.56312254100000003</v>
      </c>
      <c r="FD45" s="1">
        <v>-1.0116227289999999</v>
      </c>
      <c r="FE45" s="1">
        <v>-1.3079878810000001</v>
      </c>
      <c r="FF45" s="1">
        <v>-0.75438913500000004</v>
      </c>
      <c r="FG45" s="1">
        <v>0.74325423400000001</v>
      </c>
      <c r="FH45" s="1">
        <v>-0.72955848300000004</v>
      </c>
      <c r="FI45" s="1">
        <v>-0.25401532300000002</v>
      </c>
      <c r="FJ45" s="1">
        <v>1.362805418</v>
      </c>
      <c r="FK45" s="1">
        <v>-0.65123792400000002</v>
      </c>
      <c r="FL45" s="1">
        <v>0.211429009</v>
      </c>
      <c r="FM45" s="1">
        <v>-0.71347497800000004</v>
      </c>
      <c r="FN45" s="1">
        <v>-0.27098051200000001</v>
      </c>
      <c r="FO45" s="1">
        <v>-3.1945409159999998</v>
      </c>
      <c r="FP45" s="1">
        <v>-0.26434281799999998</v>
      </c>
      <c r="FQ45" s="1">
        <v>-1.506345045</v>
      </c>
      <c r="FR45" s="1">
        <v>-2.273406434</v>
      </c>
      <c r="FS45" s="1">
        <v>-0.75406215300000001</v>
      </c>
      <c r="FT45" s="1">
        <v>-0.85358042499999998</v>
      </c>
      <c r="FU45" s="1">
        <v>-0.22705561099999999</v>
      </c>
      <c r="FV45" s="1">
        <v>0.68614825199999996</v>
      </c>
      <c r="FW45" s="1">
        <v>-0.57374936700000001</v>
      </c>
      <c r="FX45" s="1"/>
      <c r="FY45" s="1">
        <v>0.356362032</v>
      </c>
      <c r="FZ45" s="1">
        <v>-0.46797258600000002</v>
      </c>
      <c r="GA45" s="1">
        <v>-0.209755147</v>
      </c>
      <c r="GB45" s="1"/>
      <c r="GC45" s="1">
        <v>-1.0162205879999999</v>
      </c>
      <c r="GD45" s="1">
        <v>-1.952277703</v>
      </c>
      <c r="GE45" s="1">
        <v>-0.28369660000000002</v>
      </c>
      <c r="GF45" s="1">
        <v>-0.342236706</v>
      </c>
      <c r="GG45" s="1">
        <v>-1.765684882</v>
      </c>
      <c r="GH45" s="1">
        <v>-2.1615683059999999</v>
      </c>
      <c r="GI45" s="1">
        <v>-1.6020467549999999</v>
      </c>
      <c r="GJ45" s="1"/>
      <c r="GK45" s="1">
        <v>2.9779256E-2</v>
      </c>
      <c r="GL45" s="1">
        <v>3</v>
      </c>
      <c r="GM45" s="1">
        <v>2</v>
      </c>
      <c r="GN45" s="1">
        <v>0.66666666699999999</v>
      </c>
      <c r="GO45" s="1">
        <v>1</v>
      </c>
      <c r="GP45" s="1">
        <v>0.33333333300000001</v>
      </c>
      <c r="GQ45" s="1">
        <v>0</v>
      </c>
      <c r="GR45" s="1">
        <v>0</v>
      </c>
      <c r="GS45" s="1">
        <v>0</v>
      </c>
      <c r="GT45" s="1">
        <v>0</v>
      </c>
      <c r="GU45" s="1">
        <v>0</v>
      </c>
      <c r="GV45" s="1">
        <v>0</v>
      </c>
      <c r="GW45" s="1">
        <v>1</v>
      </c>
      <c r="GX45" s="1">
        <v>0.33333333300000001</v>
      </c>
      <c r="GY45" s="1">
        <v>2</v>
      </c>
      <c r="GZ45" s="1">
        <v>0.66666666699999999</v>
      </c>
      <c r="HA45" s="1">
        <v>0</v>
      </c>
      <c r="HB45" s="1">
        <v>0</v>
      </c>
      <c r="HC45" s="1">
        <v>0</v>
      </c>
      <c r="HD45" s="1">
        <v>0</v>
      </c>
      <c r="HE45" s="1">
        <v>0</v>
      </c>
      <c r="HF45" s="1">
        <v>0</v>
      </c>
      <c r="HG45" s="1">
        <v>0</v>
      </c>
      <c r="HH45" s="1">
        <v>0</v>
      </c>
      <c r="HI45" s="1">
        <v>0</v>
      </c>
      <c r="HJ45" s="1">
        <v>0</v>
      </c>
      <c r="HK45" s="1">
        <v>0</v>
      </c>
      <c r="HL45" s="1">
        <v>0</v>
      </c>
      <c r="HM45" s="1">
        <v>1</v>
      </c>
      <c r="HN45" s="1">
        <v>0</v>
      </c>
      <c r="HO45" s="1" t="s">
        <v>379</v>
      </c>
      <c r="HP45" s="1" t="s">
        <v>315</v>
      </c>
      <c r="HQ45" s="1" t="s">
        <v>221</v>
      </c>
      <c r="HR45" s="1" t="s">
        <v>221</v>
      </c>
      <c r="HS45" s="1" t="s">
        <v>221</v>
      </c>
      <c r="HT45" s="1" t="s">
        <v>221</v>
      </c>
      <c r="HU45" s="1">
        <v>1.1464887989999999</v>
      </c>
      <c r="HV45" s="1">
        <v>2.4959082019999999</v>
      </c>
      <c r="HW45" s="1">
        <v>2.3114160849999998</v>
      </c>
      <c r="HX45" s="1">
        <v>2.379265331</v>
      </c>
      <c r="HY45" s="1">
        <v>3.715039864</v>
      </c>
      <c r="HZ45" s="1">
        <v>2.8260801029999998</v>
      </c>
      <c r="IA45" s="1"/>
      <c r="IB45" s="1">
        <v>3.067472295</v>
      </c>
    </row>
    <row r="46" spans="1:236" x14ac:dyDescent="0.3">
      <c r="A46" s="1">
        <v>32339</v>
      </c>
      <c r="B46" s="1" t="s">
        <v>1051</v>
      </c>
      <c r="C46" s="1" t="s">
        <v>1052</v>
      </c>
      <c r="D46" s="1" t="s">
        <v>1052</v>
      </c>
      <c r="E46" s="1">
        <v>1</v>
      </c>
      <c r="F46" s="1" t="s">
        <v>373</v>
      </c>
      <c r="G46" s="1">
        <v>3</v>
      </c>
      <c r="H46" s="1" t="s">
        <v>374</v>
      </c>
      <c r="I46" s="1" t="s">
        <v>221</v>
      </c>
      <c r="J46" s="1" t="s">
        <v>221</v>
      </c>
      <c r="K46" s="1" t="s">
        <v>221</v>
      </c>
      <c r="L46" s="1">
        <v>1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1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 t="s">
        <v>400</v>
      </c>
      <c r="AF46" s="1" t="s">
        <v>221</v>
      </c>
      <c r="AG46" s="1" t="s">
        <v>221</v>
      </c>
      <c r="AH46" s="1" t="s">
        <v>221</v>
      </c>
      <c r="AI46" s="1" t="s">
        <v>221</v>
      </c>
      <c r="AJ46" s="1" t="s">
        <v>221</v>
      </c>
      <c r="AK46" s="1" t="s">
        <v>221</v>
      </c>
      <c r="AL46" s="1" t="s">
        <v>221</v>
      </c>
      <c r="AM46" s="1">
        <v>3</v>
      </c>
      <c r="AN46" s="1">
        <v>1</v>
      </c>
      <c r="AO46" s="1">
        <v>5</v>
      </c>
      <c r="AP46" s="1">
        <v>1</v>
      </c>
      <c r="AQ46" s="1">
        <v>4</v>
      </c>
      <c r="AR46" s="1">
        <v>4</v>
      </c>
      <c r="AS46" s="1">
        <v>3</v>
      </c>
      <c r="AT46" s="1">
        <v>5</v>
      </c>
      <c r="AU46" s="1">
        <v>5</v>
      </c>
      <c r="AV46" s="1">
        <v>3</v>
      </c>
      <c r="AW46" s="1">
        <v>5</v>
      </c>
      <c r="AX46" s="1">
        <v>1</v>
      </c>
      <c r="AY46" s="1">
        <v>4</v>
      </c>
      <c r="AZ46" s="1">
        <v>2</v>
      </c>
      <c r="BA46" s="1">
        <v>1</v>
      </c>
      <c r="BB46" s="1">
        <v>5</v>
      </c>
      <c r="BC46" s="1" t="s">
        <v>221</v>
      </c>
      <c r="BD46" s="1" t="s">
        <v>221</v>
      </c>
      <c r="BE46" s="1" t="s">
        <v>221</v>
      </c>
      <c r="BF46" s="1" t="s">
        <v>221</v>
      </c>
      <c r="BG46" s="1">
        <v>3</v>
      </c>
      <c r="BH46" s="1">
        <v>5</v>
      </c>
      <c r="BI46" s="1">
        <v>5</v>
      </c>
      <c r="BJ46" s="1">
        <v>4</v>
      </c>
      <c r="BK46" s="1">
        <v>5</v>
      </c>
      <c r="BL46" s="1">
        <v>5</v>
      </c>
      <c r="BM46" s="1">
        <v>5</v>
      </c>
      <c r="BN46" s="1">
        <v>4</v>
      </c>
      <c r="BO46" s="1">
        <v>5</v>
      </c>
      <c r="BP46" s="1">
        <v>3</v>
      </c>
      <c r="BQ46" s="1">
        <v>5</v>
      </c>
      <c r="BR46" s="1">
        <v>5</v>
      </c>
      <c r="BS46" s="1">
        <v>4</v>
      </c>
      <c r="BT46" s="1">
        <v>3</v>
      </c>
      <c r="BU46" s="1">
        <v>3</v>
      </c>
      <c r="BV46" s="1">
        <v>5</v>
      </c>
      <c r="BW46" s="1" t="s">
        <v>221</v>
      </c>
      <c r="BX46" s="1">
        <v>4.6666666670000003</v>
      </c>
      <c r="BY46" s="1">
        <v>3</v>
      </c>
      <c r="BZ46" s="1">
        <v>4</v>
      </c>
      <c r="CA46" s="1">
        <v>5</v>
      </c>
      <c r="CB46" s="1">
        <v>3</v>
      </c>
      <c r="CC46" s="1">
        <v>5</v>
      </c>
      <c r="CD46" s="1">
        <v>4</v>
      </c>
      <c r="CE46" s="1">
        <v>5</v>
      </c>
      <c r="CF46" s="1">
        <f>(AM46 - '[1]AoA, FW, and ASMu'!B$11) / '[1]AoA, FW, and ASMu'!B$12</f>
        <v>-1.0105441573318064</v>
      </c>
      <c r="CG46" s="1">
        <f>(AQ46 - '[1]AoA, FW, and ASMu'!C$11) / '[1]AoA, FW, and ASMu'!C$12</f>
        <v>0.83458339984016205</v>
      </c>
      <c r="CH46" s="1">
        <f>(AR46 - '[1]AoA, FW, and ASMu'!D$11) / '[1]AoA, FW, and ASMu'!D$12</f>
        <v>1.2414584841085845</v>
      </c>
      <c r="CI46" s="1">
        <f>(AT46 - '[1]AoA, FW, and ASMu'!E$11) / '[1]AoA, FW, and ASMu'!E$12</f>
        <v>0.50066042908655961</v>
      </c>
      <c r="CJ46" s="1">
        <f>(AU46 - '[1]AoA, FW, and ASMu'!F$11) / '[1]AoA, FW, and ASMu'!F$12</f>
        <v>0.92360840061944671</v>
      </c>
      <c r="CK46" s="1">
        <f>(AY46 - '[1]AoA, FW, and ASMu'!G$11) / '[1]AoA, FW, and ASMu'!G$12</f>
        <v>0.32195980665711271</v>
      </c>
      <c r="CL46" s="1">
        <f>(BA46 - '[1]AoA, FW, and ASMu'!H$11) / '[1]AoA, FW, and ASMu'!H$12</f>
        <v>-0.62050276803115456</v>
      </c>
      <c r="CM46" s="1">
        <f>(AW46 - '[1]AoA, FW, and ASMu'!I$11) / '[1]AoA, FW, and ASMu'!I$12</f>
        <v>1.4468245209353749</v>
      </c>
      <c r="CN46" s="1">
        <v>0.95280852199999999</v>
      </c>
      <c r="CO46" s="1">
        <v>-0.63560395199999997</v>
      </c>
      <c r="CP46" s="1">
        <v>-9.1240109E-2</v>
      </c>
      <c r="CQ46" s="1">
        <v>0.82934391500000004</v>
      </c>
      <c r="CR46" s="1">
        <v>-1.6539561039999999</v>
      </c>
      <c r="CS46" s="1">
        <v>1.015537455</v>
      </c>
      <c r="CT46" s="1">
        <v>0.24349678</v>
      </c>
      <c r="CU46" s="1">
        <v>0.86431539800000001</v>
      </c>
      <c r="CV46" s="1" t="s">
        <v>223</v>
      </c>
      <c r="CW46" s="1">
        <v>4</v>
      </c>
      <c r="CX46" s="1">
        <v>1</v>
      </c>
      <c r="CY46" s="1" t="s">
        <v>242</v>
      </c>
      <c r="CZ46" s="1">
        <v>5</v>
      </c>
      <c r="DA46" s="1">
        <v>2003</v>
      </c>
      <c r="DB46" s="1" t="s">
        <v>221</v>
      </c>
      <c r="DC46" s="1" t="s">
        <v>221</v>
      </c>
      <c r="DD46" s="1">
        <v>1</v>
      </c>
      <c r="DE46" s="1">
        <v>2004</v>
      </c>
      <c r="DF46" s="1" t="s">
        <v>221</v>
      </c>
      <c r="DG46" s="1" t="s">
        <v>364</v>
      </c>
      <c r="DH46" s="1">
        <v>533233</v>
      </c>
      <c r="DI46" s="1" t="s">
        <v>1053</v>
      </c>
      <c r="DJ46" s="1" t="s">
        <v>1054</v>
      </c>
      <c r="DK46" s="1" t="s">
        <v>727</v>
      </c>
      <c r="DL46" s="1" t="s">
        <v>229</v>
      </c>
      <c r="DM46" s="1">
        <v>1845</v>
      </c>
      <c r="DN46" s="1">
        <v>4</v>
      </c>
      <c r="DO46" s="1" t="s">
        <v>1055</v>
      </c>
      <c r="DP46" s="1">
        <v>-1.008318265</v>
      </c>
      <c r="DQ46" s="1">
        <v>-0.56476974899999999</v>
      </c>
      <c r="DR46" s="1">
        <v>1.142329726</v>
      </c>
      <c r="DS46" s="1">
        <v>-0.37808848900000003</v>
      </c>
      <c r="DT46" s="1">
        <v>1.1885848320000001</v>
      </c>
      <c r="DU46" s="1">
        <v>1.5670655469999999</v>
      </c>
      <c r="DV46" s="1">
        <v>1.3185654010000001</v>
      </c>
      <c r="DW46" s="1">
        <v>0.87171520999999996</v>
      </c>
      <c r="DX46" s="1">
        <v>1.717454663</v>
      </c>
      <c r="DY46" s="1">
        <v>0.90355514999999997</v>
      </c>
      <c r="DZ46" s="1">
        <v>1.809393939</v>
      </c>
      <c r="EA46" s="1">
        <v>-1.1447780439999999</v>
      </c>
      <c r="EB46" s="1">
        <v>0.65018504799999999</v>
      </c>
      <c r="EC46" s="1">
        <v>-1.3684290720000001</v>
      </c>
      <c r="ED46" s="1">
        <v>-0.670839038</v>
      </c>
      <c r="EE46" s="1">
        <v>1.2185467910000001</v>
      </c>
      <c r="EF46" s="1">
        <v>-1.493362589</v>
      </c>
      <c r="EG46" s="1">
        <v>0.79266946299999996</v>
      </c>
      <c r="EH46" s="1">
        <v>0.86115427300000003</v>
      </c>
      <c r="EI46" s="1">
        <v>-0.21831218999999999</v>
      </c>
      <c r="EJ46" s="1">
        <v>0.78663404599999998</v>
      </c>
      <c r="EK46" s="1">
        <v>0.91174131999999997</v>
      </c>
      <c r="EL46" s="1">
        <v>0.48208338899999997</v>
      </c>
      <c r="EM46" s="1">
        <v>1.1417787210000001</v>
      </c>
      <c r="EN46" s="1">
        <v>-1.227950713</v>
      </c>
      <c r="EO46" s="1">
        <v>0.60217342600000001</v>
      </c>
      <c r="EP46" s="1">
        <v>0.55752913199999998</v>
      </c>
      <c r="EQ46" s="1">
        <v>0.160112855</v>
      </c>
      <c r="ER46" s="1">
        <v>-0.64968487399999997</v>
      </c>
      <c r="ES46" s="1">
        <v>-0.43132788399999999</v>
      </c>
      <c r="ET46" s="1">
        <v>0.81993861499999998</v>
      </c>
      <c r="EU46" s="1" t="s">
        <v>221</v>
      </c>
      <c r="EV46" s="1">
        <v>0.11079420800000001</v>
      </c>
      <c r="EW46" s="1">
        <v>-0.88487947899999997</v>
      </c>
      <c r="EX46" s="1">
        <v>-0.50626750099999995</v>
      </c>
      <c r="EY46" s="1">
        <v>1.1603746619999999</v>
      </c>
      <c r="EZ46" s="1">
        <v>-0.43257899100000002</v>
      </c>
      <c r="FA46" s="1">
        <v>0.93757673200000002</v>
      </c>
      <c r="FB46" s="1">
        <v>1.2387726290000001</v>
      </c>
      <c r="FC46" s="1">
        <v>1.0896334009999999</v>
      </c>
      <c r="FD46" s="1">
        <v>0.78158185499999999</v>
      </c>
      <c r="FE46" s="1">
        <v>0.98416879099999999</v>
      </c>
      <c r="FF46" s="1">
        <v>0.62167485</v>
      </c>
      <c r="FG46" s="1">
        <v>1.6615391349999999</v>
      </c>
      <c r="FH46" s="1">
        <v>-0.72955848300000004</v>
      </c>
      <c r="FI46" s="1">
        <v>0.47212665999999998</v>
      </c>
      <c r="FJ46" s="1">
        <v>-1.1430104080000001</v>
      </c>
      <c r="FK46" s="1">
        <v>-0.65123792400000002</v>
      </c>
      <c r="FL46" s="1">
        <v>1.178860324</v>
      </c>
      <c r="FM46" s="1">
        <v>-2.1596222809999999</v>
      </c>
      <c r="FN46" s="1">
        <v>1.036017078</v>
      </c>
      <c r="FO46" s="1">
        <v>0.87643446000000003</v>
      </c>
      <c r="FP46" s="1">
        <v>-0.26434281799999998</v>
      </c>
      <c r="FQ46" s="1">
        <v>0.97657453900000002</v>
      </c>
      <c r="FR46" s="1">
        <v>0.99257750099999997</v>
      </c>
      <c r="FS46" s="1">
        <v>0.70189067199999999</v>
      </c>
      <c r="FT46" s="1">
        <v>1.135604523</v>
      </c>
      <c r="FU46" s="1">
        <v>-1.223128878</v>
      </c>
      <c r="FV46" s="1">
        <v>0.68614825199999996</v>
      </c>
      <c r="FW46" s="1">
        <v>0.72294473999999997</v>
      </c>
      <c r="FX46" s="1">
        <v>0.19275363200000001</v>
      </c>
      <c r="FY46" s="1">
        <v>-0.66089930100000005</v>
      </c>
      <c r="FZ46" s="1">
        <v>-0.46797258600000002</v>
      </c>
      <c r="GA46" s="1">
        <v>0.955153959</v>
      </c>
      <c r="GB46" s="1"/>
      <c r="GC46" s="1">
        <v>0.126620132</v>
      </c>
      <c r="GD46" s="1">
        <v>-0.44656220400000002</v>
      </c>
      <c r="GE46" s="1">
        <v>0.70350389800000002</v>
      </c>
      <c r="GF46" s="1">
        <v>1.2387726290000001</v>
      </c>
      <c r="GG46" s="1">
        <v>1.4834725280000001</v>
      </c>
      <c r="GH46" s="1">
        <v>2.1197733140000001</v>
      </c>
      <c r="GI46" s="1">
        <v>1.0403964000000001</v>
      </c>
      <c r="GJ46" s="1">
        <v>-0.45848429200000002</v>
      </c>
      <c r="GK46" s="1">
        <v>-0.49808314599999998</v>
      </c>
      <c r="GL46" s="1">
        <v>3</v>
      </c>
      <c r="GM46" s="1">
        <v>1</v>
      </c>
      <c r="GN46" s="1">
        <v>0.33333333300000001</v>
      </c>
      <c r="GO46" s="1">
        <v>2</v>
      </c>
      <c r="GP46" s="1">
        <v>0.66666666699999999</v>
      </c>
      <c r="GQ46" s="1">
        <v>1</v>
      </c>
      <c r="GR46" s="1">
        <v>0.33333333300000001</v>
      </c>
      <c r="GS46" s="1">
        <v>1</v>
      </c>
      <c r="GT46" s="1">
        <v>0.33333333300000001</v>
      </c>
      <c r="GU46" s="1">
        <v>0</v>
      </c>
      <c r="GV46" s="1">
        <v>0</v>
      </c>
      <c r="GW46" s="1">
        <v>0</v>
      </c>
      <c r="GX46" s="1">
        <v>0</v>
      </c>
      <c r="GY46" s="1">
        <v>0</v>
      </c>
      <c r="GZ46" s="1">
        <v>0</v>
      </c>
      <c r="HA46" s="1">
        <v>0</v>
      </c>
      <c r="HB46" s="1">
        <v>0</v>
      </c>
      <c r="HC46" s="1">
        <v>0</v>
      </c>
      <c r="HD46" s="1">
        <v>0</v>
      </c>
      <c r="HE46" s="1">
        <v>1</v>
      </c>
      <c r="HF46" s="1">
        <v>0.33333333300000001</v>
      </c>
      <c r="HG46" s="1">
        <v>0</v>
      </c>
      <c r="HH46" s="1">
        <v>0</v>
      </c>
      <c r="HI46" s="1">
        <v>0</v>
      </c>
      <c r="HJ46" s="1">
        <v>0</v>
      </c>
      <c r="HK46" s="1">
        <v>0</v>
      </c>
      <c r="HL46" s="1">
        <v>0</v>
      </c>
      <c r="HM46" s="1">
        <v>0.66666666699999999</v>
      </c>
      <c r="HN46" s="1">
        <v>0.33333333300000001</v>
      </c>
      <c r="HO46" s="1" t="s">
        <v>269</v>
      </c>
      <c r="HP46" s="1" t="s">
        <v>315</v>
      </c>
      <c r="HQ46" s="1" t="s">
        <v>316</v>
      </c>
      <c r="HR46" s="1" t="s">
        <v>830</v>
      </c>
      <c r="HS46" s="1" t="s">
        <v>221</v>
      </c>
      <c r="HT46" s="1" t="s">
        <v>221</v>
      </c>
      <c r="HU46" s="1">
        <v>3.7219346529999999</v>
      </c>
      <c r="HV46" s="1">
        <v>1.8719311510000001</v>
      </c>
      <c r="HW46" s="1">
        <v>3.467124128</v>
      </c>
      <c r="HX46" s="1">
        <v>4.758530661</v>
      </c>
      <c r="HY46" s="1">
        <v>2.4766932420000001</v>
      </c>
      <c r="HZ46" s="1">
        <v>5.6521602059999996</v>
      </c>
      <c r="IA46" s="1">
        <v>3.511066478</v>
      </c>
      <c r="IB46" s="1">
        <v>4.601208443</v>
      </c>
    </row>
    <row r="47" spans="1:236" x14ac:dyDescent="0.3">
      <c r="A47" s="1">
        <v>35712</v>
      </c>
      <c r="B47" s="1" t="s">
        <v>1056</v>
      </c>
      <c r="C47" s="1" t="s">
        <v>285</v>
      </c>
      <c r="D47" s="1" t="s">
        <v>1057</v>
      </c>
      <c r="E47" s="1">
        <v>19</v>
      </c>
      <c r="F47" s="1" t="s">
        <v>529</v>
      </c>
      <c r="G47" s="1">
        <v>2</v>
      </c>
      <c r="H47" s="1" t="s">
        <v>530</v>
      </c>
      <c r="I47" s="1" t="s">
        <v>221</v>
      </c>
      <c r="J47" s="1" t="s">
        <v>221</v>
      </c>
      <c r="K47" s="1" t="s">
        <v>221</v>
      </c>
      <c r="L47" s="1">
        <v>1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 t="s">
        <v>332</v>
      </c>
      <c r="AF47" s="1" t="s">
        <v>1058</v>
      </c>
      <c r="AG47" s="1" t="s">
        <v>221</v>
      </c>
      <c r="AH47" s="1" t="s">
        <v>221</v>
      </c>
      <c r="AI47" s="1" t="s">
        <v>221</v>
      </c>
      <c r="AJ47" s="1" t="s">
        <v>221</v>
      </c>
      <c r="AK47" s="1" t="s">
        <v>221</v>
      </c>
      <c r="AL47" s="1" t="s">
        <v>221</v>
      </c>
      <c r="AM47" s="1">
        <v>3</v>
      </c>
      <c r="AN47" s="1">
        <v>1</v>
      </c>
      <c r="AO47" s="1">
        <v>4</v>
      </c>
      <c r="AP47" s="1">
        <v>1</v>
      </c>
      <c r="AQ47" s="1">
        <v>3</v>
      </c>
      <c r="AR47" s="1">
        <v>1</v>
      </c>
      <c r="AS47" s="1">
        <v>1</v>
      </c>
      <c r="AT47" s="1">
        <v>3</v>
      </c>
      <c r="AU47" s="1">
        <v>1</v>
      </c>
      <c r="AV47" s="1">
        <v>2</v>
      </c>
      <c r="AW47" s="1">
        <v>3</v>
      </c>
      <c r="AX47" s="1">
        <v>3</v>
      </c>
      <c r="AY47" s="1">
        <v>5</v>
      </c>
      <c r="AZ47" s="1">
        <v>3</v>
      </c>
      <c r="BA47" s="1">
        <v>2</v>
      </c>
      <c r="BB47" s="1">
        <v>3</v>
      </c>
      <c r="BC47" s="1" t="s">
        <v>221</v>
      </c>
      <c r="BD47" s="1" t="s">
        <v>221</v>
      </c>
      <c r="BE47" s="1" t="s">
        <v>221</v>
      </c>
      <c r="BF47" s="1" t="s">
        <v>221</v>
      </c>
      <c r="BG47" s="1">
        <v>4</v>
      </c>
      <c r="BH47" s="1">
        <v>3</v>
      </c>
      <c r="BI47" s="1">
        <v>5</v>
      </c>
      <c r="BJ47" s="1">
        <v>5</v>
      </c>
      <c r="BK47" s="1">
        <v>3</v>
      </c>
      <c r="BL47" s="1">
        <v>2</v>
      </c>
      <c r="BM47" s="1">
        <v>4</v>
      </c>
      <c r="BN47" s="1">
        <v>3</v>
      </c>
      <c r="BO47" s="1">
        <v>4</v>
      </c>
      <c r="BP47" s="1">
        <v>3</v>
      </c>
      <c r="BQ47" s="1">
        <v>4</v>
      </c>
      <c r="BR47" s="1">
        <v>5</v>
      </c>
      <c r="BS47" s="1">
        <v>4</v>
      </c>
      <c r="BT47" s="1">
        <v>3</v>
      </c>
      <c r="BU47" s="1">
        <v>2</v>
      </c>
      <c r="BV47" s="1">
        <v>5</v>
      </c>
      <c r="BW47" s="1">
        <v>3</v>
      </c>
      <c r="BX47" s="1">
        <v>3.9</v>
      </c>
      <c r="BY47" s="1">
        <v>2.5</v>
      </c>
      <c r="BZ47" s="1">
        <v>3</v>
      </c>
      <c r="CA47" s="1">
        <v>4</v>
      </c>
      <c r="CB47" s="1">
        <v>3</v>
      </c>
      <c r="CC47" s="1">
        <v>3</v>
      </c>
      <c r="CD47" s="1">
        <v>3.5</v>
      </c>
      <c r="CE47" s="1">
        <v>3</v>
      </c>
      <c r="CF47" s="1">
        <f>(AM47 - '[1]AoA, FW, and ASMu'!B$11) / '[1]AoA, FW, and ASMu'!B$12</f>
        <v>-1.0105441573318064</v>
      </c>
      <c r="CG47" s="1">
        <f>(AQ47 - '[1]AoA, FW, and ASMu'!C$11) / '[1]AoA, FW, and ASMu'!C$12</f>
        <v>6.35580845466511E-2</v>
      </c>
      <c r="CH47" s="1">
        <f>(AR47 - '[1]AoA, FW, and ASMu'!D$11) / '[1]AoA, FW, and ASMu'!D$12</f>
        <v>-1.1133856642167215</v>
      </c>
      <c r="CI47" s="1">
        <f>(AT47 - '[1]AoA, FW, and ASMu'!E$11) / '[1]AoA, FW, and ASMu'!E$12</f>
        <v>-1.3553178528170411</v>
      </c>
      <c r="CJ47" s="1">
        <f>(AU47 - '[1]AoA, FW, and ASMu'!F$11) / '[1]AoA, FW, and ASMu'!F$12</f>
        <v>-1.3726844286238138</v>
      </c>
      <c r="CK47" s="1">
        <f>(AY47 - '[1]AoA, FW, and ASMu'!G$11) / '[1]AoA, FW, and ASMu'!G$12</f>
        <v>1.0352183707753255</v>
      </c>
      <c r="CL47" s="1">
        <f>(BA47 - '[1]AoA, FW, and ASMu'!H$11) / '[1]AoA, FW, and ASMu'!H$12</f>
        <v>0.31960435424860512</v>
      </c>
      <c r="CM47" s="1">
        <f>(AW47 - '[1]AoA, FW, and ASMu'!I$11) / '[1]AoA, FW, and ASMu'!I$12</f>
        <v>-0.25123341556192269</v>
      </c>
      <c r="CN47" s="1">
        <v>-0.55643752800000001</v>
      </c>
      <c r="CO47" s="1">
        <v>-1.4201053079999999</v>
      </c>
      <c r="CP47" s="1">
        <v>-0.81264632999999997</v>
      </c>
      <c r="CQ47" s="1">
        <v>0.30499183800000002</v>
      </c>
      <c r="CR47" s="1">
        <v>-1.4784194610000001</v>
      </c>
      <c r="CS47" s="1">
        <v>-1.8468411849999999</v>
      </c>
      <c r="CT47" s="1">
        <v>-0.397240812</v>
      </c>
      <c r="CU47" s="1">
        <v>-1.286956129</v>
      </c>
      <c r="CV47" s="1" t="s">
        <v>223</v>
      </c>
      <c r="CW47" s="1">
        <v>4</v>
      </c>
      <c r="CX47" s="1">
        <v>0</v>
      </c>
      <c r="CY47" s="1" t="s">
        <v>291</v>
      </c>
      <c r="CZ47" s="1">
        <v>3</v>
      </c>
      <c r="DA47" s="1">
        <v>8531</v>
      </c>
      <c r="DB47" s="1" t="s">
        <v>221</v>
      </c>
      <c r="DC47" s="1" t="s">
        <v>221</v>
      </c>
      <c r="DD47" s="1">
        <v>0</v>
      </c>
      <c r="DE47" s="1" t="s">
        <v>221</v>
      </c>
      <c r="DF47" s="1" t="s">
        <v>221</v>
      </c>
      <c r="DG47" s="1" t="s">
        <v>292</v>
      </c>
      <c r="DH47" s="1">
        <v>613045</v>
      </c>
      <c r="DI47" s="1" t="s">
        <v>1059</v>
      </c>
      <c r="DJ47" s="1" t="s">
        <v>1060</v>
      </c>
      <c r="DK47" s="1" t="s">
        <v>279</v>
      </c>
      <c r="DL47" s="1" t="s">
        <v>280</v>
      </c>
      <c r="DM47" s="1">
        <v>6000</v>
      </c>
      <c r="DN47" s="1">
        <v>4</v>
      </c>
      <c r="DO47" s="1" t="s">
        <v>1061</v>
      </c>
      <c r="DP47" s="1">
        <v>-1.008318265</v>
      </c>
      <c r="DQ47" s="1">
        <v>-0.56476974899999999</v>
      </c>
      <c r="DR47" s="1">
        <v>0.14232972599999999</v>
      </c>
      <c r="DS47" s="1">
        <v>-0.37808848900000003</v>
      </c>
      <c r="DT47" s="1">
        <v>0.18858483200000001</v>
      </c>
      <c r="DU47" s="1">
        <v>-1.4329344530000001</v>
      </c>
      <c r="DV47" s="1">
        <v>-0.68143459900000003</v>
      </c>
      <c r="DW47" s="1">
        <v>-1.1282847899999999</v>
      </c>
      <c r="DX47" s="1">
        <v>-2.2825453370000002</v>
      </c>
      <c r="DY47" s="1">
        <v>-9.6444849999999999E-2</v>
      </c>
      <c r="DZ47" s="1">
        <v>-0.19060606099999999</v>
      </c>
      <c r="EA47" s="1">
        <v>0.85522195599999995</v>
      </c>
      <c r="EB47" s="1">
        <v>1.650185048</v>
      </c>
      <c r="EC47" s="1">
        <v>-0.36842907200000002</v>
      </c>
      <c r="ED47" s="1">
        <v>0.329160962</v>
      </c>
      <c r="EE47" s="1">
        <v>-0.78145320900000004</v>
      </c>
      <c r="EF47" s="1">
        <v>-0.49336258900000002</v>
      </c>
      <c r="EG47" s="1">
        <v>-1.207330537</v>
      </c>
      <c r="EH47" s="1">
        <v>0.86115427300000003</v>
      </c>
      <c r="EI47" s="1">
        <v>0.78168780999999998</v>
      </c>
      <c r="EJ47" s="1">
        <v>-1.2133659539999999</v>
      </c>
      <c r="EK47" s="1">
        <v>-2.08825868</v>
      </c>
      <c r="EL47" s="1">
        <v>-0.51791661099999997</v>
      </c>
      <c r="EM47" s="1">
        <v>0.141778721</v>
      </c>
      <c r="EN47" s="1">
        <v>-1.227950713</v>
      </c>
      <c r="EO47" s="1">
        <v>-0.39782657399999999</v>
      </c>
      <c r="EP47" s="1">
        <v>0.55752913199999998</v>
      </c>
      <c r="EQ47" s="1">
        <v>0.160112855</v>
      </c>
      <c r="ER47" s="1">
        <v>-0.64968487399999997</v>
      </c>
      <c r="ES47" s="1">
        <v>-1.4313278840000001</v>
      </c>
      <c r="ET47" s="1">
        <v>0.81993861499999998</v>
      </c>
      <c r="EU47" s="1">
        <v>-0.28827037799999999</v>
      </c>
      <c r="EV47" s="1">
        <v>-0.88920579200000005</v>
      </c>
      <c r="EW47" s="1">
        <v>-1.3565100370000001</v>
      </c>
      <c r="EX47" s="1">
        <v>-0.67500610599999999</v>
      </c>
      <c r="EY47" s="1">
        <v>0.12374988000000001</v>
      </c>
      <c r="EZ47" s="1">
        <v>-0.56272993800000004</v>
      </c>
      <c r="FA47" s="1">
        <v>0.15170927000000001</v>
      </c>
      <c r="FB47" s="1">
        <v>-1.348361157</v>
      </c>
      <c r="FC47" s="1">
        <v>-0.94977949800000006</v>
      </c>
      <c r="FD47" s="1">
        <v>-1.0937961030000001</v>
      </c>
      <c r="FE47" s="1">
        <v>-1.305311391</v>
      </c>
      <c r="FF47" s="1">
        <v>-8.7277409E-2</v>
      </c>
      <c r="FG47" s="1">
        <v>-0.163953078</v>
      </c>
      <c r="FH47" s="1">
        <v>0.67688225400000002</v>
      </c>
      <c r="FI47" s="1">
        <v>1.1625293880000001</v>
      </c>
      <c r="FJ47" s="1">
        <v>-0.31028479199999998</v>
      </c>
      <c r="FK47" s="1">
        <v>0.30337151299999998</v>
      </c>
      <c r="FL47" s="1">
        <v>-0.62947516000000003</v>
      </c>
      <c r="FM47" s="1">
        <v>-0.63754946099999998</v>
      </c>
      <c r="FN47" s="1">
        <v>-1.4390252180000001</v>
      </c>
      <c r="FO47" s="1">
        <v>0.86177219599999999</v>
      </c>
      <c r="FP47" s="1">
        <v>0.90010502800000003</v>
      </c>
      <c r="FQ47" s="1">
        <v>-1.4841397089999999</v>
      </c>
      <c r="FR47" s="1">
        <v>-2.346330746</v>
      </c>
      <c r="FS47" s="1">
        <v>-0.72244622599999997</v>
      </c>
      <c r="FT47" s="1">
        <v>0.144408287</v>
      </c>
      <c r="FU47" s="1">
        <v>-1.4168275990000001</v>
      </c>
      <c r="FV47" s="1">
        <v>-0.45070360700000001</v>
      </c>
      <c r="FW47" s="1">
        <v>0.68845685099999998</v>
      </c>
      <c r="FX47" s="1">
        <v>0.15240841699999999</v>
      </c>
      <c r="FY47" s="1">
        <v>-0.711579976</v>
      </c>
      <c r="FZ47" s="1">
        <v>-1.4744415</v>
      </c>
      <c r="GA47" s="1">
        <v>0.911935681</v>
      </c>
      <c r="GB47" s="1">
        <v>-0.288289605</v>
      </c>
      <c r="GC47" s="1">
        <v>-0.77675984099999995</v>
      </c>
      <c r="GD47" s="1">
        <v>-1.6879986579999999</v>
      </c>
      <c r="GE47" s="1">
        <v>-2.4413718950000001</v>
      </c>
      <c r="GF47" s="1">
        <v>-1.7265393389999999</v>
      </c>
      <c r="GG47" s="1">
        <v>-0.949387816</v>
      </c>
      <c r="GH47" s="1">
        <v>-2.7221389899999999</v>
      </c>
      <c r="GI47" s="1">
        <v>-0.35510950499999999</v>
      </c>
      <c r="GJ47" s="1">
        <v>0.23543091899999999</v>
      </c>
      <c r="GK47" s="1">
        <v>-1.6029782960000001</v>
      </c>
      <c r="GL47" s="1">
        <v>4</v>
      </c>
      <c r="GM47" s="1">
        <v>2</v>
      </c>
      <c r="GN47" s="1">
        <v>0.5</v>
      </c>
      <c r="GO47" s="1">
        <v>2</v>
      </c>
      <c r="GP47" s="1">
        <v>0.5</v>
      </c>
      <c r="GQ47" s="1">
        <v>0</v>
      </c>
      <c r="GR47" s="1">
        <v>0</v>
      </c>
      <c r="GS47" s="1">
        <v>0</v>
      </c>
      <c r="GT47" s="1">
        <v>0</v>
      </c>
      <c r="GU47" s="1">
        <v>1</v>
      </c>
      <c r="GV47" s="1">
        <v>0.25</v>
      </c>
      <c r="GW47" s="1">
        <v>1</v>
      </c>
      <c r="GX47" s="1">
        <v>0.25</v>
      </c>
      <c r="GY47" s="1">
        <v>0</v>
      </c>
      <c r="GZ47" s="1">
        <v>0</v>
      </c>
      <c r="HA47" s="1">
        <v>0</v>
      </c>
      <c r="HB47" s="1">
        <v>0</v>
      </c>
      <c r="HC47" s="1">
        <v>0</v>
      </c>
      <c r="HD47" s="1">
        <v>0</v>
      </c>
      <c r="HE47" s="1">
        <v>0</v>
      </c>
      <c r="HF47" s="1">
        <v>0</v>
      </c>
      <c r="HG47" s="1">
        <v>2</v>
      </c>
      <c r="HH47" s="1">
        <v>0.5</v>
      </c>
      <c r="HI47" s="1">
        <v>0</v>
      </c>
      <c r="HJ47" s="1">
        <v>0</v>
      </c>
      <c r="HK47" s="1">
        <v>0</v>
      </c>
      <c r="HL47" s="1">
        <v>0</v>
      </c>
      <c r="HM47" s="1">
        <v>0.5</v>
      </c>
      <c r="HN47" s="1">
        <v>0.5</v>
      </c>
      <c r="HO47" s="1" t="s">
        <v>405</v>
      </c>
      <c r="HP47" s="1" t="s">
        <v>295</v>
      </c>
      <c r="HQ47" s="1" t="s">
        <v>221</v>
      </c>
      <c r="HR47" s="1" t="s">
        <v>221</v>
      </c>
      <c r="HS47" s="1" t="s">
        <v>221</v>
      </c>
      <c r="HT47" s="1" t="s">
        <v>221</v>
      </c>
      <c r="HU47" s="1">
        <v>3.089785821</v>
      </c>
      <c r="HV47" s="1">
        <v>1.8635374</v>
      </c>
      <c r="HW47" s="1">
        <v>2.2704469989999998</v>
      </c>
      <c r="HX47" s="1">
        <v>2.9137084350000002</v>
      </c>
      <c r="HY47" s="1">
        <v>2.3833913729999998</v>
      </c>
      <c r="HZ47" s="1">
        <v>1.072685839</v>
      </c>
      <c r="IA47" s="1">
        <v>2.3293702060000001</v>
      </c>
      <c r="IB47" s="1">
        <v>2.6115425540000001</v>
      </c>
    </row>
    <row r="48" spans="1:236" x14ac:dyDescent="0.3">
      <c r="A48" s="1">
        <v>29971</v>
      </c>
      <c r="B48" s="1" t="s">
        <v>1062</v>
      </c>
      <c r="C48" s="1" t="s">
        <v>937</v>
      </c>
      <c r="D48" s="1" t="s">
        <v>904</v>
      </c>
      <c r="E48" s="1">
        <v>5</v>
      </c>
      <c r="F48" s="1" t="s">
        <v>529</v>
      </c>
      <c r="G48" s="1">
        <v>2</v>
      </c>
      <c r="H48" s="1" t="s">
        <v>530</v>
      </c>
      <c r="I48" s="1" t="s">
        <v>221</v>
      </c>
      <c r="J48" s="1" t="s">
        <v>221</v>
      </c>
      <c r="K48" s="1" t="s">
        <v>221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1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Y48" s="1">
        <v>1</v>
      </c>
      <c r="Z48" s="1">
        <v>1</v>
      </c>
      <c r="AA48" s="1">
        <v>0</v>
      </c>
      <c r="AB48" s="1">
        <v>0</v>
      </c>
      <c r="AC48" s="1">
        <v>0</v>
      </c>
      <c r="AD48" s="1">
        <v>0</v>
      </c>
      <c r="AE48" s="1" t="s">
        <v>221</v>
      </c>
      <c r="AF48" s="1" t="s">
        <v>221</v>
      </c>
      <c r="AG48" s="1" t="s">
        <v>221</v>
      </c>
      <c r="AH48" s="1" t="s">
        <v>221</v>
      </c>
      <c r="AI48" s="1" t="s">
        <v>221</v>
      </c>
      <c r="AJ48" s="1" t="s">
        <v>221</v>
      </c>
      <c r="AK48" s="1" t="s">
        <v>221</v>
      </c>
      <c r="AL48" s="1" t="s">
        <v>221</v>
      </c>
      <c r="AM48" s="1">
        <v>3</v>
      </c>
      <c r="AN48" s="1">
        <v>1</v>
      </c>
      <c r="AO48" s="1">
        <v>5</v>
      </c>
      <c r="AP48" s="1">
        <v>1</v>
      </c>
      <c r="AQ48" s="1">
        <v>4</v>
      </c>
      <c r="AR48" s="1">
        <v>3</v>
      </c>
      <c r="AS48" s="1">
        <v>1</v>
      </c>
      <c r="AT48" s="1">
        <v>4</v>
      </c>
      <c r="AU48" s="1">
        <v>4</v>
      </c>
      <c r="AV48" s="1">
        <v>1</v>
      </c>
      <c r="AW48" s="1">
        <v>3</v>
      </c>
      <c r="AX48" s="1">
        <v>1</v>
      </c>
      <c r="AY48" s="1">
        <v>3</v>
      </c>
      <c r="AZ48" s="1">
        <v>3</v>
      </c>
      <c r="BA48" s="1">
        <v>1</v>
      </c>
      <c r="BB48" s="1">
        <v>3</v>
      </c>
      <c r="BC48" s="1" t="s">
        <v>221</v>
      </c>
      <c r="BD48" s="1" t="s">
        <v>221</v>
      </c>
      <c r="BE48" s="1" t="s">
        <v>221</v>
      </c>
      <c r="BF48" s="1" t="s">
        <v>221</v>
      </c>
      <c r="BG48" s="1">
        <v>5</v>
      </c>
      <c r="BH48" s="1">
        <v>3</v>
      </c>
      <c r="BI48" s="1">
        <v>3</v>
      </c>
      <c r="BJ48" s="1">
        <v>4</v>
      </c>
      <c r="BK48" s="1">
        <v>4</v>
      </c>
      <c r="BL48" s="1">
        <v>2</v>
      </c>
      <c r="BM48" s="1">
        <v>4</v>
      </c>
      <c r="BN48" s="1">
        <v>3</v>
      </c>
      <c r="BO48" s="1">
        <v>3</v>
      </c>
      <c r="BP48" s="1">
        <v>3</v>
      </c>
      <c r="BQ48" s="1">
        <v>5</v>
      </c>
      <c r="BR48" s="1">
        <v>5</v>
      </c>
      <c r="BS48" s="1" t="s">
        <v>221</v>
      </c>
      <c r="BT48" s="1">
        <v>3</v>
      </c>
      <c r="BU48" s="1">
        <v>3</v>
      </c>
      <c r="BV48" s="1">
        <v>4</v>
      </c>
      <c r="BW48" s="1" t="s">
        <v>221</v>
      </c>
      <c r="BX48" s="1">
        <v>4</v>
      </c>
      <c r="BY48" s="1">
        <v>3</v>
      </c>
      <c r="BZ48" s="1">
        <v>3</v>
      </c>
      <c r="CA48" s="1">
        <v>3</v>
      </c>
      <c r="CB48" s="1">
        <v>3</v>
      </c>
      <c r="CC48" s="1">
        <v>3.3333333330000001</v>
      </c>
      <c r="CD48" s="1"/>
      <c r="CE48" s="1">
        <v>3</v>
      </c>
      <c r="CF48" s="1">
        <f>(AM48 - '[1]AoA, FW, and ASMu'!B$11) / '[1]AoA, FW, and ASMu'!B$12</f>
        <v>-1.0105441573318064</v>
      </c>
      <c r="CG48" s="1">
        <f>(AQ48 - '[1]AoA, FW, and ASMu'!C$11) / '[1]AoA, FW, and ASMu'!C$12</f>
        <v>0.83458339984016205</v>
      </c>
      <c r="CH48" s="1">
        <f>(AR48 - '[1]AoA, FW, and ASMu'!D$11) / '[1]AoA, FW, and ASMu'!D$12</f>
        <v>0.45651043466681585</v>
      </c>
      <c r="CI48" s="1">
        <f>(AT48 - '[1]AoA, FW, and ASMu'!E$11) / '[1]AoA, FW, and ASMu'!E$12</f>
        <v>-0.42732871186524074</v>
      </c>
      <c r="CJ48" s="1">
        <f>(AU48 - '[1]AoA, FW, and ASMu'!F$11) / '[1]AoA, FW, and ASMu'!F$12</f>
        <v>0.34953519330863153</v>
      </c>
      <c r="CK48" s="1">
        <f>(AY48 - '[1]AoA, FW, and ASMu'!G$11) / '[1]AoA, FW, and ASMu'!G$12</f>
        <v>-0.39129875746110016</v>
      </c>
      <c r="CL48" s="1">
        <f>(BA48 - '[1]AoA, FW, and ASMu'!H$11) / '[1]AoA, FW, and ASMu'!H$12</f>
        <v>-0.62050276803115456</v>
      </c>
      <c r="CM48" s="1">
        <f>(AW48 - '[1]AoA, FW, and ASMu'!I$11) / '[1]AoA, FW, and ASMu'!I$12</f>
        <v>-0.25123341556192269</v>
      </c>
      <c r="CN48" s="1">
        <v>-0.35045180599999998</v>
      </c>
      <c r="CO48" s="1">
        <v>-0.79892617499999996</v>
      </c>
      <c r="CP48" s="1">
        <v>-0.81264632999999997</v>
      </c>
      <c r="CQ48" s="1">
        <v>-0.66624430700000004</v>
      </c>
      <c r="CR48" s="1">
        <v>-1.4784194610000001</v>
      </c>
      <c r="CS48" s="1">
        <v>-1.310498266</v>
      </c>
      <c r="CT48" s="1"/>
      <c r="CU48" s="1">
        <v>-1.286956129</v>
      </c>
      <c r="CV48" s="1" t="s">
        <v>223</v>
      </c>
      <c r="CW48" s="1">
        <v>4</v>
      </c>
      <c r="CX48" s="1">
        <v>1</v>
      </c>
      <c r="CY48" s="1" t="s">
        <v>224</v>
      </c>
      <c r="CZ48" s="1">
        <v>4</v>
      </c>
      <c r="DA48" s="1">
        <v>2810</v>
      </c>
      <c r="DB48" s="1" t="s">
        <v>221</v>
      </c>
      <c r="DC48" s="1" t="s">
        <v>221</v>
      </c>
      <c r="DD48" s="1">
        <v>1</v>
      </c>
      <c r="DE48" s="1" t="s">
        <v>221</v>
      </c>
      <c r="DF48" s="1" t="s">
        <v>221</v>
      </c>
      <c r="DG48" s="1" t="s">
        <v>364</v>
      </c>
      <c r="DH48" s="1">
        <v>395735</v>
      </c>
      <c r="DI48" s="1" t="s">
        <v>221</v>
      </c>
      <c r="DJ48" s="1" t="s">
        <v>1063</v>
      </c>
      <c r="DK48" s="1" t="s">
        <v>335</v>
      </c>
      <c r="DL48" s="1" t="s">
        <v>229</v>
      </c>
      <c r="DM48" s="1">
        <v>1218</v>
      </c>
      <c r="DN48" s="1">
        <v>10</v>
      </c>
      <c r="DO48" s="1" t="s">
        <v>1064</v>
      </c>
      <c r="DP48" s="1">
        <v>-1.008318265</v>
      </c>
      <c r="DQ48" s="1">
        <v>-0.56476974899999999</v>
      </c>
      <c r="DR48" s="1">
        <v>1.142329726</v>
      </c>
      <c r="DS48" s="1">
        <v>-0.37808848900000003</v>
      </c>
      <c r="DT48" s="1">
        <v>1.1885848320000001</v>
      </c>
      <c r="DU48" s="1">
        <v>0.567065547</v>
      </c>
      <c r="DV48" s="1">
        <v>-0.68143459900000003</v>
      </c>
      <c r="DW48" s="1">
        <v>-0.12828479000000001</v>
      </c>
      <c r="DX48" s="1">
        <v>0.71745466300000005</v>
      </c>
      <c r="DY48" s="1">
        <v>-1.0964448499999999</v>
      </c>
      <c r="DZ48" s="1">
        <v>-0.19060606099999999</v>
      </c>
      <c r="EA48" s="1">
        <v>-1.1447780439999999</v>
      </c>
      <c r="EB48" s="1">
        <v>-0.34981495200000001</v>
      </c>
      <c r="EC48" s="1">
        <v>-0.36842907200000002</v>
      </c>
      <c r="ED48" s="1">
        <v>-0.670839038</v>
      </c>
      <c r="EE48" s="1">
        <v>-0.78145320900000004</v>
      </c>
      <c r="EF48" s="1">
        <v>0.50663741100000004</v>
      </c>
      <c r="EG48" s="1">
        <v>-1.207330537</v>
      </c>
      <c r="EH48" s="1">
        <v>-1.1388457270000001</v>
      </c>
      <c r="EI48" s="1">
        <v>-0.21831218999999999</v>
      </c>
      <c r="EJ48" s="1">
        <v>-0.213365954</v>
      </c>
      <c r="EK48" s="1">
        <v>-2.08825868</v>
      </c>
      <c r="EL48" s="1">
        <v>-0.51791661099999997</v>
      </c>
      <c r="EM48" s="1">
        <v>-0.858221279</v>
      </c>
      <c r="EN48" s="1">
        <v>-1.227950713</v>
      </c>
      <c r="EO48" s="1">
        <v>0.60217342600000001</v>
      </c>
      <c r="EP48" s="1">
        <v>0.55752913199999998</v>
      </c>
      <c r="EQ48" s="1" t="s">
        <v>221</v>
      </c>
      <c r="ER48" s="1">
        <v>-0.64968487399999997</v>
      </c>
      <c r="ES48" s="1">
        <v>-0.43132788399999999</v>
      </c>
      <c r="ET48" s="1">
        <v>-0.18006138499999999</v>
      </c>
      <c r="EU48" s="1" t="s">
        <v>221</v>
      </c>
      <c r="EV48" s="1">
        <v>-0.88920579200000005</v>
      </c>
      <c r="EW48" s="1">
        <v>-1.3565100370000001</v>
      </c>
      <c r="EX48" s="1">
        <v>-0.67500610599999999</v>
      </c>
      <c r="EY48" s="1">
        <v>0.99320901100000003</v>
      </c>
      <c r="EZ48" s="1">
        <v>-0.56272993800000004</v>
      </c>
      <c r="FA48" s="1">
        <v>0.95617094700000005</v>
      </c>
      <c r="FB48" s="1">
        <v>0.53359674300000004</v>
      </c>
      <c r="FC48" s="1">
        <v>-0.94977949800000006</v>
      </c>
      <c r="FD48" s="1">
        <v>-0.12436346299999999</v>
      </c>
      <c r="FE48" s="1">
        <v>0.410288343</v>
      </c>
      <c r="FF48" s="1">
        <v>-0.99222370199999999</v>
      </c>
      <c r="FG48" s="1">
        <v>-0.163953078</v>
      </c>
      <c r="FH48" s="1">
        <v>-0.90605712000000005</v>
      </c>
      <c r="FI48" s="1">
        <v>-0.24643912700000001</v>
      </c>
      <c r="FJ48" s="1">
        <v>-0.31028479199999998</v>
      </c>
      <c r="FK48" s="1">
        <v>-0.61827943600000002</v>
      </c>
      <c r="FL48" s="1">
        <v>-0.62947516000000003</v>
      </c>
      <c r="FM48" s="1">
        <v>0.65470389500000004</v>
      </c>
      <c r="FN48" s="1">
        <v>-1.4390252180000001</v>
      </c>
      <c r="FO48" s="1">
        <v>-1.139662908</v>
      </c>
      <c r="FP48" s="1">
        <v>-0.25138411700000002</v>
      </c>
      <c r="FQ48" s="1">
        <v>-0.26098052599999999</v>
      </c>
      <c r="FR48" s="1">
        <v>-2.346330746</v>
      </c>
      <c r="FS48" s="1">
        <v>-0.72244622599999997</v>
      </c>
      <c r="FT48" s="1">
        <v>-0.87413868699999997</v>
      </c>
      <c r="FU48" s="1">
        <v>-1.4168275990000001</v>
      </c>
      <c r="FV48" s="1">
        <v>0.682211177</v>
      </c>
      <c r="FW48" s="1">
        <v>0.68845685099999998</v>
      </c>
      <c r="FX48" s="1"/>
      <c r="FY48" s="1">
        <v>-0.711579976</v>
      </c>
      <c r="FZ48" s="1">
        <v>-0.44432008899999997</v>
      </c>
      <c r="GA48" s="1">
        <v>-0.200264262</v>
      </c>
      <c r="GB48" s="1"/>
      <c r="GC48" s="1">
        <v>-0.77675984099999995</v>
      </c>
      <c r="GD48" s="1">
        <v>-1.6209413109999999</v>
      </c>
      <c r="GE48" s="1">
        <v>-4.4353288999999997E-2</v>
      </c>
      <c r="GF48" s="1">
        <v>-1.7265393389999999</v>
      </c>
      <c r="GG48" s="1">
        <v>-0.99850214999999998</v>
      </c>
      <c r="GH48" s="1">
        <v>-1.0065392559999999</v>
      </c>
      <c r="GI48" s="1">
        <v>-1.356358293</v>
      </c>
      <c r="GJ48" s="1">
        <v>-0.61827943600000002</v>
      </c>
      <c r="GK48" s="1">
        <v>-1.6029782960000001</v>
      </c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 t="s">
        <v>394</v>
      </c>
      <c r="HP48" s="1" t="s">
        <v>357</v>
      </c>
      <c r="HQ48" s="1" t="s">
        <v>358</v>
      </c>
      <c r="HR48" s="1" t="s">
        <v>221</v>
      </c>
      <c r="HS48" s="1" t="s">
        <v>221</v>
      </c>
      <c r="HT48" s="1" t="s">
        <v>221</v>
      </c>
      <c r="HU48" s="1">
        <v>3.2957715429999999</v>
      </c>
      <c r="HV48" s="1">
        <v>2.4847165339999999</v>
      </c>
      <c r="HW48" s="1">
        <v>2.2704469989999998</v>
      </c>
      <c r="HX48" s="1">
        <v>1.94247229</v>
      </c>
      <c r="HY48" s="1">
        <v>2.3833913729999998</v>
      </c>
      <c r="HZ48" s="1">
        <v>1.6090287590000001</v>
      </c>
      <c r="IA48" s="1"/>
      <c r="IB48" s="1">
        <v>2.6115425540000001</v>
      </c>
    </row>
    <row r="49" spans="1:236" x14ac:dyDescent="0.3">
      <c r="A49" s="1">
        <v>32139</v>
      </c>
      <c r="B49" s="1" t="s">
        <v>1065</v>
      </c>
      <c r="C49" s="1" t="s">
        <v>1066</v>
      </c>
      <c r="D49" s="1" t="s">
        <v>306</v>
      </c>
      <c r="E49" s="1">
        <v>8</v>
      </c>
      <c r="F49" s="1" t="s">
        <v>383</v>
      </c>
      <c r="G49" s="1">
        <v>4</v>
      </c>
      <c r="H49" s="1" t="s">
        <v>384</v>
      </c>
      <c r="I49" s="1" t="s">
        <v>221</v>
      </c>
      <c r="J49" s="1" t="s">
        <v>221</v>
      </c>
      <c r="K49" s="1" t="s">
        <v>221</v>
      </c>
      <c r="L49" s="1">
        <v>1</v>
      </c>
      <c r="M49" s="1">
        <v>0</v>
      </c>
      <c r="N49" s="1">
        <v>0</v>
      </c>
      <c r="O49" s="1">
        <v>0</v>
      </c>
      <c r="P49" s="1">
        <v>0</v>
      </c>
      <c r="Q49" s="1">
        <v>1</v>
      </c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v>0</v>
      </c>
      <c r="X49" s="1">
        <v>0</v>
      </c>
      <c r="Y49" s="1">
        <v>0</v>
      </c>
      <c r="Z49" s="1">
        <v>1</v>
      </c>
      <c r="AA49" s="1">
        <v>0</v>
      </c>
      <c r="AB49" s="1">
        <v>0</v>
      </c>
      <c r="AC49" s="1">
        <v>0</v>
      </c>
      <c r="AD49" s="1">
        <v>0</v>
      </c>
      <c r="AE49" s="1" t="s">
        <v>221</v>
      </c>
      <c r="AF49" s="1" t="s">
        <v>221</v>
      </c>
      <c r="AG49" s="1" t="s">
        <v>221</v>
      </c>
      <c r="AH49" s="1" t="s">
        <v>221</v>
      </c>
      <c r="AI49" s="1" t="s">
        <v>221</v>
      </c>
      <c r="AJ49" s="1" t="s">
        <v>221</v>
      </c>
      <c r="AK49" s="1" t="s">
        <v>221</v>
      </c>
      <c r="AL49" s="1" t="s">
        <v>221</v>
      </c>
      <c r="AM49" s="1">
        <v>3</v>
      </c>
      <c r="AN49" s="1">
        <v>1</v>
      </c>
      <c r="AO49" s="1">
        <v>3</v>
      </c>
      <c r="AP49" s="1">
        <v>1</v>
      </c>
      <c r="AQ49" s="1">
        <v>1</v>
      </c>
      <c r="AR49" s="1">
        <v>1</v>
      </c>
      <c r="AS49" s="1">
        <v>1</v>
      </c>
      <c r="AT49" s="1">
        <v>3</v>
      </c>
      <c r="AU49" s="1">
        <v>1</v>
      </c>
      <c r="AV49" s="1">
        <v>2</v>
      </c>
      <c r="AW49" s="1">
        <v>3</v>
      </c>
      <c r="AX49" s="1">
        <v>1</v>
      </c>
      <c r="AY49" s="1">
        <v>1</v>
      </c>
      <c r="AZ49" s="1">
        <v>1</v>
      </c>
      <c r="BA49" s="1">
        <v>1</v>
      </c>
      <c r="BB49" s="1">
        <v>3</v>
      </c>
      <c r="BC49" s="1" t="s">
        <v>1067</v>
      </c>
      <c r="BD49" s="1" t="s">
        <v>221</v>
      </c>
      <c r="BE49" s="1" t="s">
        <v>221</v>
      </c>
      <c r="BF49" s="1">
        <v>5</v>
      </c>
      <c r="BG49" s="1">
        <v>5</v>
      </c>
      <c r="BH49" s="1">
        <v>3</v>
      </c>
      <c r="BI49" s="1">
        <v>5</v>
      </c>
      <c r="BJ49" s="1">
        <v>3</v>
      </c>
      <c r="BK49" s="1">
        <v>3</v>
      </c>
      <c r="BL49" s="1">
        <v>4</v>
      </c>
      <c r="BM49" s="1">
        <v>4</v>
      </c>
      <c r="BN49" s="1" t="s">
        <v>221</v>
      </c>
      <c r="BO49" s="1">
        <v>3</v>
      </c>
      <c r="BP49" s="1" t="s">
        <v>221</v>
      </c>
      <c r="BQ49" s="1">
        <v>4</v>
      </c>
      <c r="BR49" s="1">
        <v>4</v>
      </c>
      <c r="BS49" s="1">
        <v>3</v>
      </c>
      <c r="BT49" s="1">
        <v>2</v>
      </c>
      <c r="BU49" s="1">
        <v>2</v>
      </c>
      <c r="BV49" s="1">
        <v>2</v>
      </c>
      <c r="BW49" s="1" t="s">
        <v>221</v>
      </c>
      <c r="BX49" s="1">
        <v>3.7777777779999999</v>
      </c>
      <c r="BY49" s="1">
        <v>2</v>
      </c>
      <c r="BZ49" s="1"/>
      <c r="CA49" s="1">
        <v>3</v>
      </c>
      <c r="CB49" s="1"/>
      <c r="CC49" s="1">
        <v>3.6666666669999999</v>
      </c>
      <c r="CD49" s="1">
        <v>3</v>
      </c>
      <c r="CE49" s="1">
        <v>3</v>
      </c>
      <c r="CF49" s="1">
        <f>(AM49 - '[1]AoA, FW, and ASMu'!B$11) / '[1]AoA, FW, and ASMu'!B$12</f>
        <v>-1.0105441573318064</v>
      </c>
      <c r="CG49" s="1">
        <f>(AQ49 - '[1]AoA, FW, and ASMu'!C$11) / '[1]AoA, FW, and ASMu'!C$12</f>
        <v>-1.4784925460403708</v>
      </c>
      <c r="CH49" s="1">
        <f>(AR49 - '[1]AoA, FW, and ASMu'!D$11) / '[1]AoA, FW, and ASMu'!D$12</f>
        <v>-1.1133856642167215</v>
      </c>
      <c r="CI49" s="1">
        <f>(AT49 - '[1]AoA, FW, and ASMu'!E$11) / '[1]AoA, FW, and ASMu'!E$12</f>
        <v>-1.3553178528170411</v>
      </c>
      <c r="CJ49" s="1">
        <f>(AU49 - '[1]AoA, FW, and ASMu'!F$11) / '[1]AoA, FW, and ASMu'!F$12</f>
        <v>-1.3726844286238138</v>
      </c>
      <c r="CK49" s="1">
        <f>(AY49 - '[1]AoA, FW, and ASMu'!G$11) / '[1]AoA, FW, and ASMu'!G$12</f>
        <v>-1.8178158856975259</v>
      </c>
      <c r="CL49" s="1">
        <f>(BA49 - '[1]AoA, FW, and ASMu'!H$11) / '[1]AoA, FW, and ASMu'!H$12</f>
        <v>-0.62050276803115456</v>
      </c>
      <c r="CM49" s="1">
        <f>(AW49 - '[1]AoA, FW, and ASMu'!I$11) / '[1]AoA, FW, and ASMu'!I$12</f>
        <v>-0.25123341556192269</v>
      </c>
      <c r="CN49" s="1">
        <v>-1.30444783</v>
      </c>
      <c r="CO49" s="1">
        <v>-2.0815559370000001</v>
      </c>
      <c r="CP49" s="1"/>
      <c r="CQ49" s="1">
        <v>-0.58491202399999997</v>
      </c>
      <c r="CR49" s="1"/>
      <c r="CS49" s="1">
        <v>-0.948315778</v>
      </c>
      <c r="CT49" s="1">
        <v>-1.3324157919999999</v>
      </c>
      <c r="CU49" s="1">
        <v>-1.304510324</v>
      </c>
      <c r="CV49" s="1" t="s">
        <v>223</v>
      </c>
      <c r="CW49" s="1">
        <v>4</v>
      </c>
      <c r="CX49" s="1">
        <v>0</v>
      </c>
      <c r="CY49" s="1" t="s">
        <v>594</v>
      </c>
      <c r="CZ49" s="1">
        <v>2</v>
      </c>
      <c r="DA49" s="1">
        <v>9701</v>
      </c>
      <c r="DB49" s="1" t="s">
        <v>221</v>
      </c>
      <c r="DC49" s="1" t="s">
        <v>221</v>
      </c>
      <c r="DD49" s="1">
        <v>1</v>
      </c>
      <c r="DE49" s="1">
        <v>9703</v>
      </c>
      <c r="DF49" s="1" t="s">
        <v>221</v>
      </c>
      <c r="DG49" s="1" t="s">
        <v>553</v>
      </c>
      <c r="DH49" s="1">
        <v>20511</v>
      </c>
      <c r="DI49" s="1" t="s">
        <v>1068</v>
      </c>
      <c r="DJ49" s="1" t="s">
        <v>1069</v>
      </c>
      <c r="DK49" s="1" t="s">
        <v>629</v>
      </c>
      <c r="DL49" s="1" t="s">
        <v>229</v>
      </c>
      <c r="DM49" s="1">
        <v>1203</v>
      </c>
      <c r="DN49" s="1">
        <v>10</v>
      </c>
      <c r="DO49" s="1" t="s">
        <v>1070</v>
      </c>
      <c r="DP49" s="1">
        <v>-1.008318265</v>
      </c>
      <c r="DQ49" s="1">
        <v>-0.56476974899999999</v>
      </c>
      <c r="DR49" s="1">
        <v>-0.85767027399999995</v>
      </c>
      <c r="DS49" s="1">
        <v>-0.37808848900000003</v>
      </c>
      <c r="DT49" s="1">
        <v>-1.8114151679999999</v>
      </c>
      <c r="DU49" s="1">
        <v>-1.4329344530000001</v>
      </c>
      <c r="DV49" s="1">
        <v>-0.68143459900000003</v>
      </c>
      <c r="DW49" s="1">
        <v>-1.1282847899999999</v>
      </c>
      <c r="DX49" s="1">
        <v>-2.2825453370000002</v>
      </c>
      <c r="DY49" s="1">
        <v>-9.6444849999999999E-2</v>
      </c>
      <c r="DZ49" s="1">
        <v>-0.19060606099999999</v>
      </c>
      <c r="EA49" s="1">
        <v>-1.1447780439999999</v>
      </c>
      <c r="EB49" s="1">
        <v>-2.349814952</v>
      </c>
      <c r="EC49" s="1">
        <v>-2.3684290720000001</v>
      </c>
      <c r="ED49" s="1">
        <v>-0.670839038</v>
      </c>
      <c r="EE49" s="1">
        <v>-0.78145320900000004</v>
      </c>
      <c r="EF49" s="1">
        <v>0.50663741100000004</v>
      </c>
      <c r="EG49" s="1">
        <v>-1.207330537</v>
      </c>
      <c r="EH49" s="1">
        <v>0.86115427300000003</v>
      </c>
      <c r="EI49" s="1">
        <v>-1.21831219</v>
      </c>
      <c r="EJ49" s="1">
        <v>-1.2133659539999999</v>
      </c>
      <c r="EK49" s="1">
        <v>-8.8258680000000006E-2</v>
      </c>
      <c r="EL49" s="1">
        <v>-0.51791661099999997</v>
      </c>
      <c r="EM49" s="1">
        <v>-0.858221279</v>
      </c>
      <c r="EN49" s="1" t="s">
        <v>221</v>
      </c>
      <c r="EO49" s="1">
        <v>-0.39782657399999999</v>
      </c>
      <c r="EP49" s="1">
        <v>-0.44247086800000002</v>
      </c>
      <c r="EQ49" s="1">
        <v>-0.83988714499999995</v>
      </c>
      <c r="ER49" s="1">
        <v>-1.6496848740000001</v>
      </c>
      <c r="ES49" s="1">
        <v>-1.4313278840000001</v>
      </c>
      <c r="ET49" s="1">
        <v>-2.1800613850000001</v>
      </c>
      <c r="EU49" s="1" t="s">
        <v>221</v>
      </c>
      <c r="EV49" s="1" t="s">
        <v>221</v>
      </c>
      <c r="EW49" s="1">
        <v>-0.88487947899999997</v>
      </c>
      <c r="EX49" s="1">
        <v>-0.50626750099999995</v>
      </c>
      <c r="EY49" s="1">
        <v>-0.87121855599999998</v>
      </c>
      <c r="EZ49" s="1">
        <v>-0.43257899100000002</v>
      </c>
      <c r="FA49" s="1">
        <v>-1.428876314</v>
      </c>
      <c r="FB49" s="1">
        <v>-1.132741373</v>
      </c>
      <c r="FC49" s="1">
        <v>-0.56312254100000003</v>
      </c>
      <c r="FD49" s="1">
        <v>-1.0116227289999999</v>
      </c>
      <c r="FE49" s="1">
        <v>-1.3079878810000001</v>
      </c>
      <c r="FF49" s="1">
        <v>-6.6357141999999994E-2</v>
      </c>
      <c r="FG49" s="1">
        <v>-0.175030668</v>
      </c>
      <c r="FH49" s="1">
        <v>-0.72955848300000004</v>
      </c>
      <c r="FI49" s="1">
        <v>-1.706299287</v>
      </c>
      <c r="FJ49" s="1">
        <v>-1.97828235</v>
      </c>
      <c r="FK49" s="1">
        <v>-0.65123792400000002</v>
      </c>
      <c r="FL49" s="1">
        <v>-0.75600230499999999</v>
      </c>
      <c r="FM49" s="1">
        <v>0.73267232599999998</v>
      </c>
      <c r="FN49" s="1">
        <v>-1.5779781020000001</v>
      </c>
      <c r="FO49" s="1">
        <v>0.87643446000000003</v>
      </c>
      <c r="FP49" s="1">
        <v>-1.4751905409999999</v>
      </c>
      <c r="FQ49" s="1">
        <v>-1.506345045</v>
      </c>
      <c r="FR49" s="1">
        <v>-9.6083810000000006E-2</v>
      </c>
      <c r="FS49" s="1">
        <v>-0.75406215300000001</v>
      </c>
      <c r="FT49" s="1">
        <v>-0.85358042499999998</v>
      </c>
      <c r="FU49" s="1"/>
      <c r="FV49" s="1">
        <v>-0.45330464100000001</v>
      </c>
      <c r="FW49" s="1">
        <v>-0.57374936700000001</v>
      </c>
      <c r="FX49" s="1">
        <v>-1.0111074330000001</v>
      </c>
      <c r="FY49" s="1">
        <v>-1.6781606339999999</v>
      </c>
      <c r="FZ49" s="1">
        <v>-1.552930463</v>
      </c>
      <c r="GA49" s="1">
        <v>-2.5395733580000002</v>
      </c>
      <c r="GB49" s="1"/>
      <c r="GC49" s="1"/>
      <c r="GD49" s="1">
        <v>-1.4765593699999999</v>
      </c>
      <c r="GE49" s="1">
        <v>-2.7735103479999998</v>
      </c>
      <c r="GF49" s="1">
        <v>-1.132741373</v>
      </c>
      <c r="GG49" s="1">
        <v>-1.765684882</v>
      </c>
      <c r="GH49" s="1">
        <v>-2.1615683059999999</v>
      </c>
      <c r="GI49" s="1">
        <v>-2.7321724189999999</v>
      </c>
      <c r="GJ49" s="1">
        <v>-1.662345357</v>
      </c>
      <c r="GK49" s="1">
        <v>0.55764165799999998</v>
      </c>
      <c r="GL49" s="1">
        <v>2</v>
      </c>
      <c r="GM49" s="1">
        <v>1</v>
      </c>
      <c r="GN49" s="1">
        <v>0.5</v>
      </c>
      <c r="GO49" s="1">
        <v>1</v>
      </c>
      <c r="GP49" s="1">
        <v>0.5</v>
      </c>
      <c r="GQ49" s="1">
        <v>0</v>
      </c>
      <c r="GR49" s="1">
        <v>0</v>
      </c>
      <c r="GS49" s="1">
        <v>0</v>
      </c>
      <c r="GT49" s="1">
        <v>0</v>
      </c>
      <c r="GU49" s="1">
        <v>0</v>
      </c>
      <c r="GV49" s="1">
        <v>0</v>
      </c>
      <c r="GW49" s="1">
        <v>0</v>
      </c>
      <c r="GX49" s="1">
        <v>0</v>
      </c>
      <c r="GY49" s="1">
        <v>0</v>
      </c>
      <c r="GZ49" s="1">
        <v>0</v>
      </c>
      <c r="HA49" s="1">
        <v>0</v>
      </c>
      <c r="HB49" s="1">
        <v>0</v>
      </c>
      <c r="HC49" s="1">
        <v>0</v>
      </c>
      <c r="HD49" s="1">
        <v>0</v>
      </c>
      <c r="HE49" s="1">
        <v>0</v>
      </c>
      <c r="HF49" s="1">
        <v>0</v>
      </c>
      <c r="HG49" s="1">
        <v>0</v>
      </c>
      <c r="HH49" s="1">
        <v>0</v>
      </c>
      <c r="HI49" s="1">
        <v>2</v>
      </c>
      <c r="HJ49" s="1">
        <v>1</v>
      </c>
      <c r="HK49" s="1">
        <v>0</v>
      </c>
      <c r="HL49" s="1">
        <v>0</v>
      </c>
      <c r="HM49" s="1">
        <v>0</v>
      </c>
      <c r="HN49" s="1">
        <v>1</v>
      </c>
      <c r="HO49" s="1" t="s">
        <v>269</v>
      </c>
      <c r="HP49" s="1" t="s">
        <v>315</v>
      </c>
      <c r="HQ49" s="1" t="s">
        <v>316</v>
      </c>
      <c r="HR49" s="1" t="s">
        <v>221</v>
      </c>
      <c r="HS49" s="1" t="s">
        <v>221</v>
      </c>
      <c r="HT49" s="1" t="s">
        <v>221</v>
      </c>
      <c r="HU49" s="1">
        <v>2.5544536710000001</v>
      </c>
      <c r="HV49" s="1">
        <v>0</v>
      </c>
      <c r="HW49" s="1"/>
      <c r="HX49" s="1">
        <v>1.8337782380000001</v>
      </c>
      <c r="HY49" s="1"/>
      <c r="HZ49" s="1">
        <v>1.551789455</v>
      </c>
      <c r="IA49" s="1">
        <v>0.67701126700000003</v>
      </c>
      <c r="IB49" s="1">
        <v>1.1305756140000001</v>
      </c>
    </row>
    <row r="50" spans="1:236" x14ac:dyDescent="0.3">
      <c r="A50" s="1">
        <v>26855</v>
      </c>
      <c r="B50" s="1" t="s">
        <v>1071</v>
      </c>
      <c r="C50" s="1" t="s">
        <v>1072</v>
      </c>
      <c r="D50" s="1" t="s">
        <v>1073</v>
      </c>
      <c r="E50" s="1">
        <v>4</v>
      </c>
      <c r="F50" s="1" t="s">
        <v>913</v>
      </c>
      <c r="G50" s="1">
        <v>3</v>
      </c>
      <c r="H50" s="1" t="s">
        <v>914</v>
      </c>
      <c r="I50" s="1" t="s">
        <v>221</v>
      </c>
      <c r="J50" s="1" t="s">
        <v>221</v>
      </c>
      <c r="K50" s="1" t="s">
        <v>221</v>
      </c>
      <c r="L50" s="1">
        <v>1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</v>
      </c>
      <c r="S50" s="1">
        <v>1</v>
      </c>
      <c r="T50" s="1">
        <v>1</v>
      </c>
      <c r="U50" s="1">
        <v>0</v>
      </c>
      <c r="V50" s="1">
        <v>1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 t="s">
        <v>221</v>
      </c>
      <c r="AF50" s="1" t="s">
        <v>221</v>
      </c>
      <c r="AG50" s="1" t="s">
        <v>221</v>
      </c>
      <c r="AH50" s="1" t="s">
        <v>221</v>
      </c>
      <c r="AI50" s="1" t="s">
        <v>221</v>
      </c>
      <c r="AJ50" s="1" t="s">
        <v>221</v>
      </c>
      <c r="AK50" s="1" t="s">
        <v>221</v>
      </c>
      <c r="AL50" s="1" t="s">
        <v>221</v>
      </c>
      <c r="AM50" s="1">
        <v>3</v>
      </c>
      <c r="AN50" s="1">
        <v>1</v>
      </c>
      <c r="AO50" s="1">
        <v>3</v>
      </c>
      <c r="AP50" s="1">
        <v>3</v>
      </c>
      <c r="AQ50" s="1">
        <v>3</v>
      </c>
      <c r="AR50" s="1">
        <v>3</v>
      </c>
      <c r="AS50" s="1">
        <v>2</v>
      </c>
      <c r="AT50" s="1">
        <v>5</v>
      </c>
      <c r="AU50" s="1">
        <v>5</v>
      </c>
      <c r="AV50" s="1">
        <v>3</v>
      </c>
      <c r="AW50" s="1">
        <v>4</v>
      </c>
      <c r="AX50" s="1">
        <v>3</v>
      </c>
      <c r="AY50" s="1">
        <v>1</v>
      </c>
      <c r="AZ50" s="1">
        <v>3</v>
      </c>
      <c r="BA50" s="1">
        <v>1</v>
      </c>
      <c r="BB50" s="1">
        <v>1</v>
      </c>
      <c r="BC50" s="1" t="s">
        <v>955</v>
      </c>
      <c r="BD50" s="1" t="s">
        <v>221</v>
      </c>
      <c r="BE50" s="1" t="s">
        <v>221</v>
      </c>
      <c r="BF50" s="1">
        <v>5</v>
      </c>
      <c r="BG50" s="1">
        <v>4</v>
      </c>
      <c r="BH50" s="1">
        <v>2</v>
      </c>
      <c r="BI50" s="1">
        <v>5</v>
      </c>
      <c r="BJ50" s="1">
        <v>4</v>
      </c>
      <c r="BK50" s="1">
        <v>4</v>
      </c>
      <c r="BL50" s="1">
        <v>2</v>
      </c>
      <c r="BM50" s="1">
        <v>4</v>
      </c>
      <c r="BN50" s="1">
        <v>4</v>
      </c>
      <c r="BO50" s="1">
        <v>5</v>
      </c>
      <c r="BP50" s="1">
        <v>5</v>
      </c>
      <c r="BQ50" s="1">
        <v>3</v>
      </c>
      <c r="BR50" s="1">
        <v>4</v>
      </c>
      <c r="BS50" s="1">
        <v>3</v>
      </c>
      <c r="BT50" s="1">
        <v>3</v>
      </c>
      <c r="BU50" s="1">
        <v>2</v>
      </c>
      <c r="BV50" s="1">
        <v>4</v>
      </c>
      <c r="BW50" s="1" t="s">
        <v>221</v>
      </c>
      <c r="BX50" s="3">
        <v>3.6666666669999999</v>
      </c>
      <c r="BY50" s="1">
        <v>2.5</v>
      </c>
      <c r="BZ50" s="1">
        <v>4</v>
      </c>
      <c r="CA50" s="1">
        <v>5</v>
      </c>
      <c r="CB50" s="1">
        <v>5</v>
      </c>
      <c r="CC50" s="1">
        <v>3.3333333330000001</v>
      </c>
      <c r="CD50" s="1">
        <v>3</v>
      </c>
      <c r="CE50" s="1">
        <v>2</v>
      </c>
      <c r="CF50" s="1">
        <f>(AM50 - '[1]AoA, FW, and ASMu'!B$11) / '[1]AoA, FW, and ASMu'!B$12</f>
        <v>-1.0105441573318064</v>
      </c>
      <c r="CG50" s="1">
        <f>(AQ50 - '[1]AoA, FW, and ASMu'!C$11) / '[1]AoA, FW, and ASMu'!C$12</f>
        <v>6.35580845466511E-2</v>
      </c>
      <c r="CH50" s="1">
        <f>(AR50 - '[1]AoA, FW, and ASMu'!D$11) / '[1]AoA, FW, and ASMu'!D$12</f>
        <v>0.45651043466681585</v>
      </c>
      <c r="CI50" s="1">
        <f>(AT50 - '[1]AoA, FW, and ASMu'!E$11) / '[1]AoA, FW, and ASMu'!E$12</f>
        <v>0.50066042908655961</v>
      </c>
      <c r="CJ50" s="1">
        <f>(AU50 - '[1]AoA, FW, and ASMu'!F$11) / '[1]AoA, FW, and ASMu'!F$12</f>
        <v>0.92360840061944671</v>
      </c>
      <c r="CK50" s="1">
        <f>(AY50 - '[1]AoA, FW, and ASMu'!G$11) / '[1]AoA, FW, and ASMu'!G$12</f>
        <v>-1.8178158856975259</v>
      </c>
      <c r="CL50" s="1">
        <f>(BA50 - '[1]AoA, FW, and ASMu'!H$11) / '[1]AoA, FW, and ASMu'!H$12</f>
        <v>-0.62050276803115456</v>
      </c>
      <c r="CM50" s="1">
        <f>(AW50 - '[1]AoA, FW, and ASMu'!I$11) / '[1]AoA, FW, and ASMu'!I$12</f>
        <v>0.59779555268672613</v>
      </c>
      <c r="CN50" s="1">
        <v>-1.469573582</v>
      </c>
      <c r="CO50" s="1">
        <v>-1.3835676260000001</v>
      </c>
      <c r="CP50" s="1">
        <v>-5.5427400000000002E-2</v>
      </c>
      <c r="CQ50" s="1">
        <v>0.96579104199999999</v>
      </c>
      <c r="CR50" s="1">
        <v>0.83664840600000001</v>
      </c>
      <c r="CS50" s="1">
        <v>-1.5476153340000001</v>
      </c>
      <c r="CT50" s="1">
        <v>-1.026397198</v>
      </c>
      <c r="CU50" s="1">
        <v>-2.3625826060000001</v>
      </c>
      <c r="CV50" s="1" t="s">
        <v>223</v>
      </c>
      <c r="CW50" s="1">
        <v>4</v>
      </c>
      <c r="CX50" s="1">
        <v>0</v>
      </c>
      <c r="CY50" s="1" t="s">
        <v>594</v>
      </c>
      <c r="CZ50" s="1">
        <v>2</v>
      </c>
      <c r="DA50" s="1">
        <v>6025</v>
      </c>
      <c r="DB50" s="1" t="s">
        <v>221</v>
      </c>
      <c r="DC50" s="1" t="s">
        <v>221</v>
      </c>
      <c r="DD50" s="1">
        <v>0</v>
      </c>
      <c r="DE50" s="1" t="s">
        <v>221</v>
      </c>
      <c r="DF50" s="1" t="s">
        <v>221</v>
      </c>
      <c r="DG50" s="1" t="s">
        <v>401</v>
      </c>
      <c r="DH50" s="1">
        <v>294700</v>
      </c>
      <c r="DI50" s="1" t="s">
        <v>1074</v>
      </c>
      <c r="DJ50" s="1" t="s">
        <v>1075</v>
      </c>
      <c r="DK50" s="1" t="s">
        <v>335</v>
      </c>
      <c r="DL50" s="1" t="s">
        <v>229</v>
      </c>
      <c r="DM50" s="1">
        <v>1218</v>
      </c>
      <c r="DN50" s="1">
        <v>4</v>
      </c>
      <c r="DO50" s="1" t="s">
        <v>221</v>
      </c>
      <c r="DP50" s="1">
        <v>-1.008318265</v>
      </c>
      <c r="DQ50" s="1">
        <v>-0.56476974899999999</v>
      </c>
      <c r="DR50" s="1">
        <v>-0.85767027399999995</v>
      </c>
      <c r="DS50" s="1">
        <v>1.621911511</v>
      </c>
      <c r="DT50" s="1">
        <v>0.18858483200000001</v>
      </c>
      <c r="DU50" s="1">
        <v>0.567065547</v>
      </c>
      <c r="DV50" s="1">
        <v>0.31856540100000003</v>
      </c>
      <c r="DW50" s="1">
        <v>0.87171520999999996</v>
      </c>
      <c r="DX50" s="1">
        <v>1.717454663</v>
      </c>
      <c r="DY50" s="1">
        <v>0.90355514999999997</v>
      </c>
      <c r="DZ50" s="1">
        <v>0.80939393900000001</v>
      </c>
      <c r="EA50" s="1">
        <v>0.85522195599999995</v>
      </c>
      <c r="EB50" s="1">
        <v>-2.349814952</v>
      </c>
      <c r="EC50" s="1">
        <v>-0.36842907200000002</v>
      </c>
      <c r="ED50" s="1">
        <v>-0.670839038</v>
      </c>
      <c r="EE50" s="1">
        <v>-2.7814532089999999</v>
      </c>
      <c r="EF50" s="1">
        <v>-0.49336258900000002</v>
      </c>
      <c r="EG50" s="1">
        <v>-2.2073305369999998</v>
      </c>
      <c r="EH50" s="1">
        <v>0.86115427300000003</v>
      </c>
      <c r="EI50" s="1">
        <v>-0.21831218999999999</v>
      </c>
      <c r="EJ50" s="1">
        <v>-0.213365954</v>
      </c>
      <c r="EK50" s="1">
        <v>-2.08825868</v>
      </c>
      <c r="EL50" s="1">
        <v>-0.51791661099999997</v>
      </c>
      <c r="EM50" s="1">
        <v>1.1417787210000001</v>
      </c>
      <c r="EN50" s="1">
        <v>0.77204928699999997</v>
      </c>
      <c r="EO50" s="1">
        <v>-1.397826574</v>
      </c>
      <c r="EP50" s="1">
        <v>-0.44247086800000002</v>
      </c>
      <c r="EQ50" s="1">
        <v>-0.83988714499999995</v>
      </c>
      <c r="ER50" s="1">
        <v>-0.64968487399999997</v>
      </c>
      <c r="ES50" s="1">
        <v>-1.4313278840000001</v>
      </c>
      <c r="ET50" s="1">
        <v>-0.18006138499999999</v>
      </c>
      <c r="EU50" s="1" t="s">
        <v>221</v>
      </c>
      <c r="EV50" s="1">
        <v>0.11079420800000001</v>
      </c>
      <c r="EW50" s="1">
        <v>-0.88487947899999997</v>
      </c>
      <c r="EX50" s="1">
        <v>-0.50626750099999995</v>
      </c>
      <c r="EY50" s="1">
        <v>-0.87121855599999998</v>
      </c>
      <c r="EZ50" s="1">
        <v>1.8556630679999999</v>
      </c>
      <c r="FA50" s="1">
        <v>0.14875905</v>
      </c>
      <c r="FB50" s="1">
        <v>0.44826796200000002</v>
      </c>
      <c r="FC50" s="1">
        <v>0.26325543000000001</v>
      </c>
      <c r="FD50" s="1">
        <v>0.78158185499999999</v>
      </c>
      <c r="FE50" s="1">
        <v>0.98416879099999999</v>
      </c>
      <c r="FF50" s="1">
        <v>0.62167485</v>
      </c>
      <c r="FG50" s="1">
        <v>0.74325423400000001</v>
      </c>
      <c r="FH50" s="1">
        <v>0.545026554</v>
      </c>
      <c r="FI50" s="1">
        <v>-1.706299287</v>
      </c>
      <c r="FJ50" s="1">
        <v>-0.30773846599999999</v>
      </c>
      <c r="FK50" s="1">
        <v>-0.65123792400000002</v>
      </c>
      <c r="FL50" s="1">
        <v>-2.6908649339999999</v>
      </c>
      <c r="FM50" s="1">
        <v>-0.71347497800000004</v>
      </c>
      <c r="FN50" s="1">
        <v>-2.8849756919999998</v>
      </c>
      <c r="FO50" s="1">
        <v>0.87643446000000003</v>
      </c>
      <c r="FP50" s="1">
        <v>-0.26434281799999998</v>
      </c>
      <c r="FQ50" s="1">
        <v>-0.26488525299999999</v>
      </c>
      <c r="FR50" s="1">
        <v>-2.273406434</v>
      </c>
      <c r="FS50" s="1">
        <v>-0.75406215300000001</v>
      </c>
      <c r="FT50" s="1">
        <v>1.135604523</v>
      </c>
      <c r="FU50" s="1">
        <v>0.76901765600000005</v>
      </c>
      <c r="FV50" s="1">
        <v>-1.5927575329999999</v>
      </c>
      <c r="FW50" s="1">
        <v>-0.57374936700000001</v>
      </c>
      <c r="FX50" s="1">
        <v>-1.0111074330000001</v>
      </c>
      <c r="FY50" s="1">
        <v>-0.66089930100000005</v>
      </c>
      <c r="FZ50" s="1">
        <v>-1.552930463</v>
      </c>
      <c r="GA50" s="1">
        <v>-0.209755147</v>
      </c>
      <c r="GB50" s="1"/>
      <c r="GC50" s="1">
        <v>0.126620132</v>
      </c>
      <c r="GD50" s="1">
        <v>-1.6089643499999999</v>
      </c>
      <c r="GE50" s="1">
        <v>-0.68724431699999999</v>
      </c>
      <c r="GF50" s="1">
        <v>0.44826796200000002</v>
      </c>
      <c r="GG50" s="1">
        <v>2.7519702E-2</v>
      </c>
      <c r="GH50" s="1">
        <v>2.1197733140000001</v>
      </c>
      <c r="GI50" s="1">
        <v>-2.6405107889999999</v>
      </c>
      <c r="GJ50" s="1">
        <v>-1.662345357</v>
      </c>
      <c r="GK50" s="1">
        <v>2.9779256E-2</v>
      </c>
      <c r="GL50" s="1">
        <v>4</v>
      </c>
      <c r="GM50" s="1">
        <v>2</v>
      </c>
      <c r="GN50" s="1">
        <v>0.5</v>
      </c>
      <c r="GO50" s="1">
        <v>2</v>
      </c>
      <c r="GP50" s="1">
        <v>0.5</v>
      </c>
      <c r="GQ50" s="1">
        <v>0</v>
      </c>
      <c r="GR50" s="1">
        <v>0</v>
      </c>
      <c r="GS50" s="1">
        <v>0</v>
      </c>
      <c r="GT50" s="1">
        <v>0</v>
      </c>
      <c r="GU50" s="1">
        <v>0</v>
      </c>
      <c r="GV50" s="1">
        <v>0</v>
      </c>
      <c r="GW50" s="1">
        <v>1</v>
      </c>
      <c r="GX50" s="1">
        <v>0.25</v>
      </c>
      <c r="GY50" s="1">
        <v>1</v>
      </c>
      <c r="GZ50" s="1">
        <v>0.25</v>
      </c>
      <c r="HA50" s="1">
        <v>0</v>
      </c>
      <c r="HB50" s="1">
        <v>0</v>
      </c>
      <c r="HC50" s="1">
        <v>0</v>
      </c>
      <c r="HD50" s="1">
        <v>0</v>
      </c>
      <c r="HE50" s="1">
        <v>0</v>
      </c>
      <c r="HF50" s="1">
        <v>0</v>
      </c>
      <c r="HG50" s="1">
        <v>1</v>
      </c>
      <c r="HH50" s="1">
        <v>0.25</v>
      </c>
      <c r="HI50" s="1">
        <v>1</v>
      </c>
      <c r="HJ50" s="1">
        <v>0.25</v>
      </c>
      <c r="HK50" s="1">
        <v>0</v>
      </c>
      <c r="HL50" s="1">
        <v>0</v>
      </c>
      <c r="HM50" s="1">
        <v>0.5</v>
      </c>
      <c r="HN50" s="1">
        <v>0.5</v>
      </c>
      <c r="HO50" s="1" t="s">
        <v>1076</v>
      </c>
      <c r="HP50" s="1" t="s">
        <v>232</v>
      </c>
      <c r="HQ50" s="1" t="s">
        <v>234</v>
      </c>
      <c r="HR50" s="1" t="s">
        <v>233</v>
      </c>
      <c r="HS50" s="1" t="s">
        <v>221</v>
      </c>
      <c r="HT50" s="1" t="s">
        <v>221</v>
      </c>
      <c r="HU50" s="1">
        <v>1.2287838179999999</v>
      </c>
      <c r="HV50" s="1">
        <v>1.929428291</v>
      </c>
      <c r="HW50" s="1">
        <v>3.4919261709999998</v>
      </c>
      <c r="HX50" s="1">
        <v>4.362711257</v>
      </c>
      <c r="HY50" s="1">
        <v>4.4766122490000004</v>
      </c>
      <c r="HZ50" s="1">
        <v>1.59835682</v>
      </c>
      <c r="IA50" s="1">
        <v>2.2247032870000001</v>
      </c>
      <c r="IB50" s="1">
        <v>1.1423476340000001</v>
      </c>
    </row>
    <row r="51" spans="1:236" x14ac:dyDescent="0.3">
      <c r="A51" s="1">
        <v>26867</v>
      </c>
      <c r="B51" s="1" t="s">
        <v>1077</v>
      </c>
      <c r="C51" s="1" t="s">
        <v>1078</v>
      </c>
      <c r="D51" s="1" t="s">
        <v>1079</v>
      </c>
      <c r="E51" s="1">
        <v>7</v>
      </c>
      <c r="F51" s="1" t="s">
        <v>390</v>
      </c>
      <c r="G51" s="1">
        <v>3</v>
      </c>
      <c r="H51" s="1" t="s">
        <v>391</v>
      </c>
      <c r="I51" s="1" t="s">
        <v>221</v>
      </c>
      <c r="J51" s="1" t="s">
        <v>221</v>
      </c>
      <c r="K51" s="1" t="s">
        <v>221</v>
      </c>
      <c r="L51" s="1">
        <v>1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1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 t="s">
        <v>221</v>
      </c>
      <c r="AF51" s="1" t="s">
        <v>221</v>
      </c>
      <c r="AG51" s="1" t="s">
        <v>221</v>
      </c>
      <c r="AH51" s="1" t="s">
        <v>221</v>
      </c>
      <c r="AI51" s="1" t="s">
        <v>221</v>
      </c>
      <c r="AJ51" s="1" t="s">
        <v>221</v>
      </c>
      <c r="AK51" s="1" t="s">
        <v>221</v>
      </c>
      <c r="AL51" s="1" t="s">
        <v>221</v>
      </c>
      <c r="AM51" s="1">
        <v>3</v>
      </c>
      <c r="AN51" s="1">
        <v>1</v>
      </c>
      <c r="AO51" s="1">
        <v>5</v>
      </c>
      <c r="AP51" s="1">
        <v>1</v>
      </c>
      <c r="AQ51" s="1">
        <v>2</v>
      </c>
      <c r="AR51" s="1">
        <v>2</v>
      </c>
      <c r="AS51" s="1">
        <v>1</v>
      </c>
      <c r="AT51" s="1">
        <v>3</v>
      </c>
      <c r="AU51" s="1">
        <v>4</v>
      </c>
      <c r="AV51" s="1">
        <v>1</v>
      </c>
      <c r="AW51" s="1">
        <v>3</v>
      </c>
      <c r="AX51" s="1">
        <v>1</v>
      </c>
      <c r="AY51" s="1">
        <v>5</v>
      </c>
      <c r="AZ51" s="1">
        <v>2</v>
      </c>
      <c r="BA51" s="1">
        <v>1</v>
      </c>
      <c r="BB51" s="1">
        <v>5</v>
      </c>
      <c r="BC51" s="1" t="s">
        <v>221</v>
      </c>
      <c r="BD51" s="1" t="s">
        <v>221</v>
      </c>
      <c r="BE51" s="1" t="s">
        <v>221</v>
      </c>
      <c r="BF51" s="1" t="s">
        <v>221</v>
      </c>
      <c r="BG51" s="1">
        <v>3</v>
      </c>
      <c r="BH51" s="1">
        <v>3</v>
      </c>
      <c r="BI51" s="1">
        <v>4</v>
      </c>
      <c r="BJ51" s="1">
        <v>4</v>
      </c>
      <c r="BK51" s="1">
        <v>5</v>
      </c>
      <c r="BL51" s="1">
        <v>4</v>
      </c>
      <c r="BM51" s="1">
        <v>4</v>
      </c>
      <c r="BN51" s="1" t="s">
        <v>221</v>
      </c>
      <c r="BO51" s="1">
        <v>2</v>
      </c>
      <c r="BP51" s="1">
        <v>4</v>
      </c>
      <c r="BQ51" s="1">
        <v>4</v>
      </c>
      <c r="BR51" s="1">
        <v>5</v>
      </c>
      <c r="BS51" s="1">
        <v>4</v>
      </c>
      <c r="BT51" s="1">
        <v>3</v>
      </c>
      <c r="BU51" s="1">
        <v>2</v>
      </c>
      <c r="BV51" s="1">
        <v>4</v>
      </c>
      <c r="BW51" s="1" t="s">
        <v>221</v>
      </c>
      <c r="BX51" s="1">
        <v>4.1111111109999996</v>
      </c>
      <c r="BY51" s="1">
        <v>2.5</v>
      </c>
      <c r="BZ51" s="1"/>
      <c r="CA51" s="1">
        <v>2</v>
      </c>
      <c r="CB51" s="1">
        <v>4</v>
      </c>
      <c r="CC51" s="1">
        <v>4.3333333329999997</v>
      </c>
      <c r="CD51" s="1">
        <v>4</v>
      </c>
      <c r="CE51" s="1">
        <v>3</v>
      </c>
      <c r="CF51" s="1">
        <f>(AM51 - '[1]AoA, FW, and ASMu'!B$11) / '[1]AoA, FW, and ASMu'!B$12</f>
        <v>-1.0105441573318064</v>
      </c>
      <c r="CG51" s="1">
        <f>(AQ51 - '[1]AoA, FW, and ASMu'!C$11) / '[1]AoA, FW, and ASMu'!C$12</f>
        <v>-0.70746723074685991</v>
      </c>
      <c r="CH51" s="1">
        <f>(AR51 - '[1]AoA, FW, and ASMu'!D$11) / '[1]AoA, FW, and ASMu'!D$12</f>
        <v>-0.32843761477495281</v>
      </c>
      <c r="CI51" s="1">
        <f>(AT51 - '[1]AoA, FW, and ASMu'!E$11) / '[1]AoA, FW, and ASMu'!E$12</f>
        <v>-1.3553178528170411</v>
      </c>
      <c r="CJ51" s="1">
        <f>(AU51 - '[1]AoA, FW, and ASMu'!F$11) / '[1]AoA, FW, and ASMu'!F$12</f>
        <v>0.34953519330863153</v>
      </c>
      <c r="CK51" s="1">
        <f>(AY51 - '[1]AoA, FW, and ASMu'!G$11) / '[1]AoA, FW, and ASMu'!G$12</f>
        <v>1.0352183707753255</v>
      </c>
      <c r="CL51" s="1">
        <f>(BA51 - '[1]AoA, FW, and ASMu'!H$11) / '[1]AoA, FW, and ASMu'!H$12</f>
        <v>-0.62050276803115456</v>
      </c>
      <c r="CM51" s="1">
        <f>(AW51 - '[1]AoA, FW, and ASMu'!I$11) / '[1]AoA, FW, and ASMu'!I$12</f>
        <v>-0.25123341556192269</v>
      </c>
      <c r="CN51" s="1">
        <v>-0.52629380299999995</v>
      </c>
      <c r="CO51" s="1">
        <v>-0.88854269600000002</v>
      </c>
      <c r="CP51" s="1"/>
      <c r="CQ51" s="1">
        <v>-1.7812786519999999</v>
      </c>
      <c r="CR51" s="1">
        <v>8.7286068999999994E-2</v>
      </c>
      <c r="CS51" s="1">
        <v>-0.191511283</v>
      </c>
      <c r="CT51" s="1">
        <v>2.8287914000000001E-2</v>
      </c>
      <c r="CU51" s="1">
        <v>-2.302214733</v>
      </c>
      <c r="CV51" s="1" t="s">
        <v>223</v>
      </c>
      <c r="CW51" s="1">
        <v>4</v>
      </c>
      <c r="CX51" s="1">
        <v>1</v>
      </c>
      <c r="CY51" s="1" t="s">
        <v>224</v>
      </c>
      <c r="CZ51" s="1">
        <v>4</v>
      </c>
      <c r="DA51" s="1">
        <v>1077</v>
      </c>
      <c r="DB51" s="1" t="s">
        <v>221</v>
      </c>
      <c r="DC51" s="1" t="s">
        <v>221</v>
      </c>
      <c r="DD51" s="1" t="s">
        <v>221</v>
      </c>
      <c r="DE51" s="1" t="s">
        <v>221</v>
      </c>
      <c r="DF51" s="1" t="s">
        <v>221</v>
      </c>
      <c r="DG51" s="1" t="s">
        <v>292</v>
      </c>
      <c r="DH51" s="1">
        <v>520118</v>
      </c>
      <c r="DI51" s="1" t="s">
        <v>1080</v>
      </c>
      <c r="DJ51" s="1" t="s">
        <v>875</v>
      </c>
      <c r="DK51" s="1" t="s">
        <v>751</v>
      </c>
      <c r="DL51" s="1" t="s">
        <v>229</v>
      </c>
      <c r="DM51" s="1">
        <v>1128</v>
      </c>
      <c r="DN51" s="1">
        <v>5</v>
      </c>
      <c r="DO51" s="1" t="s">
        <v>221</v>
      </c>
      <c r="DP51" s="1">
        <v>-1.008318265</v>
      </c>
      <c r="DQ51" s="1">
        <v>-0.56476974899999999</v>
      </c>
      <c r="DR51" s="1">
        <v>1.142329726</v>
      </c>
      <c r="DS51" s="1">
        <v>-0.37808848900000003</v>
      </c>
      <c r="DT51" s="1">
        <v>-0.81141516800000002</v>
      </c>
      <c r="DU51" s="1">
        <v>-0.432934453</v>
      </c>
      <c r="DV51" s="1">
        <v>-0.68143459900000003</v>
      </c>
      <c r="DW51" s="1">
        <v>-1.1282847899999999</v>
      </c>
      <c r="DX51" s="1">
        <v>0.71745466300000005</v>
      </c>
      <c r="DY51" s="1">
        <v>-1.0964448499999999</v>
      </c>
      <c r="DZ51" s="1">
        <v>-0.19060606099999999</v>
      </c>
      <c r="EA51" s="1">
        <v>-1.1447780439999999</v>
      </c>
      <c r="EB51" s="1">
        <v>1.650185048</v>
      </c>
      <c r="EC51" s="1">
        <v>-1.3684290720000001</v>
      </c>
      <c r="ED51" s="1">
        <v>-0.670839038</v>
      </c>
      <c r="EE51" s="1">
        <v>1.2185467910000001</v>
      </c>
      <c r="EF51" s="1">
        <v>-1.493362589</v>
      </c>
      <c r="EG51" s="1">
        <v>-1.207330537</v>
      </c>
      <c r="EH51" s="1">
        <v>-0.138845727</v>
      </c>
      <c r="EI51" s="1">
        <v>-0.21831218999999999</v>
      </c>
      <c r="EJ51" s="1">
        <v>0.78663404599999998</v>
      </c>
      <c r="EK51" s="1">
        <v>-8.8258680000000006E-2</v>
      </c>
      <c r="EL51" s="1">
        <v>-0.51791661099999997</v>
      </c>
      <c r="EM51" s="1">
        <v>-1.8582212789999999</v>
      </c>
      <c r="EN51" s="1">
        <v>-0.227950713</v>
      </c>
      <c r="EO51" s="1">
        <v>-0.39782657399999999</v>
      </c>
      <c r="EP51" s="1">
        <v>0.55752913199999998</v>
      </c>
      <c r="EQ51" s="1">
        <v>0.160112855</v>
      </c>
      <c r="ER51" s="1">
        <v>-0.64968487399999997</v>
      </c>
      <c r="ES51" s="1">
        <v>-1.4313278840000001</v>
      </c>
      <c r="ET51" s="1">
        <v>-0.18006138499999999</v>
      </c>
      <c r="EU51" s="1" t="s">
        <v>221</v>
      </c>
      <c r="EV51" s="1" t="s">
        <v>221</v>
      </c>
      <c r="EW51" s="1">
        <v>-0.88487947899999997</v>
      </c>
      <c r="EX51" s="1">
        <v>-0.50626750099999995</v>
      </c>
      <c r="EY51" s="1">
        <v>1.1603746619999999</v>
      </c>
      <c r="EZ51" s="1">
        <v>-0.43257899100000002</v>
      </c>
      <c r="FA51" s="1">
        <v>-0.64005863200000002</v>
      </c>
      <c r="FB51" s="1">
        <v>-0.342236706</v>
      </c>
      <c r="FC51" s="1">
        <v>-0.56312254100000003</v>
      </c>
      <c r="FD51" s="1">
        <v>-1.0116227289999999</v>
      </c>
      <c r="FE51" s="1">
        <v>0.411129623</v>
      </c>
      <c r="FF51" s="1">
        <v>-0.75438913500000004</v>
      </c>
      <c r="FG51" s="1">
        <v>-0.175030668</v>
      </c>
      <c r="FH51" s="1">
        <v>-0.72955848300000004</v>
      </c>
      <c r="FI51" s="1">
        <v>1.1982686419999999</v>
      </c>
      <c r="FJ51" s="1">
        <v>-1.1430104080000001</v>
      </c>
      <c r="FK51" s="1">
        <v>-0.65123792400000002</v>
      </c>
      <c r="FL51" s="1">
        <v>1.178860324</v>
      </c>
      <c r="FM51" s="1">
        <v>-2.1596222809999999</v>
      </c>
      <c r="FN51" s="1">
        <v>-1.5779781020000001</v>
      </c>
      <c r="FO51" s="1">
        <v>-0.14130938400000001</v>
      </c>
      <c r="FP51" s="1">
        <v>-0.26434281799999998</v>
      </c>
      <c r="FQ51" s="1">
        <v>0.97657453900000002</v>
      </c>
      <c r="FR51" s="1">
        <v>-9.6083810000000006E-2</v>
      </c>
      <c r="FS51" s="1">
        <v>-0.75406215300000001</v>
      </c>
      <c r="FT51" s="1">
        <v>-1.8481728989999999</v>
      </c>
      <c r="FU51" s="1">
        <v>-0.22705561099999999</v>
      </c>
      <c r="FV51" s="1">
        <v>-0.45330464100000001</v>
      </c>
      <c r="FW51" s="1">
        <v>0.72294473999999997</v>
      </c>
      <c r="FX51" s="1">
        <v>0.19275363200000001</v>
      </c>
      <c r="FY51" s="1">
        <v>-0.66089930100000005</v>
      </c>
      <c r="FZ51" s="1">
        <v>-1.552930463</v>
      </c>
      <c r="GA51" s="1">
        <v>-0.209755147</v>
      </c>
      <c r="GB51" s="1"/>
      <c r="GC51" s="1"/>
      <c r="GD51" s="1">
        <v>-1.0984199800000001</v>
      </c>
      <c r="GE51" s="1">
        <v>-0.874131467</v>
      </c>
      <c r="GF51" s="1">
        <v>-0.342236706</v>
      </c>
      <c r="GG51" s="1">
        <v>-1.765684882</v>
      </c>
      <c r="GH51" s="1">
        <v>-1.437043276</v>
      </c>
      <c r="GI51" s="1">
        <v>1.403651279</v>
      </c>
      <c r="GJ51" s="1">
        <v>-0.45848429200000002</v>
      </c>
      <c r="GK51" s="1">
        <v>-2.3346529490000001</v>
      </c>
      <c r="GL51" s="1">
        <v>4</v>
      </c>
      <c r="GM51" s="1">
        <v>3</v>
      </c>
      <c r="GN51" s="1">
        <v>0.75</v>
      </c>
      <c r="GO51" s="1">
        <v>1</v>
      </c>
      <c r="GP51" s="1">
        <v>0.25</v>
      </c>
      <c r="GQ51" s="1">
        <v>0</v>
      </c>
      <c r="GR51" s="1">
        <v>0</v>
      </c>
      <c r="GS51" s="1">
        <v>0</v>
      </c>
      <c r="GT51" s="1">
        <v>0</v>
      </c>
      <c r="GU51" s="1">
        <v>0</v>
      </c>
      <c r="GV51" s="1">
        <v>0</v>
      </c>
      <c r="GW51" s="1">
        <v>1</v>
      </c>
      <c r="GX51" s="1">
        <v>0.25</v>
      </c>
      <c r="GY51" s="1">
        <v>1</v>
      </c>
      <c r="GZ51" s="1">
        <v>0.25</v>
      </c>
      <c r="HA51" s="1">
        <v>0</v>
      </c>
      <c r="HB51" s="1">
        <v>0</v>
      </c>
      <c r="HC51" s="1">
        <v>0</v>
      </c>
      <c r="HD51" s="1">
        <v>0</v>
      </c>
      <c r="HE51" s="1">
        <v>0</v>
      </c>
      <c r="HF51" s="1">
        <v>0</v>
      </c>
      <c r="HG51" s="1">
        <v>2</v>
      </c>
      <c r="HH51" s="1">
        <v>0.5</v>
      </c>
      <c r="HI51" s="1">
        <v>0</v>
      </c>
      <c r="HJ51" s="1">
        <v>0</v>
      </c>
      <c r="HK51" s="1">
        <v>0</v>
      </c>
      <c r="HL51" s="1">
        <v>0</v>
      </c>
      <c r="HM51" s="1">
        <v>0.5</v>
      </c>
      <c r="HN51" s="1">
        <v>0.5</v>
      </c>
      <c r="HO51" s="1" t="s">
        <v>865</v>
      </c>
      <c r="HP51" s="1" t="s">
        <v>315</v>
      </c>
      <c r="HQ51" s="1" t="s">
        <v>221</v>
      </c>
      <c r="HR51" s="1" t="s">
        <v>221</v>
      </c>
      <c r="HS51" s="1" t="s">
        <v>221</v>
      </c>
      <c r="HT51" s="1" t="s">
        <v>221</v>
      </c>
      <c r="HU51" s="1">
        <v>4.3067080390000001</v>
      </c>
      <c r="HV51" s="1">
        <v>1.7120700719999999</v>
      </c>
      <c r="HW51" s="1"/>
      <c r="HX51" s="1">
        <v>1.000183201</v>
      </c>
      <c r="HY51" s="1">
        <v>2.9552568940000001</v>
      </c>
      <c r="HZ51" s="1">
        <v>4.5498438029999999</v>
      </c>
      <c r="IA51" s="1">
        <v>3.436981496</v>
      </c>
      <c r="IB51" s="1">
        <v>1.5014443909999999</v>
      </c>
    </row>
    <row r="52" spans="1:236" x14ac:dyDescent="0.3">
      <c r="A52" s="1">
        <v>34215</v>
      </c>
      <c r="B52" s="1" t="s">
        <v>1081</v>
      </c>
      <c r="C52" s="1" t="s">
        <v>1082</v>
      </c>
      <c r="D52" s="1" t="s">
        <v>1083</v>
      </c>
      <c r="E52" s="1">
        <v>14</v>
      </c>
      <c r="F52" s="1" t="s">
        <v>307</v>
      </c>
      <c r="G52" s="1">
        <v>3</v>
      </c>
      <c r="H52" s="1" t="s">
        <v>308</v>
      </c>
      <c r="I52" s="1" t="s">
        <v>221</v>
      </c>
      <c r="J52" s="1" t="s">
        <v>221</v>
      </c>
      <c r="K52" s="1" t="s">
        <v>221</v>
      </c>
      <c r="L52" s="1">
        <v>1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1</v>
      </c>
      <c r="T52" s="1">
        <v>0</v>
      </c>
      <c r="U52" s="1">
        <v>0</v>
      </c>
      <c r="V52" s="1">
        <v>1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 t="s">
        <v>221</v>
      </c>
      <c r="AF52" s="1" t="s">
        <v>221</v>
      </c>
      <c r="AG52" s="1" t="s">
        <v>221</v>
      </c>
      <c r="AH52" s="1" t="s">
        <v>221</v>
      </c>
      <c r="AI52" s="1" t="s">
        <v>221</v>
      </c>
      <c r="AJ52" s="1" t="s">
        <v>221</v>
      </c>
      <c r="AK52" s="1" t="s">
        <v>221</v>
      </c>
      <c r="AL52" s="1" t="s">
        <v>221</v>
      </c>
      <c r="AM52" s="1">
        <v>3</v>
      </c>
      <c r="AN52" s="1">
        <v>1</v>
      </c>
      <c r="AO52" s="1">
        <v>5</v>
      </c>
      <c r="AP52" s="1">
        <v>1</v>
      </c>
      <c r="AQ52" s="1">
        <v>2</v>
      </c>
      <c r="AR52" s="1">
        <v>2</v>
      </c>
      <c r="AS52" s="1">
        <v>1</v>
      </c>
      <c r="AT52" s="1">
        <v>4</v>
      </c>
      <c r="AU52" s="1">
        <v>2</v>
      </c>
      <c r="AV52" s="1">
        <v>1</v>
      </c>
      <c r="AW52" s="1">
        <v>1</v>
      </c>
      <c r="AX52" s="1">
        <v>1</v>
      </c>
      <c r="AY52" s="1">
        <v>3</v>
      </c>
      <c r="AZ52" s="1">
        <v>2</v>
      </c>
      <c r="BA52" s="1">
        <v>1</v>
      </c>
      <c r="BB52" s="1">
        <v>5</v>
      </c>
      <c r="BC52" s="1" t="s">
        <v>221</v>
      </c>
      <c r="BD52" s="1" t="s">
        <v>221</v>
      </c>
      <c r="BE52" s="1" t="s">
        <v>221</v>
      </c>
      <c r="BF52" s="1" t="s">
        <v>221</v>
      </c>
      <c r="BG52" s="1">
        <v>5</v>
      </c>
      <c r="BH52" s="1">
        <v>5</v>
      </c>
      <c r="BI52" s="1">
        <v>5</v>
      </c>
      <c r="BJ52" s="1">
        <v>5</v>
      </c>
      <c r="BK52" s="1">
        <v>5</v>
      </c>
      <c r="BL52" s="1">
        <v>2</v>
      </c>
      <c r="BM52" s="1">
        <v>5</v>
      </c>
      <c r="BN52" s="1">
        <v>4</v>
      </c>
      <c r="BO52" s="1">
        <v>4</v>
      </c>
      <c r="BP52" s="1" t="s">
        <v>221</v>
      </c>
      <c r="BQ52" s="1">
        <v>3</v>
      </c>
      <c r="BR52" s="1">
        <v>4</v>
      </c>
      <c r="BS52" s="1" t="s">
        <v>221</v>
      </c>
      <c r="BT52" s="1">
        <v>4</v>
      </c>
      <c r="BU52" s="1">
        <v>3</v>
      </c>
      <c r="BV52" s="1">
        <v>3</v>
      </c>
      <c r="BW52" s="1" t="s">
        <v>221</v>
      </c>
      <c r="BX52" s="1">
        <v>4</v>
      </c>
      <c r="BY52" s="1">
        <v>3.5</v>
      </c>
      <c r="BZ52" s="1">
        <v>4</v>
      </c>
      <c r="CA52" s="1">
        <v>4</v>
      </c>
      <c r="CB52" s="1"/>
      <c r="CC52" s="1">
        <v>4</v>
      </c>
      <c r="CD52" s="1"/>
      <c r="CE52" s="1">
        <v>5</v>
      </c>
      <c r="CF52" s="1">
        <f>(AM52 - '[1]AoA, FW, and ASMu'!B$11) / '[1]AoA, FW, and ASMu'!B$12</f>
        <v>-1.0105441573318064</v>
      </c>
      <c r="CG52" s="1">
        <f>(AQ52 - '[1]AoA, FW, and ASMu'!C$11) / '[1]AoA, FW, and ASMu'!C$12</f>
        <v>-0.70746723074685991</v>
      </c>
      <c r="CH52" s="1">
        <f>(AR52 - '[1]AoA, FW, and ASMu'!D$11) / '[1]AoA, FW, and ASMu'!D$12</f>
        <v>-0.32843761477495281</v>
      </c>
      <c r="CI52" s="1">
        <f>(AT52 - '[1]AoA, FW, and ASMu'!E$11) / '[1]AoA, FW, and ASMu'!E$12</f>
        <v>-0.42732871186524074</v>
      </c>
      <c r="CJ52" s="1">
        <f>(AU52 - '[1]AoA, FW, and ASMu'!F$11) / '[1]AoA, FW, and ASMu'!F$12</f>
        <v>-0.79861122131299866</v>
      </c>
      <c r="CK52" s="1">
        <f>(AY52 - '[1]AoA, FW, and ASMu'!G$11) / '[1]AoA, FW, and ASMu'!G$12</f>
        <v>-0.39129875746110016</v>
      </c>
      <c r="CL52" s="1">
        <f>(BA52 - '[1]AoA, FW, and ASMu'!H$11) / '[1]AoA, FW, and ASMu'!H$12</f>
        <v>-0.62050276803115456</v>
      </c>
      <c r="CM52" s="1">
        <f>(AW52 - '[1]AoA, FW, and ASMu'!I$11) / '[1]AoA, FW, and ASMu'!I$12</f>
        <v>-1.9492913520592203</v>
      </c>
      <c r="CN52" s="1">
        <v>6.2302859999999998E-3</v>
      </c>
      <c r="CO52" s="1">
        <v>0.252810327</v>
      </c>
      <c r="CP52" s="1">
        <v>0.160819769</v>
      </c>
      <c r="CQ52" s="1">
        <v>-1.9688533000000001E-2</v>
      </c>
      <c r="CR52" s="1"/>
      <c r="CS52" s="1">
        <v>4.1762501E-2</v>
      </c>
      <c r="CT52" s="1"/>
      <c r="CU52" s="1">
        <v>0.99918738200000001</v>
      </c>
      <c r="CV52" s="1" t="s">
        <v>223</v>
      </c>
      <c r="CW52" s="1">
        <v>4</v>
      </c>
      <c r="CX52" s="1">
        <v>1</v>
      </c>
      <c r="CY52" s="1" t="s">
        <v>224</v>
      </c>
      <c r="CZ52" s="1">
        <v>4</v>
      </c>
      <c r="DA52" s="1" t="s">
        <v>221</v>
      </c>
      <c r="DB52" s="1" t="s">
        <v>221</v>
      </c>
      <c r="DC52" s="1" t="s">
        <v>221</v>
      </c>
      <c r="DD52" s="1" t="s">
        <v>221</v>
      </c>
      <c r="DE52" s="1" t="s">
        <v>221</v>
      </c>
      <c r="DF52" s="1" t="s">
        <v>221</v>
      </c>
      <c r="DG52" s="1" t="s">
        <v>321</v>
      </c>
      <c r="DH52" s="1">
        <v>603625</v>
      </c>
      <c r="DI52" s="1" t="s">
        <v>1084</v>
      </c>
      <c r="DJ52" s="1" t="s">
        <v>1085</v>
      </c>
      <c r="DK52" s="1" t="s">
        <v>355</v>
      </c>
      <c r="DL52" s="1" t="s">
        <v>229</v>
      </c>
      <c r="DM52" s="1">
        <v>897</v>
      </c>
      <c r="DN52" s="1">
        <v>4</v>
      </c>
      <c r="DO52" s="1" t="s">
        <v>1086</v>
      </c>
      <c r="DP52" s="1">
        <v>-1.008318265</v>
      </c>
      <c r="DQ52" s="1">
        <v>-0.56476974899999999</v>
      </c>
      <c r="DR52" s="1">
        <v>1.142329726</v>
      </c>
      <c r="DS52" s="1">
        <v>-0.37808848900000003</v>
      </c>
      <c r="DT52" s="1">
        <v>-0.81141516800000002</v>
      </c>
      <c r="DU52" s="1">
        <v>-0.432934453</v>
      </c>
      <c r="DV52" s="1">
        <v>-0.68143459900000003</v>
      </c>
      <c r="DW52" s="1">
        <v>-0.12828479000000001</v>
      </c>
      <c r="DX52" s="1">
        <v>-1.282545337</v>
      </c>
      <c r="DY52" s="1">
        <v>-1.0964448499999999</v>
      </c>
      <c r="DZ52" s="1">
        <v>-2.190606061</v>
      </c>
      <c r="EA52" s="1">
        <v>-1.1447780439999999</v>
      </c>
      <c r="EB52" s="1">
        <v>-0.34981495200000001</v>
      </c>
      <c r="EC52" s="1">
        <v>-1.3684290720000001</v>
      </c>
      <c r="ED52" s="1">
        <v>-0.670839038</v>
      </c>
      <c r="EE52" s="1">
        <v>1.2185467910000001</v>
      </c>
      <c r="EF52" s="1">
        <v>0.50663741100000004</v>
      </c>
      <c r="EG52" s="1">
        <v>0.79266946299999996</v>
      </c>
      <c r="EH52" s="1">
        <v>0.86115427300000003</v>
      </c>
      <c r="EI52" s="1">
        <v>0.78168780999999998</v>
      </c>
      <c r="EJ52" s="1">
        <v>0.78663404599999998</v>
      </c>
      <c r="EK52" s="1">
        <v>-2.08825868</v>
      </c>
      <c r="EL52" s="1">
        <v>0.48208338899999997</v>
      </c>
      <c r="EM52" s="1">
        <v>0.141778721</v>
      </c>
      <c r="EN52" s="1" t="s">
        <v>221</v>
      </c>
      <c r="EO52" s="1">
        <v>-1.397826574</v>
      </c>
      <c r="EP52" s="1">
        <v>-0.44247086800000002</v>
      </c>
      <c r="EQ52" s="1" t="s">
        <v>221</v>
      </c>
      <c r="ER52" s="1">
        <v>0.35031512599999998</v>
      </c>
      <c r="ES52" s="1">
        <v>-0.43132788399999999</v>
      </c>
      <c r="ET52" s="1">
        <v>-1.1800613849999999</v>
      </c>
      <c r="EU52" s="1" t="s">
        <v>221</v>
      </c>
      <c r="EV52" s="1">
        <v>0.11079420800000001</v>
      </c>
      <c r="EW52" s="1">
        <v>-0.88487947899999997</v>
      </c>
      <c r="EX52" s="1">
        <v>-0.50626750099999995</v>
      </c>
      <c r="EY52" s="1">
        <v>1.1603746619999999</v>
      </c>
      <c r="EZ52" s="1">
        <v>-0.43257899100000002</v>
      </c>
      <c r="FA52" s="1">
        <v>-0.64005863200000002</v>
      </c>
      <c r="FB52" s="1">
        <v>-0.342236706</v>
      </c>
      <c r="FC52" s="1">
        <v>-0.56312254100000003</v>
      </c>
      <c r="FD52" s="1">
        <v>-0.115020437</v>
      </c>
      <c r="FE52" s="1">
        <v>-0.73494871299999998</v>
      </c>
      <c r="FF52" s="1">
        <v>-0.75438913500000004</v>
      </c>
      <c r="FG52" s="1">
        <v>-2.0116004709999999</v>
      </c>
      <c r="FH52" s="1">
        <v>-0.72955848300000004</v>
      </c>
      <c r="FI52" s="1">
        <v>-0.25401532300000002</v>
      </c>
      <c r="FJ52" s="1">
        <v>-1.1430104080000001</v>
      </c>
      <c r="FK52" s="1">
        <v>-0.65123792400000002</v>
      </c>
      <c r="FL52" s="1">
        <v>1.178860324</v>
      </c>
      <c r="FM52" s="1">
        <v>0.73267232599999998</v>
      </c>
      <c r="FN52" s="1">
        <v>1.036017078</v>
      </c>
      <c r="FO52" s="1">
        <v>0.87643446000000003</v>
      </c>
      <c r="FP52" s="1">
        <v>0.94650490499999995</v>
      </c>
      <c r="FQ52" s="1">
        <v>0.97657453900000002</v>
      </c>
      <c r="FR52" s="1">
        <v>-2.273406434</v>
      </c>
      <c r="FS52" s="1">
        <v>0.70189067199999999</v>
      </c>
      <c r="FT52" s="1">
        <v>0.141012049</v>
      </c>
      <c r="FU52" s="1"/>
      <c r="FV52" s="1">
        <v>-1.5927575329999999</v>
      </c>
      <c r="FW52" s="1">
        <v>-0.57374936700000001</v>
      </c>
      <c r="FX52" s="1"/>
      <c r="FY52" s="1">
        <v>0.356362032</v>
      </c>
      <c r="FZ52" s="1">
        <v>-0.46797258600000002</v>
      </c>
      <c r="GA52" s="1">
        <v>-1.3746642529999999</v>
      </c>
      <c r="GB52" s="1"/>
      <c r="GC52" s="1">
        <v>0.126620132</v>
      </c>
      <c r="GD52" s="1">
        <v>-1.2007551780000001</v>
      </c>
      <c r="GE52" s="1">
        <v>-0.28369660000000002</v>
      </c>
      <c r="GF52" s="1">
        <v>-0.342236706</v>
      </c>
      <c r="GG52" s="1">
        <v>0.58687023599999999</v>
      </c>
      <c r="GH52" s="1">
        <v>-0.593936664</v>
      </c>
      <c r="GI52" s="1">
        <v>-0.37079098599999999</v>
      </c>
      <c r="GJ52" s="1"/>
      <c r="GK52" s="1">
        <v>-1.2789281450000001</v>
      </c>
      <c r="GL52" s="1">
        <v>6</v>
      </c>
      <c r="GM52" s="1">
        <v>2</v>
      </c>
      <c r="GN52" s="1">
        <v>0.33333333300000001</v>
      </c>
      <c r="GO52" s="1">
        <v>4</v>
      </c>
      <c r="GP52" s="1">
        <v>0.66666666699999999</v>
      </c>
      <c r="GQ52" s="1">
        <v>0</v>
      </c>
      <c r="GR52" s="1">
        <v>0</v>
      </c>
      <c r="GS52" s="1">
        <v>0</v>
      </c>
      <c r="GT52" s="1">
        <v>0</v>
      </c>
      <c r="GU52" s="1">
        <v>0</v>
      </c>
      <c r="GV52" s="1">
        <v>0</v>
      </c>
      <c r="GW52" s="1">
        <v>0</v>
      </c>
      <c r="GX52" s="1">
        <v>0</v>
      </c>
      <c r="GY52" s="1">
        <v>2</v>
      </c>
      <c r="GZ52" s="1">
        <v>0.33333333300000001</v>
      </c>
      <c r="HA52" s="1">
        <v>0</v>
      </c>
      <c r="HB52" s="1">
        <v>0</v>
      </c>
      <c r="HC52" s="1">
        <v>1</v>
      </c>
      <c r="HD52" s="1">
        <v>0.16666666699999999</v>
      </c>
      <c r="HE52" s="1">
        <v>1</v>
      </c>
      <c r="HF52" s="1">
        <v>0.16666666699999999</v>
      </c>
      <c r="HG52" s="1">
        <v>1</v>
      </c>
      <c r="HH52" s="1">
        <v>0.16666666699999999</v>
      </c>
      <c r="HI52" s="1">
        <v>1</v>
      </c>
      <c r="HJ52" s="1">
        <v>0.16666666699999999</v>
      </c>
      <c r="HK52" s="1">
        <v>0</v>
      </c>
      <c r="HL52" s="1">
        <v>0</v>
      </c>
      <c r="HM52" s="1">
        <v>0.33333333300000001</v>
      </c>
      <c r="HN52" s="1">
        <v>0.66666666699999999</v>
      </c>
      <c r="HO52" s="1" t="s">
        <v>221</v>
      </c>
      <c r="HP52" s="1" t="s">
        <v>315</v>
      </c>
      <c r="HQ52" s="1" t="s">
        <v>221</v>
      </c>
      <c r="HR52" s="1" t="s">
        <v>221</v>
      </c>
      <c r="HS52" s="1" t="s">
        <v>221</v>
      </c>
      <c r="HT52" s="1" t="s">
        <v>221</v>
      </c>
      <c r="HU52" s="1">
        <v>2.352129718</v>
      </c>
      <c r="HV52" s="1">
        <v>2.6173304430000002</v>
      </c>
      <c r="HW52" s="1">
        <v>2.1978701699999998</v>
      </c>
      <c r="HX52" s="1">
        <v>2.3232469390000001</v>
      </c>
      <c r="HY52" s="1"/>
      <c r="HZ52" s="1">
        <v>3.2574751019999999</v>
      </c>
      <c r="IA52" s="1"/>
      <c r="IB52" s="1">
        <v>3.516370979</v>
      </c>
    </row>
    <row r="53" spans="1:236" x14ac:dyDescent="0.3">
      <c r="A53" s="1">
        <v>29201</v>
      </c>
      <c r="B53" s="1" t="s">
        <v>1087</v>
      </c>
      <c r="C53" s="1" t="s">
        <v>511</v>
      </c>
      <c r="D53" s="1" t="s">
        <v>1088</v>
      </c>
      <c r="E53" s="1">
        <v>4</v>
      </c>
      <c r="F53" s="1" t="s">
        <v>1089</v>
      </c>
      <c r="G53" s="1">
        <v>3</v>
      </c>
      <c r="H53" s="1" t="s">
        <v>1090</v>
      </c>
      <c r="I53" s="1" t="s">
        <v>221</v>
      </c>
      <c r="J53" s="1" t="s">
        <v>221</v>
      </c>
      <c r="K53" s="1" t="s">
        <v>221</v>
      </c>
      <c r="L53" s="1">
        <v>1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1</v>
      </c>
      <c r="T53" s="1">
        <v>0</v>
      </c>
      <c r="U53" s="1">
        <v>0</v>
      </c>
      <c r="V53" s="1">
        <v>1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 t="s">
        <v>221</v>
      </c>
      <c r="AF53" s="1" t="s">
        <v>221</v>
      </c>
      <c r="AG53" s="1" t="s">
        <v>221</v>
      </c>
      <c r="AH53" s="1" t="s">
        <v>221</v>
      </c>
      <c r="AI53" s="1" t="s">
        <v>221</v>
      </c>
      <c r="AJ53" s="1" t="s">
        <v>221</v>
      </c>
      <c r="AK53" s="1" t="s">
        <v>221</v>
      </c>
      <c r="AL53" s="1" t="s">
        <v>221</v>
      </c>
      <c r="AM53" s="1">
        <v>3</v>
      </c>
      <c r="AN53" s="1">
        <v>1</v>
      </c>
      <c r="AO53" s="1">
        <v>4</v>
      </c>
      <c r="AP53" s="1">
        <v>1</v>
      </c>
      <c r="AQ53" s="1">
        <v>2</v>
      </c>
      <c r="AR53" s="1">
        <v>1</v>
      </c>
      <c r="AS53" s="1">
        <v>1</v>
      </c>
      <c r="AT53" s="1">
        <v>4</v>
      </c>
      <c r="AU53" s="1">
        <v>1</v>
      </c>
      <c r="AV53" s="1">
        <v>2</v>
      </c>
      <c r="AW53" s="1">
        <v>3</v>
      </c>
      <c r="AX53" s="1">
        <v>1</v>
      </c>
      <c r="AY53" s="1">
        <v>1</v>
      </c>
      <c r="AZ53" s="1">
        <v>1</v>
      </c>
      <c r="BA53" s="1">
        <v>1</v>
      </c>
      <c r="BB53" s="1">
        <v>4</v>
      </c>
      <c r="BC53" s="1" t="s">
        <v>1091</v>
      </c>
      <c r="BD53" s="1" t="s">
        <v>221</v>
      </c>
      <c r="BE53" s="1" t="s">
        <v>221</v>
      </c>
      <c r="BF53" s="1">
        <v>5</v>
      </c>
      <c r="BG53" s="1">
        <v>5</v>
      </c>
      <c r="BH53" s="1">
        <v>4</v>
      </c>
      <c r="BI53" s="1">
        <v>4</v>
      </c>
      <c r="BJ53" s="1">
        <v>5</v>
      </c>
      <c r="BK53" s="1" t="s">
        <v>221</v>
      </c>
      <c r="BL53" s="1" t="s">
        <v>221</v>
      </c>
      <c r="BM53" s="1" t="s">
        <v>221</v>
      </c>
      <c r="BN53" s="1" t="s">
        <v>221</v>
      </c>
      <c r="BO53" s="1">
        <v>4</v>
      </c>
      <c r="BP53" s="1" t="s">
        <v>221</v>
      </c>
      <c r="BQ53" s="1">
        <v>1</v>
      </c>
      <c r="BR53" s="1">
        <v>1</v>
      </c>
      <c r="BS53" s="1" t="s">
        <v>221</v>
      </c>
      <c r="BT53" s="1">
        <v>3</v>
      </c>
      <c r="BU53" s="1">
        <v>2</v>
      </c>
      <c r="BV53" s="1">
        <v>4</v>
      </c>
      <c r="BW53" s="1" t="s">
        <v>221</v>
      </c>
      <c r="BX53" s="1">
        <v>3</v>
      </c>
      <c r="BY53" s="1">
        <v>2.5</v>
      </c>
      <c r="BZ53" s="1"/>
      <c r="CA53" s="1">
        <v>4</v>
      </c>
      <c r="CB53" s="1"/>
      <c r="CC53" s="1"/>
      <c r="CD53" s="1"/>
      <c r="CE53" s="1">
        <v>4</v>
      </c>
      <c r="CF53" s="1">
        <f>(AM53 - '[1]AoA, FW, and ASMu'!B$11) / '[1]AoA, FW, and ASMu'!B$12</f>
        <v>-1.0105441573318064</v>
      </c>
      <c r="CG53" s="1">
        <f>(AQ53 - '[1]AoA, FW, and ASMu'!C$11) / '[1]AoA, FW, and ASMu'!C$12</f>
        <v>-0.70746723074685991</v>
      </c>
      <c r="CH53" s="1">
        <f>(AR53 - '[1]AoA, FW, and ASMu'!D$11) / '[1]AoA, FW, and ASMu'!D$12</f>
        <v>-1.1133856642167215</v>
      </c>
      <c r="CI53" s="1">
        <f>(AT53 - '[1]AoA, FW, and ASMu'!E$11) / '[1]AoA, FW, and ASMu'!E$12</f>
        <v>-0.42732871186524074</v>
      </c>
      <c r="CJ53" s="1">
        <f>(AU53 - '[1]AoA, FW, and ASMu'!F$11) / '[1]AoA, FW, and ASMu'!F$12</f>
        <v>-1.3726844286238138</v>
      </c>
      <c r="CK53" s="1">
        <f>(AY53 - '[1]AoA, FW, and ASMu'!G$11) / '[1]AoA, FW, and ASMu'!G$12</f>
        <v>-1.8178158856975259</v>
      </c>
      <c r="CL53" s="1">
        <f>(BA53 - '[1]AoA, FW, and ASMu'!H$11) / '[1]AoA, FW, and ASMu'!H$12</f>
        <v>-0.62050276803115456</v>
      </c>
      <c r="CM53" s="1">
        <f>(AW53 - '[1]AoA, FW, and ASMu'!I$11) / '[1]AoA, FW, and ASMu'!I$12</f>
        <v>-0.25123341556192269</v>
      </c>
      <c r="CN53" s="1">
        <v>-2.4941537180000002</v>
      </c>
      <c r="CO53" s="1">
        <v>-1.2018504249999999</v>
      </c>
      <c r="CP53" s="1"/>
      <c r="CQ53" s="1">
        <v>-0.20557018799999999</v>
      </c>
      <c r="CR53" s="1"/>
      <c r="CS53" s="1"/>
      <c r="CT53" s="1"/>
      <c r="CU53" s="1">
        <v>-0.49554648499999998</v>
      </c>
      <c r="CV53" s="1" t="s">
        <v>223</v>
      </c>
      <c r="CW53" s="1">
        <v>4</v>
      </c>
      <c r="CX53" s="1">
        <v>0</v>
      </c>
      <c r="CY53" s="1" t="s">
        <v>594</v>
      </c>
      <c r="CZ53" s="1">
        <v>2</v>
      </c>
      <c r="DA53" s="1">
        <v>1067</v>
      </c>
      <c r="DB53" s="1" t="s">
        <v>221</v>
      </c>
      <c r="DC53" s="1" t="s">
        <v>221</v>
      </c>
      <c r="DD53" s="1">
        <v>1</v>
      </c>
      <c r="DE53" s="1" t="s">
        <v>221</v>
      </c>
      <c r="DF53" s="1" t="s">
        <v>221</v>
      </c>
      <c r="DG53" s="1" t="s">
        <v>292</v>
      </c>
      <c r="DH53" s="1">
        <v>461611</v>
      </c>
      <c r="DI53" s="1" t="s">
        <v>1092</v>
      </c>
      <c r="DJ53" s="1" t="s">
        <v>1093</v>
      </c>
      <c r="DK53" s="1" t="s">
        <v>386</v>
      </c>
      <c r="DL53" s="1" t="s">
        <v>229</v>
      </c>
      <c r="DM53" s="1">
        <v>701</v>
      </c>
      <c r="DN53" s="1">
        <v>8</v>
      </c>
      <c r="DO53" s="1" t="s">
        <v>221</v>
      </c>
      <c r="DP53" s="1">
        <v>-1.008318265</v>
      </c>
      <c r="DQ53" s="1">
        <v>-0.56476974899999999</v>
      </c>
      <c r="DR53" s="1">
        <v>0.14232972599999999</v>
      </c>
      <c r="DS53" s="1">
        <v>-0.37808848900000003</v>
      </c>
      <c r="DT53" s="1">
        <v>-0.81141516800000002</v>
      </c>
      <c r="DU53" s="1">
        <v>-1.4329344530000001</v>
      </c>
      <c r="DV53" s="1">
        <v>-0.68143459900000003</v>
      </c>
      <c r="DW53" s="1">
        <v>-0.12828479000000001</v>
      </c>
      <c r="DX53" s="1">
        <v>-2.2825453370000002</v>
      </c>
      <c r="DY53" s="1">
        <v>-9.6444849999999999E-2</v>
      </c>
      <c r="DZ53" s="1">
        <v>-0.19060606099999999</v>
      </c>
      <c r="EA53" s="1">
        <v>-1.1447780439999999</v>
      </c>
      <c r="EB53" s="1">
        <v>-2.349814952</v>
      </c>
      <c r="EC53" s="1">
        <v>-2.3684290720000001</v>
      </c>
      <c r="ED53" s="1">
        <v>-0.670839038</v>
      </c>
      <c r="EE53" s="1">
        <v>0.21854679099999999</v>
      </c>
      <c r="EF53" s="1">
        <v>0.50663741100000004</v>
      </c>
      <c r="EG53" s="1">
        <v>-0.20733053700000001</v>
      </c>
      <c r="EH53" s="1">
        <v>-0.138845727</v>
      </c>
      <c r="EI53" s="1">
        <v>0.78168780999999998</v>
      </c>
      <c r="EJ53" s="1" t="s">
        <v>221</v>
      </c>
      <c r="EK53" s="1" t="s">
        <v>221</v>
      </c>
      <c r="EL53" s="1" t="s">
        <v>221</v>
      </c>
      <c r="EM53" s="1">
        <v>0.141778721</v>
      </c>
      <c r="EN53" s="1" t="s">
        <v>221</v>
      </c>
      <c r="EO53" s="1">
        <v>-3.3978265740000002</v>
      </c>
      <c r="EP53" s="1">
        <v>-3.442470868</v>
      </c>
      <c r="EQ53" s="1" t="s">
        <v>221</v>
      </c>
      <c r="ER53" s="1">
        <v>-0.64968487399999997</v>
      </c>
      <c r="ES53" s="1">
        <v>-1.4313278840000001</v>
      </c>
      <c r="ET53" s="1">
        <v>-0.18006138499999999</v>
      </c>
      <c r="EU53" s="1" t="s">
        <v>221</v>
      </c>
      <c r="EV53" s="1" t="s">
        <v>221</v>
      </c>
      <c r="EW53" s="1">
        <v>-0.88487947899999997</v>
      </c>
      <c r="EX53" s="1">
        <v>-0.50626750099999995</v>
      </c>
      <c r="EY53" s="1">
        <v>0.14457805300000001</v>
      </c>
      <c r="EZ53" s="1">
        <v>-0.43257899100000002</v>
      </c>
      <c r="FA53" s="1">
        <v>-0.64005863200000002</v>
      </c>
      <c r="FB53" s="1">
        <v>-1.132741373</v>
      </c>
      <c r="FC53" s="1">
        <v>-0.56312254100000003</v>
      </c>
      <c r="FD53" s="1">
        <v>-0.115020437</v>
      </c>
      <c r="FE53" s="1">
        <v>-1.3079878810000001</v>
      </c>
      <c r="FF53" s="1">
        <v>-6.6357141999999994E-2</v>
      </c>
      <c r="FG53" s="1">
        <v>-0.175030668</v>
      </c>
      <c r="FH53" s="1">
        <v>-0.72955848300000004</v>
      </c>
      <c r="FI53" s="1">
        <v>-1.706299287</v>
      </c>
      <c r="FJ53" s="1">
        <v>-1.97828235</v>
      </c>
      <c r="FK53" s="1">
        <v>-0.65123792400000002</v>
      </c>
      <c r="FL53" s="1">
        <v>0.211429009</v>
      </c>
      <c r="FM53" s="1">
        <v>0.73267232599999998</v>
      </c>
      <c r="FN53" s="1">
        <v>-0.27098051200000001</v>
      </c>
      <c r="FO53" s="1">
        <v>-0.14130938400000001</v>
      </c>
      <c r="FP53" s="1">
        <v>0.94650490499999995</v>
      </c>
      <c r="FQ53" s="1"/>
      <c r="FR53" s="1"/>
      <c r="FS53" s="1"/>
      <c r="FT53" s="1">
        <v>0.141012049</v>
      </c>
      <c r="FU53" s="1"/>
      <c r="FV53" s="1">
        <v>-3.871663319</v>
      </c>
      <c r="FW53" s="1">
        <v>-4.4638316869999999</v>
      </c>
      <c r="FX53" s="1"/>
      <c r="FY53" s="1">
        <v>-0.66089930100000005</v>
      </c>
      <c r="FZ53" s="1">
        <v>-1.552930463</v>
      </c>
      <c r="GA53" s="1">
        <v>-0.209755147</v>
      </c>
      <c r="GB53" s="1"/>
      <c r="GC53" s="1"/>
      <c r="GD53" s="1">
        <v>-2.4756569210000001</v>
      </c>
      <c r="GE53" s="1">
        <v>-1.3009579330000001</v>
      </c>
      <c r="GF53" s="1">
        <v>-1.132741373</v>
      </c>
      <c r="GG53" s="1">
        <v>-0.115020437</v>
      </c>
      <c r="GH53" s="1">
        <v>-1.1669758320000001</v>
      </c>
      <c r="GI53" s="1">
        <v>-0.75979438200000005</v>
      </c>
      <c r="GJ53" s="1"/>
      <c r="GK53" s="1">
        <v>0.55764165799999998</v>
      </c>
      <c r="GL53" s="1">
        <v>4</v>
      </c>
      <c r="GM53" s="1">
        <v>0</v>
      </c>
      <c r="GN53" s="1">
        <v>0</v>
      </c>
      <c r="GO53" s="1">
        <v>4</v>
      </c>
      <c r="GP53" s="1">
        <v>1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V53" s="1">
        <v>0</v>
      </c>
      <c r="GW53" s="1">
        <v>1</v>
      </c>
      <c r="GX53" s="1">
        <v>0.25</v>
      </c>
      <c r="GY53" s="1">
        <v>1</v>
      </c>
      <c r="GZ53" s="1">
        <v>0.25</v>
      </c>
      <c r="HA53" s="1">
        <v>0</v>
      </c>
      <c r="HB53" s="1">
        <v>0</v>
      </c>
      <c r="HC53" s="1">
        <v>0</v>
      </c>
      <c r="HD53" s="1">
        <v>0</v>
      </c>
      <c r="HE53" s="1">
        <v>0</v>
      </c>
      <c r="HF53" s="1">
        <v>0</v>
      </c>
      <c r="HG53" s="1">
        <v>1</v>
      </c>
      <c r="HH53" s="1">
        <v>0.25</v>
      </c>
      <c r="HI53" s="1">
        <v>1</v>
      </c>
      <c r="HJ53" s="1">
        <v>0.25</v>
      </c>
      <c r="HK53" s="1">
        <v>0</v>
      </c>
      <c r="HL53" s="1">
        <v>0</v>
      </c>
      <c r="HM53" s="1">
        <v>0.5</v>
      </c>
      <c r="HN53" s="1">
        <v>0.5</v>
      </c>
      <c r="HO53" s="1" t="s">
        <v>221</v>
      </c>
      <c r="HP53" s="1" t="s">
        <v>357</v>
      </c>
      <c r="HQ53" s="1" t="s">
        <v>221</v>
      </c>
      <c r="HR53" s="1" t="s">
        <v>221</v>
      </c>
      <c r="HS53" s="1" t="s">
        <v>221</v>
      </c>
      <c r="HT53" s="1" t="s">
        <v>221</v>
      </c>
      <c r="HU53" s="1">
        <v>0</v>
      </c>
      <c r="HV53" s="1">
        <v>1.4422205100000001</v>
      </c>
      <c r="HW53" s="1"/>
      <c r="HX53" s="1">
        <v>2.2319048970000002</v>
      </c>
      <c r="HY53" s="1"/>
      <c r="HZ53" s="1"/>
      <c r="IA53" s="1"/>
      <c r="IB53" s="1">
        <v>1.5247584160000001</v>
      </c>
    </row>
    <row r="54" spans="1:236" x14ac:dyDescent="0.3">
      <c r="A54" s="1">
        <v>29558</v>
      </c>
      <c r="B54" s="1" t="s">
        <v>1094</v>
      </c>
      <c r="C54" s="1" t="s">
        <v>444</v>
      </c>
      <c r="D54" s="1" t="s">
        <v>605</v>
      </c>
      <c r="E54" s="1">
        <v>6</v>
      </c>
      <c r="F54" s="1" t="s">
        <v>238</v>
      </c>
      <c r="G54" s="1">
        <v>4</v>
      </c>
      <c r="H54" s="1" t="s">
        <v>239</v>
      </c>
      <c r="I54" s="1" t="s">
        <v>221</v>
      </c>
      <c r="J54" s="1" t="s">
        <v>221</v>
      </c>
      <c r="K54" s="1" t="s">
        <v>221</v>
      </c>
      <c r="L54" s="1">
        <v>1</v>
      </c>
      <c r="M54" s="1">
        <v>0</v>
      </c>
      <c r="N54" s="1">
        <v>0</v>
      </c>
      <c r="O54" s="1">
        <v>0</v>
      </c>
      <c r="P54" s="1">
        <v>0</v>
      </c>
      <c r="Q54" s="1">
        <v>1</v>
      </c>
      <c r="R54" s="1">
        <v>0</v>
      </c>
      <c r="S54" s="1">
        <v>1</v>
      </c>
      <c r="T54" s="1">
        <v>1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1</v>
      </c>
      <c r="AA54" s="1">
        <v>0</v>
      </c>
      <c r="AB54" s="1">
        <v>0</v>
      </c>
      <c r="AC54" s="1">
        <v>0</v>
      </c>
      <c r="AD54" s="1">
        <v>0</v>
      </c>
      <c r="AE54" s="1" t="s">
        <v>221</v>
      </c>
      <c r="AF54" s="1" t="s">
        <v>221</v>
      </c>
      <c r="AG54" s="1" t="s">
        <v>221</v>
      </c>
      <c r="AH54" s="1" t="s">
        <v>221</v>
      </c>
      <c r="AI54" s="1" t="s">
        <v>221</v>
      </c>
      <c r="AJ54" s="1" t="s">
        <v>221</v>
      </c>
      <c r="AK54" s="1" t="s">
        <v>221</v>
      </c>
      <c r="AL54" s="1" t="s">
        <v>221</v>
      </c>
      <c r="AM54" s="1">
        <v>3</v>
      </c>
      <c r="AN54" s="1">
        <v>1</v>
      </c>
      <c r="AO54" s="1">
        <v>5</v>
      </c>
      <c r="AP54" s="1">
        <v>2</v>
      </c>
      <c r="AQ54" s="1">
        <v>3</v>
      </c>
      <c r="AR54" s="1">
        <v>4</v>
      </c>
      <c r="AS54" s="1">
        <v>3</v>
      </c>
      <c r="AT54" s="1">
        <v>5</v>
      </c>
      <c r="AU54" s="1">
        <v>5</v>
      </c>
      <c r="AV54" s="1">
        <v>4</v>
      </c>
      <c r="AW54" s="1">
        <v>3</v>
      </c>
      <c r="AX54" s="1">
        <v>1</v>
      </c>
      <c r="AY54" s="1">
        <v>4</v>
      </c>
      <c r="AZ54" s="1">
        <v>3</v>
      </c>
      <c r="BA54" s="1">
        <v>3</v>
      </c>
      <c r="BB54" s="1">
        <v>5</v>
      </c>
      <c r="BC54" s="1" t="s">
        <v>221</v>
      </c>
      <c r="BD54" s="1" t="s">
        <v>221</v>
      </c>
      <c r="BE54" s="1" t="s">
        <v>221</v>
      </c>
      <c r="BF54" s="1" t="s">
        <v>221</v>
      </c>
      <c r="BG54" s="1">
        <v>5</v>
      </c>
      <c r="BH54" s="1">
        <v>5</v>
      </c>
      <c r="BI54" s="1">
        <v>3</v>
      </c>
      <c r="BJ54" s="1">
        <v>5</v>
      </c>
      <c r="BK54" s="1">
        <v>4</v>
      </c>
      <c r="BL54" s="1">
        <v>5</v>
      </c>
      <c r="BM54" s="1">
        <v>5</v>
      </c>
      <c r="BN54" s="1" t="s">
        <v>221</v>
      </c>
      <c r="BO54" s="1">
        <v>4</v>
      </c>
      <c r="BP54" s="1" t="s">
        <v>221</v>
      </c>
      <c r="BQ54" s="1">
        <v>5</v>
      </c>
      <c r="BR54" s="1">
        <v>5</v>
      </c>
      <c r="BS54" s="1" t="s">
        <v>221</v>
      </c>
      <c r="BT54" s="1">
        <v>4</v>
      </c>
      <c r="BU54" s="1">
        <v>3</v>
      </c>
      <c r="BV54" s="1">
        <v>4</v>
      </c>
      <c r="BW54" s="1" t="s">
        <v>221</v>
      </c>
      <c r="BX54" s="1">
        <v>4.5</v>
      </c>
      <c r="BY54" s="1">
        <v>3.5</v>
      </c>
      <c r="BZ54" s="1"/>
      <c r="CA54" s="1">
        <v>4</v>
      </c>
      <c r="CB54" s="1"/>
      <c r="CC54" s="1">
        <v>4.6666666670000003</v>
      </c>
      <c r="CD54" s="1"/>
      <c r="CE54" s="1">
        <v>5</v>
      </c>
      <c r="CF54" s="1">
        <f>(AM54 - '[1]AoA, FW, and ASMu'!B$11) / '[1]AoA, FW, and ASMu'!B$12</f>
        <v>-1.0105441573318064</v>
      </c>
      <c r="CG54" s="1">
        <f>(AQ54 - '[1]AoA, FW, and ASMu'!C$11) / '[1]AoA, FW, and ASMu'!C$12</f>
        <v>6.35580845466511E-2</v>
      </c>
      <c r="CH54" s="1">
        <f>(AR54 - '[1]AoA, FW, and ASMu'!D$11) / '[1]AoA, FW, and ASMu'!D$12</f>
        <v>1.2414584841085845</v>
      </c>
      <c r="CI54" s="1">
        <f>(AT54 - '[1]AoA, FW, and ASMu'!E$11) / '[1]AoA, FW, and ASMu'!E$12</f>
        <v>0.50066042908655961</v>
      </c>
      <c r="CJ54" s="1">
        <f>(AU54 - '[1]AoA, FW, and ASMu'!F$11) / '[1]AoA, FW, and ASMu'!F$12</f>
        <v>0.92360840061944671</v>
      </c>
      <c r="CK54" s="1">
        <f>(AY54 - '[1]AoA, FW, and ASMu'!G$11) / '[1]AoA, FW, and ASMu'!G$12</f>
        <v>0.32195980665711271</v>
      </c>
      <c r="CL54" s="1">
        <f>(BA54 - '[1]AoA, FW, and ASMu'!H$11) / '[1]AoA, FW, and ASMu'!H$12</f>
        <v>1.2597114765283648</v>
      </c>
      <c r="CM54" s="1">
        <f>(AW54 - '[1]AoA, FW, and ASMu'!I$11) / '[1]AoA, FW, and ASMu'!I$12</f>
        <v>-0.25123341556192269</v>
      </c>
      <c r="CN54" s="1">
        <v>0.18457359600000001</v>
      </c>
      <c r="CO54" s="1">
        <v>-0.257523642</v>
      </c>
      <c r="CP54" s="1"/>
      <c r="CQ54" s="1">
        <v>-8.9623772000000004E-2</v>
      </c>
      <c r="CR54" s="1"/>
      <c r="CS54" s="1">
        <v>0.71397636600000003</v>
      </c>
      <c r="CT54" s="1"/>
      <c r="CU54" s="1">
        <v>0.65581255599999999</v>
      </c>
      <c r="CV54" s="1" t="s">
        <v>241</v>
      </c>
      <c r="CW54" s="1">
        <v>5</v>
      </c>
      <c r="CX54" s="1">
        <v>1</v>
      </c>
      <c r="CY54" s="1" t="s">
        <v>242</v>
      </c>
      <c r="CZ54" s="1">
        <v>5</v>
      </c>
      <c r="DA54" s="1">
        <v>7908</v>
      </c>
      <c r="DB54" s="1" t="s">
        <v>221</v>
      </c>
      <c r="DC54" s="1" t="s">
        <v>221</v>
      </c>
      <c r="DD54" s="1">
        <v>1</v>
      </c>
      <c r="DE54" s="1">
        <v>7910</v>
      </c>
      <c r="DF54" s="1" t="s">
        <v>221</v>
      </c>
      <c r="DG54" s="1" t="s">
        <v>321</v>
      </c>
      <c r="DH54" s="1">
        <v>504271</v>
      </c>
      <c r="DI54" s="1" t="s">
        <v>221</v>
      </c>
      <c r="DJ54" s="1" t="s">
        <v>221</v>
      </c>
      <c r="DK54" s="1" t="s">
        <v>221</v>
      </c>
      <c r="DL54" s="1" t="s">
        <v>221</v>
      </c>
      <c r="DM54" s="1" t="s">
        <v>221</v>
      </c>
      <c r="DN54" s="1">
        <v>2</v>
      </c>
      <c r="DO54" s="1" t="s">
        <v>1095</v>
      </c>
      <c r="DP54" s="1">
        <v>-1.008318265</v>
      </c>
      <c r="DQ54" s="1">
        <v>-0.56476974899999999</v>
      </c>
      <c r="DR54" s="1">
        <v>1.142329726</v>
      </c>
      <c r="DS54" s="1">
        <v>0.62191151099999997</v>
      </c>
      <c r="DT54" s="1">
        <v>0.18858483200000001</v>
      </c>
      <c r="DU54" s="1">
        <v>1.5670655469999999</v>
      </c>
      <c r="DV54" s="1">
        <v>1.3185654010000001</v>
      </c>
      <c r="DW54" s="1">
        <v>0.87171520999999996</v>
      </c>
      <c r="DX54" s="1">
        <v>1.717454663</v>
      </c>
      <c r="DY54" s="1">
        <v>1.9035551500000001</v>
      </c>
      <c r="DZ54" s="1">
        <v>-0.19060606099999999</v>
      </c>
      <c r="EA54" s="1">
        <v>-1.1447780439999999</v>
      </c>
      <c r="EB54" s="1">
        <v>0.65018504799999999</v>
      </c>
      <c r="EC54" s="1">
        <v>-0.36842907200000002</v>
      </c>
      <c r="ED54" s="1">
        <v>1.329160962</v>
      </c>
      <c r="EE54" s="1">
        <v>1.2185467910000001</v>
      </c>
      <c r="EF54" s="1">
        <v>0.50663741100000004</v>
      </c>
      <c r="EG54" s="1">
        <v>0.79266946299999996</v>
      </c>
      <c r="EH54" s="1">
        <v>-1.1388457270000001</v>
      </c>
      <c r="EI54" s="1">
        <v>0.78168780999999998</v>
      </c>
      <c r="EJ54" s="1">
        <v>-0.213365954</v>
      </c>
      <c r="EK54" s="1">
        <v>0.91174131999999997</v>
      </c>
      <c r="EL54" s="1">
        <v>0.48208338899999997</v>
      </c>
      <c r="EM54" s="1">
        <v>0.141778721</v>
      </c>
      <c r="EN54" s="1" t="s">
        <v>221</v>
      </c>
      <c r="EO54" s="1">
        <v>0.60217342600000001</v>
      </c>
      <c r="EP54" s="1">
        <v>0.55752913199999998</v>
      </c>
      <c r="EQ54" s="1" t="s">
        <v>221</v>
      </c>
      <c r="ER54" s="1">
        <v>0.35031512599999998</v>
      </c>
      <c r="ES54" s="1">
        <v>-0.43132788399999999</v>
      </c>
      <c r="ET54" s="1">
        <v>-0.18006138499999999</v>
      </c>
      <c r="EU54" s="1" t="s">
        <v>221</v>
      </c>
      <c r="EV54" s="1" t="s">
        <v>221</v>
      </c>
      <c r="EW54" s="1">
        <v>-0.88487947899999997</v>
      </c>
      <c r="EX54" s="1">
        <v>-0.50626750099999995</v>
      </c>
      <c r="EY54" s="1">
        <v>1.1603746619999999</v>
      </c>
      <c r="EZ54" s="1">
        <v>0.71154203800000004</v>
      </c>
      <c r="FA54" s="1">
        <v>0.14875905</v>
      </c>
      <c r="FB54" s="1">
        <v>1.2387726290000001</v>
      </c>
      <c r="FC54" s="1">
        <v>1.0896334009999999</v>
      </c>
      <c r="FD54" s="1">
        <v>0.78158185499999999</v>
      </c>
      <c r="FE54" s="1">
        <v>0.98416879099999999</v>
      </c>
      <c r="FF54" s="1">
        <v>1.3097068430000001</v>
      </c>
      <c r="FG54" s="1">
        <v>-0.175030668</v>
      </c>
      <c r="FH54" s="1">
        <v>-0.72955848300000004</v>
      </c>
      <c r="FI54" s="1">
        <v>0.47212665999999998</v>
      </c>
      <c r="FJ54" s="1">
        <v>-0.30773846599999999</v>
      </c>
      <c r="FK54" s="1">
        <v>1.290324469</v>
      </c>
      <c r="FL54" s="1">
        <v>1.178860324</v>
      </c>
      <c r="FM54" s="1">
        <v>0.73267232599999998</v>
      </c>
      <c r="FN54" s="1">
        <v>1.036017078</v>
      </c>
      <c r="FO54" s="1">
        <v>-1.1590532280000001</v>
      </c>
      <c r="FP54" s="1">
        <v>0.94650490499999995</v>
      </c>
      <c r="FQ54" s="1">
        <v>-0.26488525299999999</v>
      </c>
      <c r="FR54" s="1">
        <v>0.99257750099999997</v>
      </c>
      <c r="FS54" s="1">
        <v>0.70189067199999999</v>
      </c>
      <c r="FT54" s="1">
        <v>0.141012049</v>
      </c>
      <c r="FU54" s="1"/>
      <c r="FV54" s="1">
        <v>0.68614825199999996</v>
      </c>
      <c r="FW54" s="1">
        <v>0.72294473999999997</v>
      </c>
      <c r="FX54" s="1"/>
      <c r="FY54" s="1">
        <v>0.356362032</v>
      </c>
      <c r="FZ54" s="1">
        <v>-0.46797258600000002</v>
      </c>
      <c r="GA54" s="1">
        <v>-0.209755147</v>
      </c>
      <c r="GB54" s="1"/>
      <c r="GC54" s="1"/>
      <c r="GD54" s="1">
        <v>-0.60956199600000005</v>
      </c>
      <c r="GE54" s="1">
        <v>0.50512108200000005</v>
      </c>
      <c r="GF54" s="1">
        <v>1.2387726290000001</v>
      </c>
      <c r="GG54" s="1">
        <v>1.4834725280000001</v>
      </c>
      <c r="GH54" s="1">
        <v>1.1251808400000001</v>
      </c>
      <c r="GI54" s="1">
        <v>1.0301923770000001</v>
      </c>
      <c r="GJ54" s="1"/>
      <c r="GK54" s="1">
        <v>0.55764165799999998</v>
      </c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 t="s">
        <v>248</v>
      </c>
      <c r="HP54" s="1" t="s">
        <v>357</v>
      </c>
      <c r="HQ54" s="1" t="s">
        <v>358</v>
      </c>
      <c r="HR54" s="1" t="s">
        <v>221</v>
      </c>
      <c r="HS54" s="1" t="s">
        <v>221</v>
      </c>
      <c r="HT54" s="1" t="s">
        <v>221</v>
      </c>
      <c r="HU54" s="1">
        <v>2.8381668520000001</v>
      </c>
      <c r="HV54" s="1">
        <v>2.0330813879999998</v>
      </c>
      <c r="HW54" s="1"/>
      <c r="HX54" s="1">
        <v>3.1667066230000001</v>
      </c>
      <c r="HY54" s="1"/>
      <c r="HZ54" s="1">
        <v>3.1847103680000002</v>
      </c>
      <c r="IA54" s="1"/>
      <c r="IB54" s="1">
        <v>5.2027796090000002</v>
      </c>
    </row>
    <row r="55" spans="1:236" x14ac:dyDescent="0.3">
      <c r="A55" s="1">
        <v>32681</v>
      </c>
      <c r="B55" s="1" t="s">
        <v>1096</v>
      </c>
      <c r="C55" s="1" t="s">
        <v>1097</v>
      </c>
      <c r="D55" s="1" t="s">
        <v>1097</v>
      </c>
      <c r="E55" s="1">
        <v>1</v>
      </c>
      <c r="F55" s="1" t="s">
        <v>238</v>
      </c>
      <c r="G55" s="1">
        <v>4</v>
      </c>
      <c r="H55" s="1" t="s">
        <v>239</v>
      </c>
      <c r="I55" s="1" t="s">
        <v>307</v>
      </c>
      <c r="J55" s="1" t="s">
        <v>221</v>
      </c>
      <c r="K55" s="1" t="s">
        <v>221</v>
      </c>
      <c r="L55" s="1">
        <v>1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 t="s">
        <v>1098</v>
      </c>
      <c r="AF55" s="1" t="s">
        <v>221</v>
      </c>
      <c r="AG55" s="1" t="s">
        <v>221</v>
      </c>
      <c r="AH55" s="1" t="s">
        <v>221</v>
      </c>
      <c r="AI55" s="1" t="s">
        <v>221</v>
      </c>
      <c r="AJ55" s="1" t="s">
        <v>221</v>
      </c>
      <c r="AK55" s="1" t="s">
        <v>221</v>
      </c>
      <c r="AL55" s="1" t="s">
        <v>221</v>
      </c>
      <c r="AM55" s="1">
        <v>3</v>
      </c>
      <c r="AN55" s="1">
        <v>1</v>
      </c>
      <c r="AO55" s="1">
        <v>5</v>
      </c>
      <c r="AP55" s="1">
        <v>2</v>
      </c>
      <c r="AQ55" s="1">
        <v>4</v>
      </c>
      <c r="AR55" s="1">
        <v>4</v>
      </c>
      <c r="AS55" s="1">
        <v>3</v>
      </c>
      <c r="AT55" s="1">
        <v>5</v>
      </c>
      <c r="AU55" s="1">
        <v>3</v>
      </c>
      <c r="AV55" s="1">
        <v>3</v>
      </c>
      <c r="AW55" s="1">
        <v>4</v>
      </c>
      <c r="AX55" s="1">
        <v>4</v>
      </c>
      <c r="AY55" s="1">
        <v>5</v>
      </c>
      <c r="AZ55" s="1">
        <v>3</v>
      </c>
      <c r="BA55" s="1">
        <v>4</v>
      </c>
      <c r="BB55" s="1">
        <v>5</v>
      </c>
      <c r="BC55" s="1" t="s">
        <v>221</v>
      </c>
      <c r="BD55" s="1" t="s">
        <v>221</v>
      </c>
      <c r="BE55" s="1" t="s">
        <v>221</v>
      </c>
      <c r="BF55" s="1" t="s">
        <v>221</v>
      </c>
      <c r="BG55" s="1">
        <v>4</v>
      </c>
      <c r="BH55" s="1">
        <v>5</v>
      </c>
      <c r="BI55" s="1">
        <v>5</v>
      </c>
      <c r="BJ55" s="1">
        <v>5</v>
      </c>
      <c r="BK55" s="1">
        <v>4</v>
      </c>
      <c r="BL55" s="1">
        <v>5</v>
      </c>
      <c r="BM55" s="1">
        <v>4</v>
      </c>
      <c r="BN55" s="1">
        <v>4</v>
      </c>
      <c r="BO55" s="1">
        <v>5</v>
      </c>
      <c r="BP55" s="1">
        <v>5</v>
      </c>
      <c r="BQ55" s="1">
        <v>4</v>
      </c>
      <c r="BR55" s="1">
        <v>5</v>
      </c>
      <c r="BS55" s="1">
        <v>4</v>
      </c>
      <c r="BT55" s="1">
        <v>3</v>
      </c>
      <c r="BU55" s="1">
        <v>3</v>
      </c>
      <c r="BV55" s="1">
        <v>5</v>
      </c>
      <c r="BW55" s="1">
        <v>3</v>
      </c>
      <c r="BX55" s="1">
        <v>4.3</v>
      </c>
      <c r="BY55" s="1">
        <v>3</v>
      </c>
      <c r="BZ55" s="1">
        <v>4</v>
      </c>
      <c r="CA55" s="1">
        <v>5</v>
      </c>
      <c r="CB55" s="1">
        <v>5</v>
      </c>
      <c r="CC55" s="1">
        <v>4.3333333329999997</v>
      </c>
      <c r="CD55" s="1">
        <v>3.5</v>
      </c>
      <c r="CE55" s="1">
        <v>5</v>
      </c>
      <c r="CF55" s="1">
        <f>(AM55 - '[1]AoA, FW, and ASMu'!B$11) / '[1]AoA, FW, and ASMu'!B$12</f>
        <v>-1.0105441573318064</v>
      </c>
      <c r="CG55" s="1">
        <f>(AQ55 - '[1]AoA, FW, and ASMu'!C$11) / '[1]AoA, FW, and ASMu'!C$12</f>
        <v>0.83458339984016205</v>
      </c>
      <c r="CH55" s="1">
        <f>(AR55 - '[1]AoA, FW, and ASMu'!D$11) / '[1]AoA, FW, and ASMu'!D$12</f>
        <v>1.2414584841085845</v>
      </c>
      <c r="CI55" s="1">
        <f>(AT55 - '[1]AoA, FW, and ASMu'!E$11) / '[1]AoA, FW, and ASMu'!E$12</f>
        <v>0.50066042908655961</v>
      </c>
      <c r="CJ55" s="1">
        <f>(AU55 - '[1]AoA, FW, and ASMu'!F$11) / '[1]AoA, FW, and ASMu'!F$12</f>
        <v>-0.22453801400218357</v>
      </c>
      <c r="CK55" s="1">
        <f>(AY55 - '[1]AoA, FW, and ASMu'!G$11) / '[1]AoA, FW, and ASMu'!G$12</f>
        <v>1.0352183707753255</v>
      </c>
      <c r="CL55" s="1">
        <f>(BA55 - '[1]AoA, FW, and ASMu'!H$11) / '[1]AoA, FW, and ASMu'!H$12</f>
        <v>2.199818598808124</v>
      </c>
      <c r="CM55" s="1">
        <f>(AW55 - '[1]AoA, FW, and ASMu'!I$11) / '[1]AoA, FW, and ASMu'!I$12</f>
        <v>0.59779555268672613</v>
      </c>
      <c r="CN55" s="1">
        <v>-0.34521754999999998</v>
      </c>
      <c r="CO55" s="1">
        <v>-0.93521743800000001</v>
      </c>
      <c r="CP55" s="1">
        <v>-0.49881684100000001</v>
      </c>
      <c r="CQ55" s="1">
        <v>0.96594510200000006</v>
      </c>
      <c r="CR55" s="1">
        <v>1.1005616540000001</v>
      </c>
      <c r="CS55" s="1">
        <v>0.183191304</v>
      </c>
      <c r="CT55" s="1">
        <v>-0.75131437999999995</v>
      </c>
      <c r="CU55" s="1">
        <v>0.65581255599999999</v>
      </c>
      <c r="CV55" s="1" t="s">
        <v>241</v>
      </c>
      <c r="CW55" s="1">
        <v>5</v>
      </c>
      <c r="CX55" s="1">
        <v>1</v>
      </c>
      <c r="CY55" s="1" t="s">
        <v>242</v>
      </c>
      <c r="CZ55" s="1">
        <v>5</v>
      </c>
      <c r="DA55" s="1">
        <v>7404</v>
      </c>
      <c r="DB55" s="1" t="s">
        <v>221</v>
      </c>
      <c r="DC55" s="1" t="s">
        <v>221</v>
      </c>
      <c r="DD55" s="1">
        <v>1</v>
      </c>
      <c r="DE55" s="1">
        <v>7406</v>
      </c>
      <c r="DF55" s="1" t="s">
        <v>221</v>
      </c>
      <c r="DG55" s="1" t="s">
        <v>243</v>
      </c>
      <c r="DH55" s="1">
        <v>497693</v>
      </c>
      <c r="DI55" s="1" t="s">
        <v>1099</v>
      </c>
      <c r="DJ55" s="1" t="s">
        <v>1100</v>
      </c>
      <c r="DK55" s="1" t="s">
        <v>419</v>
      </c>
      <c r="DL55" s="1" t="s">
        <v>229</v>
      </c>
      <c r="DM55" s="1">
        <v>1228</v>
      </c>
      <c r="DN55" s="1">
        <v>20</v>
      </c>
      <c r="DO55" s="1" t="s">
        <v>1101</v>
      </c>
      <c r="DP55" s="1">
        <v>-1.008318265</v>
      </c>
      <c r="DQ55" s="1">
        <v>-0.56476974899999999</v>
      </c>
      <c r="DR55" s="1">
        <v>1.142329726</v>
      </c>
      <c r="DS55" s="1">
        <v>0.62191151099999997</v>
      </c>
      <c r="DT55" s="1">
        <v>1.1885848320000001</v>
      </c>
      <c r="DU55" s="1">
        <v>1.5670655469999999</v>
      </c>
      <c r="DV55" s="1">
        <v>1.3185654010000001</v>
      </c>
      <c r="DW55" s="1">
        <v>0.87171520999999996</v>
      </c>
      <c r="DX55" s="1">
        <v>-0.28254533700000001</v>
      </c>
      <c r="DY55" s="1">
        <v>0.90355514999999997</v>
      </c>
      <c r="DZ55" s="1">
        <v>0.80939393900000001</v>
      </c>
      <c r="EA55" s="1">
        <v>1.8552219560000001</v>
      </c>
      <c r="EB55" s="1">
        <v>1.650185048</v>
      </c>
      <c r="EC55" s="1">
        <v>-0.36842907200000002</v>
      </c>
      <c r="ED55" s="1">
        <v>2.329160962</v>
      </c>
      <c r="EE55" s="1">
        <v>1.2185467910000001</v>
      </c>
      <c r="EF55" s="1">
        <v>-0.49336258900000002</v>
      </c>
      <c r="EG55" s="1">
        <v>0.79266946299999996</v>
      </c>
      <c r="EH55" s="1">
        <v>0.86115427300000003</v>
      </c>
      <c r="EI55" s="1">
        <v>0.78168780999999998</v>
      </c>
      <c r="EJ55" s="1">
        <v>-0.213365954</v>
      </c>
      <c r="EK55" s="1">
        <v>0.91174131999999997</v>
      </c>
      <c r="EL55" s="1">
        <v>-0.51791661099999997</v>
      </c>
      <c r="EM55" s="1">
        <v>1.1417787210000001</v>
      </c>
      <c r="EN55" s="1">
        <v>0.77204928699999997</v>
      </c>
      <c r="EO55" s="1">
        <v>-0.39782657399999999</v>
      </c>
      <c r="EP55" s="1">
        <v>0.55752913199999998</v>
      </c>
      <c r="EQ55" s="1">
        <v>0.160112855</v>
      </c>
      <c r="ER55" s="1">
        <v>-0.64968487399999997</v>
      </c>
      <c r="ES55" s="1">
        <v>-0.43132788399999999</v>
      </c>
      <c r="ET55" s="1">
        <v>0.81993861499999998</v>
      </c>
      <c r="EU55" s="1">
        <v>-0.28827037799999999</v>
      </c>
      <c r="EV55" s="1">
        <v>0.11079420800000001</v>
      </c>
      <c r="EW55" s="1">
        <v>-0.88487947899999997</v>
      </c>
      <c r="EX55" s="1">
        <v>-0.50626750099999995</v>
      </c>
      <c r="EY55" s="1">
        <v>1.1603746619999999</v>
      </c>
      <c r="EZ55" s="1">
        <v>0.71154203800000004</v>
      </c>
      <c r="FA55" s="1">
        <v>0.93757673200000002</v>
      </c>
      <c r="FB55" s="1">
        <v>1.2387726290000001</v>
      </c>
      <c r="FC55" s="1">
        <v>1.0896334009999999</v>
      </c>
      <c r="FD55" s="1">
        <v>0.78158185499999999</v>
      </c>
      <c r="FE55" s="1">
        <v>-0.16190954499999999</v>
      </c>
      <c r="FF55" s="1">
        <v>0.62167485</v>
      </c>
      <c r="FG55" s="1">
        <v>0.74325423400000001</v>
      </c>
      <c r="FH55" s="1">
        <v>1.1823190729999999</v>
      </c>
      <c r="FI55" s="1">
        <v>1.1982686419999999</v>
      </c>
      <c r="FJ55" s="1">
        <v>-0.30773846599999999</v>
      </c>
      <c r="FK55" s="1">
        <v>2.2611056650000001</v>
      </c>
      <c r="FL55" s="1">
        <v>1.178860324</v>
      </c>
      <c r="FM55" s="1">
        <v>-0.71347497800000004</v>
      </c>
      <c r="FN55" s="1">
        <v>1.036017078</v>
      </c>
      <c r="FO55" s="1">
        <v>0.87643446000000003</v>
      </c>
      <c r="FP55" s="1">
        <v>0.94650490499999995</v>
      </c>
      <c r="FQ55" s="1">
        <v>-0.26488525299999999</v>
      </c>
      <c r="FR55" s="1">
        <v>0.99257750099999997</v>
      </c>
      <c r="FS55" s="1">
        <v>-0.75406215300000001</v>
      </c>
      <c r="FT55" s="1">
        <v>1.135604523</v>
      </c>
      <c r="FU55" s="1">
        <v>0.76901765600000005</v>
      </c>
      <c r="FV55" s="1">
        <v>-0.45330464100000001</v>
      </c>
      <c r="FW55" s="1">
        <v>0.72294473999999997</v>
      </c>
      <c r="FX55" s="1">
        <v>0.19275363200000001</v>
      </c>
      <c r="FY55" s="1">
        <v>-0.66089930100000005</v>
      </c>
      <c r="FZ55" s="1">
        <v>-0.46797258600000002</v>
      </c>
      <c r="GA55" s="1">
        <v>0.955153959</v>
      </c>
      <c r="GB55" s="1">
        <v>-0.28983172800000001</v>
      </c>
      <c r="GC55" s="1">
        <v>0.126620132</v>
      </c>
      <c r="GD55" s="1">
        <v>-0.75844892500000005</v>
      </c>
      <c r="GE55" s="1">
        <v>0.70350389800000002</v>
      </c>
      <c r="GF55" s="1">
        <v>0.94894090099999995</v>
      </c>
      <c r="GG55" s="1">
        <v>2.7519702E-2</v>
      </c>
      <c r="GH55" s="1">
        <v>0.97369497800000004</v>
      </c>
      <c r="GI55" s="1">
        <v>1.756334359</v>
      </c>
      <c r="GJ55" s="1">
        <v>2.2125666169999998</v>
      </c>
      <c r="GK55" s="1">
        <v>2.9779256E-2</v>
      </c>
      <c r="GL55" s="1">
        <v>3</v>
      </c>
      <c r="GM55" s="1">
        <v>1</v>
      </c>
      <c r="GN55" s="1">
        <v>0.33333333300000001</v>
      </c>
      <c r="GO55" s="1">
        <v>2</v>
      </c>
      <c r="GP55" s="1">
        <v>0.66666666699999999</v>
      </c>
      <c r="GQ55" s="1">
        <v>0</v>
      </c>
      <c r="GR55" s="1">
        <v>0</v>
      </c>
      <c r="GS55" s="1">
        <v>1</v>
      </c>
      <c r="GT55" s="1">
        <v>0.33333333300000001</v>
      </c>
      <c r="GU55" s="1">
        <v>1</v>
      </c>
      <c r="GV55" s="1">
        <v>0.33333333300000001</v>
      </c>
      <c r="GW55" s="1">
        <v>0</v>
      </c>
      <c r="GX55" s="1">
        <v>0</v>
      </c>
      <c r="GY55" s="1">
        <v>0</v>
      </c>
      <c r="GZ55" s="1">
        <v>0</v>
      </c>
      <c r="HA55" s="1">
        <v>0</v>
      </c>
      <c r="HB55" s="1">
        <v>0</v>
      </c>
      <c r="HC55" s="1">
        <v>0</v>
      </c>
      <c r="HD55" s="1">
        <v>0</v>
      </c>
      <c r="HE55" s="1">
        <v>0</v>
      </c>
      <c r="HF55" s="1">
        <v>0</v>
      </c>
      <c r="HG55" s="1">
        <v>1</v>
      </c>
      <c r="HH55" s="1">
        <v>0.33333333300000001</v>
      </c>
      <c r="HI55" s="1">
        <v>0</v>
      </c>
      <c r="HJ55" s="1">
        <v>0</v>
      </c>
      <c r="HK55" s="1">
        <v>0</v>
      </c>
      <c r="HL55" s="1">
        <v>0</v>
      </c>
      <c r="HM55" s="1">
        <v>0.66666666699999999</v>
      </c>
      <c r="HN55" s="1">
        <v>0.33333333300000001</v>
      </c>
      <c r="HO55" s="1" t="s">
        <v>269</v>
      </c>
      <c r="HP55" s="1" t="s">
        <v>357</v>
      </c>
      <c r="HQ55" s="1" t="s">
        <v>1102</v>
      </c>
      <c r="HR55" s="1" t="s">
        <v>221</v>
      </c>
      <c r="HS55" s="1" t="s">
        <v>221</v>
      </c>
      <c r="HT55" s="1" t="s">
        <v>221</v>
      </c>
      <c r="HU55" s="1">
        <v>2.3083757060000001</v>
      </c>
      <c r="HV55" s="1">
        <v>1.355387592</v>
      </c>
      <c r="HW55" s="1">
        <v>1.530851685</v>
      </c>
      <c r="HX55" s="1">
        <v>4.222275497</v>
      </c>
      <c r="HY55" s="1">
        <v>3.816233269</v>
      </c>
      <c r="HZ55" s="1">
        <v>2.6539253060000001</v>
      </c>
      <c r="IA55" s="1">
        <v>1.98263517</v>
      </c>
      <c r="IB55" s="1">
        <v>5.2027796090000002</v>
      </c>
    </row>
    <row r="56" spans="1:236" x14ac:dyDescent="0.3">
      <c r="A56" s="1">
        <v>27107</v>
      </c>
      <c r="B56" s="1" t="s">
        <v>1103</v>
      </c>
      <c r="C56" s="1" t="s">
        <v>338</v>
      </c>
      <c r="D56" s="1" t="s">
        <v>523</v>
      </c>
      <c r="E56" s="1">
        <v>5</v>
      </c>
      <c r="F56" s="1" t="s">
        <v>238</v>
      </c>
      <c r="G56" s="1">
        <v>4</v>
      </c>
      <c r="H56" s="1" t="s">
        <v>239</v>
      </c>
      <c r="I56" s="1" t="s">
        <v>221</v>
      </c>
      <c r="J56" s="1" t="s">
        <v>221</v>
      </c>
      <c r="K56" s="1" t="s">
        <v>221</v>
      </c>
      <c r="L56" s="1">
        <v>1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1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 t="s">
        <v>1104</v>
      </c>
      <c r="AF56" s="1" t="s">
        <v>221</v>
      </c>
      <c r="AG56" s="1" t="s">
        <v>221</v>
      </c>
      <c r="AH56" s="1" t="s">
        <v>221</v>
      </c>
      <c r="AI56" s="1" t="s">
        <v>221</v>
      </c>
      <c r="AJ56" s="1" t="s">
        <v>221</v>
      </c>
      <c r="AK56" s="1" t="s">
        <v>221</v>
      </c>
      <c r="AL56" s="1" t="s">
        <v>221</v>
      </c>
      <c r="AM56" s="1">
        <v>3</v>
      </c>
      <c r="AN56" s="1">
        <v>1</v>
      </c>
      <c r="AO56" s="1">
        <v>5</v>
      </c>
      <c r="AP56" s="1">
        <v>1</v>
      </c>
      <c r="AQ56" s="1">
        <v>3</v>
      </c>
      <c r="AR56" s="1">
        <v>3</v>
      </c>
      <c r="AS56" s="1">
        <v>3</v>
      </c>
      <c r="AT56" s="1">
        <v>5</v>
      </c>
      <c r="AU56" s="1">
        <v>5</v>
      </c>
      <c r="AV56" s="1">
        <v>2</v>
      </c>
      <c r="AW56" s="1">
        <v>4</v>
      </c>
      <c r="AX56" s="1">
        <v>3</v>
      </c>
      <c r="AY56" s="1">
        <v>5</v>
      </c>
      <c r="AZ56" s="1">
        <v>3</v>
      </c>
      <c r="BA56" s="1">
        <v>1</v>
      </c>
      <c r="BB56" s="1">
        <v>5</v>
      </c>
      <c r="BC56" s="1" t="s">
        <v>1105</v>
      </c>
      <c r="BD56" s="1" t="s">
        <v>221</v>
      </c>
      <c r="BE56" s="1" t="s">
        <v>221</v>
      </c>
      <c r="BF56" s="1">
        <v>5</v>
      </c>
      <c r="BG56" s="1">
        <v>5</v>
      </c>
      <c r="BH56" s="1">
        <v>5</v>
      </c>
      <c r="BI56" s="1">
        <v>5</v>
      </c>
      <c r="BJ56" s="1">
        <v>5</v>
      </c>
      <c r="BK56" s="1">
        <v>5</v>
      </c>
      <c r="BL56" s="1">
        <v>5</v>
      </c>
      <c r="BM56" s="1">
        <v>5</v>
      </c>
      <c r="BN56" s="1">
        <v>4</v>
      </c>
      <c r="BO56" s="1">
        <v>4</v>
      </c>
      <c r="BP56" s="1">
        <v>4</v>
      </c>
      <c r="BQ56" s="1">
        <v>5</v>
      </c>
      <c r="BR56" s="1">
        <v>4</v>
      </c>
      <c r="BS56" s="1">
        <v>3</v>
      </c>
      <c r="BT56" s="1">
        <v>4</v>
      </c>
      <c r="BU56" s="1">
        <v>4</v>
      </c>
      <c r="BV56" s="1">
        <v>4</v>
      </c>
      <c r="BW56" s="1">
        <v>1</v>
      </c>
      <c r="BX56" s="1">
        <v>4.2</v>
      </c>
      <c r="BY56" s="1">
        <v>4</v>
      </c>
      <c r="BZ56" s="1">
        <v>4</v>
      </c>
      <c r="CA56" s="1">
        <v>4</v>
      </c>
      <c r="CB56" s="1">
        <v>4</v>
      </c>
      <c r="CC56" s="1">
        <v>5</v>
      </c>
      <c r="CD56" s="1">
        <v>2</v>
      </c>
      <c r="CE56" s="1">
        <v>5</v>
      </c>
      <c r="CF56" s="1">
        <f>(AM56 - '[1]AoA, FW, and ASMu'!B$11) / '[1]AoA, FW, and ASMu'!B$12</f>
        <v>-1.0105441573318064</v>
      </c>
      <c r="CG56" s="1">
        <f>(AQ56 - '[1]AoA, FW, and ASMu'!C$11) / '[1]AoA, FW, and ASMu'!C$12</f>
        <v>6.35580845466511E-2</v>
      </c>
      <c r="CH56" s="1">
        <f>(AR56 - '[1]AoA, FW, and ASMu'!D$11) / '[1]AoA, FW, and ASMu'!D$12</f>
        <v>0.45651043466681585</v>
      </c>
      <c r="CI56" s="1">
        <f>(AT56 - '[1]AoA, FW, and ASMu'!E$11) / '[1]AoA, FW, and ASMu'!E$12</f>
        <v>0.50066042908655961</v>
      </c>
      <c r="CJ56" s="1">
        <f>(AU56 - '[1]AoA, FW, and ASMu'!F$11) / '[1]AoA, FW, and ASMu'!F$12</f>
        <v>0.92360840061944671</v>
      </c>
      <c r="CK56" s="1">
        <f>(AY56 - '[1]AoA, FW, and ASMu'!G$11) / '[1]AoA, FW, and ASMu'!G$12</f>
        <v>1.0352183707753255</v>
      </c>
      <c r="CL56" s="1">
        <f>(BA56 - '[1]AoA, FW, and ASMu'!H$11) / '[1]AoA, FW, and ASMu'!H$12</f>
        <v>-0.62050276803115456</v>
      </c>
      <c r="CM56" s="1">
        <f>(AW56 - '[1]AoA, FW, and ASMu'!I$11) / '[1]AoA, FW, and ASMu'!I$12</f>
        <v>0.59779555268672613</v>
      </c>
      <c r="CN56" s="1">
        <v>-0.61011312299999998</v>
      </c>
      <c r="CO56" s="1">
        <v>0.42017015299999999</v>
      </c>
      <c r="CP56" s="1">
        <v>-0.49881684100000001</v>
      </c>
      <c r="CQ56" s="1">
        <v>-8.9623772000000004E-2</v>
      </c>
      <c r="CR56" s="1">
        <v>-0.171516102</v>
      </c>
      <c r="CS56" s="1">
        <v>1.244761427</v>
      </c>
      <c r="CT56" s="1">
        <v>-2.7339495509999998</v>
      </c>
      <c r="CU56" s="1">
        <v>0.65581255599999999</v>
      </c>
      <c r="CV56" s="1" t="s">
        <v>241</v>
      </c>
      <c r="CW56" s="1">
        <v>5</v>
      </c>
      <c r="CX56" s="1">
        <v>1</v>
      </c>
      <c r="CY56" s="1" t="s">
        <v>242</v>
      </c>
      <c r="CZ56" s="1">
        <v>5</v>
      </c>
      <c r="DA56" s="1">
        <v>7932</v>
      </c>
      <c r="DB56" s="1" t="s">
        <v>221</v>
      </c>
      <c r="DC56" s="1" t="s">
        <v>221</v>
      </c>
      <c r="DD56" s="1">
        <v>0</v>
      </c>
      <c r="DE56" s="1" t="s">
        <v>221</v>
      </c>
      <c r="DF56" s="1" t="s">
        <v>221</v>
      </c>
      <c r="DG56" s="1" t="s">
        <v>553</v>
      </c>
      <c r="DH56" s="1">
        <v>304492</v>
      </c>
      <c r="DI56" s="1" t="s">
        <v>1106</v>
      </c>
      <c r="DJ56" s="1" t="s">
        <v>221</v>
      </c>
      <c r="DK56" s="1" t="s">
        <v>221</v>
      </c>
      <c r="DL56" s="1" t="s">
        <v>221</v>
      </c>
      <c r="DM56" s="1" t="s">
        <v>221</v>
      </c>
      <c r="DN56" s="1">
        <v>10</v>
      </c>
      <c r="DO56" s="1" t="s">
        <v>221</v>
      </c>
      <c r="DP56" s="1">
        <v>-1.008318265</v>
      </c>
      <c r="DQ56" s="1">
        <v>-0.56476974899999999</v>
      </c>
      <c r="DR56" s="1">
        <v>1.142329726</v>
      </c>
      <c r="DS56" s="1">
        <v>-0.37808848900000003</v>
      </c>
      <c r="DT56" s="1">
        <v>0.18858483200000001</v>
      </c>
      <c r="DU56" s="1">
        <v>0.567065547</v>
      </c>
      <c r="DV56" s="1">
        <v>1.3185654010000001</v>
      </c>
      <c r="DW56" s="1">
        <v>0.87171520999999996</v>
      </c>
      <c r="DX56" s="1">
        <v>1.717454663</v>
      </c>
      <c r="DY56" s="1">
        <v>-9.6444849999999999E-2</v>
      </c>
      <c r="DZ56" s="1">
        <v>0.80939393900000001</v>
      </c>
      <c r="EA56" s="1">
        <v>0.85522195599999995</v>
      </c>
      <c r="EB56" s="1">
        <v>1.650185048</v>
      </c>
      <c r="EC56" s="1">
        <v>-0.36842907200000002</v>
      </c>
      <c r="ED56" s="1">
        <v>-0.670839038</v>
      </c>
      <c r="EE56" s="1">
        <v>1.2185467910000001</v>
      </c>
      <c r="EF56" s="1">
        <v>0.50663741100000004</v>
      </c>
      <c r="EG56" s="1">
        <v>0.79266946299999996</v>
      </c>
      <c r="EH56" s="1">
        <v>0.86115427300000003</v>
      </c>
      <c r="EI56" s="1">
        <v>0.78168780999999998</v>
      </c>
      <c r="EJ56" s="1">
        <v>0.78663404599999998</v>
      </c>
      <c r="EK56" s="1">
        <v>0.91174131999999997</v>
      </c>
      <c r="EL56" s="1">
        <v>0.48208338899999997</v>
      </c>
      <c r="EM56" s="1">
        <v>0.141778721</v>
      </c>
      <c r="EN56" s="1">
        <v>-0.227950713</v>
      </c>
      <c r="EO56" s="1">
        <v>0.60217342600000001</v>
      </c>
      <c r="EP56" s="1">
        <v>-0.44247086800000002</v>
      </c>
      <c r="EQ56" s="1">
        <v>-0.83988714499999995</v>
      </c>
      <c r="ER56" s="1">
        <v>0.35031512599999998</v>
      </c>
      <c r="ES56" s="1">
        <v>0.56867211600000001</v>
      </c>
      <c r="ET56" s="1">
        <v>-0.18006138499999999</v>
      </c>
      <c r="EU56" s="1">
        <v>-2.288270378</v>
      </c>
      <c r="EV56" s="1">
        <v>0.11079420800000001</v>
      </c>
      <c r="EW56" s="1">
        <v>-0.88487947899999997</v>
      </c>
      <c r="EX56" s="1">
        <v>-0.50626750099999995</v>
      </c>
      <c r="EY56" s="1">
        <v>1.1603746619999999</v>
      </c>
      <c r="EZ56" s="1">
        <v>-0.43257899100000002</v>
      </c>
      <c r="FA56" s="1">
        <v>0.14875905</v>
      </c>
      <c r="FB56" s="1">
        <v>0.44826796200000002</v>
      </c>
      <c r="FC56" s="1">
        <v>1.0896334009999999</v>
      </c>
      <c r="FD56" s="1">
        <v>0.78158185499999999</v>
      </c>
      <c r="FE56" s="1">
        <v>0.98416879099999999</v>
      </c>
      <c r="FF56" s="1">
        <v>-6.6357141999999994E-2</v>
      </c>
      <c r="FG56" s="1">
        <v>0.74325423400000001</v>
      </c>
      <c r="FH56" s="1">
        <v>0.545026554</v>
      </c>
      <c r="FI56" s="1">
        <v>1.1982686419999999</v>
      </c>
      <c r="FJ56" s="1">
        <v>-0.30773846599999999</v>
      </c>
      <c r="FK56" s="1">
        <v>-0.65123792400000002</v>
      </c>
      <c r="FL56" s="1">
        <v>1.178860324</v>
      </c>
      <c r="FM56" s="1">
        <v>0.73267232599999998</v>
      </c>
      <c r="FN56" s="1">
        <v>1.036017078</v>
      </c>
      <c r="FO56" s="1">
        <v>0.87643446000000003</v>
      </c>
      <c r="FP56" s="1">
        <v>0.94650490499999995</v>
      </c>
      <c r="FQ56" s="1">
        <v>0.97657453900000002</v>
      </c>
      <c r="FR56" s="1">
        <v>0.99257750099999997</v>
      </c>
      <c r="FS56" s="1">
        <v>0.70189067199999999</v>
      </c>
      <c r="FT56" s="1">
        <v>0.141012049</v>
      </c>
      <c r="FU56" s="1">
        <v>-0.22705561099999999</v>
      </c>
      <c r="FV56" s="1">
        <v>0.68614825199999996</v>
      </c>
      <c r="FW56" s="1">
        <v>-0.57374936700000001</v>
      </c>
      <c r="FX56" s="1">
        <v>-1.0111074330000001</v>
      </c>
      <c r="FY56" s="1">
        <v>0.356362032</v>
      </c>
      <c r="FZ56" s="1">
        <v>0.61698529199999996</v>
      </c>
      <c r="GA56" s="1">
        <v>-0.209755147</v>
      </c>
      <c r="GB56" s="1">
        <v>-2.3006642679999998</v>
      </c>
      <c r="GC56" s="1">
        <v>0.126620132</v>
      </c>
      <c r="GD56" s="1">
        <v>-0.79777732499999998</v>
      </c>
      <c r="GE56" s="1">
        <v>-0.17861365000000001</v>
      </c>
      <c r="GF56" s="1">
        <v>-1.852396307</v>
      </c>
      <c r="GG56" s="1">
        <v>1.4834725280000001</v>
      </c>
      <c r="GH56" s="1">
        <v>1.1251808400000001</v>
      </c>
      <c r="GI56" s="1">
        <v>2.1701542900000002</v>
      </c>
      <c r="GJ56" s="1">
        <v>-2.3071237739999999</v>
      </c>
      <c r="GK56" s="1">
        <v>1.4759265589999999</v>
      </c>
      <c r="GL56" s="1">
        <v>2</v>
      </c>
      <c r="GM56" s="1">
        <v>1</v>
      </c>
      <c r="GN56" s="1">
        <v>0.5</v>
      </c>
      <c r="GO56" s="1">
        <v>1</v>
      </c>
      <c r="GP56" s="1">
        <v>0.5</v>
      </c>
      <c r="GQ56" s="1">
        <v>0</v>
      </c>
      <c r="GR56" s="1">
        <v>0</v>
      </c>
      <c r="GS56" s="1">
        <v>0</v>
      </c>
      <c r="GT56" s="1">
        <v>0</v>
      </c>
      <c r="GU56" s="1">
        <v>0</v>
      </c>
      <c r="GV56" s="1">
        <v>0</v>
      </c>
      <c r="GW56" s="1">
        <v>0</v>
      </c>
      <c r="GX56" s="1">
        <v>0</v>
      </c>
      <c r="GY56" s="1">
        <v>1</v>
      </c>
      <c r="GZ56" s="1">
        <v>0.5</v>
      </c>
      <c r="HA56" s="1">
        <v>0</v>
      </c>
      <c r="HB56" s="1">
        <v>0</v>
      </c>
      <c r="HC56" s="1">
        <v>0</v>
      </c>
      <c r="HD56" s="1">
        <v>0</v>
      </c>
      <c r="HE56" s="1">
        <v>0</v>
      </c>
      <c r="HF56" s="1">
        <v>0</v>
      </c>
      <c r="HG56" s="1">
        <v>1</v>
      </c>
      <c r="HH56" s="1">
        <v>0.5</v>
      </c>
      <c r="HI56" s="1">
        <v>0</v>
      </c>
      <c r="HJ56" s="1">
        <v>0</v>
      </c>
      <c r="HK56" s="1">
        <v>0</v>
      </c>
      <c r="HL56" s="1">
        <v>0</v>
      </c>
      <c r="HM56" s="1">
        <v>0.5</v>
      </c>
      <c r="HN56" s="1">
        <v>0.5</v>
      </c>
      <c r="HO56" s="1" t="s">
        <v>248</v>
      </c>
      <c r="HP56" s="1" t="s">
        <v>232</v>
      </c>
      <c r="HQ56" s="1" t="s">
        <v>221</v>
      </c>
      <c r="HR56" s="1" t="s">
        <v>221</v>
      </c>
      <c r="HS56" s="1" t="s">
        <v>221</v>
      </c>
      <c r="HT56" s="1" t="s">
        <v>324</v>
      </c>
      <c r="HU56" s="1">
        <v>2.0434801330000001</v>
      </c>
      <c r="HV56" s="1">
        <v>2.7107751840000001</v>
      </c>
      <c r="HW56" s="1">
        <v>1.530851685</v>
      </c>
      <c r="HX56" s="1">
        <v>3.1667066230000001</v>
      </c>
      <c r="HY56" s="1">
        <v>2.5441555130000002</v>
      </c>
      <c r="HZ56" s="1">
        <v>3.7154954290000002</v>
      </c>
      <c r="IA56" s="1">
        <v>0</v>
      </c>
      <c r="IB56" s="1">
        <v>5.2027796090000002</v>
      </c>
    </row>
    <row r="57" spans="1:236" x14ac:dyDescent="0.3">
      <c r="A57" s="1">
        <v>36861</v>
      </c>
      <c r="B57" s="1" t="s">
        <v>1107</v>
      </c>
      <c r="C57" s="1" t="s">
        <v>1108</v>
      </c>
      <c r="D57" s="1" t="s">
        <v>217</v>
      </c>
      <c r="E57" s="1">
        <v>6</v>
      </c>
      <c r="F57" s="1" t="s">
        <v>238</v>
      </c>
      <c r="G57" s="1">
        <v>4</v>
      </c>
      <c r="H57" s="1" t="s">
        <v>239</v>
      </c>
      <c r="I57" s="1" t="s">
        <v>221</v>
      </c>
      <c r="J57" s="1" t="s">
        <v>221</v>
      </c>
      <c r="K57" s="1" t="s">
        <v>221</v>
      </c>
      <c r="L57" s="1">
        <v>1</v>
      </c>
      <c r="M57" s="1">
        <v>0</v>
      </c>
      <c r="N57" s="1">
        <v>0</v>
      </c>
      <c r="O57" s="1">
        <v>0</v>
      </c>
      <c r="P57" s="1">
        <v>0</v>
      </c>
      <c r="Q57" s="1">
        <v>1</v>
      </c>
      <c r="R57" s="1">
        <v>0</v>
      </c>
      <c r="S57" s="1">
        <v>0</v>
      </c>
      <c r="T57" s="1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 t="s">
        <v>221</v>
      </c>
      <c r="AF57" s="1" t="s">
        <v>221</v>
      </c>
      <c r="AG57" s="1" t="s">
        <v>221</v>
      </c>
      <c r="AH57" s="1" t="s">
        <v>221</v>
      </c>
      <c r="AI57" s="1" t="s">
        <v>221</v>
      </c>
      <c r="AJ57" s="1" t="s">
        <v>221</v>
      </c>
      <c r="AK57" s="1" t="s">
        <v>221</v>
      </c>
      <c r="AL57" s="1" t="s">
        <v>221</v>
      </c>
      <c r="AM57" s="1">
        <v>3</v>
      </c>
      <c r="AN57" s="1">
        <v>1</v>
      </c>
      <c r="AO57" s="1">
        <v>4</v>
      </c>
      <c r="AP57" s="1">
        <v>1</v>
      </c>
      <c r="AQ57" s="1">
        <v>3</v>
      </c>
      <c r="AR57" s="1">
        <v>4</v>
      </c>
      <c r="AS57" s="1">
        <v>3</v>
      </c>
      <c r="AT57" s="1">
        <v>5</v>
      </c>
      <c r="AU57" s="1">
        <v>5</v>
      </c>
      <c r="AV57" s="1">
        <v>5</v>
      </c>
      <c r="AW57" s="1">
        <v>5</v>
      </c>
      <c r="AX57" s="1">
        <v>5</v>
      </c>
      <c r="AY57" s="1">
        <v>4</v>
      </c>
      <c r="AZ57" s="1">
        <v>3</v>
      </c>
      <c r="BA57" s="1">
        <v>4</v>
      </c>
      <c r="BB57" s="1">
        <v>5</v>
      </c>
      <c r="BC57" s="1" t="s">
        <v>221</v>
      </c>
      <c r="BD57" s="1" t="s">
        <v>221</v>
      </c>
      <c r="BE57" s="1" t="s">
        <v>221</v>
      </c>
      <c r="BF57" s="1" t="s">
        <v>221</v>
      </c>
      <c r="BG57" s="1">
        <v>5</v>
      </c>
      <c r="BH57" s="1">
        <v>5</v>
      </c>
      <c r="BI57" s="1">
        <v>5</v>
      </c>
      <c r="BJ57" s="1">
        <v>5</v>
      </c>
      <c r="BK57" s="1">
        <v>4</v>
      </c>
      <c r="BL57" s="1">
        <v>4</v>
      </c>
      <c r="BM57" s="1">
        <v>5</v>
      </c>
      <c r="BN57" s="1">
        <v>5</v>
      </c>
      <c r="BO57" s="1">
        <v>4</v>
      </c>
      <c r="BP57" s="1">
        <v>5</v>
      </c>
      <c r="BQ57" s="1">
        <v>5</v>
      </c>
      <c r="BR57" s="1">
        <v>5</v>
      </c>
      <c r="BS57" s="1">
        <v>4</v>
      </c>
      <c r="BT57" s="1">
        <v>4</v>
      </c>
      <c r="BU57" s="1">
        <v>4</v>
      </c>
      <c r="BV57" s="1">
        <v>4</v>
      </c>
      <c r="BW57" s="1">
        <v>4</v>
      </c>
      <c r="BX57" s="1">
        <v>4.5</v>
      </c>
      <c r="BY57" s="1">
        <v>4</v>
      </c>
      <c r="BZ57" s="1">
        <v>5</v>
      </c>
      <c r="CA57" s="1">
        <v>4</v>
      </c>
      <c r="CB57" s="1">
        <v>5</v>
      </c>
      <c r="CC57" s="1">
        <v>4.3333333329999997</v>
      </c>
      <c r="CD57" s="1">
        <v>4</v>
      </c>
      <c r="CE57" s="1">
        <v>5</v>
      </c>
      <c r="CF57" s="1">
        <f>(AM57 - '[1]AoA, FW, and ASMu'!B$11) / '[1]AoA, FW, and ASMu'!B$12</f>
        <v>-1.0105441573318064</v>
      </c>
      <c r="CG57" s="1">
        <f>(AQ57 - '[1]AoA, FW, and ASMu'!C$11) / '[1]AoA, FW, and ASMu'!C$12</f>
        <v>6.35580845466511E-2</v>
      </c>
      <c r="CH57" s="1">
        <f>(AR57 - '[1]AoA, FW, and ASMu'!D$11) / '[1]AoA, FW, and ASMu'!D$12</f>
        <v>1.2414584841085845</v>
      </c>
      <c r="CI57" s="1">
        <f>(AT57 - '[1]AoA, FW, and ASMu'!E$11) / '[1]AoA, FW, and ASMu'!E$12</f>
        <v>0.50066042908655961</v>
      </c>
      <c r="CJ57" s="1">
        <f>(AU57 - '[1]AoA, FW, and ASMu'!F$11) / '[1]AoA, FW, and ASMu'!F$12</f>
        <v>0.92360840061944671</v>
      </c>
      <c r="CK57" s="1">
        <f>(AY57 - '[1]AoA, FW, and ASMu'!G$11) / '[1]AoA, FW, and ASMu'!G$12</f>
        <v>0.32195980665711271</v>
      </c>
      <c r="CL57" s="1">
        <f>(BA57 - '[1]AoA, FW, and ASMu'!H$11) / '[1]AoA, FW, and ASMu'!H$12</f>
        <v>2.199818598808124</v>
      </c>
      <c r="CM57" s="1">
        <f>(AW57 - '[1]AoA, FW, and ASMu'!I$11) / '[1]AoA, FW, and ASMu'!I$12</f>
        <v>1.4468245209353749</v>
      </c>
      <c r="CN57" s="1">
        <v>0.18457359600000001</v>
      </c>
      <c r="CO57" s="1">
        <v>0.42017015299999999</v>
      </c>
      <c r="CP57" s="1">
        <v>1.032034844</v>
      </c>
      <c r="CQ57" s="1">
        <v>-8.9623772000000004E-2</v>
      </c>
      <c r="CR57" s="1">
        <v>1.1005616540000001</v>
      </c>
      <c r="CS57" s="1">
        <v>0.183191304</v>
      </c>
      <c r="CT57" s="1">
        <v>-9.0435989999999994E-2</v>
      </c>
      <c r="CU57" s="1">
        <v>0.65581255599999999</v>
      </c>
      <c r="CV57" s="1" t="s">
        <v>241</v>
      </c>
      <c r="CW57" s="1">
        <v>5</v>
      </c>
      <c r="CX57" s="1">
        <v>1</v>
      </c>
      <c r="CY57" s="1" t="s">
        <v>291</v>
      </c>
      <c r="CZ57" s="1">
        <v>3</v>
      </c>
      <c r="DA57" s="1" t="s">
        <v>221</v>
      </c>
      <c r="DB57" s="1" t="s">
        <v>221</v>
      </c>
      <c r="DC57" s="1" t="s">
        <v>221</v>
      </c>
      <c r="DD57" s="1">
        <v>0</v>
      </c>
      <c r="DE57" s="1" t="s">
        <v>221</v>
      </c>
      <c r="DF57" s="1" t="s">
        <v>221</v>
      </c>
      <c r="DG57" s="1" t="s">
        <v>243</v>
      </c>
      <c r="DH57" s="1">
        <v>1329</v>
      </c>
      <c r="DI57" s="1" t="s">
        <v>1109</v>
      </c>
      <c r="DJ57" s="1" t="s">
        <v>1110</v>
      </c>
      <c r="DK57" s="1" t="s">
        <v>1111</v>
      </c>
      <c r="DL57" s="1" t="s">
        <v>229</v>
      </c>
      <c r="DM57" s="1">
        <v>689</v>
      </c>
      <c r="DN57" s="1">
        <v>100</v>
      </c>
      <c r="DO57" s="1" t="s">
        <v>1112</v>
      </c>
      <c r="DP57" s="1">
        <v>-1.008318265</v>
      </c>
      <c r="DQ57" s="1">
        <v>-0.56476974899999999</v>
      </c>
      <c r="DR57" s="1">
        <v>0.14232972599999999</v>
      </c>
      <c r="DS57" s="1">
        <v>-0.37808848900000003</v>
      </c>
      <c r="DT57" s="1">
        <v>0.18858483200000001</v>
      </c>
      <c r="DU57" s="1">
        <v>1.5670655469999999</v>
      </c>
      <c r="DV57" s="1">
        <v>1.3185654010000001</v>
      </c>
      <c r="DW57" s="1">
        <v>0.87171520999999996</v>
      </c>
      <c r="DX57" s="1">
        <v>1.717454663</v>
      </c>
      <c r="DY57" s="1">
        <v>2.9035551499999999</v>
      </c>
      <c r="DZ57" s="1">
        <v>1.809393939</v>
      </c>
      <c r="EA57" s="1">
        <v>2.8552219559999998</v>
      </c>
      <c r="EB57" s="1">
        <v>0.65018504799999999</v>
      </c>
      <c r="EC57" s="1">
        <v>-0.36842907200000002</v>
      </c>
      <c r="ED57" s="1">
        <v>2.329160962</v>
      </c>
      <c r="EE57" s="1">
        <v>1.2185467910000001</v>
      </c>
      <c r="EF57" s="1">
        <v>0.50663741100000004</v>
      </c>
      <c r="EG57" s="1">
        <v>0.79266946299999996</v>
      </c>
      <c r="EH57" s="1">
        <v>0.86115427300000003</v>
      </c>
      <c r="EI57" s="1">
        <v>0.78168780999999998</v>
      </c>
      <c r="EJ57" s="1">
        <v>-0.213365954</v>
      </c>
      <c r="EK57" s="1">
        <v>-8.8258680000000006E-2</v>
      </c>
      <c r="EL57" s="1">
        <v>0.48208338899999997</v>
      </c>
      <c r="EM57" s="1">
        <v>0.141778721</v>
      </c>
      <c r="EN57" s="1">
        <v>0.77204928699999997</v>
      </c>
      <c r="EO57" s="1">
        <v>0.60217342600000001</v>
      </c>
      <c r="EP57" s="1">
        <v>0.55752913199999998</v>
      </c>
      <c r="EQ57" s="1">
        <v>0.160112855</v>
      </c>
      <c r="ER57" s="1">
        <v>0.35031512599999998</v>
      </c>
      <c r="ES57" s="1">
        <v>0.56867211600000001</v>
      </c>
      <c r="ET57" s="1">
        <v>-0.18006138499999999</v>
      </c>
      <c r="EU57" s="1">
        <v>0.71172962200000001</v>
      </c>
      <c r="EV57" s="1">
        <v>1.1107942079999999</v>
      </c>
      <c r="EW57" s="1">
        <v>-0.88487947899999997</v>
      </c>
      <c r="EX57" s="1">
        <v>-0.50626750099999995</v>
      </c>
      <c r="EY57" s="1">
        <v>0.14457805300000001</v>
      </c>
      <c r="EZ57" s="1">
        <v>-0.43257899100000002</v>
      </c>
      <c r="FA57" s="1">
        <v>0.14875905</v>
      </c>
      <c r="FB57" s="1">
        <v>1.2387726290000001</v>
      </c>
      <c r="FC57" s="1">
        <v>1.0896334009999999</v>
      </c>
      <c r="FD57" s="1">
        <v>0.78158185499999999</v>
      </c>
      <c r="FE57" s="1">
        <v>0.98416879099999999</v>
      </c>
      <c r="FF57" s="1">
        <v>1.9977388359999999</v>
      </c>
      <c r="FG57" s="1">
        <v>1.6615391349999999</v>
      </c>
      <c r="FH57" s="1">
        <v>1.8196115909999999</v>
      </c>
      <c r="FI57" s="1">
        <v>0.47212665999999998</v>
      </c>
      <c r="FJ57" s="1">
        <v>-0.30773846599999999</v>
      </c>
      <c r="FK57" s="1">
        <v>2.2611056650000001</v>
      </c>
      <c r="FL57" s="1">
        <v>1.178860324</v>
      </c>
      <c r="FM57" s="1">
        <v>0.73267232599999998</v>
      </c>
      <c r="FN57" s="1">
        <v>1.036017078</v>
      </c>
      <c r="FO57" s="1">
        <v>0.87643446000000003</v>
      </c>
      <c r="FP57" s="1">
        <v>0.94650490499999995</v>
      </c>
      <c r="FQ57" s="1">
        <v>-0.26488525299999999</v>
      </c>
      <c r="FR57" s="1">
        <v>-9.6083810000000006E-2</v>
      </c>
      <c r="FS57" s="1">
        <v>0.70189067199999999</v>
      </c>
      <c r="FT57" s="1">
        <v>0.141012049</v>
      </c>
      <c r="FU57" s="1">
        <v>0.76901765600000005</v>
      </c>
      <c r="FV57" s="1">
        <v>0.68614825199999996</v>
      </c>
      <c r="FW57" s="1">
        <v>0.72294473999999997</v>
      </c>
      <c r="FX57" s="1">
        <v>0.19275363200000001</v>
      </c>
      <c r="FY57" s="1">
        <v>0.356362032</v>
      </c>
      <c r="FZ57" s="1">
        <v>0.61698529199999996</v>
      </c>
      <c r="GA57" s="1">
        <v>-0.209755147</v>
      </c>
      <c r="GB57" s="1">
        <v>0.71558454199999999</v>
      </c>
      <c r="GC57" s="1">
        <v>1.269460853</v>
      </c>
      <c r="GD57" s="1">
        <v>-0.47910903799999999</v>
      </c>
      <c r="GE57" s="1">
        <v>0.42331688200000001</v>
      </c>
      <c r="GF57" s="1">
        <v>1.9543571710000001</v>
      </c>
      <c r="GG57" s="1">
        <v>1.4834725280000001</v>
      </c>
      <c r="GH57" s="1">
        <v>1.1251808400000001</v>
      </c>
      <c r="GI57" s="1">
        <v>0.66730527299999998</v>
      </c>
      <c r="GJ57" s="1">
        <v>2.715274752</v>
      </c>
      <c r="GK57" s="1">
        <v>2.3942114609999998</v>
      </c>
      <c r="GL57" s="1">
        <v>1</v>
      </c>
      <c r="GM57" s="1">
        <v>0</v>
      </c>
      <c r="GN57" s="1">
        <v>0</v>
      </c>
      <c r="GO57" s="1">
        <v>1</v>
      </c>
      <c r="GP57" s="1">
        <v>1</v>
      </c>
      <c r="GQ57" s="1">
        <v>0</v>
      </c>
      <c r="GR57" s="1">
        <v>0</v>
      </c>
      <c r="GS57" s="1">
        <v>0</v>
      </c>
      <c r="GT57" s="1">
        <v>0</v>
      </c>
      <c r="GU57" s="1">
        <v>0</v>
      </c>
      <c r="GV57" s="1">
        <v>0</v>
      </c>
      <c r="GW57" s="1">
        <v>0</v>
      </c>
      <c r="GX57" s="1">
        <v>0</v>
      </c>
      <c r="GY57" s="1">
        <v>0</v>
      </c>
      <c r="GZ57" s="1">
        <v>0</v>
      </c>
      <c r="HA57" s="1">
        <v>0</v>
      </c>
      <c r="HB57" s="1">
        <v>0</v>
      </c>
      <c r="HC57" s="1">
        <v>0</v>
      </c>
      <c r="HD57" s="1">
        <v>0</v>
      </c>
      <c r="HE57" s="1">
        <v>0</v>
      </c>
      <c r="HF57" s="1">
        <v>0</v>
      </c>
      <c r="HG57" s="1">
        <v>0</v>
      </c>
      <c r="HH57" s="1">
        <v>0</v>
      </c>
      <c r="HI57" s="1">
        <v>1</v>
      </c>
      <c r="HJ57" s="1">
        <v>1</v>
      </c>
      <c r="HK57" s="1">
        <v>0</v>
      </c>
      <c r="HL57" s="1">
        <v>0</v>
      </c>
      <c r="HM57" s="1">
        <v>0</v>
      </c>
      <c r="HN57" s="1">
        <v>1</v>
      </c>
      <c r="HO57" s="1" t="s">
        <v>221</v>
      </c>
      <c r="HP57" s="1" t="s">
        <v>232</v>
      </c>
      <c r="HQ57" s="1" t="s">
        <v>233</v>
      </c>
      <c r="HR57" s="1" t="s">
        <v>234</v>
      </c>
      <c r="HS57" s="1" t="s">
        <v>221</v>
      </c>
      <c r="HT57" s="1" t="s">
        <v>221</v>
      </c>
      <c r="HU57" s="1">
        <v>2.8381668520000001</v>
      </c>
      <c r="HV57" s="1">
        <v>2.7107751840000001</v>
      </c>
      <c r="HW57" s="1">
        <v>3.06170337</v>
      </c>
      <c r="HX57" s="1">
        <v>3.1667066230000001</v>
      </c>
      <c r="HY57" s="1">
        <v>3.816233269</v>
      </c>
      <c r="HZ57" s="1">
        <v>2.6539253060000001</v>
      </c>
      <c r="IA57" s="1">
        <v>2.6435135600000002</v>
      </c>
      <c r="IB57" s="1">
        <v>5.2027796090000002</v>
      </c>
    </row>
    <row r="58" spans="1:236" x14ac:dyDescent="0.3">
      <c r="A58" s="1">
        <v>31275</v>
      </c>
      <c r="B58" s="1" t="s">
        <v>1113</v>
      </c>
      <c r="C58" s="1" t="s">
        <v>669</v>
      </c>
      <c r="D58" s="1" t="s">
        <v>1114</v>
      </c>
      <c r="E58" s="1">
        <v>2</v>
      </c>
      <c r="F58" s="1" t="s">
        <v>482</v>
      </c>
      <c r="G58" s="1">
        <v>4</v>
      </c>
      <c r="H58" s="1" t="s">
        <v>483</v>
      </c>
      <c r="I58" s="1" t="s">
        <v>221</v>
      </c>
      <c r="J58" s="1" t="s">
        <v>221</v>
      </c>
      <c r="K58" s="1" t="s">
        <v>221</v>
      </c>
      <c r="L58" s="1">
        <v>1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 t="s">
        <v>410</v>
      </c>
      <c r="AF58" s="1" t="s">
        <v>221</v>
      </c>
      <c r="AG58" s="1" t="s">
        <v>221</v>
      </c>
      <c r="AH58" s="1" t="s">
        <v>221</v>
      </c>
      <c r="AI58" s="1" t="s">
        <v>221</v>
      </c>
      <c r="AJ58" s="1" t="s">
        <v>221</v>
      </c>
      <c r="AK58" s="1" t="s">
        <v>221</v>
      </c>
      <c r="AL58" s="1" t="s">
        <v>221</v>
      </c>
      <c r="AM58" s="1">
        <v>3</v>
      </c>
      <c r="AN58" s="1">
        <v>1</v>
      </c>
      <c r="AO58" s="1">
        <v>4</v>
      </c>
      <c r="AP58" s="1">
        <v>1</v>
      </c>
      <c r="AQ58" s="1">
        <v>3</v>
      </c>
      <c r="AR58" s="1">
        <v>3</v>
      </c>
      <c r="AS58" s="1">
        <v>1</v>
      </c>
      <c r="AT58" s="1">
        <v>4</v>
      </c>
      <c r="AU58" s="1">
        <v>3</v>
      </c>
      <c r="AV58" s="1">
        <v>2</v>
      </c>
      <c r="AW58" s="1">
        <v>4</v>
      </c>
      <c r="AX58" s="1">
        <v>1</v>
      </c>
      <c r="AY58" s="1">
        <v>4</v>
      </c>
      <c r="AZ58" s="1">
        <v>4</v>
      </c>
      <c r="BA58" s="1">
        <v>1</v>
      </c>
      <c r="BB58" s="1">
        <v>5</v>
      </c>
      <c r="BC58" s="1" t="s">
        <v>221</v>
      </c>
      <c r="BD58" s="1" t="s">
        <v>221</v>
      </c>
      <c r="BE58" s="1" t="s">
        <v>221</v>
      </c>
      <c r="BF58" s="1" t="s">
        <v>221</v>
      </c>
      <c r="BG58" s="1">
        <v>5</v>
      </c>
      <c r="BH58" s="1">
        <v>5</v>
      </c>
      <c r="BI58" s="1">
        <v>5</v>
      </c>
      <c r="BJ58" s="1">
        <v>5</v>
      </c>
      <c r="BK58" s="1">
        <v>5</v>
      </c>
      <c r="BL58" s="1">
        <v>5</v>
      </c>
      <c r="BM58" s="1">
        <v>5</v>
      </c>
      <c r="BN58" s="1">
        <v>4</v>
      </c>
      <c r="BO58" s="1">
        <v>5</v>
      </c>
      <c r="BP58" s="1">
        <v>4</v>
      </c>
      <c r="BQ58" s="1">
        <v>4</v>
      </c>
      <c r="BR58" s="1">
        <v>4</v>
      </c>
      <c r="BS58" s="1">
        <v>4</v>
      </c>
      <c r="BT58" s="1">
        <v>4</v>
      </c>
      <c r="BU58" s="1">
        <v>3</v>
      </c>
      <c r="BV58" s="1">
        <v>5</v>
      </c>
      <c r="BW58" s="1" t="s">
        <v>221</v>
      </c>
      <c r="BX58" s="1">
        <v>4.6666666670000003</v>
      </c>
      <c r="BY58" s="1">
        <v>3.5</v>
      </c>
      <c r="BZ58" s="1">
        <v>4</v>
      </c>
      <c r="CA58" s="1">
        <v>5</v>
      </c>
      <c r="CB58" s="1">
        <v>4</v>
      </c>
      <c r="CC58" s="1">
        <v>5</v>
      </c>
      <c r="CD58" s="1">
        <v>4</v>
      </c>
      <c r="CE58" s="1">
        <v>5</v>
      </c>
      <c r="CF58" s="1">
        <f>(AM58 - '[1]AoA, FW, and ASMu'!B$11) / '[1]AoA, FW, and ASMu'!B$12</f>
        <v>-1.0105441573318064</v>
      </c>
      <c r="CG58" s="1">
        <f>(AQ58 - '[1]AoA, FW, and ASMu'!C$11) / '[1]AoA, FW, and ASMu'!C$12</f>
        <v>6.35580845466511E-2</v>
      </c>
      <c r="CH58" s="1">
        <f>(AR58 - '[1]AoA, FW, and ASMu'!D$11) / '[1]AoA, FW, and ASMu'!D$12</f>
        <v>0.45651043466681585</v>
      </c>
      <c r="CI58" s="1">
        <f>(AT58 - '[1]AoA, FW, and ASMu'!E$11) / '[1]AoA, FW, and ASMu'!E$12</f>
        <v>-0.42732871186524074</v>
      </c>
      <c r="CJ58" s="1">
        <f>(AU58 - '[1]AoA, FW, and ASMu'!F$11) / '[1]AoA, FW, and ASMu'!F$12</f>
        <v>-0.22453801400218357</v>
      </c>
      <c r="CK58" s="1">
        <f>(AY58 - '[1]AoA, FW, and ASMu'!G$11) / '[1]AoA, FW, and ASMu'!G$12</f>
        <v>0.32195980665711271</v>
      </c>
      <c r="CL58" s="1">
        <f>(BA58 - '[1]AoA, FW, and ASMu'!H$11) / '[1]AoA, FW, and ASMu'!H$12</f>
        <v>-0.62050276803115456</v>
      </c>
      <c r="CM58" s="1">
        <f>(AW58 - '[1]AoA, FW, and ASMu'!I$11) / '[1]AoA, FW, and ASMu'!I$12</f>
        <v>0.59779555268672613</v>
      </c>
      <c r="CN58" s="1">
        <v>0.276686249</v>
      </c>
      <c r="CO58" s="1">
        <v>-0.695872665</v>
      </c>
      <c r="CP58" s="1">
        <v>4.7844308000000002E-2</v>
      </c>
      <c r="CQ58" s="1">
        <v>1.078638743</v>
      </c>
      <c r="CR58" s="1">
        <v>-0.443896762</v>
      </c>
      <c r="CS58" s="1">
        <v>0.85142909700000002</v>
      </c>
      <c r="CT58" s="1">
        <v>-0.30895718999999999</v>
      </c>
      <c r="CU58" s="1">
        <v>0.74071920700000005</v>
      </c>
      <c r="CV58" s="1" t="s">
        <v>241</v>
      </c>
      <c r="CW58" s="1">
        <v>5</v>
      </c>
      <c r="CX58" s="1">
        <v>1</v>
      </c>
      <c r="CY58" s="1" t="s">
        <v>242</v>
      </c>
      <c r="CZ58" s="1">
        <v>5</v>
      </c>
      <c r="DA58" s="1">
        <v>4563</v>
      </c>
      <c r="DB58" s="1" t="s">
        <v>221</v>
      </c>
      <c r="DC58" s="1" t="s">
        <v>221</v>
      </c>
      <c r="DD58" s="1">
        <v>0</v>
      </c>
      <c r="DE58" s="1" t="s">
        <v>221</v>
      </c>
      <c r="DF58" s="1" t="s">
        <v>221</v>
      </c>
      <c r="DG58" s="1" t="s">
        <v>225</v>
      </c>
      <c r="DH58" s="1">
        <v>498668</v>
      </c>
      <c r="DI58" s="1" t="s">
        <v>1115</v>
      </c>
      <c r="DJ58" s="1" t="s">
        <v>1116</v>
      </c>
      <c r="DK58" s="1" t="s">
        <v>1117</v>
      </c>
      <c r="DL58" s="1" t="s">
        <v>229</v>
      </c>
      <c r="DM58" s="1">
        <v>1565</v>
      </c>
      <c r="DN58" s="1">
        <v>5</v>
      </c>
      <c r="DO58" s="1" t="s">
        <v>1118</v>
      </c>
      <c r="DP58" s="1">
        <v>-1.008318265</v>
      </c>
      <c r="DQ58" s="1">
        <v>-0.56476974899999999</v>
      </c>
      <c r="DR58" s="1">
        <v>0.14232972599999999</v>
      </c>
      <c r="DS58" s="1">
        <v>-0.37808848900000003</v>
      </c>
      <c r="DT58" s="1">
        <v>0.18858483200000001</v>
      </c>
      <c r="DU58" s="1">
        <v>0.567065547</v>
      </c>
      <c r="DV58" s="1">
        <v>-0.68143459900000003</v>
      </c>
      <c r="DW58" s="1">
        <v>-0.12828479000000001</v>
      </c>
      <c r="DX58" s="1">
        <v>-0.28254533700000001</v>
      </c>
      <c r="DY58" s="1">
        <v>-9.6444849999999999E-2</v>
      </c>
      <c r="DZ58" s="1">
        <v>0.80939393900000001</v>
      </c>
      <c r="EA58" s="1">
        <v>-1.1447780439999999</v>
      </c>
      <c r="EB58" s="1">
        <v>0.65018504799999999</v>
      </c>
      <c r="EC58" s="1">
        <v>0.63157092800000003</v>
      </c>
      <c r="ED58" s="1">
        <v>-0.670839038</v>
      </c>
      <c r="EE58" s="1">
        <v>1.2185467910000001</v>
      </c>
      <c r="EF58" s="1">
        <v>0.50663741100000004</v>
      </c>
      <c r="EG58" s="1">
        <v>0.79266946299999996</v>
      </c>
      <c r="EH58" s="1">
        <v>0.86115427300000003</v>
      </c>
      <c r="EI58" s="1">
        <v>0.78168780999999998</v>
      </c>
      <c r="EJ58" s="1">
        <v>0.78663404599999998</v>
      </c>
      <c r="EK58" s="1">
        <v>0.91174131999999997</v>
      </c>
      <c r="EL58" s="1">
        <v>0.48208338899999997</v>
      </c>
      <c r="EM58" s="1">
        <v>1.1417787210000001</v>
      </c>
      <c r="EN58" s="1">
        <v>-0.227950713</v>
      </c>
      <c r="EO58" s="1">
        <v>-0.39782657399999999</v>
      </c>
      <c r="EP58" s="1">
        <v>-0.44247086800000002</v>
      </c>
      <c r="EQ58" s="1">
        <v>0.160112855</v>
      </c>
      <c r="ER58" s="1">
        <v>0.35031512599999998</v>
      </c>
      <c r="ES58" s="1">
        <v>-0.43132788399999999</v>
      </c>
      <c r="ET58" s="1">
        <v>0.81993861499999998</v>
      </c>
      <c r="EU58" s="1" t="s">
        <v>221</v>
      </c>
      <c r="EV58" s="1">
        <v>0.11079420800000001</v>
      </c>
      <c r="EW58" s="1">
        <v>-0.88487947899999997</v>
      </c>
      <c r="EX58" s="1">
        <v>-0.50626750099999995</v>
      </c>
      <c r="EY58" s="1">
        <v>0.14457805300000001</v>
      </c>
      <c r="EZ58" s="1">
        <v>-0.43257899100000002</v>
      </c>
      <c r="FA58" s="1">
        <v>0.14875905</v>
      </c>
      <c r="FB58" s="1">
        <v>0.44826796200000002</v>
      </c>
      <c r="FC58" s="1">
        <v>-0.56312254100000003</v>
      </c>
      <c r="FD58" s="1">
        <v>-0.115020437</v>
      </c>
      <c r="FE58" s="1">
        <v>-0.16190954499999999</v>
      </c>
      <c r="FF58" s="1">
        <v>-6.6357141999999994E-2</v>
      </c>
      <c r="FG58" s="1">
        <v>0.74325423400000001</v>
      </c>
      <c r="FH58" s="1">
        <v>-0.72955848300000004</v>
      </c>
      <c r="FI58" s="1">
        <v>0.47212665999999998</v>
      </c>
      <c r="FJ58" s="1">
        <v>0.527533476</v>
      </c>
      <c r="FK58" s="1">
        <v>-0.65123792400000002</v>
      </c>
      <c r="FL58" s="1">
        <v>1.178860324</v>
      </c>
      <c r="FM58" s="1">
        <v>0.73267232599999998</v>
      </c>
      <c r="FN58" s="1">
        <v>1.036017078</v>
      </c>
      <c r="FO58" s="1">
        <v>0.87643446000000003</v>
      </c>
      <c r="FP58" s="1">
        <v>0.94650490499999995</v>
      </c>
      <c r="FQ58" s="1">
        <v>0.97657453900000002</v>
      </c>
      <c r="FR58" s="1">
        <v>0.99257750099999997</v>
      </c>
      <c r="FS58" s="1">
        <v>0.70189067199999999</v>
      </c>
      <c r="FT58" s="1">
        <v>1.135604523</v>
      </c>
      <c r="FU58" s="1">
        <v>-0.22705561099999999</v>
      </c>
      <c r="FV58" s="1">
        <v>-0.45330464100000001</v>
      </c>
      <c r="FW58" s="1">
        <v>-0.57374936700000001</v>
      </c>
      <c r="FX58" s="1">
        <v>0.19275363200000001</v>
      </c>
      <c r="FY58" s="1">
        <v>0.356362032</v>
      </c>
      <c r="FZ58" s="1">
        <v>-0.46797258600000002</v>
      </c>
      <c r="GA58" s="1">
        <v>0.955153959</v>
      </c>
      <c r="GB58" s="1"/>
      <c r="GC58" s="1">
        <v>0.126620132</v>
      </c>
      <c r="GD58" s="1">
        <v>-0.39587913699999999</v>
      </c>
      <c r="GE58" s="1">
        <v>0.42331688200000001</v>
      </c>
      <c r="GF58" s="1">
        <v>0.44826796200000002</v>
      </c>
      <c r="GG58" s="1">
        <v>0.58687023599999999</v>
      </c>
      <c r="GH58" s="1">
        <v>0.97369497800000004</v>
      </c>
      <c r="GI58" s="1">
        <v>1.444012308</v>
      </c>
      <c r="GJ58" s="1">
        <v>-0.45848429200000002</v>
      </c>
      <c r="GK58" s="1">
        <v>1.4759265589999999</v>
      </c>
      <c r="GL58" s="1">
        <v>3</v>
      </c>
      <c r="GM58" s="1">
        <v>2</v>
      </c>
      <c r="GN58" s="1">
        <v>0.66666666699999999</v>
      </c>
      <c r="GO58" s="1">
        <v>1</v>
      </c>
      <c r="GP58" s="1">
        <v>0.33333333300000001</v>
      </c>
      <c r="GQ58" s="1">
        <v>0</v>
      </c>
      <c r="GR58" s="1">
        <v>0</v>
      </c>
      <c r="GS58" s="1">
        <v>0</v>
      </c>
      <c r="GT58" s="1">
        <v>0</v>
      </c>
      <c r="GU58" s="1">
        <v>1</v>
      </c>
      <c r="GV58" s="1">
        <v>0.33333333300000001</v>
      </c>
      <c r="GW58" s="1">
        <v>1</v>
      </c>
      <c r="GX58" s="1">
        <v>0.33333333300000001</v>
      </c>
      <c r="GY58" s="1">
        <v>0</v>
      </c>
      <c r="GZ58" s="1">
        <v>0</v>
      </c>
      <c r="HA58" s="1">
        <v>0</v>
      </c>
      <c r="HB58" s="1">
        <v>0</v>
      </c>
      <c r="HC58" s="1">
        <v>0</v>
      </c>
      <c r="HD58" s="1">
        <v>0</v>
      </c>
      <c r="HE58" s="1">
        <v>0</v>
      </c>
      <c r="HF58" s="1">
        <v>0</v>
      </c>
      <c r="HG58" s="1">
        <v>1</v>
      </c>
      <c r="HH58" s="1">
        <v>0.33333333300000001</v>
      </c>
      <c r="HI58" s="1">
        <v>0</v>
      </c>
      <c r="HJ58" s="1">
        <v>0</v>
      </c>
      <c r="HK58" s="1">
        <v>0</v>
      </c>
      <c r="HL58" s="1">
        <v>0</v>
      </c>
      <c r="HM58" s="1">
        <v>0.66666666699999999</v>
      </c>
      <c r="HN58" s="1">
        <v>0.33333333300000001</v>
      </c>
      <c r="HO58" s="1" t="s">
        <v>487</v>
      </c>
      <c r="HP58" s="1" t="s">
        <v>357</v>
      </c>
      <c r="HQ58" s="1" t="s">
        <v>316</v>
      </c>
      <c r="HR58" s="1" t="s">
        <v>496</v>
      </c>
      <c r="HS58" s="1" t="s">
        <v>1119</v>
      </c>
      <c r="HT58" s="1" t="s">
        <v>221</v>
      </c>
      <c r="HU58" s="1">
        <v>2.4867224609999998</v>
      </c>
      <c r="HV58" s="1">
        <v>0.769122419</v>
      </c>
      <c r="HW58" s="1">
        <v>2.1051495610000002</v>
      </c>
      <c r="HX58" s="1">
        <v>3.824264635</v>
      </c>
      <c r="HY58" s="1">
        <v>1.5536386659999999</v>
      </c>
      <c r="HZ58" s="1">
        <v>3.0408182030000002</v>
      </c>
      <c r="IA58" s="1">
        <v>1.359411637</v>
      </c>
      <c r="IB58" s="1">
        <v>2.857059799</v>
      </c>
    </row>
    <row r="59" spans="1:236" x14ac:dyDescent="0.3">
      <c r="A59" s="1">
        <v>39245</v>
      </c>
      <c r="B59" s="1" t="s">
        <v>1120</v>
      </c>
      <c r="C59" s="1" t="s">
        <v>1121</v>
      </c>
      <c r="D59" s="1" t="s">
        <v>1122</v>
      </c>
      <c r="E59" s="1">
        <v>6</v>
      </c>
      <c r="F59" s="1" t="s">
        <v>641</v>
      </c>
      <c r="G59" s="1">
        <v>4</v>
      </c>
      <c r="H59" s="1" t="s">
        <v>642</v>
      </c>
      <c r="I59" s="1" t="s">
        <v>221</v>
      </c>
      <c r="J59" s="1" t="s">
        <v>221</v>
      </c>
      <c r="K59" s="1" t="s">
        <v>221</v>
      </c>
      <c r="L59" s="1">
        <v>1</v>
      </c>
      <c r="M59" s="1">
        <v>0</v>
      </c>
      <c r="N59" s="1">
        <v>0</v>
      </c>
      <c r="O59" s="1">
        <v>0</v>
      </c>
      <c r="P59" s="1">
        <v>0</v>
      </c>
      <c r="Q59" s="1">
        <v>1</v>
      </c>
      <c r="R59" s="1">
        <v>0</v>
      </c>
      <c r="S59" s="1">
        <v>0</v>
      </c>
      <c r="T59" s="1">
        <v>0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 t="s">
        <v>221</v>
      </c>
      <c r="AF59" s="1" t="s">
        <v>221</v>
      </c>
      <c r="AG59" s="1" t="s">
        <v>221</v>
      </c>
      <c r="AH59" s="1" t="s">
        <v>221</v>
      </c>
      <c r="AI59" s="1" t="s">
        <v>221</v>
      </c>
      <c r="AJ59" s="1" t="s">
        <v>221</v>
      </c>
      <c r="AK59" s="1" t="s">
        <v>221</v>
      </c>
      <c r="AL59" s="1" t="s">
        <v>221</v>
      </c>
      <c r="AM59" s="1">
        <v>3</v>
      </c>
      <c r="AN59" s="1">
        <v>1</v>
      </c>
      <c r="AO59" s="1">
        <v>5</v>
      </c>
      <c r="AP59" s="1">
        <v>1</v>
      </c>
      <c r="AQ59" s="1">
        <v>1</v>
      </c>
      <c r="AR59" s="1">
        <v>1</v>
      </c>
      <c r="AS59" s="1">
        <v>1</v>
      </c>
      <c r="AT59" s="1">
        <v>1</v>
      </c>
      <c r="AU59" s="1">
        <v>1</v>
      </c>
      <c r="AV59" s="1">
        <v>3</v>
      </c>
      <c r="AW59" s="1">
        <v>3</v>
      </c>
      <c r="AX59" s="1">
        <v>1</v>
      </c>
      <c r="AY59" s="1">
        <v>3</v>
      </c>
      <c r="AZ59" s="1">
        <v>3</v>
      </c>
      <c r="BA59" s="1">
        <v>1</v>
      </c>
      <c r="BB59" s="1">
        <v>3</v>
      </c>
      <c r="BC59" s="1" t="s">
        <v>221</v>
      </c>
      <c r="BD59" s="1" t="s">
        <v>221</v>
      </c>
      <c r="BE59" s="1" t="s">
        <v>221</v>
      </c>
      <c r="BF59" s="1" t="s">
        <v>221</v>
      </c>
      <c r="BG59" s="1">
        <v>5</v>
      </c>
      <c r="BH59" s="1">
        <v>3</v>
      </c>
      <c r="BI59" s="1">
        <v>5</v>
      </c>
      <c r="BJ59" s="1">
        <v>4</v>
      </c>
      <c r="BK59" s="1">
        <v>5</v>
      </c>
      <c r="BL59" s="1">
        <v>5</v>
      </c>
      <c r="BM59" s="1">
        <v>5</v>
      </c>
      <c r="BN59" s="1" t="s">
        <v>221</v>
      </c>
      <c r="BO59" s="1">
        <v>5</v>
      </c>
      <c r="BP59" s="1">
        <v>5</v>
      </c>
      <c r="BQ59" s="1">
        <v>5</v>
      </c>
      <c r="BR59" s="1">
        <v>5</v>
      </c>
      <c r="BS59" s="1">
        <v>5</v>
      </c>
      <c r="BT59" s="1">
        <v>5</v>
      </c>
      <c r="BU59" s="1">
        <v>5</v>
      </c>
      <c r="BV59" s="1">
        <v>3</v>
      </c>
      <c r="BW59" s="1" t="s">
        <v>221</v>
      </c>
      <c r="BX59" s="1">
        <v>4.7777777779999999</v>
      </c>
      <c r="BY59" s="1">
        <v>5</v>
      </c>
      <c r="BZ59" s="1"/>
      <c r="CA59" s="1">
        <v>5</v>
      </c>
      <c r="CB59" s="1">
        <v>5</v>
      </c>
      <c r="CC59" s="1">
        <v>5</v>
      </c>
      <c r="CD59" s="1">
        <v>5</v>
      </c>
      <c r="CE59" s="1">
        <v>3</v>
      </c>
      <c r="CF59" s="1">
        <f>(AM59 - '[1]AoA, FW, and ASMu'!B$11) / '[1]AoA, FW, and ASMu'!B$12</f>
        <v>-1.0105441573318064</v>
      </c>
      <c r="CG59" s="1">
        <f>(AQ59 - '[1]AoA, FW, and ASMu'!C$11) / '[1]AoA, FW, and ASMu'!C$12</f>
        <v>-1.4784925460403708</v>
      </c>
      <c r="CH59" s="1">
        <f>(AR59 - '[1]AoA, FW, and ASMu'!D$11) / '[1]AoA, FW, and ASMu'!D$12</f>
        <v>-1.1133856642167215</v>
      </c>
      <c r="CI59" s="1">
        <f>(AT59 - '[1]AoA, FW, and ASMu'!E$11) / '[1]AoA, FW, and ASMu'!E$12</f>
        <v>-3.2112961347206417</v>
      </c>
      <c r="CJ59" s="1">
        <f>(AU59 - '[1]AoA, FW, and ASMu'!F$11) / '[1]AoA, FW, and ASMu'!F$12</f>
        <v>-1.3726844286238138</v>
      </c>
      <c r="CK59" s="1">
        <f>(AY59 - '[1]AoA, FW, and ASMu'!G$11) / '[1]AoA, FW, and ASMu'!G$12</f>
        <v>-0.39129875746110016</v>
      </c>
      <c r="CL59" s="1">
        <f>(BA59 - '[1]AoA, FW, and ASMu'!H$11) / '[1]AoA, FW, and ASMu'!H$12</f>
        <v>-0.62050276803115456</v>
      </c>
      <c r="CM59" s="1">
        <f>(AW59 - '[1]AoA, FW, and ASMu'!I$11) / '[1]AoA, FW, and ASMu'!I$12</f>
        <v>-0.25123341556192269</v>
      </c>
      <c r="CN59" s="1">
        <v>1.1363398689999999</v>
      </c>
      <c r="CO59" s="1">
        <v>1.3962314600000001</v>
      </c>
      <c r="CP59" s="1"/>
      <c r="CQ59" s="1">
        <v>1.1804153369999999</v>
      </c>
      <c r="CR59" s="1">
        <v>0.74127926600000005</v>
      </c>
      <c r="CS59" s="1">
        <v>1.2100027090000001</v>
      </c>
      <c r="CT59" s="1">
        <v>1.326528639</v>
      </c>
      <c r="CU59" s="1">
        <v>-1.516790557</v>
      </c>
      <c r="CV59" s="1" t="s">
        <v>241</v>
      </c>
      <c r="CW59" s="1">
        <v>5</v>
      </c>
      <c r="CX59" s="1">
        <v>1</v>
      </c>
      <c r="CY59" s="1" t="s">
        <v>242</v>
      </c>
      <c r="CZ59" s="1">
        <v>5</v>
      </c>
      <c r="DA59" s="1">
        <v>1160</v>
      </c>
      <c r="DB59" s="1" t="s">
        <v>221</v>
      </c>
      <c r="DC59" s="1" t="s">
        <v>221</v>
      </c>
      <c r="DD59" s="1">
        <v>0</v>
      </c>
      <c r="DE59" s="1" t="s">
        <v>221</v>
      </c>
      <c r="DF59" s="1" t="s">
        <v>221</v>
      </c>
      <c r="DG59" s="1" t="s">
        <v>553</v>
      </c>
      <c r="DH59" s="1">
        <v>46719</v>
      </c>
      <c r="DI59" s="1" t="s">
        <v>1123</v>
      </c>
      <c r="DJ59" s="1" t="s">
        <v>1124</v>
      </c>
      <c r="DK59" s="1" t="s">
        <v>636</v>
      </c>
      <c r="DL59" s="1" t="s">
        <v>229</v>
      </c>
      <c r="DM59" s="1">
        <v>1257</v>
      </c>
      <c r="DN59" s="1">
        <v>10</v>
      </c>
      <c r="DO59" s="1" t="s">
        <v>1125</v>
      </c>
      <c r="DP59" s="1">
        <v>-1.008318265</v>
      </c>
      <c r="DQ59" s="1">
        <v>-0.56476974899999999</v>
      </c>
      <c r="DR59" s="1">
        <v>1.142329726</v>
      </c>
      <c r="DS59" s="1">
        <v>-0.37808848900000003</v>
      </c>
      <c r="DT59" s="1">
        <v>-1.8114151679999999</v>
      </c>
      <c r="DU59" s="1">
        <v>-1.4329344530000001</v>
      </c>
      <c r="DV59" s="1">
        <v>-0.68143459900000003</v>
      </c>
      <c r="DW59" s="1">
        <v>-3.1282847899999999</v>
      </c>
      <c r="DX59" s="1">
        <v>-2.2825453370000002</v>
      </c>
      <c r="DY59" s="1">
        <v>0.90355514999999997</v>
      </c>
      <c r="DZ59" s="1">
        <v>-0.19060606099999999</v>
      </c>
      <c r="EA59" s="1">
        <v>-1.1447780439999999</v>
      </c>
      <c r="EB59" s="1">
        <v>-0.34981495200000001</v>
      </c>
      <c r="EC59" s="1">
        <v>-0.36842907200000002</v>
      </c>
      <c r="ED59" s="1">
        <v>-0.670839038</v>
      </c>
      <c r="EE59" s="1">
        <v>-0.78145320900000004</v>
      </c>
      <c r="EF59" s="1">
        <v>0.50663741100000004</v>
      </c>
      <c r="EG59" s="1">
        <v>-1.207330537</v>
      </c>
      <c r="EH59" s="1">
        <v>0.86115427300000003</v>
      </c>
      <c r="EI59" s="1">
        <v>-0.21831218999999999</v>
      </c>
      <c r="EJ59" s="1">
        <v>0.78663404599999998</v>
      </c>
      <c r="EK59" s="1">
        <v>0.91174131999999997</v>
      </c>
      <c r="EL59" s="1">
        <v>0.48208338899999997</v>
      </c>
      <c r="EM59" s="1">
        <v>1.1417787210000001</v>
      </c>
      <c r="EN59" s="1">
        <v>0.77204928699999997</v>
      </c>
      <c r="EO59" s="1">
        <v>0.60217342600000001</v>
      </c>
      <c r="EP59" s="1">
        <v>0.55752913199999998</v>
      </c>
      <c r="EQ59" s="1">
        <v>1.1601128549999999</v>
      </c>
      <c r="ER59" s="1">
        <v>1.3503151259999999</v>
      </c>
      <c r="ES59" s="1">
        <v>1.5686721159999999</v>
      </c>
      <c r="ET59" s="1">
        <v>-1.1800613849999999</v>
      </c>
      <c r="EU59" s="1" t="s">
        <v>221</v>
      </c>
      <c r="EV59" s="1" t="s">
        <v>221</v>
      </c>
      <c r="EW59" s="1">
        <v>-0.88487947899999997</v>
      </c>
      <c r="EX59" s="1">
        <v>-0.50626750099999995</v>
      </c>
      <c r="EY59" s="1">
        <v>1.1603746619999999</v>
      </c>
      <c r="EZ59" s="1">
        <v>-0.43257899100000002</v>
      </c>
      <c r="FA59" s="1">
        <v>-1.428876314</v>
      </c>
      <c r="FB59" s="1">
        <v>-1.132741373</v>
      </c>
      <c r="FC59" s="1">
        <v>-0.56312254100000003</v>
      </c>
      <c r="FD59" s="1">
        <v>-2.8048273130000001</v>
      </c>
      <c r="FE59" s="1">
        <v>-1.3079878810000001</v>
      </c>
      <c r="FF59" s="1">
        <v>0.62167485</v>
      </c>
      <c r="FG59" s="1">
        <v>-0.175030668</v>
      </c>
      <c r="FH59" s="1">
        <v>-0.72955848300000004</v>
      </c>
      <c r="FI59" s="1">
        <v>-0.25401532300000002</v>
      </c>
      <c r="FJ59" s="1">
        <v>-0.30773846599999999</v>
      </c>
      <c r="FK59" s="1">
        <v>-0.65123792400000002</v>
      </c>
      <c r="FL59" s="1">
        <v>-0.75600230499999999</v>
      </c>
      <c r="FM59" s="1">
        <v>0.73267232599999998</v>
      </c>
      <c r="FN59" s="1">
        <v>-1.5779781020000001</v>
      </c>
      <c r="FO59" s="1">
        <v>0.87643446000000003</v>
      </c>
      <c r="FP59" s="1">
        <v>-0.26434281799999998</v>
      </c>
      <c r="FQ59" s="1">
        <v>0.97657453900000002</v>
      </c>
      <c r="FR59" s="1">
        <v>0.99257750099999997</v>
      </c>
      <c r="FS59" s="1">
        <v>0.70189067199999999</v>
      </c>
      <c r="FT59" s="1">
        <v>1.135604523</v>
      </c>
      <c r="FU59" s="1">
        <v>0.76901765600000005</v>
      </c>
      <c r="FV59" s="1">
        <v>0.68614825199999996</v>
      </c>
      <c r="FW59" s="1">
        <v>0.72294473999999997</v>
      </c>
      <c r="FX59" s="1">
        <v>1.396614697</v>
      </c>
      <c r="FY59" s="1">
        <v>1.373623365</v>
      </c>
      <c r="FZ59" s="1">
        <v>1.7019431700000001</v>
      </c>
      <c r="GA59" s="1">
        <v>-1.3746642529999999</v>
      </c>
      <c r="GB59" s="1"/>
      <c r="GC59" s="1"/>
      <c r="GD59" s="1">
        <v>-0.25030248599999999</v>
      </c>
      <c r="GE59" s="1">
        <v>-4.3757283000000001E-2</v>
      </c>
      <c r="GF59" s="1">
        <v>-1.132741373</v>
      </c>
      <c r="GG59" s="1">
        <v>-2.1029366399999998</v>
      </c>
      <c r="GH59" s="1">
        <v>-0.17238335799999999</v>
      </c>
      <c r="GI59" s="1">
        <v>0.31425441799999998</v>
      </c>
      <c r="GJ59" s="1">
        <v>0.74537677400000002</v>
      </c>
      <c r="GK59" s="1">
        <v>0.55764165799999998</v>
      </c>
      <c r="GL59" s="1">
        <v>1</v>
      </c>
      <c r="GM59" s="1">
        <v>0</v>
      </c>
      <c r="GN59" s="1">
        <v>0</v>
      </c>
      <c r="GO59" s="1">
        <v>1</v>
      </c>
      <c r="GP59" s="1">
        <v>1</v>
      </c>
      <c r="GQ59" s="1">
        <v>0</v>
      </c>
      <c r="GR59" s="1">
        <v>0</v>
      </c>
      <c r="GS59" s="1">
        <v>0</v>
      </c>
      <c r="GT59" s="1">
        <v>0</v>
      </c>
      <c r="GU59" s="1">
        <v>0</v>
      </c>
      <c r="GV59" s="1">
        <v>0</v>
      </c>
      <c r="GW59" s="1">
        <v>0</v>
      </c>
      <c r="GX59" s="1">
        <v>0</v>
      </c>
      <c r="GY59" s="1">
        <v>0</v>
      </c>
      <c r="GZ59" s="1">
        <v>0</v>
      </c>
      <c r="HA59" s="1">
        <v>0</v>
      </c>
      <c r="HB59" s="1">
        <v>0</v>
      </c>
      <c r="HC59" s="1">
        <v>0</v>
      </c>
      <c r="HD59" s="1">
        <v>0</v>
      </c>
      <c r="HE59" s="1">
        <v>0</v>
      </c>
      <c r="HF59" s="1">
        <v>0</v>
      </c>
      <c r="HG59" s="1">
        <v>0</v>
      </c>
      <c r="HH59" s="1">
        <v>0</v>
      </c>
      <c r="HI59" s="1">
        <v>1</v>
      </c>
      <c r="HJ59" s="1">
        <v>1</v>
      </c>
      <c r="HK59" s="1">
        <v>0</v>
      </c>
      <c r="HL59" s="1">
        <v>0</v>
      </c>
      <c r="HM59" s="1">
        <v>0</v>
      </c>
      <c r="HN59" s="1">
        <v>1</v>
      </c>
      <c r="HO59" s="1" t="s">
        <v>221</v>
      </c>
      <c r="HP59" s="1" t="s">
        <v>232</v>
      </c>
      <c r="HQ59" s="1" t="s">
        <v>262</v>
      </c>
      <c r="HR59" s="1" t="s">
        <v>260</v>
      </c>
      <c r="HS59" s="1" t="s">
        <v>261</v>
      </c>
      <c r="HT59" s="1" t="s">
        <v>221</v>
      </c>
      <c r="HU59" s="1">
        <v>3.153823042</v>
      </c>
      <c r="HV59" s="1">
        <v>3.5501078979999998</v>
      </c>
      <c r="HW59" s="1"/>
      <c r="HX59" s="1">
        <v>3.8003615740000001</v>
      </c>
      <c r="HY59" s="1">
        <v>3.7063963279999999</v>
      </c>
      <c r="HZ59" s="1">
        <v>3.2354420259999999</v>
      </c>
      <c r="IA59" s="1">
        <v>3.5816273249999999</v>
      </c>
      <c r="IB59" s="1">
        <v>1.137592918</v>
      </c>
    </row>
    <row r="60" spans="1:236" x14ac:dyDescent="0.3">
      <c r="A60" s="1">
        <v>30930</v>
      </c>
      <c r="B60" s="1" t="s">
        <v>1126</v>
      </c>
      <c r="C60" s="1" t="s">
        <v>653</v>
      </c>
      <c r="D60" s="1" t="s">
        <v>1127</v>
      </c>
      <c r="E60" s="1">
        <v>6</v>
      </c>
      <c r="F60" s="1" t="s">
        <v>328</v>
      </c>
      <c r="G60" s="1">
        <v>1</v>
      </c>
      <c r="H60" s="1" t="s">
        <v>329</v>
      </c>
      <c r="I60" s="1" t="s">
        <v>221</v>
      </c>
      <c r="J60" s="1" t="s">
        <v>221</v>
      </c>
      <c r="K60" s="1" t="s">
        <v>221</v>
      </c>
      <c r="L60" s="1">
        <v>1</v>
      </c>
      <c r="M60" s="1">
        <v>0</v>
      </c>
      <c r="N60" s="1">
        <v>1</v>
      </c>
      <c r="O60" s="1">
        <v>0</v>
      </c>
      <c r="P60" s="1">
        <v>1</v>
      </c>
      <c r="Q60" s="1">
        <v>0</v>
      </c>
      <c r="R60" s="1">
        <v>0</v>
      </c>
      <c r="S60" s="1">
        <v>1</v>
      </c>
      <c r="T60" s="1">
        <v>1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1</v>
      </c>
      <c r="AE60" s="1" t="s">
        <v>221</v>
      </c>
      <c r="AF60" s="1" t="s">
        <v>221</v>
      </c>
      <c r="AG60" s="1" t="s">
        <v>221</v>
      </c>
      <c r="AH60" s="1" t="s">
        <v>221</v>
      </c>
      <c r="AI60" s="1" t="s">
        <v>221</v>
      </c>
      <c r="AJ60" s="1" t="s">
        <v>221</v>
      </c>
      <c r="AK60" s="1" t="s">
        <v>221</v>
      </c>
      <c r="AL60" s="1" t="s">
        <v>221</v>
      </c>
      <c r="AM60" s="1">
        <v>3</v>
      </c>
      <c r="AN60" s="1">
        <v>1</v>
      </c>
      <c r="AO60" s="1">
        <v>3</v>
      </c>
      <c r="AP60" s="1">
        <v>1</v>
      </c>
      <c r="AQ60" s="1">
        <v>3</v>
      </c>
      <c r="AR60" s="1">
        <v>3</v>
      </c>
      <c r="AS60" s="1">
        <v>1</v>
      </c>
      <c r="AT60" s="1">
        <v>4</v>
      </c>
      <c r="AU60" s="1">
        <v>3</v>
      </c>
      <c r="AV60" s="1">
        <v>1</v>
      </c>
      <c r="AW60" s="1">
        <v>2</v>
      </c>
      <c r="AX60" s="1">
        <v>1</v>
      </c>
      <c r="AY60" s="1">
        <v>3</v>
      </c>
      <c r="AZ60" s="1">
        <v>2</v>
      </c>
      <c r="BA60" s="1">
        <v>1</v>
      </c>
      <c r="BB60" s="1">
        <v>2</v>
      </c>
      <c r="BC60" s="1" t="s">
        <v>221</v>
      </c>
      <c r="BD60" s="1" t="s">
        <v>221</v>
      </c>
      <c r="BE60" s="1" t="s">
        <v>221</v>
      </c>
      <c r="BF60" s="1" t="s">
        <v>221</v>
      </c>
      <c r="BG60" s="1">
        <v>5</v>
      </c>
      <c r="BH60" s="1">
        <v>5</v>
      </c>
      <c r="BI60" s="1">
        <v>4</v>
      </c>
      <c r="BJ60" s="1">
        <v>4</v>
      </c>
      <c r="BK60" s="1">
        <v>5</v>
      </c>
      <c r="BL60" s="1">
        <v>5</v>
      </c>
      <c r="BM60" s="1">
        <v>5</v>
      </c>
      <c r="BN60" s="1" t="s">
        <v>221</v>
      </c>
      <c r="BO60" s="1">
        <v>4</v>
      </c>
      <c r="BP60" s="1">
        <v>4</v>
      </c>
      <c r="BQ60" s="1">
        <v>5</v>
      </c>
      <c r="BR60" s="1">
        <v>5</v>
      </c>
      <c r="BS60" s="1">
        <v>5</v>
      </c>
      <c r="BT60" s="1">
        <v>5</v>
      </c>
      <c r="BU60" s="1">
        <v>3</v>
      </c>
      <c r="BV60" s="1">
        <v>5</v>
      </c>
      <c r="BW60" s="1" t="s">
        <v>221</v>
      </c>
      <c r="BX60" s="1">
        <v>4.8888888890000004</v>
      </c>
      <c r="BY60" s="1">
        <v>4</v>
      </c>
      <c r="BZ60" s="1"/>
      <c r="CA60" s="1">
        <v>4</v>
      </c>
      <c r="CB60" s="1">
        <v>4</v>
      </c>
      <c r="CC60" s="1">
        <v>5</v>
      </c>
      <c r="CD60" s="1">
        <v>5</v>
      </c>
      <c r="CE60" s="1">
        <v>5</v>
      </c>
      <c r="CF60" s="1">
        <f>(AM60 - '[1]AoA, FW, and ASMu'!B$11) / '[1]AoA, FW, and ASMu'!B$12</f>
        <v>-1.0105441573318064</v>
      </c>
      <c r="CG60" s="1">
        <f>(AQ60 - '[1]AoA, FW, and ASMu'!C$11) / '[1]AoA, FW, and ASMu'!C$12</f>
        <v>6.35580845466511E-2</v>
      </c>
      <c r="CH60" s="1">
        <f>(AR60 - '[1]AoA, FW, and ASMu'!D$11) / '[1]AoA, FW, and ASMu'!D$12</f>
        <v>0.45651043466681585</v>
      </c>
      <c r="CI60" s="1">
        <f>(AT60 - '[1]AoA, FW, and ASMu'!E$11) / '[1]AoA, FW, and ASMu'!E$12</f>
        <v>-0.42732871186524074</v>
      </c>
      <c r="CJ60" s="1">
        <f>(AU60 - '[1]AoA, FW, and ASMu'!F$11) / '[1]AoA, FW, and ASMu'!F$12</f>
        <v>-0.22453801400218357</v>
      </c>
      <c r="CK60" s="1">
        <f>(AY60 - '[1]AoA, FW, and ASMu'!G$11) / '[1]AoA, FW, and ASMu'!G$12</f>
        <v>-0.39129875746110016</v>
      </c>
      <c r="CL60" s="1">
        <f>(BA60 - '[1]AoA, FW, and ASMu'!H$11) / '[1]AoA, FW, and ASMu'!H$12</f>
        <v>-0.62050276803115456</v>
      </c>
      <c r="CM60" s="1">
        <f>(AW60 - '[1]AoA, FW, and ASMu'!I$11) / '[1]AoA, FW, and ASMu'!I$12</f>
        <v>-1.1002623838105714</v>
      </c>
      <c r="CN60" s="1">
        <v>1.4753134320000001</v>
      </c>
      <c r="CO60" s="1">
        <v>0.60146141900000005</v>
      </c>
      <c r="CP60" s="1"/>
      <c r="CQ60" s="1">
        <v>7.1677246999999999E-2</v>
      </c>
      <c r="CR60" s="1">
        <v>-0.39911683599999997</v>
      </c>
      <c r="CS60" s="1">
        <v>1.4288041039999999</v>
      </c>
      <c r="CT60" s="1">
        <v>1.8694070540000001</v>
      </c>
      <c r="CU60" s="1">
        <v>1.464909281</v>
      </c>
      <c r="CV60" s="1" t="s">
        <v>241</v>
      </c>
      <c r="CW60" s="1">
        <v>5</v>
      </c>
      <c r="CX60" s="1" t="s">
        <v>221</v>
      </c>
      <c r="CY60" s="1" t="s">
        <v>242</v>
      </c>
      <c r="CZ60" s="1">
        <v>5</v>
      </c>
      <c r="DA60" s="1" t="s">
        <v>221</v>
      </c>
      <c r="DB60" s="1" t="s">
        <v>221</v>
      </c>
      <c r="DC60" s="1" t="s">
        <v>221</v>
      </c>
      <c r="DD60" s="1">
        <v>0</v>
      </c>
      <c r="DE60" s="1" t="s">
        <v>221</v>
      </c>
      <c r="DF60" s="1" t="s">
        <v>221</v>
      </c>
      <c r="DG60" s="1" t="s">
        <v>292</v>
      </c>
      <c r="DH60" s="1">
        <v>156177</v>
      </c>
      <c r="DI60" s="1" t="s">
        <v>1128</v>
      </c>
      <c r="DJ60" s="1" t="s">
        <v>847</v>
      </c>
      <c r="DK60" s="1" t="s">
        <v>340</v>
      </c>
      <c r="DL60" s="1" t="s">
        <v>341</v>
      </c>
      <c r="DM60" s="1">
        <v>1296</v>
      </c>
      <c r="DN60" s="1">
        <v>5</v>
      </c>
      <c r="DO60" s="1" t="s">
        <v>1129</v>
      </c>
      <c r="DP60" s="1">
        <v>-1.008318265</v>
      </c>
      <c r="DQ60" s="1">
        <v>-0.56476974899999999</v>
      </c>
      <c r="DR60" s="1">
        <v>-0.85767027399999995</v>
      </c>
      <c r="DS60" s="1">
        <v>-0.37808848900000003</v>
      </c>
      <c r="DT60" s="1">
        <v>0.18858483200000001</v>
      </c>
      <c r="DU60" s="1">
        <v>0.567065547</v>
      </c>
      <c r="DV60" s="1">
        <v>-0.68143459900000003</v>
      </c>
      <c r="DW60" s="1">
        <v>-0.12828479000000001</v>
      </c>
      <c r="DX60" s="1">
        <v>-0.28254533700000001</v>
      </c>
      <c r="DY60" s="1">
        <v>-1.0964448499999999</v>
      </c>
      <c r="DZ60" s="1">
        <v>-1.190606061</v>
      </c>
      <c r="EA60" s="1">
        <v>-1.1447780439999999</v>
      </c>
      <c r="EB60" s="1">
        <v>-0.34981495200000001</v>
      </c>
      <c r="EC60" s="1">
        <v>-1.3684290720000001</v>
      </c>
      <c r="ED60" s="1">
        <v>-0.670839038</v>
      </c>
      <c r="EE60" s="1">
        <v>-1.7814532089999999</v>
      </c>
      <c r="EF60" s="1">
        <v>0.50663741100000004</v>
      </c>
      <c r="EG60" s="1">
        <v>0.79266946299999996</v>
      </c>
      <c r="EH60" s="1">
        <v>-0.138845727</v>
      </c>
      <c r="EI60" s="1">
        <v>-0.21831218999999999</v>
      </c>
      <c r="EJ60" s="1">
        <v>0.78663404599999998</v>
      </c>
      <c r="EK60" s="1">
        <v>0.91174131999999997</v>
      </c>
      <c r="EL60" s="1">
        <v>0.48208338899999997</v>
      </c>
      <c r="EM60" s="1">
        <v>0.141778721</v>
      </c>
      <c r="EN60" s="1">
        <v>-0.227950713</v>
      </c>
      <c r="EO60" s="1">
        <v>0.60217342600000001</v>
      </c>
      <c r="EP60" s="1">
        <v>0.55752913199999998</v>
      </c>
      <c r="EQ60" s="1">
        <v>1.1601128549999999</v>
      </c>
      <c r="ER60" s="1">
        <v>1.3503151259999999</v>
      </c>
      <c r="ES60" s="1">
        <v>-0.43132788399999999</v>
      </c>
      <c r="ET60" s="1">
        <v>0.81993861499999998</v>
      </c>
      <c r="EU60" s="1" t="s">
        <v>221</v>
      </c>
      <c r="EV60" s="1" t="s">
        <v>221</v>
      </c>
      <c r="EW60" s="1">
        <v>-1.3565100370000001</v>
      </c>
      <c r="EX60" s="1">
        <v>-0.67500610599999999</v>
      </c>
      <c r="EY60" s="1">
        <v>-0.74570925099999996</v>
      </c>
      <c r="EZ60" s="1">
        <v>-0.56272993800000004</v>
      </c>
      <c r="FA60" s="1">
        <v>0.15170927000000001</v>
      </c>
      <c r="FB60" s="1">
        <v>0.53359674300000004</v>
      </c>
      <c r="FC60" s="1">
        <v>-0.94977949800000006</v>
      </c>
      <c r="FD60" s="1">
        <v>-0.12436346299999999</v>
      </c>
      <c r="FE60" s="1">
        <v>-0.16157823499999999</v>
      </c>
      <c r="FF60" s="1">
        <v>-0.99222370199999999</v>
      </c>
      <c r="FG60" s="1">
        <v>-1.024120258</v>
      </c>
      <c r="FH60" s="1">
        <v>-0.90605712000000005</v>
      </c>
      <c r="FI60" s="1">
        <v>-0.24643912700000001</v>
      </c>
      <c r="FJ60" s="1">
        <v>-1.15246804</v>
      </c>
      <c r="FK60" s="1">
        <v>-0.61827943600000002</v>
      </c>
      <c r="FL60" s="1">
        <v>-1.434993843</v>
      </c>
      <c r="FM60" s="1">
        <v>0.65470389500000004</v>
      </c>
      <c r="FN60" s="1">
        <v>0.94478795299999996</v>
      </c>
      <c r="FO60" s="1">
        <v>-0.13894535599999999</v>
      </c>
      <c r="FP60" s="1">
        <v>-0.25138411700000002</v>
      </c>
      <c r="FQ60" s="1">
        <v>0.96217865700000005</v>
      </c>
      <c r="FR60" s="1">
        <v>1.024416521</v>
      </c>
      <c r="FS60" s="1">
        <v>0.67246216400000003</v>
      </c>
      <c r="FT60" s="1">
        <v>0.144408287</v>
      </c>
      <c r="FU60" s="1">
        <v>-0.263012886</v>
      </c>
      <c r="FV60" s="1">
        <v>0.682211177</v>
      </c>
      <c r="FW60" s="1">
        <v>0.68845685099999998</v>
      </c>
      <c r="FX60" s="1">
        <v>1.1042896170000001</v>
      </c>
      <c r="FY60" s="1">
        <v>1.4789588659999999</v>
      </c>
      <c r="FZ60" s="1">
        <v>-0.44432008899999997</v>
      </c>
      <c r="GA60" s="1">
        <v>0.911935681</v>
      </c>
      <c r="GB60" s="1"/>
      <c r="GC60" s="1"/>
      <c r="GD60" s="1">
        <v>-0.70033911599999998</v>
      </c>
      <c r="GE60" s="1">
        <v>1.050916132</v>
      </c>
      <c r="GF60" s="1">
        <v>-0.94977949800000006</v>
      </c>
      <c r="GG60" s="1">
        <v>2.0044824999999999E-2</v>
      </c>
      <c r="GH60" s="1">
        <v>-0.42459112100000002</v>
      </c>
      <c r="GI60" s="1">
        <v>0.63991332099999998</v>
      </c>
      <c r="GJ60" s="1">
        <v>-6.6134628000000001E-2</v>
      </c>
      <c r="GK60" s="1">
        <v>-7.9332305000000006E-2</v>
      </c>
      <c r="GL60" s="1">
        <v>3</v>
      </c>
      <c r="GM60" s="1">
        <v>1</v>
      </c>
      <c r="GN60" s="1">
        <v>0.33333333300000001</v>
      </c>
      <c r="GO60" s="1">
        <v>2</v>
      </c>
      <c r="GP60" s="1">
        <v>0.66666666699999999</v>
      </c>
      <c r="GQ60" s="1">
        <v>0</v>
      </c>
      <c r="GR60" s="1">
        <v>0</v>
      </c>
      <c r="GS60" s="1">
        <v>0</v>
      </c>
      <c r="GT60" s="1">
        <v>0</v>
      </c>
      <c r="GU60" s="1">
        <v>0</v>
      </c>
      <c r="GV60" s="1">
        <v>0</v>
      </c>
      <c r="GW60" s="1">
        <v>0</v>
      </c>
      <c r="GX60" s="1">
        <v>0</v>
      </c>
      <c r="GY60" s="1">
        <v>2</v>
      </c>
      <c r="GZ60" s="1">
        <v>0.66666666699999999</v>
      </c>
      <c r="HA60" s="1">
        <v>0</v>
      </c>
      <c r="HB60" s="1">
        <v>0</v>
      </c>
      <c r="HC60" s="1">
        <v>0</v>
      </c>
      <c r="HD60" s="1">
        <v>0</v>
      </c>
      <c r="HE60" s="1">
        <v>0</v>
      </c>
      <c r="HF60" s="1">
        <v>0</v>
      </c>
      <c r="HG60" s="1">
        <v>1</v>
      </c>
      <c r="HH60" s="1">
        <v>0.33333333300000001</v>
      </c>
      <c r="HI60" s="1">
        <v>0</v>
      </c>
      <c r="HJ60" s="1">
        <v>0</v>
      </c>
      <c r="HK60" s="1">
        <v>0</v>
      </c>
      <c r="HL60" s="1">
        <v>0</v>
      </c>
      <c r="HM60" s="1">
        <v>0.66666666699999999</v>
      </c>
      <c r="HN60" s="1">
        <v>0.33333333300000001</v>
      </c>
      <c r="HO60" s="1" t="s">
        <v>221</v>
      </c>
      <c r="HP60" s="1" t="s">
        <v>232</v>
      </c>
      <c r="HQ60" s="1" t="s">
        <v>270</v>
      </c>
      <c r="HR60" s="1" t="s">
        <v>260</v>
      </c>
      <c r="HS60" s="1" t="s">
        <v>221</v>
      </c>
      <c r="HT60" s="1" t="s">
        <v>221</v>
      </c>
      <c r="HU60" s="1">
        <v>5.4183826279999998</v>
      </c>
      <c r="HV60" s="1">
        <v>3.4414746119999999</v>
      </c>
      <c r="HW60" s="1"/>
      <c r="HX60" s="1">
        <v>3.1179602549999998</v>
      </c>
      <c r="HY60" s="1">
        <v>3.3639847569999999</v>
      </c>
      <c r="HZ60" s="1">
        <v>4.3570120430000001</v>
      </c>
      <c r="IA60" s="1">
        <v>4.027849614</v>
      </c>
      <c r="IB60" s="1">
        <v>3.62739441</v>
      </c>
    </row>
    <row r="61" spans="1:236" x14ac:dyDescent="0.3">
      <c r="A61" s="1">
        <v>34746</v>
      </c>
      <c r="B61" s="1" t="s">
        <v>1130</v>
      </c>
      <c r="C61" s="1" t="s">
        <v>1131</v>
      </c>
      <c r="D61" s="1" t="s">
        <v>1132</v>
      </c>
      <c r="E61" s="1">
        <v>4</v>
      </c>
      <c r="F61" s="1" t="s">
        <v>398</v>
      </c>
      <c r="G61" s="1">
        <v>3</v>
      </c>
      <c r="H61" s="1" t="s">
        <v>399</v>
      </c>
      <c r="I61" s="1" t="s">
        <v>221</v>
      </c>
      <c r="J61" s="1" t="s">
        <v>221</v>
      </c>
      <c r="K61" s="1" t="s">
        <v>221</v>
      </c>
      <c r="L61" s="1">
        <v>1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1</v>
      </c>
      <c r="T61" s="1">
        <v>1</v>
      </c>
      <c r="U61" s="1">
        <v>0</v>
      </c>
      <c r="V61" s="1">
        <v>1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 t="s">
        <v>221</v>
      </c>
      <c r="AF61" s="1" t="s">
        <v>221</v>
      </c>
      <c r="AG61" s="1" t="s">
        <v>221</v>
      </c>
      <c r="AH61" s="1" t="s">
        <v>221</v>
      </c>
      <c r="AI61" s="1" t="s">
        <v>221</v>
      </c>
      <c r="AJ61" s="1" t="s">
        <v>221</v>
      </c>
      <c r="AK61" s="1" t="s">
        <v>221</v>
      </c>
      <c r="AL61" s="1" t="s">
        <v>221</v>
      </c>
      <c r="AM61" s="1">
        <v>3</v>
      </c>
      <c r="AN61" s="1">
        <v>1</v>
      </c>
      <c r="AO61" s="1">
        <v>2</v>
      </c>
      <c r="AP61" s="1">
        <v>1</v>
      </c>
      <c r="AQ61" s="1">
        <v>2</v>
      </c>
      <c r="AR61" s="1">
        <v>1</v>
      </c>
      <c r="AS61" s="1">
        <v>1</v>
      </c>
      <c r="AT61" s="1">
        <v>3</v>
      </c>
      <c r="AU61" s="1">
        <v>1</v>
      </c>
      <c r="AV61" s="1">
        <v>1</v>
      </c>
      <c r="AW61" s="1">
        <v>3</v>
      </c>
      <c r="AX61" s="1">
        <v>1</v>
      </c>
      <c r="AY61" s="1">
        <v>3</v>
      </c>
      <c r="AZ61" s="1">
        <v>4</v>
      </c>
      <c r="BA61" s="1">
        <v>1</v>
      </c>
      <c r="BB61" s="1">
        <v>3</v>
      </c>
      <c r="BC61" s="1" t="s">
        <v>221</v>
      </c>
      <c r="BD61" s="1" t="s">
        <v>221</v>
      </c>
      <c r="BE61" s="1" t="s">
        <v>221</v>
      </c>
      <c r="BF61" s="1" t="s">
        <v>221</v>
      </c>
      <c r="BG61" s="1">
        <v>5</v>
      </c>
      <c r="BH61" s="1">
        <v>5</v>
      </c>
      <c r="BI61" s="1">
        <v>3</v>
      </c>
      <c r="BJ61" s="1">
        <v>3</v>
      </c>
      <c r="BK61" s="1">
        <v>5</v>
      </c>
      <c r="BL61" s="1">
        <v>3</v>
      </c>
      <c r="BM61" s="1">
        <v>5</v>
      </c>
      <c r="BN61" s="1">
        <v>5</v>
      </c>
      <c r="BO61" s="1">
        <v>4</v>
      </c>
      <c r="BP61" s="1">
        <v>5</v>
      </c>
      <c r="BQ61" s="1">
        <v>5</v>
      </c>
      <c r="BR61" s="1">
        <v>5</v>
      </c>
      <c r="BS61" s="1">
        <v>3</v>
      </c>
      <c r="BT61" s="1">
        <v>3</v>
      </c>
      <c r="BU61" s="1">
        <v>3</v>
      </c>
      <c r="BV61" s="1">
        <v>4</v>
      </c>
      <c r="BW61" s="1">
        <v>3</v>
      </c>
      <c r="BX61" s="3">
        <v>4.0999999999999996</v>
      </c>
      <c r="BY61" s="3">
        <v>3</v>
      </c>
      <c r="BZ61" s="3">
        <v>5</v>
      </c>
      <c r="CA61" s="3">
        <v>4</v>
      </c>
      <c r="CB61" s="3">
        <v>5</v>
      </c>
      <c r="CC61" s="3">
        <v>4.3333333329999997</v>
      </c>
      <c r="CD61" s="3">
        <v>3</v>
      </c>
      <c r="CE61" s="3">
        <v>5</v>
      </c>
      <c r="CF61" s="1">
        <f>(AM61 - '[1]AoA, FW, and ASMu'!B$11) / '[1]AoA, FW, and ASMu'!B$12</f>
        <v>-1.0105441573318064</v>
      </c>
      <c r="CG61" s="1">
        <f>(AQ61 - '[1]AoA, FW, and ASMu'!C$11) / '[1]AoA, FW, and ASMu'!C$12</f>
        <v>-0.70746723074685991</v>
      </c>
      <c r="CH61" s="1">
        <f>(AR61 - '[1]AoA, FW, and ASMu'!D$11) / '[1]AoA, FW, and ASMu'!D$12</f>
        <v>-1.1133856642167215</v>
      </c>
      <c r="CI61" s="1">
        <f>(AT61 - '[1]AoA, FW, and ASMu'!E$11) / '[1]AoA, FW, and ASMu'!E$12</f>
        <v>-1.3553178528170411</v>
      </c>
      <c r="CJ61" s="1">
        <f>(AU61 - '[1]AoA, FW, and ASMu'!F$11) / '[1]AoA, FW, and ASMu'!F$12</f>
        <v>-1.3726844286238138</v>
      </c>
      <c r="CK61" s="1">
        <f>(AY61 - '[1]AoA, FW, and ASMu'!G$11) / '[1]AoA, FW, and ASMu'!G$12</f>
        <v>-0.39129875746110016</v>
      </c>
      <c r="CL61" s="1">
        <f>(BA61 - '[1]AoA, FW, and ASMu'!H$11) / '[1]AoA, FW, and ASMu'!H$12</f>
        <v>-0.62050276803115456</v>
      </c>
      <c r="CM61" s="1">
        <f>(AW61 - '[1]AoA, FW, and ASMu'!I$11) / '[1]AoA, FW, and ASMu'!I$12</f>
        <v>-0.25123341556192269</v>
      </c>
      <c r="CN61" s="3">
        <v>-0.29318675799999999</v>
      </c>
      <c r="CO61" s="3">
        <v>-0.943083012</v>
      </c>
      <c r="CP61" s="3">
        <v>0.68540515000000002</v>
      </c>
      <c r="CQ61" s="3">
        <v>0.35310792800000002</v>
      </c>
      <c r="CR61" s="3">
        <v>0.95837656100000002</v>
      </c>
      <c r="CS61" s="3">
        <v>0.18203082400000001</v>
      </c>
      <c r="CT61" s="3">
        <v>-0.95064142500000004</v>
      </c>
      <c r="CU61" s="3">
        <v>1.1017074899999999</v>
      </c>
      <c r="CV61" s="1" t="s">
        <v>241</v>
      </c>
      <c r="CW61" s="1">
        <v>5</v>
      </c>
      <c r="CX61" s="1">
        <v>1</v>
      </c>
      <c r="CY61" s="1" t="s">
        <v>242</v>
      </c>
      <c r="CZ61" s="1">
        <v>5</v>
      </c>
      <c r="DA61" s="1">
        <v>4532</v>
      </c>
      <c r="DB61" s="1" t="s">
        <v>221</v>
      </c>
      <c r="DC61" s="1" t="s">
        <v>221</v>
      </c>
      <c r="DD61" s="1">
        <v>1</v>
      </c>
      <c r="DE61" s="1">
        <v>4530</v>
      </c>
      <c r="DF61" s="1" t="s">
        <v>221</v>
      </c>
      <c r="DG61" s="1" t="s">
        <v>310</v>
      </c>
      <c r="DH61" s="1">
        <v>13329</v>
      </c>
      <c r="DI61" s="1" t="s">
        <v>221</v>
      </c>
      <c r="DJ61" s="1" t="s">
        <v>1133</v>
      </c>
      <c r="DK61" s="1" t="s">
        <v>323</v>
      </c>
      <c r="DL61" s="1" t="s">
        <v>229</v>
      </c>
      <c r="DM61" s="1">
        <v>974</v>
      </c>
      <c r="DN61" s="1">
        <v>30</v>
      </c>
      <c r="DO61" s="1" t="s">
        <v>1134</v>
      </c>
      <c r="DP61" s="1">
        <v>-1.008318265</v>
      </c>
      <c r="DQ61" s="1">
        <v>-0.56476974899999999</v>
      </c>
      <c r="DR61" s="1">
        <v>-1.857670274</v>
      </c>
      <c r="DS61" s="1">
        <v>-0.37808848900000003</v>
      </c>
      <c r="DT61" s="1">
        <v>-0.81141516800000002</v>
      </c>
      <c r="DU61" s="1">
        <v>-1.4329344530000001</v>
      </c>
      <c r="DV61" s="1">
        <v>-0.68143459900000003</v>
      </c>
      <c r="DW61" s="1">
        <v>-1.1282847899999999</v>
      </c>
      <c r="DX61" s="1">
        <v>-2.2825453370000002</v>
      </c>
      <c r="DY61" s="1">
        <v>-1.0964448499999999</v>
      </c>
      <c r="DZ61" s="1">
        <v>-0.19060606099999999</v>
      </c>
      <c r="EA61" s="1">
        <v>-1.1447780439999999</v>
      </c>
      <c r="EB61" s="1">
        <v>-0.34981495200000001</v>
      </c>
      <c r="EC61" s="1">
        <v>0.63157092800000003</v>
      </c>
      <c r="ED61" s="1">
        <v>-0.670839038</v>
      </c>
      <c r="EE61" s="1">
        <v>-0.78145320900000004</v>
      </c>
      <c r="EF61" s="1">
        <v>0.50663741100000004</v>
      </c>
      <c r="EG61" s="1">
        <v>0.79266946299999996</v>
      </c>
      <c r="EH61" s="1">
        <v>-1.1388457270000001</v>
      </c>
      <c r="EI61" s="1">
        <v>-1.21831219</v>
      </c>
      <c r="EJ61" s="1">
        <v>0.78663404599999998</v>
      </c>
      <c r="EK61" s="1">
        <v>-1.08825868</v>
      </c>
      <c r="EL61" s="1">
        <v>0.48208338899999997</v>
      </c>
      <c r="EM61" s="1">
        <v>0.141778721</v>
      </c>
      <c r="EN61" s="1">
        <v>0.77204928699999997</v>
      </c>
      <c r="EO61" s="1">
        <v>0.60217342600000001</v>
      </c>
      <c r="EP61" s="1">
        <v>0.55752913199999998</v>
      </c>
      <c r="EQ61" s="1">
        <v>-0.83988714499999995</v>
      </c>
      <c r="ER61" s="1">
        <v>-0.64968487399999997</v>
      </c>
      <c r="ES61" s="1">
        <v>-0.43132788399999999</v>
      </c>
      <c r="ET61" s="1">
        <v>-0.18006138499999999</v>
      </c>
      <c r="EU61" s="1">
        <v>-0.28827037799999999</v>
      </c>
      <c r="EV61" s="1">
        <v>1.1107942079999999</v>
      </c>
      <c r="EW61" s="1">
        <v>-0.88487947899999997</v>
      </c>
      <c r="EX61" s="1">
        <v>-0.50626750099999995</v>
      </c>
      <c r="EY61" s="1">
        <v>-1.887015165</v>
      </c>
      <c r="EZ61" s="1">
        <v>-0.43257899100000002</v>
      </c>
      <c r="FA61" s="1">
        <v>-0.64005863200000002</v>
      </c>
      <c r="FB61" s="1">
        <v>-1.132741373</v>
      </c>
      <c r="FC61" s="1">
        <v>-0.56312254100000003</v>
      </c>
      <c r="FD61" s="1">
        <v>-1.0116227289999999</v>
      </c>
      <c r="FE61" s="1">
        <v>-1.3079878810000001</v>
      </c>
      <c r="FF61" s="1">
        <v>-0.75438913500000004</v>
      </c>
      <c r="FG61" s="1">
        <v>-0.175030668</v>
      </c>
      <c r="FH61" s="1">
        <v>-0.72955848300000004</v>
      </c>
      <c r="FI61" s="1">
        <v>-0.25401532300000002</v>
      </c>
      <c r="FJ61" s="1">
        <v>0.527533476</v>
      </c>
      <c r="FK61" s="1">
        <v>-0.65123792400000002</v>
      </c>
      <c r="FL61" s="1">
        <v>-0.75600230499999999</v>
      </c>
      <c r="FM61" s="1">
        <v>0.73267232599999998</v>
      </c>
      <c r="FN61" s="1">
        <v>1.036017078</v>
      </c>
      <c r="FO61" s="1">
        <v>-1.1590532280000001</v>
      </c>
      <c r="FP61" s="1">
        <v>-1.4751905409999999</v>
      </c>
      <c r="FQ61" s="1">
        <v>0.97657453900000002</v>
      </c>
      <c r="FR61" s="1">
        <v>-1.184745122</v>
      </c>
      <c r="FS61" s="1">
        <v>0.70189067199999999</v>
      </c>
      <c r="FT61" s="1">
        <v>0.141012049</v>
      </c>
      <c r="FU61" s="1">
        <v>0.76901765600000005</v>
      </c>
      <c r="FV61" s="1">
        <v>0.68614825199999996</v>
      </c>
      <c r="FW61" s="1">
        <v>0.72294473999999997</v>
      </c>
      <c r="FX61" s="1">
        <v>-1.0111074330000001</v>
      </c>
      <c r="FY61" s="1">
        <v>-0.66089930100000005</v>
      </c>
      <c r="FZ61" s="1">
        <v>-0.46797258600000002</v>
      </c>
      <c r="GA61" s="1">
        <v>-0.209755147</v>
      </c>
      <c r="GB61" s="1">
        <v>-0.28983172800000001</v>
      </c>
      <c r="GC61" s="1">
        <v>1.269460853</v>
      </c>
      <c r="GD61" s="1">
        <v>-0.88830569199999998</v>
      </c>
      <c r="GE61" s="1">
        <v>-1.4760619989999999</v>
      </c>
      <c r="GF61" s="1">
        <v>-1.422573101</v>
      </c>
      <c r="GG61" s="1">
        <v>-0.30973205599999998</v>
      </c>
      <c r="GH61" s="1">
        <v>-1.1669758320000001</v>
      </c>
      <c r="GI61" s="1">
        <v>-0.81513569699999999</v>
      </c>
      <c r="GJ61" s="1">
        <v>-1.3017075039999999</v>
      </c>
      <c r="GK61" s="1">
        <v>0.55764165799999998</v>
      </c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 t="s">
        <v>221</v>
      </c>
      <c r="HP61" s="1" t="s">
        <v>295</v>
      </c>
      <c r="HQ61" s="1" t="s">
        <v>221</v>
      </c>
      <c r="HR61" s="1" t="s">
        <v>221</v>
      </c>
      <c r="HS61" s="1" t="s">
        <v>221</v>
      </c>
      <c r="HT61" s="1" t="s">
        <v>221</v>
      </c>
      <c r="HU61" s="1">
        <v>2.8067370700000001</v>
      </c>
      <c r="HV61" s="1">
        <v>2.4743253209999998</v>
      </c>
      <c r="HW61" s="1">
        <v>4.1124309009999997</v>
      </c>
      <c r="HX61" s="1">
        <v>2.9091877020000001</v>
      </c>
      <c r="HY61" s="1">
        <v>4.6549718689999997</v>
      </c>
      <c r="HZ61" s="1">
        <v>4.614865966</v>
      </c>
      <c r="IA61" s="1">
        <v>1.7693571020000001</v>
      </c>
      <c r="IB61" s="1">
        <v>4.4756866789999998</v>
      </c>
    </row>
    <row r="62" spans="1:236" x14ac:dyDescent="0.3">
      <c r="A62" s="1">
        <v>35816</v>
      </c>
      <c r="B62" s="1" t="s">
        <v>1135</v>
      </c>
      <c r="C62" s="1" t="s">
        <v>450</v>
      </c>
      <c r="D62" s="1" t="s">
        <v>1136</v>
      </c>
      <c r="E62" s="1">
        <v>9</v>
      </c>
      <c r="F62" s="1" t="s">
        <v>398</v>
      </c>
      <c r="G62" s="1">
        <v>3</v>
      </c>
      <c r="H62" s="1" t="s">
        <v>399</v>
      </c>
      <c r="I62" s="1" t="s">
        <v>221</v>
      </c>
      <c r="J62" s="1" t="s">
        <v>221</v>
      </c>
      <c r="K62" s="1" t="s">
        <v>221</v>
      </c>
      <c r="L62" s="1">
        <v>1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1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 t="s">
        <v>221</v>
      </c>
      <c r="AF62" s="1" t="s">
        <v>221</v>
      </c>
      <c r="AG62" s="1" t="s">
        <v>221</v>
      </c>
      <c r="AH62" s="1" t="s">
        <v>221</v>
      </c>
      <c r="AI62" s="1" t="s">
        <v>221</v>
      </c>
      <c r="AJ62" s="1" t="s">
        <v>221</v>
      </c>
      <c r="AK62" s="1" t="s">
        <v>221</v>
      </c>
      <c r="AL62" s="1" t="s">
        <v>221</v>
      </c>
      <c r="AM62" s="1">
        <v>3</v>
      </c>
      <c r="AN62" s="1">
        <v>1</v>
      </c>
      <c r="AO62" s="1">
        <v>4</v>
      </c>
      <c r="AP62" s="1">
        <v>1</v>
      </c>
      <c r="AQ62" s="1">
        <v>2</v>
      </c>
      <c r="AR62" s="1">
        <v>1</v>
      </c>
      <c r="AS62" s="1">
        <v>1</v>
      </c>
      <c r="AT62" s="1">
        <v>5</v>
      </c>
      <c r="AU62" s="1">
        <v>5</v>
      </c>
      <c r="AV62" s="1">
        <v>3</v>
      </c>
      <c r="AW62" s="1">
        <v>2</v>
      </c>
      <c r="AX62" s="1">
        <v>1</v>
      </c>
      <c r="AY62" s="1">
        <v>5</v>
      </c>
      <c r="AZ62" s="1">
        <v>5</v>
      </c>
      <c r="BA62" s="1">
        <v>1</v>
      </c>
      <c r="BB62" s="1">
        <v>4</v>
      </c>
      <c r="BC62" s="1" t="s">
        <v>221</v>
      </c>
      <c r="BD62" s="1" t="s">
        <v>221</v>
      </c>
      <c r="BE62" s="1" t="s">
        <v>221</v>
      </c>
      <c r="BF62" s="1" t="s">
        <v>221</v>
      </c>
      <c r="BG62" s="1">
        <v>4</v>
      </c>
      <c r="BH62" s="1">
        <v>4</v>
      </c>
      <c r="BI62" s="1">
        <v>3</v>
      </c>
      <c r="BJ62" s="1">
        <v>3</v>
      </c>
      <c r="BK62" s="1">
        <v>5</v>
      </c>
      <c r="BL62" s="1">
        <v>4</v>
      </c>
      <c r="BM62" s="1">
        <v>4</v>
      </c>
      <c r="BN62" s="1">
        <v>5</v>
      </c>
      <c r="BO62" s="1">
        <v>5</v>
      </c>
      <c r="BP62" s="1">
        <v>5</v>
      </c>
      <c r="BQ62" s="1">
        <v>5</v>
      </c>
      <c r="BR62" s="1">
        <v>4</v>
      </c>
      <c r="BS62" s="1">
        <v>4</v>
      </c>
      <c r="BT62" s="1">
        <v>5</v>
      </c>
      <c r="BU62" s="1">
        <v>3</v>
      </c>
      <c r="BV62" s="1">
        <v>4</v>
      </c>
      <c r="BW62" s="1">
        <v>5</v>
      </c>
      <c r="BX62" s="1">
        <v>4.2</v>
      </c>
      <c r="BY62" s="1">
        <v>4</v>
      </c>
      <c r="BZ62" s="1">
        <v>5</v>
      </c>
      <c r="CA62" s="1">
        <v>5</v>
      </c>
      <c r="CB62" s="1">
        <v>5</v>
      </c>
      <c r="CC62" s="1">
        <v>4.3333333329999997</v>
      </c>
      <c r="CD62" s="1">
        <v>4.5</v>
      </c>
      <c r="CE62" s="1">
        <v>4</v>
      </c>
      <c r="CF62" s="1">
        <f>(AM62 - '[1]AoA, FW, and ASMu'!B$11) / '[1]AoA, FW, and ASMu'!B$12</f>
        <v>-1.0105441573318064</v>
      </c>
      <c r="CG62" s="1">
        <f>(AQ62 - '[1]AoA, FW, and ASMu'!C$11) / '[1]AoA, FW, and ASMu'!C$12</f>
        <v>-0.70746723074685991</v>
      </c>
      <c r="CH62" s="1">
        <f>(AR62 - '[1]AoA, FW, and ASMu'!D$11) / '[1]AoA, FW, and ASMu'!D$12</f>
        <v>-1.1133856642167215</v>
      </c>
      <c r="CI62" s="1">
        <f>(AT62 - '[1]AoA, FW, and ASMu'!E$11) / '[1]AoA, FW, and ASMu'!E$12</f>
        <v>0.50066042908655961</v>
      </c>
      <c r="CJ62" s="1">
        <f>(AU62 - '[1]AoA, FW, and ASMu'!F$11) / '[1]AoA, FW, and ASMu'!F$12</f>
        <v>0.92360840061944671</v>
      </c>
      <c r="CK62" s="1">
        <f>(AY62 - '[1]AoA, FW, and ASMu'!G$11) / '[1]AoA, FW, and ASMu'!G$12</f>
        <v>1.0352183707753255</v>
      </c>
      <c r="CL62" s="1">
        <f>(BA62 - '[1]AoA, FW, and ASMu'!H$11) / '[1]AoA, FW, and ASMu'!H$12</f>
        <v>-0.62050276803115456</v>
      </c>
      <c r="CM62" s="1">
        <f>(AW62 - '[1]AoA, FW, and ASMu'!I$11) / '[1]AoA, FW, and ASMu'!I$12</f>
        <v>-1.1002623838105714</v>
      </c>
      <c r="CN62" s="1">
        <v>-7.7283905999999999E-2</v>
      </c>
      <c r="CO62" s="1">
        <v>0.294079649</v>
      </c>
      <c r="CP62" s="1">
        <v>0.68540515000000002</v>
      </c>
      <c r="CQ62" s="1">
        <v>1.322837161</v>
      </c>
      <c r="CR62" s="1">
        <v>0.95837656100000002</v>
      </c>
      <c r="CS62" s="1">
        <v>0.18203082400000001</v>
      </c>
      <c r="CT62" s="1">
        <v>0.81871567700000003</v>
      </c>
      <c r="CU62" s="1">
        <v>-1.7214179999999999E-2</v>
      </c>
      <c r="CV62" s="1" t="s">
        <v>241</v>
      </c>
      <c r="CW62" s="1">
        <v>5</v>
      </c>
      <c r="CX62" s="1">
        <v>1</v>
      </c>
      <c r="CY62" s="1" t="s">
        <v>242</v>
      </c>
      <c r="CZ62" s="1">
        <v>5</v>
      </c>
      <c r="DA62" s="1">
        <v>5412</v>
      </c>
      <c r="DB62" s="1" t="s">
        <v>221</v>
      </c>
      <c r="DC62" s="1" t="s">
        <v>221</v>
      </c>
      <c r="DD62" s="1">
        <v>1</v>
      </c>
      <c r="DE62" s="1">
        <v>5414</v>
      </c>
      <c r="DF62" s="1" t="s">
        <v>221</v>
      </c>
      <c r="DG62" s="1" t="s">
        <v>553</v>
      </c>
      <c r="DH62" s="1">
        <v>471204</v>
      </c>
      <c r="DI62" s="1" t="s">
        <v>1137</v>
      </c>
      <c r="DJ62" s="1" t="s">
        <v>1138</v>
      </c>
      <c r="DK62" s="1" t="s">
        <v>1139</v>
      </c>
      <c r="DL62" s="1" t="s">
        <v>341</v>
      </c>
      <c r="DM62" s="1">
        <v>2025</v>
      </c>
      <c r="DN62" s="1">
        <v>4</v>
      </c>
      <c r="DO62" s="1" t="s">
        <v>1140</v>
      </c>
      <c r="DP62" s="1">
        <v>-1.008318265</v>
      </c>
      <c r="DQ62" s="1">
        <v>-0.56476974899999999</v>
      </c>
      <c r="DR62" s="1">
        <v>0.14232972599999999</v>
      </c>
      <c r="DS62" s="1">
        <v>-0.37808848900000003</v>
      </c>
      <c r="DT62" s="1">
        <v>-0.81141516800000002</v>
      </c>
      <c r="DU62" s="1">
        <v>-1.4329344530000001</v>
      </c>
      <c r="DV62" s="1">
        <v>-0.68143459900000003</v>
      </c>
      <c r="DW62" s="1">
        <v>0.87171520999999996</v>
      </c>
      <c r="DX62" s="1">
        <v>1.717454663</v>
      </c>
      <c r="DY62" s="1">
        <v>0.90355514999999997</v>
      </c>
      <c r="DZ62" s="1">
        <v>-1.190606061</v>
      </c>
      <c r="EA62" s="1">
        <v>-1.1447780439999999</v>
      </c>
      <c r="EB62" s="1">
        <v>1.650185048</v>
      </c>
      <c r="EC62" s="1">
        <v>1.6315709279999999</v>
      </c>
      <c r="ED62" s="1">
        <v>-0.670839038</v>
      </c>
      <c r="EE62" s="1">
        <v>0.21854679099999999</v>
      </c>
      <c r="EF62" s="1">
        <v>-0.49336258900000002</v>
      </c>
      <c r="EG62" s="1">
        <v>-0.20733053700000001</v>
      </c>
      <c r="EH62" s="1">
        <v>-1.1388457270000001</v>
      </c>
      <c r="EI62" s="1">
        <v>-1.21831219</v>
      </c>
      <c r="EJ62" s="1">
        <v>0.78663404599999998</v>
      </c>
      <c r="EK62" s="1">
        <v>-8.8258680000000006E-2</v>
      </c>
      <c r="EL62" s="1">
        <v>-0.51791661099999997</v>
      </c>
      <c r="EM62" s="1">
        <v>1.1417787210000001</v>
      </c>
      <c r="EN62" s="1">
        <v>0.77204928699999997</v>
      </c>
      <c r="EO62" s="1">
        <v>0.60217342600000001</v>
      </c>
      <c r="EP62" s="1">
        <v>-0.44247086800000002</v>
      </c>
      <c r="EQ62" s="1">
        <v>0.160112855</v>
      </c>
      <c r="ER62" s="1">
        <v>1.3503151259999999</v>
      </c>
      <c r="ES62" s="1">
        <v>-0.43132788399999999</v>
      </c>
      <c r="ET62" s="1">
        <v>-0.18006138499999999</v>
      </c>
      <c r="EU62" s="1">
        <v>1.711729622</v>
      </c>
      <c r="EV62" s="1">
        <v>1.1107942079999999</v>
      </c>
      <c r="EW62" s="1">
        <v>-0.88487947899999997</v>
      </c>
      <c r="EX62" s="1">
        <v>-0.50626750099999995</v>
      </c>
      <c r="EY62" s="1">
        <v>0.14457805300000001</v>
      </c>
      <c r="EZ62" s="1">
        <v>-0.43257899100000002</v>
      </c>
      <c r="FA62" s="1">
        <v>-0.64005863200000002</v>
      </c>
      <c r="FB62" s="1">
        <v>-1.132741373</v>
      </c>
      <c r="FC62" s="1">
        <v>-0.56312254100000003</v>
      </c>
      <c r="FD62" s="1">
        <v>0.78158185499999999</v>
      </c>
      <c r="FE62" s="1">
        <v>0.98416879099999999</v>
      </c>
      <c r="FF62" s="1">
        <v>0.62167485</v>
      </c>
      <c r="FG62" s="1">
        <v>-1.0933155699999999</v>
      </c>
      <c r="FH62" s="1">
        <v>-0.72955848300000004</v>
      </c>
      <c r="FI62" s="1">
        <v>1.1982686419999999</v>
      </c>
      <c r="FJ62" s="1">
        <v>1.362805418</v>
      </c>
      <c r="FK62" s="1">
        <v>-0.65123792400000002</v>
      </c>
      <c r="FL62" s="1">
        <v>0.211429009</v>
      </c>
      <c r="FM62" s="1">
        <v>-0.71347497800000004</v>
      </c>
      <c r="FN62" s="1">
        <v>-0.27098051200000001</v>
      </c>
      <c r="FO62" s="1">
        <v>-1.1590532280000001</v>
      </c>
      <c r="FP62" s="1">
        <v>-1.4751905409999999</v>
      </c>
      <c r="FQ62" s="1">
        <v>0.97657453900000002</v>
      </c>
      <c r="FR62" s="1">
        <v>-9.6083810000000006E-2</v>
      </c>
      <c r="FS62" s="1">
        <v>-0.75406215300000001</v>
      </c>
      <c r="FT62" s="1">
        <v>1.135604523</v>
      </c>
      <c r="FU62" s="1">
        <v>0.76901765600000005</v>
      </c>
      <c r="FV62" s="1">
        <v>0.68614825199999996</v>
      </c>
      <c r="FW62" s="1">
        <v>-0.57374936700000001</v>
      </c>
      <c r="FX62" s="1">
        <v>0.19275363200000001</v>
      </c>
      <c r="FY62" s="1">
        <v>1.373623365</v>
      </c>
      <c r="FZ62" s="1">
        <v>-0.46797258600000002</v>
      </c>
      <c r="GA62" s="1">
        <v>-0.209755147</v>
      </c>
      <c r="GB62" s="1">
        <v>1.721000812</v>
      </c>
      <c r="GC62" s="1">
        <v>1.269460853</v>
      </c>
      <c r="GD62" s="1">
        <v>-0.877849624</v>
      </c>
      <c r="GE62" s="1">
        <v>0.14312986699999999</v>
      </c>
      <c r="GF62" s="1">
        <v>0.588259439</v>
      </c>
      <c r="GG62" s="1">
        <v>2.7519702E-2</v>
      </c>
      <c r="GH62" s="1">
        <v>2.1197733140000001</v>
      </c>
      <c r="GI62" s="1">
        <v>1.0000353710000001</v>
      </c>
      <c r="GJ62" s="1">
        <v>0.305639298</v>
      </c>
      <c r="GK62" s="1">
        <v>-1.8067905470000001</v>
      </c>
      <c r="GL62" s="1">
        <v>3</v>
      </c>
      <c r="GM62" s="1">
        <v>2</v>
      </c>
      <c r="GN62" s="1">
        <v>0.66666666699999999</v>
      </c>
      <c r="GO62" s="1">
        <v>1</v>
      </c>
      <c r="GP62" s="1">
        <v>0.33333333300000001</v>
      </c>
      <c r="GQ62" s="1">
        <v>0</v>
      </c>
      <c r="GR62" s="1">
        <v>0</v>
      </c>
      <c r="GS62" s="1">
        <v>0</v>
      </c>
      <c r="GT62" s="1">
        <v>0</v>
      </c>
      <c r="GU62" s="1">
        <v>1</v>
      </c>
      <c r="GV62" s="1">
        <v>0.33333333300000001</v>
      </c>
      <c r="GW62" s="1">
        <v>1</v>
      </c>
      <c r="GX62" s="1">
        <v>0.33333333300000001</v>
      </c>
      <c r="GY62" s="1">
        <v>0</v>
      </c>
      <c r="GZ62" s="1">
        <v>0</v>
      </c>
      <c r="HA62" s="1">
        <v>0</v>
      </c>
      <c r="HB62" s="1">
        <v>0</v>
      </c>
      <c r="HC62" s="1">
        <v>0</v>
      </c>
      <c r="HD62" s="1">
        <v>0</v>
      </c>
      <c r="HE62" s="1">
        <v>0</v>
      </c>
      <c r="HF62" s="1">
        <v>0</v>
      </c>
      <c r="HG62" s="1">
        <v>1</v>
      </c>
      <c r="HH62" s="1">
        <v>0.33333333300000001</v>
      </c>
      <c r="HI62" s="1">
        <v>0</v>
      </c>
      <c r="HJ62" s="1">
        <v>0</v>
      </c>
      <c r="HK62" s="1">
        <v>0</v>
      </c>
      <c r="HL62" s="1">
        <v>0</v>
      </c>
      <c r="HM62" s="1">
        <v>0.66666666699999999</v>
      </c>
      <c r="HN62" s="1">
        <v>0.33333333300000001</v>
      </c>
      <c r="HO62" s="1" t="s">
        <v>269</v>
      </c>
      <c r="HP62" s="1" t="s">
        <v>295</v>
      </c>
      <c r="HQ62" s="1" t="s">
        <v>234</v>
      </c>
      <c r="HR62" s="1" t="s">
        <v>221</v>
      </c>
      <c r="HS62" s="1" t="s">
        <v>221</v>
      </c>
      <c r="HT62" s="1" t="s">
        <v>221</v>
      </c>
      <c r="HU62" s="1">
        <v>3.0226399220000002</v>
      </c>
      <c r="HV62" s="1">
        <v>3.7114879809999999</v>
      </c>
      <c r="HW62" s="1">
        <v>4.1124309009999997</v>
      </c>
      <c r="HX62" s="1">
        <v>3.878916936</v>
      </c>
      <c r="HY62" s="1">
        <v>4.6549718689999997</v>
      </c>
      <c r="HZ62" s="1">
        <v>4.614865966</v>
      </c>
      <c r="IA62" s="1">
        <v>3.5387142040000001</v>
      </c>
      <c r="IB62" s="1">
        <v>3.3567650090000001</v>
      </c>
    </row>
    <row r="63" spans="1:236" x14ac:dyDescent="0.3">
      <c r="A63" s="1">
        <v>37735</v>
      </c>
      <c r="B63" s="1" t="s">
        <v>1141</v>
      </c>
      <c r="C63" s="1" t="s">
        <v>1142</v>
      </c>
      <c r="D63" s="1" t="s">
        <v>1143</v>
      </c>
      <c r="E63" s="1">
        <v>10</v>
      </c>
      <c r="F63" s="1" t="s">
        <v>398</v>
      </c>
      <c r="G63" s="1">
        <v>3</v>
      </c>
      <c r="H63" s="1" t="s">
        <v>399</v>
      </c>
      <c r="I63" s="1" t="s">
        <v>221</v>
      </c>
      <c r="J63" s="1" t="s">
        <v>221</v>
      </c>
      <c r="K63" s="1" t="s">
        <v>221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 t="s">
        <v>221</v>
      </c>
      <c r="AF63" s="1" t="s">
        <v>221</v>
      </c>
      <c r="AG63" s="1" t="s">
        <v>221</v>
      </c>
      <c r="AH63" s="1" t="s">
        <v>221</v>
      </c>
      <c r="AI63" s="1" t="s">
        <v>221</v>
      </c>
      <c r="AJ63" s="1" t="s">
        <v>221</v>
      </c>
      <c r="AK63" s="1" t="s">
        <v>221</v>
      </c>
      <c r="AL63" s="1" t="s">
        <v>221</v>
      </c>
      <c r="AM63" s="1">
        <v>3</v>
      </c>
      <c r="AN63" s="1">
        <v>1</v>
      </c>
      <c r="AO63" s="1">
        <v>5</v>
      </c>
      <c r="AP63" s="1">
        <v>1</v>
      </c>
      <c r="AQ63" s="1">
        <v>2</v>
      </c>
      <c r="AR63" s="1">
        <v>5</v>
      </c>
      <c r="AS63" s="1">
        <v>5</v>
      </c>
      <c r="AT63" s="1">
        <v>1</v>
      </c>
      <c r="AU63" s="1">
        <v>1</v>
      </c>
      <c r="AV63" s="1">
        <v>1</v>
      </c>
      <c r="AW63" s="1">
        <v>3</v>
      </c>
      <c r="AX63" s="1">
        <v>3</v>
      </c>
      <c r="AY63" s="1">
        <v>4</v>
      </c>
      <c r="AZ63" s="1">
        <v>4</v>
      </c>
      <c r="BA63" s="1">
        <v>1</v>
      </c>
      <c r="BB63" s="1">
        <v>5</v>
      </c>
      <c r="BC63" s="1" t="s">
        <v>221</v>
      </c>
      <c r="BD63" s="1" t="s">
        <v>221</v>
      </c>
      <c r="BE63" s="1" t="s">
        <v>221</v>
      </c>
      <c r="BF63" s="1" t="s">
        <v>221</v>
      </c>
      <c r="BG63" s="1">
        <v>5</v>
      </c>
      <c r="BH63" s="1">
        <v>4</v>
      </c>
      <c r="BI63" s="1">
        <v>5</v>
      </c>
      <c r="BJ63" s="1">
        <v>5</v>
      </c>
      <c r="BK63" s="1">
        <v>5</v>
      </c>
      <c r="BL63" s="1">
        <v>5</v>
      </c>
      <c r="BM63" s="1">
        <v>5</v>
      </c>
      <c r="BN63" s="1">
        <v>5</v>
      </c>
      <c r="BO63" s="1" t="s">
        <v>221</v>
      </c>
      <c r="BP63" s="1" t="s">
        <v>221</v>
      </c>
      <c r="BQ63" s="1">
        <v>5</v>
      </c>
      <c r="BR63" s="1">
        <v>5</v>
      </c>
      <c r="BS63" s="1" t="s">
        <v>221</v>
      </c>
      <c r="BT63" s="1">
        <v>3</v>
      </c>
      <c r="BU63" s="1">
        <v>3</v>
      </c>
      <c r="BV63" s="1">
        <v>5</v>
      </c>
      <c r="BW63" s="1" t="s">
        <v>221</v>
      </c>
      <c r="BX63" s="1">
        <v>5</v>
      </c>
      <c r="BY63" s="1">
        <v>3</v>
      </c>
      <c r="BZ63" s="1">
        <v>5</v>
      </c>
      <c r="CA63" s="1"/>
      <c r="CB63" s="1"/>
      <c r="CC63" s="1">
        <v>5</v>
      </c>
      <c r="CD63" s="1"/>
      <c r="CE63" s="1">
        <v>4</v>
      </c>
      <c r="CF63" s="1">
        <f>(AM63 - '[1]AoA, FW, and ASMu'!B$11) / '[1]AoA, FW, and ASMu'!B$12</f>
        <v>-1.0105441573318064</v>
      </c>
      <c r="CG63" s="1">
        <f>(AQ63 - '[1]AoA, FW, and ASMu'!C$11) / '[1]AoA, FW, and ASMu'!C$12</f>
        <v>-0.70746723074685991</v>
      </c>
      <c r="CH63" s="1">
        <f>(AR63 - '[1]AoA, FW, and ASMu'!D$11) / '[1]AoA, FW, and ASMu'!D$12</f>
        <v>2.0264065335503534</v>
      </c>
      <c r="CI63" s="1">
        <f>(AT63 - '[1]AoA, FW, and ASMu'!E$11) / '[1]AoA, FW, and ASMu'!E$12</f>
        <v>-3.2112961347206417</v>
      </c>
      <c r="CJ63" s="1">
        <f>(AU63 - '[1]AoA, FW, and ASMu'!F$11) / '[1]AoA, FW, and ASMu'!F$12</f>
        <v>-1.3726844286238138</v>
      </c>
      <c r="CK63" s="1">
        <f>(AY63 - '[1]AoA, FW, and ASMu'!G$11) / '[1]AoA, FW, and ASMu'!G$12</f>
        <v>0.32195980665711271</v>
      </c>
      <c r="CL63" s="1">
        <f>(BA63 - '[1]AoA, FW, and ASMu'!H$11) / '[1]AoA, FW, and ASMu'!H$12</f>
        <v>-0.62050276803115456</v>
      </c>
      <c r="CM63" s="1">
        <f>(AW63 - '[1]AoA, FW, and ASMu'!I$11) / '[1]AoA, FW, and ASMu'!I$12</f>
        <v>-0.25123341556192269</v>
      </c>
      <c r="CN63" s="1">
        <v>1.649938906</v>
      </c>
      <c r="CO63" s="1">
        <v>-0.943083012</v>
      </c>
      <c r="CP63" s="1">
        <v>0.68540515000000002</v>
      </c>
      <c r="CQ63" s="1"/>
      <c r="CR63" s="1"/>
      <c r="CS63" s="1">
        <v>1.1050040169999999</v>
      </c>
      <c r="CT63" s="1"/>
      <c r="CU63" s="1">
        <v>-1.7214179999999999E-2</v>
      </c>
      <c r="CV63" s="1" t="s">
        <v>241</v>
      </c>
      <c r="CW63" s="1">
        <v>5</v>
      </c>
      <c r="CX63" s="1">
        <v>1</v>
      </c>
      <c r="CY63" s="1" t="s">
        <v>242</v>
      </c>
      <c r="CZ63" s="1">
        <v>5</v>
      </c>
      <c r="DA63" s="1">
        <v>4407</v>
      </c>
      <c r="DB63" s="1" t="s">
        <v>221</v>
      </c>
      <c r="DC63" s="1" t="s">
        <v>221</v>
      </c>
      <c r="DD63" s="1">
        <v>0</v>
      </c>
      <c r="DE63" s="1" t="s">
        <v>221</v>
      </c>
      <c r="DF63" s="1" t="s">
        <v>221</v>
      </c>
      <c r="DG63" s="1" t="s">
        <v>292</v>
      </c>
      <c r="DH63" s="1">
        <v>613405</v>
      </c>
      <c r="DI63" s="1" t="s">
        <v>1144</v>
      </c>
      <c r="DJ63" s="1" t="s">
        <v>1145</v>
      </c>
      <c r="DK63" s="1" t="s">
        <v>279</v>
      </c>
      <c r="DL63" s="1" t="s">
        <v>280</v>
      </c>
      <c r="DM63" s="1">
        <v>6000</v>
      </c>
      <c r="DN63" s="1">
        <v>4</v>
      </c>
      <c r="DO63" s="1" t="s">
        <v>1146</v>
      </c>
      <c r="DP63" s="1">
        <v>-1.008318265</v>
      </c>
      <c r="DQ63" s="1">
        <v>-0.56476974899999999</v>
      </c>
      <c r="DR63" s="1">
        <v>1.142329726</v>
      </c>
      <c r="DS63" s="1">
        <v>-0.37808848900000003</v>
      </c>
      <c r="DT63" s="1">
        <v>-0.81141516800000002</v>
      </c>
      <c r="DU63" s="1">
        <v>2.5670655469999999</v>
      </c>
      <c r="DV63" s="1">
        <v>3.3185654009999999</v>
      </c>
      <c r="DW63" s="1">
        <v>-3.1282847899999999</v>
      </c>
      <c r="DX63" s="1">
        <v>-2.2825453370000002</v>
      </c>
      <c r="DY63" s="1">
        <v>-1.0964448499999999</v>
      </c>
      <c r="DZ63" s="1">
        <v>-0.19060606099999999</v>
      </c>
      <c r="EA63" s="1">
        <v>0.85522195599999995</v>
      </c>
      <c r="EB63" s="1">
        <v>0.65018504799999999</v>
      </c>
      <c r="EC63" s="1">
        <v>0.63157092800000003</v>
      </c>
      <c r="ED63" s="1">
        <v>-0.670839038</v>
      </c>
      <c r="EE63" s="1">
        <v>1.2185467910000001</v>
      </c>
      <c r="EF63" s="1">
        <v>0.50663741100000004</v>
      </c>
      <c r="EG63" s="1">
        <v>-0.20733053700000001</v>
      </c>
      <c r="EH63" s="1">
        <v>0.86115427300000003</v>
      </c>
      <c r="EI63" s="1">
        <v>0.78168780999999998</v>
      </c>
      <c r="EJ63" s="1">
        <v>0.78663404599999998</v>
      </c>
      <c r="EK63" s="1">
        <v>0.91174131999999997</v>
      </c>
      <c r="EL63" s="1">
        <v>0.48208338899999997</v>
      </c>
      <c r="EM63" s="1" t="s">
        <v>221</v>
      </c>
      <c r="EN63" s="1" t="s">
        <v>221</v>
      </c>
      <c r="EO63" s="1">
        <v>0.60217342600000001</v>
      </c>
      <c r="EP63" s="1">
        <v>0.55752913199999998</v>
      </c>
      <c r="EQ63" s="1" t="s">
        <v>221</v>
      </c>
      <c r="ER63" s="1">
        <v>-0.64968487399999997</v>
      </c>
      <c r="ES63" s="1">
        <v>-0.43132788399999999</v>
      </c>
      <c r="ET63" s="1">
        <v>0.81993861499999998</v>
      </c>
      <c r="EU63" s="1" t="s">
        <v>221</v>
      </c>
      <c r="EV63" s="1">
        <v>1.1107942079999999</v>
      </c>
      <c r="EW63" s="1">
        <v>-0.88487947899999997</v>
      </c>
      <c r="EX63" s="1">
        <v>-0.50626750099999995</v>
      </c>
      <c r="EY63" s="1">
        <v>1.1603746619999999</v>
      </c>
      <c r="EZ63" s="1">
        <v>-0.43257899100000002</v>
      </c>
      <c r="FA63" s="1">
        <v>-0.64005863200000002</v>
      </c>
      <c r="FB63" s="1">
        <v>2.0292772960000001</v>
      </c>
      <c r="FC63" s="1">
        <v>2.7423893430000001</v>
      </c>
      <c r="FD63" s="1">
        <v>-2.8048273130000001</v>
      </c>
      <c r="FE63" s="1">
        <v>-1.3079878810000001</v>
      </c>
      <c r="FF63" s="1">
        <v>-0.75438913500000004</v>
      </c>
      <c r="FG63" s="1">
        <v>-0.175030668</v>
      </c>
      <c r="FH63" s="1">
        <v>0.545026554</v>
      </c>
      <c r="FI63" s="1">
        <v>0.47212665999999998</v>
      </c>
      <c r="FJ63" s="1">
        <v>0.527533476</v>
      </c>
      <c r="FK63" s="1">
        <v>-0.65123792400000002</v>
      </c>
      <c r="FL63" s="1">
        <v>1.178860324</v>
      </c>
      <c r="FM63" s="1">
        <v>0.73267232599999998</v>
      </c>
      <c r="FN63" s="1">
        <v>-0.27098051200000001</v>
      </c>
      <c r="FO63" s="1">
        <v>0.87643446000000003</v>
      </c>
      <c r="FP63" s="1">
        <v>0.94650490499999995</v>
      </c>
      <c r="FQ63" s="1">
        <v>0.97657453900000002</v>
      </c>
      <c r="FR63" s="1">
        <v>0.99257750099999997</v>
      </c>
      <c r="FS63" s="1">
        <v>0.70189067199999999</v>
      </c>
      <c r="FT63" s="1"/>
      <c r="FU63" s="1"/>
      <c r="FV63" s="1">
        <v>0.68614825199999996</v>
      </c>
      <c r="FW63" s="1">
        <v>0.72294473999999997</v>
      </c>
      <c r="FX63" s="1"/>
      <c r="FY63" s="1">
        <v>-0.66089930100000005</v>
      </c>
      <c r="FZ63" s="1">
        <v>-0.46797258600000002</v>
      </c>
      <c r="GA63" s="1">
        <v>0.955153959</v>
      </c>
      <c r="GB63" s="1"/>
      <c r="GC63" s="1">
        <v>1.269460853</v>
      </c>
      <c r="GD63" s="1">
        <v>-5.4329923000000002E-2</v>
      </c>
      <c r="GE63" s="1">
        <v>-1.3009579330000001</v>
      </c>
      <c r="GF63" s="1">
        <v>2.0292772960000001</v>
      </c>
      <c r="GG63" s="1">
        <v>-2.1029366399999998</v>
      </c>
      <c r="GH63" s="1">
        <v>-1.3079878810000001</v>
      </c>
      <c r="GI63" s="1">
        <v>1.444012308</v>
      </c>
      <c r="GJ63" s="1"/>
      <c r="GK63" s="1">
        <v>0.55764165799999998</v>
      </c>
      <c r="GL63" s="1">
        <v>4</v>
      </c>
      <c r="GM63" s="1">
        <v>1</v>
      </c>
      <c r="GN63" s="1">
        <v>0.25</v>
      </c>
      <c r="GO63" s="1">
        <v>3</v>
      </c>
      <c r="GP63" s="1">
        <v>0.75</v>
      </c>
      <c r="GQ63" s="1">
        <v>0</v>
      </c>
      <c r="GR63" s="1">
        <v>0</v>
      </c>
      <c r="GS63" s="1">
        <v>1</v>
      </c>
      <c r="GT63" s="1">
        <v>0.25</v>
      </c>
      <c r="GU63" s="1">
        <v>1</v>
      </c>
      <c r="GV63" s="1">
        <v>0.25</v>
      </c>
      <c r="GW63" s="1">
        <v>0</v>
      </c>
      <c r="GX63" s="1">
        <v>0</v>
      </c>
      <c r="GY63" s="1">
        <v>0</v>
      </c>
      <c r="GZ63" s="1">
        <v>0</v>
      </c>
      <c r="HA63" s="1">
        <v>0</v>
      </c>
      <c r="HB63" s="1">
        <v>0</v>
      </c>
      <c r="HC63" s="1">
        <v>0</v>
      </c>
      <c r="HD63" s="1">
        <v>0</v>
      </c>
      <c r="HE63" s="1">
        <v>0</v>
      </c>
      <c r="HF63" s="1">
        <v>0</v>
      </c>
      <c r="HG63" s="1">
        <v>2</v>
      </c>
      <c r="HH63" s="1">
        <v>0.5</v>
      </c>
      <c r="HI63" s="1">
        <v>0</v>
      </c>
      <c r="HJ63" s="1">
        <v>0</v>
      </c>
      <c r="HK63" s="1">
        <v>0</v>
      </c>
      <c r="HL63" s="1">
        <v>0</v>
      </c>
      <c r="HM63" s="1">
        <v>0.5</v>
      </c>
      <c r="HN63" s="1">
        <v>0.5</v>
      </c>
      <c r="HO63" s="1" t="s">
        <v>924</v>
      </c>
      <c r="HP63" s="1" t="s">
        <v>232</v>
      </c>
      <c r="HQ63" s="1" t="s">
        <v>233</v>
      </c>
      <c r="HR63" s="1" t="s">
        <v>234</v>
      </c>
      <c r="HS63" s="1" t="s">
        <v>221</v>
      </c>
      <c r="HT63" s="1" t="s">
        <v>221</v>
      </c>
      <c r="HU63" s="1">
        <v>4.7498627349999998</v>
      </c>
      <c r="HV63" s="1">
        <v>2.4743253209999998</v>
      </c>
      <c r="HW63" s="1">
        <v>4.1124309009999997</v>
      </c>
      <c r="HX63" s="1"/>
      <c r="HY63" s="1"/>
      <c r="HZ63" s="1">
        <v>5.5378391589999998</v>
      </c>
      <c r="IA63" s="1"/>
      <c r="IB63" s="1">
        <v>3.3567650090000001</v>
      </c>
    </row>
    <row r="64" spans="1:236" x14ac:dyDescent="0.3">
      <c r="A64" s="1">
        <v>37836</v>
      </c>
      <c r="B64" s="1" t="s">
        <v>1147</v>
      </c>
      <c r="C64" s="1" t="s">
        <v>1148</v>
      </c>
      <c r="D64" s="1" t="s">
        <v>407</v>
      </c>
      <c r="E64" s="1">
        <v>11</v>
      </c>
      <c r="F64" s="1" t="s">
        <v>654</v>
      </c>
      <c r="G64" s="1">
        <v>3</v>
      </c>
      <c r="H64" s="1" t="s">
        <v>655</v>
      </c>
      <c r="I64" s="1" t="s">
        <v>221</v>
      </c>
      <c r="J64" s="1" t="s">
        <v>221</v>
      </c>
      <c r="K64" s="1" t="s">
        <v>221</v>
      </c>
      <c r="L64" s="1">
        <v>1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1</v>
      </c>
      <c r="U64" s="1">
        <v>0</v>
      </c>
      <c r="V64" s="1">
        <v>1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 t="s">
        <v>221</v>
      </c>
      <c r="AF64" s="1" t="s">
        <v>221</v>
      </c>
      <c r="AG64" s="1" t="s">
        <v>221</v>
      </c>
      <c r="AH64" s="1" t="s">
        <v>221</v>
      </c>
      <c r="AI64" s="1" t="s">
        <v>221</v>
      </c>
      <c r="AJ64" s="1" t="s">
        <v>221</v>
      </c>
      <c r="AK64" s="1" t="s">
        <v>221</v>
      </c>
      <c r="AL64" s="1" t="s">
        <v>221</v>
      </c>
      <c r="AM64" s="1">
        <v>3</v>
      </c>
      <c r="AN64" s="1">
        <v>1</v>
      </c>
      <c r="AO64" s="1">
        <v>5</v>
      </c>
      <c r="AP64" s="1">
        <v>1</v>
      </c>
      <c r="AQ64" s="1">
        <v>2</v>
      </c>
      <c r="AR64" s="1">
        <v>2</v>
      </c>
      <c r="AS64" s="1">
        <v>2</v>
      </c>
      <c r="AT64" s="1">
        <v>1</v>
      </c>
      <c r="AU64" s="1">
        <v>1</v>
      </c>
      <c r="AV64" s="1">
        <v>5</v>
      </c>
      <c r="AW64" s="1">
        <v>4</v>
      </c>
      <c r="AX64" s="1">
        <v>3</v>
      </c>
      <c r="AY64" s="1">
        <v>1</v>
      </c>
      <c r="AZ64" s="1">
        <v>4</v>
      </c>
      <c r="BA64" s="1">
        <v>1</v>
      </c>
      <c r="BB64" s="1">
        <v>3</v>
      </c>
      <c r="BC64" s="1" t="s">
        <v>221</v>
      </c>
      <c r="BD64" s="1" t="s">
        <v>221</v>
      </c>
      <c r="BE64" s="1" t="s">
        <v>221</v>
      </c>
      <c r="BF64" s="1" t="s">
        <v>221</v>
      </c>
      <c r="BG64" s="1">
        <v>5</v>
      </c>
      <c r="BH64" s="1">
        <v>5</v>
      </c>
      <c r="BI64" s="1">
        <v>4</v>
      </c>
      <c r="BJ64" s="1">
        <v>5</v>
      </c>
      <c r="BK64" s="1">
        <v>5</v>
      </c>
      <c r="BL64" s="1">
        <v>3</v>
      </c>
      <c r="BM64" s="1">
        <v>3</v>
      </c>
      <c r="BN64" s="1" t="s">
        <v>221</v>
      </c>
      <c r="BO64" s="1">
        <v>3</v>
      </c>
      <c r="BP64" s="1" t="s">
        <v>221</v>
      </c>
      <c r="BQ64" s="1">
        <v>5</v>
      </c>
      <c r="BR64" s="1">
        <v>5</v>
      </c>
      <c r="BS64" s="1">
        <v>5</v>
      </c>
      <c r="BT64" s="1">
        <v>3</v>
      </c>
      <c r="BU64" s="1">
        <v>3</v>
      </c>
      <c r="BV64" s="1">
        <v>5</v>
      </c>
      <c r="BW64" s="1" t="s">
        <v>221</v>
      </c>
      <c r="BX64" s="1">
        <v>4.4444444440000002</v>
      </c>
      <c r="BY64" s="1">
        <v>3</v>
      </c>
      <c r="BZ64" s="1"/>
      <c r="CA64" s="1">
        <v>3</v>
      </c>
      <c r="CB64" s="1"/>
      <c r="CC64" s="1">
        <v>3.6666666669999999</v>
      </c>
      <c r="CD64" s="1">
        <v>5</v>
      </c>
      <c r="CE64" s="1">
        <v>5</v>
      </c>
      <c r="CF64" s="1">
        <f>(AM64 - '[1]AoA, FW, and ASMu'!B$11) / '[1]AoA, FW, and ASMu'!B$12</f>
        <v>-1.0105441573318064</v>
      </c>
      <c r="CG64" s="1">
        <f>(AQ64 - '[1]AoA, FW, and ASMu'!C$11) / '[1]AoA, FW, and ASMu'!C$12</f>
        <v>-0.70746723074685991</v>
      </c>
      <c r="CH64" s="1">
        <f>(AR64 - '[1]AoA, FW, and ASMu'!D$11) / '[1]AoA, FW, and ASMu'!D$12</f>
        <v>-0.32843761477495281</v>
      </c>
      <c r="CI64" s="1">
        <f>(AT64 - '[1]AoA, FW, and ASMu'!E$11) / '[1]AoA, FW, and ASMu'!E$12</f>
        <v>-3.2112961347206417</v>
      </c>
      <c r="CJ64" s="1">
        <f>(AU64 - '[1]AoA, FW, and ASMu'!F$11) / '[1]AoA, FW, and ASMu'!F$12</f>
        <v>-1.3726844286238138</v>
      </c>
      <c r="CK64" s="1">
        <f>(AY64 - '[1]AoA, FW, and ASMu'!G$11) / '[1]AoA, FW, and ASMu'!G$12</f>
        <v>-1.8178158856975259</v>
      </c>
      <c r="CL64" s="1">
        <f>(BA64 - '[1]AoA, FW, and ASMu'!H$11) / '[1]AoA, FW, and ASMu'!H$12</f>
        <v>-0.62050276803115456</v>
      </c>
      <c r="CM64" s="1">
        <f>(AW64 - '[1]AoA, FW, and ASMu'!I$11) / '[1]AoA, FW, and ASMu'!I$12</f>
        <v>0.59779555268672613</v>
      </c>
      <c r="CN64" s="1">
        <v>0.44284393</v>
      </c>
      <c r="CO64" s="1">
        <v>-0.36590878199999999</v>
      </c>
      <c r="CP64" s="1"/>
      <c r="CQ64" s="1">
        <v>-0.62060743500000004</v>
      </c>
      <c r="CR64" s="1"/>
      <c r="CS64" s="1">
        <v>-0.66493332699999996</v>
      </c>
      <c r="CT64" s="1">
        <v>1.4269290990000001</v>
      </c>
      <c r="CU64" s="1">
        <v>0.55119821400000002</v>
      </c>
      <c r="CV64" s="1" t="s">
        <v>241</v>
      </c>
      <c r="CW64" s="1">
        <v>5</v>
      </c>
      <c r="CX64" s="1">
        <v>1</v>
      </c>
      <c r="CY64" s="1" t="s">
        <v>242</v>
      </c>
      <c r="CZ64" s="1">
        <v>5</v>
      </c>
      <c r="DA64" s="1">
        <v>7818</v>
      </c>
      <c r="DB64" s="1" t="s">
        <v>221</v>
      </c>
      <c r="DC64" s="1" t="s">
        <v>221</v>
      </c>
      <c r="DD64" s="1">
        <v>1</v>
      </c>
      <c r="DE64" s="1">
        <v>7816</v>
      </c>
      <c r="DF64" s="1" t="s">
        <v>221</v>
      </c>
      <c r="DG64" s="1" t="s">
        <v>225</v>
      </c>
      <c r="DH64" s="1" t="s">
        <v>221</v>
      </c>
      <c r="DI64" s="1" t="s">
        <v>1149</v>
      </c>
      <c r="DJ64" s="1" t="s">
        <v>901</v>
      </c>
      <c r="DK64" s="1" t="s">
        <v>751</v>
      </c>
      <c r="DL64" s="1" t="s">
        <v>229</v>
      </c>
      <c r="DM64" s="1">
        <v>1128</v>
      </c>
      <c r="DN64" s="1">
        <v>13</v>
      </c>
      <c r="DO64" s="1" t="s">
        <v>1150</v>
      </c>
      <c r="DP64" s="1">
        <v>-1.008318265</v>
      </c>
      <c r="DQ64" s="1">
        <v>-0.56476974899999999</v>
      </c>
      <c r="DR64" s="1">
        <v>1.142329726</v>
      </c>
      <c r="DS64" s="1">
        <v>-0.37808848900000003</v>
      </c>
      <c r="DT64" s="1">
        <v>-0.81141516800000002</v>
      </c>
      <c r="DU64" s="1">
        <v>-0.432934453</v>
      </c>
      <c r="DV64" s="1">
        <v>0.31856540100000003</v>
      </c>
      <c r="DW64" s="1">
        <v>-3.1282847899999999</v>
      </c>
      <c r="DX64" s="1">
        <v>-2.2825453370000002</v>
      </c>
      <c r="DY64" s="1">
        <v>2.9035551499999999</v>
      </c>
      <c r="DZ64" s="1">
        <v>0.80939393900000001</v>
      </c>
      <c r="EA64" s="1">
        <v>0.85522195599999995</v>
      </c>
      <c r="EB64" s="1">
        <v>-2.349814952</v>
      </c>
      <c r="EC64" s="1">
        <v>0.63157092800000003</v>
      </c>
      <c r="ED64" s="1">
        <v>-0.670839038</v>
      </c>
      <c r="EE64" s="1">
        <v>-0.78145320900000004</v>
      </c>
      <c r="EF64" s="1">
        <v>0.50663741100000004</v>
      </c>
      <c r="EG64" s="1">
        <v>0.79266946299999996</v>
      </c>
      <c r="EH64" s="1">
        <v>-0.138845727</v>
      </c>
      <c r="EI64" s="1">
        <v>0.78168780999999998</v>
      </c>
      <c r="EJ64" s="1">
        <v>0.78663404599999998</v>
      </c>
      <c r="EK64" s="1">
        <v>-1.08825868</v>
      </c>
      <c r="EL64" s="1">
        <v>-1.517916611</v>
      </c>
      <c r="EM64" s="1">
        <v>-0.858221279</v>
      </c>
      <c r="EN64" s="1" t="s">
        <v>221</v>
      </c>
      <c r="EO64" s="1">
        <v>0.60217342600000001</v>
      </c>
      <c r="EP64" s="1">
        <v>0.55752913199999998</v>
      </c>
      <c r="EQ64" s="1">
        <v>1.1601128549999999</v>
      </c>
      <c r="ER64" s="1">
        <v>-0.64968487399999997</v>
      </c>
      <c r="ES64" s="1">
        <v>-0.43132788399999999</v>
      </c>
      <c r="ET64" s="1">
        <v>0.81993861499999998</v>
      </c>
      <c r="EU64" s="1" t="s">
        <v>221</v>
      </c>
      <c r="EV64" s="1" t="s">
        <v>221</v>
      </c>
      <c r="EW64" s="1">
        <v>-0.88487947899999997</v>
      </c>
      <c r="EX64" s="1">
        <v>-0.50626750099999995</v>
      </c>
      <c r="EY64" s="1">
        <v>1.1603746619999999</v>
      </c>
      <c r="EZ64" s="1">
        <v>-0.43257899100000002</v>
      </c>
      <c r="FA64" s="1">
        <v>-0.64005863200000002</v>
      </c>
      <c r="FB64" s="1">
        <v>-0.342236706</v>
      </c>
      <c r="FC64" s="1">
        <v>0.26325543000000001</v>
      </c>
      <c r="FD64" s="1">
        <v>-2.8048273130000001</v>
      </c>
      <c r="FE64" s="1">
        <v>-1.3079878810000001</v>
      </c>
      <c r="FF64" s="1">
        <v>1.9977388359999999</v>
      </c>
      <c r="FG64" s="1">
        <v>0.74325423400000001</v>
      </c>
      <c r="FH64" s="1">
        <v>0.545026554</v>
      </c>
      <c r="FI64" s="1">
        <v>-1.706299287</v>
      </c>
      <c r="FJ64" s="1">
        <v>0.527533476</v>
      </c>
      <c r="FK64" s="1">
        <v>-0.65123792400000002</v>
      </c>
      <c r="FL64" s="1">
        <v>-0.75600230499999999</v>
      </c>
      <c r="FM64" s="1">
        <v>0.73267232599999998</v>
      </c>
      <c r="FN64" s="1">
        <v>1.036017078</v>
      </c>
      <c r="FO64" s="1">
        <v>-0.14130938400000001</v>
      </c>
      <c r="FP64" s="1">
        <v>0.94650490499999995</v>
      </c>
      <c r="FQ64" s="1">
        <v>0.97657453900000002</v>
      </c>
      <c r="FR64" s="1">
        <v>-1.184745122</v>
      </c>
      <c r="FS64" s="1">
        <v>-2.2100149789999999</v>
      </c>
      <c r="FT64" s="1">
        <v>-0.85358042499999998</v>
      </c>
      <c r="FU64" s="1"/>
      <c r="FV64" s="1">
        <v>0.68614825199999996</v>
      </c>
      <c r="FW64" s="1">
        <v>0.72294473999999997</v>
      </c>
      <c r="FX64" s="1">
        <v>1.396614697</v>
      </c>
      <c r="FY64" s="1">
        <v>-0.66089930100000005</v>
      </c>
      <c r="FZ64" s="1">
        <v>-0.46797258600000002</v>
      </c>
      <c r="GA64" s="1">
        <v>0.955153959</v>
      </c>
      <c r="GB64" s="1"/>
      <c r="GC64" s="1"/>
      <c r="GD64" s="1">
        <v>-0.669986254</v>
      </c>
      <c r="GE64" s="1">
        <v>-0.27220093400000001</v>
      </c>
      <c r="GF64" s="1">
        <v>-0.342236706</v>
      </c>
      <c r="GG64" s="1">
        <v>-5.014842292</v>
      </c>
      <c r="GH64" s="1">
        <v>-2.1615683059999999</v>
      </c>
      <c r="GI64" s="1">
        <v>-1.460187846</v>
      </c>
      <c r="GJ64" s="1">
        <v>0.74537677400000002</v>
      </c>
      <c r="GK64" s="1">
        <v>1.4759265589999999</v>
      </c>
      <c r="GL64" s="1">
        <v>3</v>
      </c>
      <c r="GM64" s="1">
        <v>2</v>
      </c>
      <c r="GN64" s="1">
        <v>0.66666666699999999</v>
      </c>
      <c r="GO64" s="1">
        <v>1</v>
      </c>
      <c r="GP64" s="1">
        <v>0.33333333300000001</v>
      </c>
      <c r="GQ64" s="1">
        <v>0</v>
      </c>
      <c r="GR64" s="1">
        <v>0</v>
      </c>
      <c r="GS64" s="1">
        <v>0</v>
      </c>
      <c r="GT64" s="1">
        <v>0</v>
      </c>
      <c r="GU64" s="1">
        <v>0</v>
      </c>
      <c r="GV64" s="1">
        <v>0</v>
      </c>
      <c r="GW64" s="1">
        <v>1</v>
      </c>
      <c r="GX64" s="1">
        <v>0.33333333300000001</v>
      </c>
      <c r="GY64" s="1">
        <v>0</v>
      </c>
      <c r="GZ64" s="1">
        <v>0</v>
      </c>
      <c r="HA64" s="1">
        <v>0</v>
      </c>
      <c r="HB64" s="1">
        <v>0</v>
      </c>
      <c r="HC64" s="1">
        <v>0</v>
      </c>
      <c r="HD64" s="1">
        <v>0</v>
      </c>
      <c r="HE64" s="1">
        <v>0</v>
      </c>
      <c r="HF64" s="1">
        <v>0</v>
      </c>
      <c r="HG64" s="1">
        <v>2</v>
      </c>
      <c r="HH64" s="1">
        <v>0.66666666699999999</v>
      </c>
      <c r="HI64" s="1">
        <v>0</v>
      </c>
      <c r="HJ64" s="1">
        <v>0</v>
      </c>
      <c r="HK64" s="1">
        <v>0</v>
      </c>
      <c r="HL64" s="1">
        <v>0</v>
      </c>
      <c r="HM64" s="1">
        <v>0.33333333300000001</v>
      </c>
      <c r="HN64" s="1">
        <v>0.66666666699999999</v>
      </c>
      <c r="HO64" s="1" t="s">
        <v>569</v>
      </c>
      <c r="HP64" s="1" t="s">
        <v>232</v>
      </c>
      <c r="HQ64" s="1" t="s">
        <v>233</v>
      </c>
      <c r="HR64" s="1" t="s">
        <v>234</v>
      </c>
      <c r="HS64" s="1" t="s">
        <v>221</v>
      </c>
      <c r="HT64" s="1" t="s">
        <v>221</v>
      </c>
      <c r="HU64" s="1">
        <v>4.6602685859999999</v>
      </c>
      <c r="HV64" s="1">
        <v>1.959782629</v>
      </c>
      <c r="HW64" s="1"/>
      <c r="HX64" s="1">
        <v>1.7683061149999999</v>
      </c>
      <c r="HY64" s="1"/>
      <c r="HZ64" s="1">
        <v>3.523936875</v>
      </c>
      <c r="IA64" s="1">
        <v>3.8072771940000001</v>
      </c>
      <c r="IB64" s="1">
        <v>5.1745138480000001</v>
      </c>
    </row>
    <row r="65" spans="1:236" x14ac:dyDescent="0.3">
      <c r="A65" s="1">
        <v>34393</v>
      </c>
      <c r="B65" s="1" t="s">
        <v>1151</v>
      </c>
      <c r="C65" s="1" t="s">
        <v>1083</v>
      </c>
      <c r="D65" s="1" t="s">
        <v>1152</v>
      </c>
      <c r="E65" s="1">
        <v>8</v>
      </c>
      <c r="F65" s="1" t="s">
        <v>654</v>
      </c>
      <c r="G65" s="1">
        <v>3</v>
      </c>
      <c r="H65" s="1" t="s">
        <v>655</v>
      </c>
      <c r="I65" s="1" t="s">
        <v>221</v>
      </c>
      <c r="J65" s="1" t="s">
        <v>221</v>
      </c>
      <c r="K65" s="1" t="s">
        <v>221</v>
      </c>
      <c r="L65" s="1">
        <v>1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1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 t="s">
        <v>221</v>
      </c>
      <c r="AF65" s="1" t="s">
        <v>221</v>
      </c>
      <c r="AG65" s="1" t="s">
        <v>221</v>
      </c>
      <c r="AH65" s="1" t="s">
        <v>221</v>
      </c>
      <c r="AI65" s="1" t="s">
        <v>221</v>
      </c>
      <c r="AJ65" s="1" t="s">
        <v>221</v>
      </c>
      <c r="AK65" s="1" t="s">
        <v>221</v>
      </c>
      <c r="AL65" s="1" t="s">
        <v>221</v>
      </c>
      <c r="AM65" s="1">
        <v>3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5</v>
      </c>
      <c r="AU65" s="1">
        <v>5</v>
      </c>
      <c r="AV65" s="1">
        <v>3</v>
      </c>
      <c r="AW65" s="1">
        <v>3</v>
      </c>
      <c r="AX65" s="1">
        <v>1</v>
      </c>
      <c r="AY65" s="1">
        <v>5</v>
      </c>
      <c r="AZ65" s="1">
        <v>3</v>
      </c>
      <c r="BA65" s="1">
        <v>1</v>
      </c>
      <c r="BB65" s="1">
        <v>3</v>
      </c>
      <c r="BC65" s="1" t="s">
        <v>221</v>
      </c>
      <c r="BD65" s="1" t="s">
        <v>221</v>
      </c>
      <c r="BE65" s="1" t="s">
        <v>221</v>
      </c>
      <c r="BF65" s="1" t="s">
        <v>221</v>
      </c>
      <c r="BG65" s="1">
        <v>5</v>
      </c>
      <c r="BH65" s="1">
        <v>5</v>
      </c>
      <c r="BI65" s="1">
        <v>3</v>
      </c>
      <c r="BJ65" s="1">
        <v>4</v>
      </c>
      <c r="BK65" s="1">
        <v>5</v>
      </c>
      <c r="BL65" s="1">
        <v>5</v>
      </c>
      <c r="BM65" s="1">
        <v>5</v>
      </c>
      <c r="BN65" s="1">
        <v>5</v>
      </c>
      <c r="BO65" s="1">
        <v>3</v>
      </c>
      <c r="BP65" s="1">
        <v>5</v>
      </c>
      <c r="BQ65" s="1">
        <v>5</v>
      </c>
      <c r="BR65" s="1">
        <v>5</v>
      </c>
      <c r="BS65" s="1">
        <v>5</v>
      </c>
      <c r="BT65" s="1">
        <v>5</v>
      </c>
      <c r="BU65" s="1">
        <v>5</v>
      </c>
      <c r="BV65" s="1">
        <v>5</v>
      </c>
      <c r="BW65" s="1">
        <v>5</v>
      </c>
      <c r="BX65" s="1">
        <v>4.8</v>
      </c>
      <c r="BY65" s="1">
        <v>5</v>
      </c>
      <c r="BZ65" s="1">
        <v>5</v>
      </c>
      <c r="CA65" s="1">
        <v>3</v>
      </c>
      <c r="CB65" s="1">
        <v>5</v>
      </c>
      <c r="CC65" s="1">
        <v>5</v>
      </c>
      <c r="CD65" s="1">
        <v>5</v>
      </c>
      <c r="CE65" s="1">
        <v>5</v>
      </c>
      <c r="CF65" s="1">
        <f>(AM65 - '[1]AoA, FW, and ASMu'!B$11) / '[1]AoA, FW, and ASMu'!B$12</f>
        <v>-1.0105441573318064</v>
      </c>
      <c r="CG65" s="1">
        <f>(AQ65 - '[1]AoA, FW, and ASMu'!C$11) / '[1]AoA, FW, and ASMu'!C$12</f>
        <v>-1.4784925460403708</v>
      </c>
      <c r="CH65" s="1">
        <f>(AR65 - '[1]AoA, FW, and ASMu'!D$11) / '[1]AoA, FW, and ASMu'!D$12</f>
        <v>-1.1133856642167215</v>
      </c>
      <c r="CI65" s="1">
        <f>(AT65 - '[1]AoA, FW, and ASMu'!E$11) / '[1]AoA, FW, and ASMu'!E$12</f>
        <v>0.50066042908655961</v>
      </c>
      <c r="CJ65" s="1">
        <f>(AU65 - '[1]AoA, FW, and ASMu'!F$11) / '[1]AoA, FW, and ASMu'!F$12</f>
        <v>0.92360840061944671</v>
      </c>
      <c r="CK65" s="1">
        <f>(AY65 - '[1]AoA, FW, and ASMu'!G$11) / '[1]AoA, FW, and ASMu'!G$12</f>
        <v>1.0352183707753255</v>
      </c>
      <c r="CL65" s="1">
        <f>(BA65 - '[1]AoA, FW, and ASMu'!H$11) / '[1]AoA, FW, and ASMu'!H$12</f>
        <v>-0.62050276803115456</v>
      </c>
      <c r="CM65" s="1">
        <f>(AW65 - '[1]AoA, FW, and ASMu'!I$11) / '[1]AoA, FW, and ASMu'!I$12</f>
        <v>-0.25123341556192269</v>
      </c>
      <c r="CN65" s="1">
        <v>1.1207011790000001</v>
      </c>
      <c r="CO65" s="1">
        <v>1.593873847</v>
      </c>
      <c r="CP65" s="1">
        <v>0.98621689199999996</v>
      </c>
      <c r="CQ65" s="1">
        <v>-0.62060743500000004</v>
      </c>
      <c r="CR65" s="1">
        <v>0.88199172800000003</v>
      </c>
      <c r="CS65" s="1">
        <v>1.09703511</v>
      </c>
      <c r="CT65" s="1">
        <v>1.4269290990000001</v>
      </c>
      <c r="CU65" s="1">
        <v>0.55119821400000002</v>
      </c>
      <c r="CV65" s="1" t="s">
        <v>241</v>
      </c>
      <c r="CW65" s="1">
        <v>5</v>
      </c>
      <c r="CX65" s="1">
        <v>1</v>
      </c>
      <c r="CY65" s="1" t="s">
        <v>242</v>
      </c>
      <c r="CZ65" s="1">
        <v>5</v>
      </c>
      <c r="DA65" s="1">
        <v>7331</v>
      </c>
      <c r="DB65" s="1" t="s">
        <v>221</v>
      </c>
      <c r="DC65" s="1" t="s">
        <v>221</v>
      </c>
      <c r="DD65" s="1">
        <v>1</v>
      </c>
      <c r="DE65" s="1">
        <v>7329</v>
      </c>
      <c r="DF65" s="1" t="s">
        <v>221</v>
      </c>
      <c r="DG65" s="1" t="s">
        <v>553</v>
      </c>
      <c r="DH65" s="1">
        <v>452350</v>
      </c>
      <c r="DI65" s="1" t="s">
        <v>1153</v>
      </c>
      <c r="DJ65" s="1" t="s">
        <v>1154</v>
      </c>
      <c r="DK65" s="1" t="s">
        <v>675</v>
      </c>
      <c r="DL65" s="1" t="s">
        <v>229</v>
      </c>
      <c r="DM65" s="1">
        <v>977</v>
      </c>
      <c r="DN65" s="1">
        <v>30</v>
      </c>
      <c r="DO65" s="1" t="s">
        <v>1155</v>
      </c>
      <c r="DP65" s="1">
        <v>-1.008318265</v>
      </c>
      <c r="DQ65" s="1">
        <v>-0.56476974899999999</v>
      </c>
      <c r="DR65" s="1">
        <v>-2.8576702740000002</v>
      </c>
      <c r="DS65" s="1">
        <v>-0.37808848900000003</v>
      </c>
      <c r="DT65" s="1">
        <v>-1.8114151679999999</v>
      </c>
      <c r="DU65" s="1">
        <v>-1.4329344530000001</v>
      </c>
      <c r="DV65" s="1">
        <v>-0.68143459900000003</v>
      </c>
      <c r="DW65" s="1">
        <v>0.87171520999999996</v>
      </c>
      <c r="DX65" s="1">
        <v>1.717454663</v>
      </c>
      <c r="DY65" s="1">
        <v>0.90355514999999997</v>
      </c>
      <c r="DZ65" s="1">
        <v>-0.19060606099999999</v>
      </c>
      <c r="EA65" s="1">
        <v>-1.1447780439999999</v>
      </c>
      <c r="EB65" s="1">
        <v>1.650185048</v>
      </c>
      <c r="EC65" s="1">
        <v>-0.36842907200000002</v>
      </c>
      <c r="ED65" s="1">
        <v>-0.670839038</v>
      </c>
      <c r="EE65" s="1">
        <v>-0.78145320900000004</v>
      </c>
      <c r="EF65" s="1">
        <v>0.50663741100000004</v>
      </c>
      <c r="EG65" s="1">
        <v>0.79266946299999996</v>
      </c>
      <c r="EH65" s="1">
        <v>-1.1388457270000001</v>
      </c>
      <c r="EI65" s="1">
        <v>-0.21831218999999999</v>
      </c>
      <c r="EJ65" s="1">
        <v>0.78663404599999998</v>
      </c>
      <c r="EK65" s="1">
        <v>0.91174131999999997</v>
      </c>
      <c r="EL65" s="1">
        <v>0.48208338899999997</v>
      </c>
      <c r="EM65" s="1">
        <v>-0.858221279</v>
      </c>
      <c r="EN65" s="1">
        <v>0.77204928699999997</v>
      </c>
      <c r="EO65" s="1">
        <v>0.60217342600000001</v>
      </c>
      <c r="EP65" s="1">
        <v>0.55752913199999998</v>
      </c>
      <c r="EQ65" s="1">
        <v>1.1601128549999999</v>
      </c>
      <c r="ER65" s="1">
        <v>1.3503151259999999</v>
      </c>
      <c r="ES65" s="1">
        <v>1.5686721159999999</v>
      </c>
      <c r="ET65" s="1">
        <v>0.81993861499999998</v>
      </c>
      <c r="EU65" s="1">
        <v>1.711729622</v>
      </c>
      <c r="EV65" s="1">
        <v>1.1107942079999999</v>
      </c>
      <c r="EW65" s="1">
        <v>-0.88487947899999997</v>
      </c>
      <c r="EX65" s="1">
        <v>-0.50626750099999995</v>
      </c>
      <c r="EY65" s="1">
        <v>-2.9028117739999999</v>
      </c>
      <c r="EZ65" s="1">
        <v>-0.43257899100000002</v>
      </c>
      <c r="FA65" s="1">
        <v>-1.428876314</v>
      </c>
      <c r="FB65" s="1">
        <v>-1.132741373</v>
      </c>
      <c r="FC65" s="1">
        <v>-0.56312254100000003</v>
      </c>
      <c r="FD65" s="1">
        <v>0.78158185499999999</v>
      </c>
      <c r="FE65" s="1">
        <v>0.98416879099999999</v>
      </c>
      <c r="FF65" s="1">
        <v>0.62167485</v>
      </c>
      <c r="FG65" s="1">
        <v>-0.175030668</v>
      </c>
      <c r="FH65" s="1">
        <v>-0.72955848300000004</v>
      </c>
      <c r="FI65" s="1">
        <v>1.1982686419999999</v>
      </c>
      <c r="FJ65" s="1">
        <v>-0.30773846599999999</v>
      </c>
      <c r="FK65" s="1">
        <v>-0.65123792400000002</v>
      </c>
      <c r="FL65" s="1">
        <v>-0.75600230499999999</v>
      </c>
      <c r="FM65" s="1">
        <v>0.73267232599999998</v>
      </c>
      <c r="FN65" s="1">
        <v>1.036017078</v>
      </c>
      <c r="FO65" s="1">
        <v>-1.1590532280000001</v>
      </c>
      <c r="FP65" s="1">
        <v>-0.26434281799999998</v>
      </c>
      <c r="FQ65" s="1">
        <v>0.97657453900000002</v>
      </c>
      <c r="FR65" s="1">
        <v>0.99257750099999997</v>
      </c>
      <c r="FS65" s="1">
        <v>0.70189067199999999</v>
      </c>
      <c r="FT65" s="1">
        <v>-0.85358042499999998</v>
      </c>
      <c r="FU65" s="1">
        <v>0.76901765600000005</v>
      </c>
      <c r="FV65" s="1">
        <v>0.68614825199999996</v>
      </c>
      <c r="FW65" s="1">
        <v>0.72294473999999997</v>
      </c>
      <c r="FX65" s="1">
        <v>1.396614697</v>
      </c>
      <c r="FY65" s="1">
        <v>1.373623365</v>
      </c>
      <c r="FZ65" s="1">
        <v>1.7019431700000001</v>
      </c>
      <c r="GA65" s="1">
        <v>0.955153959</v>
      </c>
      <c r="GB65" s="1">
        <v>1.721000812</v>
      </c>
      <c r="GC65" s="1">
        <v>1.269460853</v>
      </c>
      <c r="GD65" s="1">
        <v>-0.11222705199999999</v>
      </c>
      <c r="GE65" s="1">
        <v>-4.3757283000000001E-2</v>
      </c>
      <c r="GF65" s="1">
        <v>0.588259439</v>
      </c>
      <c r="GG65" s="1">
        <v>1.4834725280000001</v>
      </c>
      <c r="GH65" s="1">
        <v>0.13058836600000001</v>
      </c>
      <c r="GI65" s="1">
        <v>1.7665383830000001</v>
      </c>
      <c r="GJ65" s="1">
        <v>0.90756983099999999</v>
      </c>
      <c r="GK65" s="1">
        <v>0.55764165799999998</v>
      </c>
      <c r="GL65" s="1">
        <v>2</v>
      </c>
      <c r="GM65" s="1">
        <v>1</v>
      </c>
      <c r="GN65" s="1">
        <v>0.5</v>
      </c>
      <c r="GO65" s="1">
        <v>1</v>
      </c>
      <c r="GP65" s="1">
        <v>0.5</v>
      </c>
      <c r="GQ65" s="1">
        <v>0</v>
      </c>
      <c r="GR65" s="1">
        <v>0</v>
      </c>
      <c r="GS65" s="1">
        <v>0</v>
      </c>
      <c r="GT65" s="1">
        <v>0</v>
      </c>
      <c r="GU65" s="1">
        <v>0</v>
      </c>
      <c r="GV65" s="1">
        <v>0</v>
      </c>
      <c r="GW65" s="1">
        <v>0</v>
      </c>
      <c r="GX65" s="1">
        <v>0</v>
      </c>
      <c r="GY65" s="1">
        <v>0</v>
      </c>
      <c r="GZ65" s="1">
        <v>0</v>
      </c>
      <c r="HA65" s="1">
        <v>0</v>
      </c>
      <c r="HB65" s="1">
        <v>0</v>
      </c>
      <c r="HC65" s="1">
        <v>0</v>
      </c>
      <c r="HD65" s="1">
        <v>0</v>
      </c>
      <c r="HE65" s="1">
        <v>0</v>
      </c>
      <c r="HF65" s="1">
        <v>0</v>
      </c>
      <c r="HG65" s="1">
        <v>0</v>
      </c>
      <c r="HH65" s="1">
        <v>0</v>
      </c>
      <c r="HI65" s="1">
        <v>2</v>
      </c>
      <c r="HJ65" s="1">
        <v>1</v>
      </c>
      <c r="HK65" s="1">
        <v>0</v>
      </c>
      <c r="HL65" s="1">
        <v>0</v>
      </c>
      <c r="HM65" s="1">
        <v>0</v>
      </c>
      <c r="HN65" s="1">
        <v>1</v>
      </c>
      <c r="HO65" s="1" t="s">
        <v>269</v>
      </c>
      <c r="HP65" s="1" t="s">
        <v>295</v>
      </c>
      <c r="HQ65" s="1" t="s">
        <v>221</v>
      </c>
      <c r="HR65" s="1" t="s">
        <v>221</v>
      </c>
      <c r="HS65" s="1" t="s">
        <v>221</v>
      </c>
      <c r="HT65" s="1" t="s">
        <v>221</v>
      </c>
      <c r="HU65" s="1">
        <v>5.3381258349999996</v>
      </c>
      <c r="HV65" s="1">
        <v>3.9195652590000001</v>
      </c>
      <c r="HW65" s="1">
        <v>4.4059559840000002</v>
      </c>
      <c r="HX65" s="1">
        <v>1.7683061149999999</v>
      </c>
      <c r="HY65" s="1">
        <v>3.5568846719999998</v>
      </c>
      <c r="HZ65" s="1">
        <v>5.2859053119999997</v>
      </c>
      <c r="IA65" s="1">
        <v>3.8072771940000001</v>
      </c>
      <c r="IB65" s="1">
        <v>5.1745138480000001</v>
      </c>
    </row>
    <row r="66" spans="1:236" x14ac:dyDescent="0.3">
      <c r="A66" s="1">
        <v>28667</v>
      </c>
      <c r="B66" s="1" t="s">
        <v>1156</v>
      </c>
      <c r="C66" s="1" t="s">
        <v>1157</v>
      </c>
      <c r="D66" s="1" t="s">
        <v>749</v>
      </c>
      <c r="E66" s="1">
        <v>5</v>
      </c>
      <c r="F66" s="1" t="s">
        <v>654</v>
      </c>
      <c r="G66" s="1">
        <v>3</v>
      </c>
      <c r="H66" s="1" t="s">
        <v>655</v>
      </c>
      <c r="I66" s="1" t="s">
        <v>221</v>
      </c>
      <c r="J66" s="1" t="s">
        <v>221</v>
      </c>
      <c r="K66" s="1" t="s">
        <v>221</v>
      </c>
      <c r="L66" s="1">
        <v>1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 t="s">
        <v>400</v>
      </c>
      <c r="AF66" s="1" t="s">
        <v>221</v>
      </c>
      <c r="AG66" s="1" t="s">
        <v>221</v>
      </c>
      <c r="AH66" s="1" t="s">
        <v>221</v>
      </c>
      <c r="AI66" s="1" t="s">
        <v>221</v>
      </c>
      <c r="AJ66" s="1" t="s">
        <v>221</v>
      </c>
      <c r="AK66" s="1" t="s">
        <v>221</v>
      </c>
      <c r="AL66" s="1" t="s">
        <v>221</v>
      </c>
      <c r="AM66" s="1">
        <v>3</v>
      </c>
      <c r="AN66" s="1">
        <v>1</v>
      </c>
      <c r="AO66" s="1">
        <v>5</v>
      </c>
      <c r="AP66" s="1">
        <v>3</v>
      </c>
      <c r="AQ66" s="1">
        <v>3</v>
      </c>
      <c r="AR66" s="1">
        <v>3</v>
      </c>
      <c r="AS66" s="1">
        <v>3</v>
      </c>
      <c r="AT66" s="1">
        <v>5</v>
      </c>
      <c r="AU66" s="1">
        <v>5</v>
      </c>
      <c r="AV66" s="1">
        <v>5</v>
      </c>
      <c r="AW66" s="1">
        <v>5</v>
      </c>
      <c r="AX66" s="1">
        <v>5</v>
      </c>
      <c r="AY66" s="1">
        <v>4</v>
      </c>
      <c r="AZ66" s="1">
        <v>3</v>
      </c>
      <c r="BA66" s="1">
        <v>3</v>
      </c>
      <c r="BB66" s="1">
        <v>3</v>
      </c>
      <c r="BC66" s="1" t="s">
        <v>221</v>
      </c>
      <c r="BD66" s="1" t="s">
        <v>221</v>
      </c>
      <c r="BE66" s="1" t="s">
        <v>221</v>
      </c>
      <c r="BF66" s="1" t="s">
        <v>221</v>
      </c>
      <c r="BG66" s="1">
        <v>5</v>
      </c>
      <c r="BH66" s="1">
        <v>5</v>
      </c>
      <c r="BI66" s="1">
        <v>3</v>
      </c>
      <c r="BJ66" s="1">
        <v>3</v>
      </c>
      <c r="BK66" s="1">
        <v>5</v>
      </c>
      <c r="BL66" s="1" t="s">
        <v>221</v>
      </c>
      <c r="BM66" s="1" t="s">
        <v>221</v>
      </c>
      <c r="BN66" s="1" t="s">
        <v>221</v>
      </c>
      <c r="BO66" s="1">
        <v>4</v>
      </c>
      <c r="BP66" s="1">
        <v>4</v>
      </c>
      <c r="BQ66" s="1">
        <v>5</v>
      </c>
      <c r="BR66" s="1">
        <v>4</v>
      </c>
      <c r="BS66" s="1">
        <v>4</v>
      </c>
      <c r="BT66" s="1">
        <v>4</v>
      </c>
      <c r="BU66" s="1">
        <v>4</v>
      </c>
      <c r="BV66" s="1">
        <v>3</v>
      </c>
      <c r="BW66" s="1" t="s">
        <v>221</v>
      </c>
      <c r="BX66" s="1">
        <v>4.1428571429999996</v>
      </c>
      <c r="BY66" s="1">
        <v>4</v>
      </c>
      <c r="BZ66" s="1"/>
      <c r="CA66" s="1">
        <v>4</v>
      </c>
      <c r="CB66" s="1">
        <v>4</v>
      </c>
      <c r="CC66" s="1">
        <v>5</v>
      </c>
      <c r="CD66" s="1">
        <v>4</v>
      </c>
      <c r="CE66" s="1">
        <v>5</v>
      </c>
      <c r="CF66" s="1">
        <f>(AM66 - '[1]AoA, FW, and ASMu'!B$11) / '[1]AoA, FW, and ASMu'!B$12</f>
        <v>-1.0105441573318064</v>
      </c>
      <c r="CG66" s="1">
        <f>(AQ66 - '[1]AoA, FW, and ASMu'!C$11) / '[1]AoA, FW, and ASMu'!C$12</f>
        <v>6.35580845466511E-2</v>
      </c>
      <c r="CH66" s="1">
        <f>(AR66 - '[1]AoA, FW, and ASMu'!D$11) / '[1]AoA, FW, and ASMu'!D$12</f>
        <v>0.45651043466681585</v>
      </c>
      <c r="CI66" s="1">
        <f>(AT66 - '[1]AoA, FW, and ASMu'!E$11) / '[1]AoA, FW, and ASMu'!E$12</f>
        <v>0.50066042908655961</v>
      </c>
      <c r="CJ66" s="1">
        <f>(AU66 - '[1]AoA, FW, and ASMu'!F$11) / '[1]AoA, FW, and ASMu'!F$12</f>
        <v>0.92360840061944671</v>
      </c>
      <c r="CK66" s="1">
        <f>(AY66 - '[1]AoA, FW, and ASMu'!G$11) / '[1]AoA, FW, and ASMu'!G$12</f>
        <v>0.32195980665711271</v>
      </c>
      <c r="CL66" s="1">
        <f>(BA66 - '[1]AoA, FW, and ASMu'!H$11) / '[1]AoA, FW, and ASMu'!H$12</f>
        <v>1.2597114765283648</v>
      </c>
      <c r="CM66" s="1">
        <f>(AW66 - '[1]AoA, FW, and ASMu'!I$11) / '[1]AoA, FW, and ASMu'!I$12</f>
        <v>1.4468245209353749</v>
      </c>
      <c r="CN66" s="1">
        <v>-0.13212427199999999</v>
      </c>
      <c r="CO66" s="1">
        <v>0.61398253300000005</v>
      </c>
      <c r="CP66" s="1"/>
      <c r="CQ66" s="1">
        <v>0.26354562300000001</v>
      </c>
      <c r="CR66" s="1">
        <v>-0.30363649599999998</v>
      </c>
      <c r="CS66" s="1">
        <v>1.09703511</v>
      </c>
      <c r="CT66" s="1">
        <v>0.33913561599999997</v>
      </c>
      <c r="CU66" s="1">
        <v>0.55119821400000002</v>
      </c>
      <c r="CV66" s="1" t="s">
        <v>241</v>
      </c>
      <c r="CW66" s="1">
        <v>5</v>
      </c>
      <c r="CX66" s="1">
        <v>1</v>
      </c>
      <c r="CY66" s="1" t="s">
        <v>242</v>
      </c>
      <c r="CZ66" s="1">
        <v>5</v>
      </c>
      <c r="DA66" s="1">
        <v>7424</v>
      </c>
      <c r="DB66" s="1" t="s">
        <v>221</v>
      </c>
      <c r="DC66" s="1" t="s">
        <v>221</v>
      </c>
      <c r="DD66" s="1">
        <v>0</v>
      </c>
      <c r="DE66" s="1" t="s">
        <v>221</v>
      </c>
      <c r="DF66" s="1" t="s">
        <v>221</v>
      </c>
      <c r="DG66" s="1" t="s">
        <v>243</v>
      </c>
      <c r="DH66" s="1">
        <v>584058</v>
      </c>
      <c r="DI66" s="1" t="s">
        <v>1158</v>
      </c>
      <c r="DJ66" s="1" t="s">
        <v>1159</v>
      </c>
      <c r="DK66" s="1" t="s">
        <v>257</v>
      </c>
      <c r="DL66" s="1" t="s">
        <v>229</v>
      </c>
      <c r="DM66" s="1">
        <v>1131</v>
      </c>
      <c r="DN66" s="1">
        <v>2</v>
      </c>
      <c r="DO66" s="1" t="s">
        <v>221</v>
      </c>
      <c r="DP66" s="1">
        <v>-1.008318265</v>
      </c>
      <c r="DQ66" s="1">
        <v>-0.56476974899999999</v>
      </c>
      <c r="DR66" s="1">
        <v>1.142329726</v>
      </c>
      <c r="DS66" s="1">
        <v>1.621911511</v>
      </c>
      <c r="DT66" s="1">
        <v>0.18858483200000001</v>
      </c>
      <c r="DU66" s="1">
        <v>0.567065547</v>
      </c>
      <c r="DV66" s="1">
        <v>1.3185654010000001</v>
      </c>
      <c r="DW66" s="1">
        <v>0.87171520999999996</v>
      </c>
      <c r="DX66" s="1">
        <v>1.717454663</v>
      </c>
      <c r="DY66" s="1">
        <v>2.9035551499999999</v>
      </c>
      <c r="DZ66" s="1">
        <v>1.809393939</v>
      </c>
      <c r="EA66" s="1">
        <v>2.8552219559999998</v>
      </c>
      <c r="EB66" s="1">
        <v>0.65018504799999999</v>
      </c>
      <c r="EC66" s="1">
        <v>-0.36842907200000002</v>
      </c>
      <c r="ED66" s="1">
        <v>1.329160962</v>
      </c>
      <c r="EE66" s="1">
        <v>-0.78145320900000004</v>
      </c>
      <c r="EF66" s="1">
        <v>0.50663741100000004</v>
      </c>
      <c r="EG66" s="1">
        <v>0.79266946299999996</v>
      </c>
      <c r="EH66" s="1">
        <v>-1.1388457270000001</v>
      </c>
      <c r="EI66" s="1">
        <v>-1.21831219</v>
      </c>
      <c r="EJ66" s="1">
        <v>0.78663404599999998</v>
      </c>
      <c r="EK66" s="1" t="s">
        <v>221</v>
      </c>
      <c r="EL66" s="1" t="s">
        <v>221</v>
      </c>
      <c r="EM66" s="1">
        <v>0.141778721</v>
      </c>
      <c r="EN66" s="1">
        <v>-0.227950713</v>
      </c>
      <c r="EO66" s="1">
        <v>0.60217342600000001</v>
      </c>
      <c r="EP66" s="1">
        <v>-0.44247086800000002</v>
      </c>
      <c r="EQ66" s="1">
        <v>0.160112855</v>
      </c>
      <c r="ER66" s="1">
        <v>0.35031512599999998</v>
      </c>
      <c r="ES66" s="1">
        <v>0.56867211600000001</v>
      </c>
      <c r="ET66" s="1">
        <v>-1.1800613849999999</v>
      </c>
      <c r="EU66" s="1" t="s">
        <v>221</v>
      </c>
      <c r="EV66" s="1" t="s">
        <v>221</v>
      </c>
      <c r="EW66" s="1">
        <v>-0.88487947899999997</v>
      </c>
      <c r="EX66" s="1">
        <v>-0.50626750099999995</v>
      </c>
      <c r="EY66" s="1">
        <v>1.1603746619999999</v>
      </c>
      <c r="EZ66" s="1">
        <v>1.8556630679999999</v>
      </c>
      <c r="FA66" s="1">
        <v>0.14875905</v>
      </c>
      <c r="FB66" s="1">
        <v>0.44826796200000002</v>
      </c>
      <c r="FC66" s="1">
        <v>1.0896334009999999</v>
      </c>
      <c r="FD66" s="1">
        <v>0.78158185499999999</v>
      </c>
      <c r="FE66" s="1">
        <v>0.98416879099999999</v>
      </c>
      <c r="FF66" s="1">
        <v>1.9977388359999999</v>
      </c>
      <c r="FG66" s="1">
        <v>1.6615391349999999</v>
      </c>
      <c r="FH66" s="1">
        <v>1.8196115909999999</v>
      </c>
      <c r="FI66" s="1">
        <v>0.47212665999999998</v>
      </c>
      <c r="FJ66" s="1">
        <v>-0.30773846599999999</v>
      </c>
      <c r="FK66" s="1">
        <v>1.290324469</v>
      </c>
      <c r="FL66" s="1">
        <v>-0.75600230499999999</v>
      </c>
      <c r="FM66" s="1">
        <v>0.73267232599999998</v>
      </c>
      <c r="FN66" s="1">
        <v>1.036017078</v>
      </c>
      <c r="FO66" s="1">
        <v>-1.1590532280000001</v>
      </c>
      <c r="FP66" s="1">
        <v>-1.4751905409999999</v>
      </c>
      <c r="FQ66" s="1">
        <v>0.97657453900000002</v>
      </c>
      <c r="FR66" s="1"/>
      <c r="FS66" s="1"/>
      <c r="FT66" s="1">
        <v>0.141012049</v>
      </c>
      <c r="FU66" s="1">
        <v>-0.22705561099999999</v>
      </c>
      <c r="FV66" s="1">
        <v>0.68614825199999996</v>
      </c>
      <c r="FW66" s="1">
        <v>-0.57374936700000001</v>
      </c>
      <c r="FX66" s="1">
        <v>0.19275363200000001</v>
      </c>
      <c r="FY66" s="1">
        <v>0.356362032</v>
      </c>
      <c r="FZ66" s="1">
        <v>0.61698529199999996</v>
      </c>
      <c r="GA66" s="1">
        <v>-1.3746642529999999</v>
      </c>
      <c r="GB66" s="1"/>
      <c r="GC66" s="1"/>
      <c r="GD66" s="1">
        <v>-0.95906777899999995</v>
      </c>
      <c r="GE66" s="1">
        <v>0.42331688200000001</v>
      </c>
      <c r="GF66" s="1">
        <v>0.44826796200000002</v>
      </c>
      <c r="GG66" s="1">
        <v>0.78158185499999999</v>
      </c>
      <c r="GH66" s="1">
        <v>1.1251808400000001</v>
      </c>
      <c r="GI66" s="1">
        <v>0.222818659</v>
      </c>
      <c r="GJ66" s="1">
        <v>1.483078101</v>
      </c>
      <c r="GK66" s="1">
        <v>2.3942114609999998</v>
      </c>
      <c r="GL66" s="1">
        <v>11</v>
      </c>
      <c r="GM66" s="1">
        <v>7</v>
      </c>
      <c r="GN66" s="1">
        <v>0.63636363600000001</v>
      </c>
      <c r="GO66" s="1">
        <v>4</v>
      </c>
      <c r="GP66" s="1">
        <v>0.36363636399999999</v>
      </c>
      <c r="GQ66" s="1">
        <v>0</v>
      </c>
      <c r="GR66" s="1">
        <v>0</v>
      </c>
      <c r="GS66" s="1">
        <v>0</v>
      </c>
      <c r="GT66" s="1">
        <v>0</v>
      </c>
      <c r="GU66" s="1">
        <v>1</v>
      </c>
      <c r="GV66" s="1">
        <v>9.0909090999999997E-2</v>
      </c>
      <c r="GW66" s="1">
        <v>3</v>
      </c>
      <c r="GX66" s="1">
        <v>0.27272727299999999</v>
      </c>
      <c r="GY66" s="1">
        <v>1</v>
      </c>
      <c r="GZ66" s="1">
        <v>9.0909090999999997E-2</v>
      </c>
      <c r="HA66" s="1">
        <v>0</v>
      </c>
      <c r="HB66" s="1">
        <v>0</v>
      </c>
      <c r="HC66" s="1">
        <v>0</v>
      </c>
      <c r="HD66" s="1">
        <v>0</v>
      </c>
      <c r="HE66" s="1">
        <v>0</v>
      </c>
      <c r="HF66" s="1">
        <v>0</v>
      </c>
      <c r="HG66" s="1">
        <v>4</v>
      </c>
      <c r="HH66" s="1">
        <v>0.36363636399999999</v>
      </c>
      <c r="HI66" s="1">
        <v>2</v>
      </c>
      <c r="HJ66" s="1">
        <v>0.18181818199999999</v>
      </c>
      <c r="HK66" s="1">
        <v>0</v>
      </c>
      <c r="HL66" s="1">
        <v>0</v>
      </c>
      <c r="HM66" s="1">
        <v>0.45454545499999999</v>
      </c>
      <c r="HN66" s="1">
        <v>0.54545454500000001</v>
      </c>
      <c r="HO66" s="1" t="s">
        <v>569</v>
      </c>
      <c r="HP66" s="1" t="s">
        <v>232</v>
      </c>
      <c r="HQ66" s="1" t="s">
        <v>270</v>
      </c>
      <c r="HR66" s="1" t="s">
        <v>260</v>
      </c>
      <c r="HS66" s="1" t="s">
        <v>221</v>
      </c>
      <c r="HT66" s="1" t="s">
        <v>221</v>
      </c>
      <c r="HU66" s="1">
        <v>4.085300384</v>
      </c>
      <c r="HV66" s="1">
        <v>2.9396739439999999</v>
      </c>
      <c r="HW66" s="1"/>
      <c r="HX66" s="1">
        <v>2.652459173</v>
      </c>
      <c r="HY66" s="1">
        <v>2.371256448</v>
      </c>
      <c r="HZ66" s="1">
        <v>5.2859053119999997</v>
      </c>
      <c r="IA66" s="1">
        <v>2.71948371</v>
      </c>
      <c r="IB66" s="1">
        <v>5.1745138480000001</v>
      </c>
    </row>
    <row r="67" spans="1:236" x14ac:dyDescent="0.3">
      <c r="A67" s="1">
        <v>31754</v>
      </c>
      <c r="B67" s="1" t="s">
        <v>1160</v>
      </c>
      <c r="C67" s="1" t="s">
        <v>1012</v>
      </c>
      <c r="D67" s="1" t="s">
        <v>624</v>
      </c>
      <c r="E67" s="1">
        <v>7</v>
      </c>
      <c r="F67" s="1" t="s">
        <v>352</v>
      </c>
      <c r="G67" s="1">
        <v>1</v>
      </c>
      <c r="H67" s="1" t="s">
        <v>353</v>
      </c>
      <c r="I67" s="1" t="s">
        <v>221</v>
      </c>
      <c r="J67" s="1" t="s">
        <v>221</v>
      </c>
      <c r="K67" s="1" t="s">
        <v>221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 t="s">
        <v>221</v>
      </c>
      <c r="AF67" s="1" t="s">
        <v>221</v>
      </c>
      <c r="AG67" s="1" t="s">
        <v>221</v>
      </c>
      <c r="AH67" s="1" t="s">
        <v>221</v>
      </c>
      <c r="AI67" s="1" t="s">
        <v>221</v>
      </c>
      <c r="AJ67" s="1" t="s">
        <v>221</v>
      </c>
      <c r="AK67" s="1" t="s">
        <v>221</v>
      </c>
      <c r="AL67" s="1" t="s">
        <v>221</v>
      </c>
      <c r="AM67" s="1">
        <v>3</v>
      </c>
      <c r="AN67" s="1">
        <v>1</v>
      </c>
      <c r="AO67" s="1">
        <v>5</v>
      </c>
      <c r="AP67" s="1">
        <v>1</v>
      </c>
      <c r="AQ67" s="1">
        <v>1</v>
      </c>
      <c r="AR67" s="1">
        <v>1</v>
      </c>
      <c r="AS67" s="1">
        <v>1</v>
      </c>
      <c r="AT67" s="1">
        <v>5</v>
      </c>
      <c r="AU67" s="1">
        <v>1</v>
      </c>
      <c r="AV67" s="1">
        <v>1</v>
      </c>
      <c r="AW67" s="1">
        <v>1</v>
      </c>
      <c r="AX67" s="1">
        <v>1</v>
      </c>
      <c r="AY67" s="1">
        <v>5</v>
      </c>
      <c r="AZ67" s="1">
        <v>5</v>
      </c>
      <c r="BA67" s="1">
        <v>5</v>
      </c>
      <c r="BB67" s="1">
        <v>5</v>
      </c>
      <c r="BC67" s="1" t="s">
        <v>221</v>
      </c>
      <c r="BD67" s="1" t="s">
        <v>221</v>
      </c>
      <c r="BE67" s="1" t="s">
        <v>221</v>
      </c>
      <c r="BF67" s="1" t="s">
        <v>221</v>
      </c>
      <c r="BG67" s="1">
        <v>5</v>
      </c>
      <c r="BH67" s="1">
        <v>4</v>
      </c>
      <c r="BI67" s="1">
        <v>3</v>
      </c>
      <c r="BJ67" s="1">
        <v>4</v>
      </c>
      <c r="BK67" s="1">
        <v>5</v>
      </c>
      <c r="BL67" s="1">
        <v>4</v>
      </c>
      <c r="BM67" s="1">
        <v>4</v>
      </c>
      <c r="BN67" s="1" t="s">
        <v>221</v>
      </c>
      <c r="BO67" s="1">
        <v>5</v>
      </c>
      <c r="BP67" s="1" t="s">
        <v>221</v>
      </c>
      <c r="BQ67" s="1">
        <v>5</v>
      </c>
      <c r="BR67" s="1">
        <v>5</v>
      </c>
      <c r="BS67" s="1">
        <v>5</v>
      </c>
      <c r="BT67" s="1">
        <v>4</v>
      </c>
      <c r="BU67" s="1">
        <v>4</v>
      </c>
      <c r="BV67" s="1">
        <v>5</v>
      </c>
      <c r="BW67" s="1" t="s">
        <v>221</v>
      </c>
      <c r="BX67" s="1">
        <v>4.5555555559999998</v>
      </c>
      <c r="BY67" s="1">
        <v>4</v>
      </c>
      <c r="BZ67" s="1"/>
      <c r="CA67" s="1">
        <v>5</v>
      </c>
      <c r="CB67" s="1"/>
      <c r="CC67" s="1">
        <v>4.3333333329999997</v>
      </c>
      <c r="CD67" s="1">
        <v>5</v>
      </c>
      <c r="CE67" s="1">
        <v>4</v>
      </c>
      <c r="CF67" s="1">
        <f>(AM67 - '[1]AoA, FW, and ASMu'!B$11) / '[1]AoA, FW, and ASMu'!B$12</f>
        <v>-1.0105441573318064</v>
      </c>
      <c r="CG67" s="1">
        <f>(AQ67 - '[1]AoA, FW, and ASMu'!C$11) / '[1]AoA, FW, and ASMu'!C$12</f>
        <v>-1.4784925460403708</v>
      </c>
      <c r="CH67" s="1">
        <f>(AR67 - '[1]AoA, FW, and ASMu'!D$11) / '[1]AoA, FW, and ASMu'!D$12</f>
        <v>-1.1133856642167215</v>
      </c>
      <c r="CI67" s="1">
        <f>(AT67 - '[1]AoA, FW, and ASMu'!E$11) / '[1]AoA, FW, and ASMu'!E$12</f>
        <v>0.50066042908655961</v>
      </c>
      <c r="CJ67" s="1">
        <f>(AU67 - '[1]AoA, FW, and ASMu'!F$11) / '[1]AoA, FW, and ASMu'!F$12</f>
        <v>-1.3726844286238138</v>
      </c>
      <c r="CK67" s="1">
        <f>(AY67 - '[1]AoA, FW, and ASMu'!G$11) / '[1]AoA, FW, and ASMu'!G$12</f>
        <v>1.0352183707753255</v>
      </c>
      <c r="CL67" s="1">
        <f>(BA67 - '[1]AoA, FW, and ASMu'!H$11) / '[1]AoA, FW, and ASMu'!H$12</f>
        <v>3.1399257210878839</v>
      </c>
      <c r="CM67" s="1">
        <f>(AW67 - '[1]AoA, FW, and ASMu'!I$11) / '[1]AoA, FW, and ASMu'!I$12</f>
        <v>-1.9492913520592203</v>
      </c>
      <c r="CN67" s="1">
        <v>0.71187429300000005</v>
      </c>
      <c r="CO67" s="1">
        <v>0.462930748</v>
      </c>
      <c r="CP67" s="1"/>
      <c r="CQ67" s="1">
        <v>1.053488258</v>
      </c>
      <c r="CR67" s="1"/>
      <c r="CS67" s="1">
        <v>-0.104263309</v>
      </c>
      <c r="CT67" s="1">
        <v>1.726732522</v>
      </c>
      <c r="CU67" s="1">
        <v>-0.36336298</v>
      </c>
      <c r="CV67" s="1" t="s">
        <v>241</v>
      </c>
      <c r="CW67" s="1">
        <v>5</v>
      </c>
      <c r="CX67" s="1">
        <v>1</v>
      </c>
      <c r="CY67" s="1" t="s">
        <v>242</v>
      </c>
      <c r="CZ67" s="1">
        <v>5</v>
      </c>
      <c r="DA67" s="1">
        <v>9657</v>
      </c>
      <c r="DB67" s="1" t="s">
        <v>221</v>
      </c>
      <c r="DC67" s="1" t="s">
        <v>221</v>
      </c>
      <c r="DD67" s="1">
        <v>0</v>
      </c>
      <c r="DE67" s="1" t="s">
        <v>221</v>
      </c>
      <c r="DF67" s="1" t="s">
        <v>221</v>
      </c>
      <c r="DG67" s="1" t="s">
        <v>292</v>
      </c>
      <c r="DH67" s="1">
        <v>613063</v>
      </c>
      <c r="DI67" s="1" t="s">
        <v>221</v>
      </c>
      <c r="DJ67" s="1" t="s">
        <v>1161</v>
      </c>
      <c r="DK67" s="1" t="s">
        <v>742</v>
      </c>
      <c r="DL67" s="1" t="s">
        <v>229</v>
      </c>
      <c r="DM67" s="1">
        <v>445</v>
      </c>
      <c r="DN67" s="1">
        <v>5</v>
      </c>
      <c r="DO67" s="1" t="s">
        <v>1162</v>
      </c>
      <c r="DP67" s="1">
        <v>-1.008318265</v>
      </c>
      <c r="DQ67" s="1">
        <v>-0.56476974899999999</v>
      </c>
      <c r="DR67" s="1">
        <v>1.142329726</v>
      </c>
      <c r="DS67" s="1">
        <v>-0.37808848900000003</v>
      </c>
      <c r="DT67" s="1">
        <v>-1.8114151679999999</v>
      </c>
      <c r="DU67" s="1">
        <v>-1.4329344530000001</v>
      </c>
      <c r="DV67" s="1">
        <v>-0.68143459900000003</v>
      </c>
      <c r="DW67" s="1">
        <v>0.87171520999999996</v>
      </c>
      <c r="DX67" s="1">
        <v>-2.2825453370000002</v>
      </c>
      <c r="DY67" s="1">
        <v>-1.0964448499999999</v>
      </c>
      <c r="DZ67" s="1">
        <v>-2.190606061</v>
      </c>
      <c r="EA67" s="1">
        <v>-1.1447780439999999</v>
      </c>
      <c r="EB67" s="1">
        <v>1.650185048</v>
      </c>
      <c r="EC67" s="1">
        <v>1.6315709279999999</v>
      </c>
      <c r="ED67" s="1">
        <v>3.329160962</v>
      </c>
      <c r="EE67" s="1">
        <v>1.2185467910000001</v>
      </c>
      <c r="EF67" s="1">
        <v>0.50663741100000004</v>
      </c>
      <c r="EG67" s="1">
        <v>-0.20733053700000001</v>
      </c>
      <c r="EH67" s="1">
        <v>-1.1388457270000001</v>
      </c>
      <c r="EI67" s="1">
        <v>-0.21831218999999999</v>
      </c>
      <c r="EJ67" s="1">
        <v>0.78663404599999998</v>
      </c>
      <c r="EK67" s="1">
        <v>-8.8258680000000006E-2</v>
      </c>
      <c r="EL67" s="1">
        <v>-0.51791661099999997</v>
      </c>
      <c r="EM67" s="1">
        <v>1.1417787210000001</v>
      </c>
      <c r="EN67" s="1" t="s">
        <v>221</v>
      </c>
      <c r="EO67" s="1">
        <v>0.60217342600000001</v>
      </c>
      <c r="EP67" s="1">
        <v>0.55752913199999998</v>
      </c>
      <c r="EQ67" s="1">
        <v>1.1601128549999999</v>
      </c>
      <c r="ER67" s="1">
        <v>0.35031512599999998</v>
      </c>
      <c r="ES67" s="1">
        <v>0.56867211600000001</v>
      </c>
      <c r="ET67" s="1">
        <v>0.81993861499999998</v>
      </c>
      <c r="EU67" s="1" t="s">
        <v>221</v>
      </c>
      <c r="EV67" s="1" t="s">
        <v>221</v>
      </c>
      <c r="EW67" s="1">
        <v>-1.3565100370000001</v>
      </c>
      <c r="EX67" s="1">
        <v>-0.67500610599999999</v>
      </c>
      <c r="EY67" s="1">
        <v>0.99320901100000003</v>
      </c>
      <c r="EZ67" s="1">
        <v>-0.56272993800000004</v>
      </c>
      <c r="FA67" s="1">
        <v>-1.4572140840000001</v>
      </c>
      <c r="FB67" s="1">
        <v>-1.348361157</v>
      </c>
      <c r="FC67" s="1">
        <v>-0.94977949800000006</v>
      </c>
      <c r="FD67" s="1">
        <v>0.84506917800000003</v>
      </c>
      <c r="FE67" s="1">
        <v>-1.305311391</v>
      </c>
      <c r="FF67" s="1">
        <v>-0.99222370199999999</v>
      </c>
      <c r="FG67" s="1">
        <v>-1.8842874380000001</v>
      </c>
      <c r="FH67" s="1">
        <v>-0.90605712000000005</v>
      </c>
      <c r="FI67" s="1">
        <v>1.1625293880000001</v>
      </c>
      <c r="FJ67" s="1">
        <v>1.3740817030000001</v>
      </c>
      <c r="FK67" s="1">
        <v>3.0683243600000001</v>
      </c>
      <c r="FL67" s="1">
        <v>0.98156220699999996</v>
      </c>
      <c r="FM67" s="1">
        <v>0.65470389500000004</v>
      </c>
      <c r="FN67" s="1">
        <v>-0.247118633</v>
      </c>
      <c r="FO67" s="1">
        <v>-1.139662908</v>
      </c>
      <c r="FP67" s="1">
        <v>-0.25138411700000002</v>
      </c>
      <c r="FQ67" s="1">
        <v>0.96217865700000005</v>
      </c>
      <c r="FR67" s="1">
        <v>-9.9165901000000001E-2</v>
      </c>
      <c r="FS67" s="1">
        <v>-0.72244622599999997</v>
      </c>
      <c r="FT67" s="1">
        <v>1.1629552620000001</v>
      </c>
      <c r="FU67" s="1"/>
      <c r="FV67" s="1">
        <v>0.682211177</v>
      </c>
      <c r="FW67" s="1">
        <v>0.68845685099999998</v>
      </c>
      <c r="FX67" s="1">
        <v>1.1042896170000001</v>
      </c>
      <c r="FY67" s="1">
        <v>0.38368944500000002</v>
      </c>
      <c r="FZ67" s="1">
        <v>0.58580132299999998</v>
      </c>
      <c r="GA67" s="1">
        <v>0.911935681</v>
      </c>
      <c r="GB67" s="1"/>
      <c r="GC67" s="1"/>
      <c r="GD67" s="1">
        <v>-1.0522599530000001</v>
      </c>
      <c r="GE67" s="1">
        <v>-0.86361577300000003</v>
      </c>
      <c r="GF67" s="1">
        <v>-0.94977949800000006</v>
      </c>
      <c r="GG67" s="1">
        <v>2.0080244390000002</v>
      </c>
      <c r="GH67" s="1">
        <v>-1.305311391</v>
      </c>
      <c r="GI67" s="1">
        <v>1.2093848979999999</v>
      </c>
      <c r="GJ67" s="1">
        <v>3.6204691680000001</v>
      </c>
      <c r="GK67" s="1">
        <v>-2.1314060709999998</v>
      </c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 t="s">
        <v>269</v>
      </c>
      <c r="HP67" s="1" t="s">
        <v>315</v>
      </c>
      <c r="HQ67" s="1" t="s">
        <v>316</v>
      </c>
      <c r="HR67" s="1" t="s">
        <v>221</v>
      </c>
      <c r="HS67" s="1" t="s">
        <v>221</v>
      </c>
      <c r="HT67" s="1" t="s">
        <v>221</v>
      </c>
      <c r="HU67" s="1">
        <v>4.6056404989999997</v>
      </c>
      <c r="HV67" s="1">
        <v>3.6049500819999998</v>
      </c>
      <c r="HW67" s="1"/>
      <c r="HX67" s="1">
        <v>4.1614971870000002</v>
      </c>
      <c r="HY67" s="1"/>
      <c r="HZ67" s="1">
        <v>3.9931649089999999</v>
      </c>
      <c r="IA67" s="1">
        <v>4.1971995870000001</v>
      </c>
      <c r="IB67" s="1">
        <v>2.41273019</v>
      </c>
    </row>
    <row r="68" spans="1:236" x14ac:dyDescent="0.3">
      <c r="A68" s="1">
        <v>39622</v>
      </c>
      <c r="B68" s="1" t="s">
        <v>1163</v>
      </c>
      <c r="C68" s="1" t="s">
        <v>408</v>
      </c>
      <c r="D68" s="1" t="s">
        <v>518</v>
      </c>
      <c r="E68" s="1">
        <v>6</v>
      </c>
      <c r="F68" s="1" t="s">
        <v>834</v>
      </c>
      <c r="G68" s="1">
        <v>3</v>
      </c>
      <c r="H68" s="1" t="s">
        <v>835</v>
      </c>
      <c r="I68" s="1" t="s">
        <v>221</v>
      </c>
      <c r="J68" s="1" t="s">
        <v>221</v>
      </c>
      <c r="K68" s="1" t="s">
        <v>221</v>
      </c>
      <c r="L68" s="1">
        <v>1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1</v>
      </c>
      <c r="T68" s="1">
        <v>0</v>
      </c>
      <c r="U68" s="1">
        <v>0</v>
      </c>
      <c r="V68" s="1">
        <v>1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 t="s">
        <v>221</v>
      </c>
      <c r="AF68" s="1" t="s">
        <v>221</v>
      </c>
      <c r="AG68" s="1" t="s">
        <v>221</v>
      </c>
      <c r="AH68" s="1" t="s">
        <v>221</v>
      </c>
      <c r="AI68" s="1" t="s">
        <v>221</v>
      </c>
      <c r="AJ68" s="1" t="s">
        <v>221</v>
      </c>
      <c r="AK68" s="1" t="s">
        <v>221</v>
      </c>
      <c r="AL68" s="1" t="s">
        <v>221</v>
      </c>
      <c r="AM68" s="1">
        <v>3</v>
      </c>
      <c r="AN68" s="1">
        <v>1</v>
      </c>
      <c r="AO68" s="1">
        <v>5</v>
      </c>
      <c r="AP68" s="1">
        <v>1</v>
      </c>
      <c r="AQ68" s="1">
        <v>1</v>
      </c>
      <c r="AR68" s="1">
        <v>3</v>
      </c>
      <c r="AS68" s="1">
        <v>3</v>
      </c>
      <c r="AT68" s="1">
        <v>3</v>
      </c>
      <c r="AU68" s="1">
        <v>5</v>
      </c>
      <c r="AV68" s="1">
        <v>1</v>
      </c>
      <c r="AW68" s="1">
        <v>4</v>
      </c>
      <c r="AX68" s="1">
        <v>1</v>
      </c>
      <c r="AY68" s="1">
        <v>3</v>
      </c>
      <c r="AZ68" s="1">
        <v>4</v>
      </c>
      <c r="BA68" s="1">
        <v>1</v>
      </c>
      <c r="BB68" s="1">
        <v>5</v>
      </c>
      <c r="BC68" s="1" t="s">
        <v>221</v>
      </c>
      <c r="BD68" s="1" t="s">
        <v>221</v>
      </c>
      <c r="BE68" s="1" t="s">
        <v>221</v>
      </c>
      <c r="BF68" s="1" t="s">
        <v>221</v>
      </c>
      <c r="BG68" s="1">
        <v>5</v>
      </c>
      <c r="BH68" s="1">
        <v>5</v>
      </c>
      <c r="BI68" s="1">
        <v>5</v>
      </c>
      <c r="BJ68" s="1">
        <v>4</v>
      </c>
      <c r="BK68" s="1">
        <v>5</v>
      </c>
      <c r="BL68" s="1">
        <v>4</v>
      </c>
      <c r="BM68" s="1">
        <v>4</v>
      </c>
      <c r="BN68" s="1">
        <v>4</v>
      </c>
      <c r="BO68" s="1">
        <v>2</v>
      </c>
      <c r="BP68" s="1">
        <v>3</v>
      </c>
      <c r="BQ68" s="1">
        <v>5</v>
      </c>
      <c r="BR68" s="1">
        <v>4</v>
      </c>
      <c r="BS68" s="1">
        <v>3</v>
      </c>
      <c r="BT68" s="1">
        <v>2</v>
      </c>
      <c r="BU68" s="1">
        <v>3</v>
      </c>
      <c r="BV68" s="1">
        <v>4</v>
      </c>
      <c r="BW68" s="1">
        <v>2</v>
      </c>
      <c r="BX68" s="1">
        <v>4.0999999999999996</v>
      </c>
      <c r="BY68" s="1">
        <v>2.5</v>
      </c>
      <c r="BZ68" s="1">
        <v>4</v>
      </c>
      <c r="CA68" s="1">
        <v>2</v>
      </c>
      <c r="CB68" s="1">
        <v>3</v>
      </c>
      <c r="CC68" s="1">
        <v>4.3333333329999997</v>
      </c>
      <c r="CD68" s="1">
        <v>2.5</v>
      </c>
      <c r="CE68" s="1">
        <v>5</v>
      </c>
      <c r="CF68" s="1">
        <f>(AM68 - '[1]AoA, FW, and ASMu'!B$11) / '[1]AoA, FW, and ASMu'!B$12</f>
        <v>-1.0105441573318064</v>
      </c>
      <c r="CG68" s="1">
        <f>(AQ68 - '[1]AoA, FW, and ASMu'!C$11) / '[1]AoA, FW, and ASMu'!C$12</f>
        <v>-1.4784925460403708</v>
      </c>
      <c r="CH68" s="1">
        <f>(AR68 - '[1]AoA, FW, and ASMu'!D$11) / '[1]AoA, FW, and ASMu'!D$12</f>
        <v>0.45651043466681585</v>
      </c>
      <c r="CI68" s="1">
        <f>(AT68 - '[1]AoA, FW, and ASMu'!E$11) / '[1]AoA, FW, and ASMu'!E$12</f>
        <v>-1.3553178528170411</v>
      </c>
      <c r="CJ68" s="1">
        <f>(AU68 - '[1]AoA, FW, and ASMu'!F$11) / '[1]AoA, FW, and ASMu'!F$12</f>
        <v>0.92360840061944671</v>
      </c>
      <c r="CK68" s="1">
        <f>(AY68 - '[1]AoA, FW, and ASMu'!G$11) / '[1]AoA, FW, and ASMu'!G$12</f>
        <v>-0.39129875746110016</v>
      </c>
      <c r="CL68" s="1">
        <f>(BA68 - '[1]AoA, FW, and ASMu'!H$11) / '[1]AoA, FW, and ASMu'!H$12</f>
        <v>-0.62050276803115456</v>
      </c>
      <c r="CM68" s="1">
        <f>(AW68 - '[1]AoA, FW, and ASMu'!I$11) / '[1]AoA, FW, and ASMu'!I$12</f>
        <v>0.59779555268672613</v>
      </c>
      <c r="CN68" s="1">
        <v>-0.47189018900000002</v>
      </c>
      <c r="CO68" s="1">
        <v>-0.54492814099999998</v>
      </c>
      <c r="CP68" s="1">
        <v>-9.4967609999999994E-3</v>
      </c>
      <c r="CQ68" s="1">
        <v>-1.892576214</v>
      </c>
      <c r="CR68" s="1">
        <v>-1.185135426</v>
      </c>
      <c r="CS68" s="1">
        <v>-0.37108544700000001</v>
      </c>
      <c r="CT68" s="1">
        <v>-1.5109177600000001</v>
      </c>
      <c r="CU68" s="1">
        <v>0.90949433599999996</v>
      </c>
      <c r="CV68" s="1" t="s">
        <v>241</v>
      </c>
      <c r="CW68" s="1">
        <v>5</v>
      </c>
      <c r="CX68" s="1">
        <v>1</v>
      </c>
      <c r="CY68" s="1" t="s">
        <v>242</v>
      </c>
      <c r="CZ68" s="1">
        <v>5</v>
      </c>
      <c r="DA68" s="1">
        <v>4726</v>
      </c>
      <c r="DB68" s="1" t="s">
        <v>221</v>
      </c>
      <c r="DC68" s="1" t="s">
        <v>221</v>
      </c>
      <c r="DD68" s="1">
        <v>1</v>
      </c>
      <c r="DE68" s="1">
        <v>4724</v>
      </c>
      <c r="DF68" s="1" t="s">
        <v>221</v>
      </c>
      <c r="DG68" s="1" t="s">
        <v>266</v>
      </c>
      <c r="DH68" s="1">
        <v>65570</v>
      </c>
      <c r="DI68" s="1" t="s">
        <v>1164</v>
      </c>
      <c r="DJ68" s="1" t="s">
        <v>1133</v>
      </c>
      <c r="DK68" s="1" t="s">
        <v>742</v>
      </c>
      <c r="DL68" s="1" t="s">
        <v>229</v>
      </c>
      <c r="DM68" s="1">
        <v>445</v>
      </c>
      <c r="DN68" s="1">
        <v>27</v>
      </c>
      <c r="DO68" s="1" t="s">
        <v>1165</v>
      </c>
      <c r="DP68" s="1">
        <v>-1.008318265</v>
      </c>
      <c r="DQ68" s="1">
        <v>-0.56476974899999999</v>
      </c>
      <c r="DR68" s="1">
        <v>1.142329726</v>
      </c>
      <c r="DS68" s="1">
        <v>-0.37808848900000003</v>
      </c>
      <c r="DT68" s="1">
        <v>-1.8114151679999999</v>
      </c>
      <c r="DU68" s="1">
        <v>0.567065547</v>
      </c>
      <c r="DV68" s="1">
        <v>1.3185654010000001</v>
      </c>
      <c r="DW68" s="1">
        <v>-1.1282847899999999</v>
      </c>
      <c r="DX68" s="1">
        <v>1.717454663</v>
      </c>
      <c r="DY68" s="1">
        <v>-1.0964448499999999</v>
      </c>
      <c r="DZ68" s="1">
        <v>0.80939393900000001</v>
      </c>
      <c r="EA68" s="1">
        <v>-1.1447780439999999</v>
      </c>
      <c r="EB68" s="1">
        <v>-0.34981495200000001</v>
      </c>
      <c r="EC68" s="1">
        <v>0.63157092800000003</v>
      </c>
      <c r="ED68" s="1">
        <v>-0.670839038</v>
      </c>
      <c r="EE68" s="1">
        <v>1.2185467910000001</v>
      </c>
      <c r="EF68" s="1">
        <v>0.50663741100000004</v>
      </c>
      <c r="EG68" s="1">
        <v>0.79266946299999996</v>
      </c>
      <c r="EH68" s="1">
        <v>0.86115427300000003</v>
      </c>
      <c r="EI68" s="1">
        <v>-0.21831218999999999</v>
      </c>
      <c r="EJ68" s="1">
        <v>0.78663404599999998</v>
      </c>
      <c r="EK68" s="1">
        <v>-8.8258680000000006E-2</v>
      </c>
      <c r="EL68" s="1">
        <v>-0.51791661099999997</v>
      </c>
      <c r="EM68" s="1">
        <v>-1.8582212789999999</v>
      </c>
      <c r="EN68" s="1">
        <v>-1.227950713</v>
      </c>
      <c r="EO68" s="1">
        <v>0.60217342600000001</v>
      </c>
      <c r="EP68" s="1">
        <v>-0.44247086800000002</v>
      </c>
      <c r="EQ68" s="1">
        <v>-0.83988714499999995</v>
      </c>
      <c r="ER68" s="1">
        <v>-1.6496848740000001</v>
      </c>
      <c r="ES68" s="1">
        <v>-0.43132788399999999</v>
      </c>
      <c r="ET68" s="1">
        <v>-0.18006138499999999</v>
      </c>
      <c r="EU68" s="1">
        <v>-1.288270378</v>
      </c>
      <c r="EV68" s="1">
        <v>0.11079420800000001</v>
      </c>
      <c r="EW68" s="1">
        <v>-0.88487947899999997</v>
      </c>
      <c r="EX68" s="1">
        <v>-0.50626750099999995</v>
      </c>
      <c r="EY68" s="1">
        <v>1.1603746619999999</v>
      </c>
      <c r="EZ68" s="1">
        <v>-0.43257899100000002</v>
      </c>
      <c r="FA68" s="1">
        <v>-1.428876314</v>
      </c>
      <c r="FB68" s="1">
        <v>0.44826796200000002</v>
      </c>
      <c r="FC68" s="1">
        <v>1.0896334009999999</v>
      </c>
      <c r="FD68" s="1">
        <v>-1.0116227289999999</v>
      </c>
      <c r="FE68" s="1">
        <v>0.98416879099999999</v>
      </c>
      <c r="FF68" s="1">
        <v>-0.75438913500000004</v>
      </c>
      <c r="FG68" s="1">
        <v>0.74325423400000001</v>
      </c>
      <c r="FH68" s="1">
        <v>-0.72955848300000004</v>
      </c>
      <c r="FI68" s="1">
        <v>-0.25401532300000002</v>
      </c>
      <c r="FJ68" s="1">
        <v>0.527533476</v>
      </c>
      <c r="FK68" s="1">
        <v>-0.65123792400000002</v>
      </c>
      <c r="FL68" s="1">
        <v>1.178860324</v>
      </c>
      <c r="FM68" s="1">
        <v>0.73267232599999998</v>
      </c>
      <c r="FN68" s="1">
        <v>1.036017078</v>
      </c>
      <c r="FO68" s="1">
        <v>0.87643446000000003</v>
      </c>
      <c r="FP68" s="1">
        <v>-0.26434281799999998</v>
      </c>
      <c r="FQ68" s="1">
        <v>0.97657453900000002</v>
      </c>
      <c r="FR68" s="1">
        <v>-9.6083810000000006E-2</v>
      </c>
      <c r="FS68" s="1">
        <v>-0.75406215300000001</v>
      </c>
      <c r="FT68" s="1">
        <v>-1.8481728989999999</v>
      </c>
      <c r="FU68" s="1">
        <v>-1.223128878</v>
      </c>
      <c r="FV68" s="1">
        <v>0.68614825199999996</v>
      </c>
      <c r="FW68" s="1">
        <v>-0.57374936700000001</v>
      </c>
      <c r="FX68" s="1">
        <v>-1.0111074330000001</v>
      </c>
      <c r="FY68" s="1">
        <v>-1.6781606339999999</v>
      </c>
      <c r="FZ68" s="1">
        <v>-0.46797258600000002</v>
      </c>
      <c r="GA68" s="1">
        <v>-0.209755147</v>
      </c>
      <c r="GB68" s="1">
        <v>-1.295247998</v>
      </c>
      <c r="GC68" s="1">
        <v>0.126620132</v>
      </c>
      <c r="GD68" s="1">
        <v>-0.95169711199999996</v>
      </c>
      <c r="GE68" s="1">
        <v>-2.7735103479999998</v>
      </c>
      <c r="GF68" s="1">
        <v>-0.84698003700000002</v>
      </c>
      <c r="GG68" s="1">
        <v>-1.765684882</v>
      </c>
      <c r="GH68" s="1">
        <v>-0.86400410800000005</v>
      </c>
      <c r="GI68" s="1">
        <v>-4.8632686000000001E-2</v>
      </c>
      <c r="GJ68" s="1">
        <v>-1.8044156389999999</v>
      </c>
      <c r="GK68" s="1">
        <v>1.4759265589999999</v>
      </c>
      <c r="GL68" s="1">
        <v>2</v>
      </c>
      <c r="GM68" s="1">
        <v>1</v>
      </c>
      <c r="GN68" s="1">
        <v>0.5</v>
      </c>
      <c r="GO68" s="1">
        <v>1</v>
      </c>
      <c r="GP68" s="1">
        <v>0.5</v>
      </c>
      <c r="GQ68" s="1">
        <v>0</v>
      </c>
      <c r="GR68" s="1">
        <v>0</v>
      </c>
      <c r="GS68" s="1">
        <v>0</v>
      </c>
      <c r="GT68" s="1">
        <v>0</v>
      </c>
      <c r="GU68" s="1">
        <v>0</v>
      </c>
      <c r="GV68" s="1">
        <v>0</v>
      </c>
      <c r="GW68" s="1">
        <v>0</v>
      </c>
      <c r="GX68" s="1">
        <v>0</v>
      </c>
      <c r="GY68" s="1">
        <v>0</v>
      </c>
      <c r="GZ68" s="1">
        <v>0</v>
      </c>
      <c r="HA68" s="1">
        <v>0</v>
      </c>
      <c r="HB68" s="1">
        <v>0</v>
      </c>
      <c r="HC68" s="1">
        <v>0</v>
      </c>
      <c r="HD68" s="1">
        <v>0</v>
      </c>
      <c r="HE68" s="1">
        <v>0</v>
      </c>
      <c r="HF68" s="1">
        <v>0</v>
      </c>
      <c r="HG68" s="1">
        <v>0</v>
      </c>
      <c r="HH68" s="1">
        <v>0</v>
      </c>
      <c r="HI68" s="1">
        <v>0</v>
      </c>
      <c r="HJ68" s="1">
        <v>0</v>
      </c>
      <c r="HK68" s="1">
        <v>2</v>
      </c>
      <c r="HL68" s="1">
        <v>1</v>
      </c>
      <c r="HM68" s="1">
        <v>0</v>
      </c>
      <c r="HN68" s="1">
        <v>1</v>
      </c>
      <c r="HO68" s="1" t="s">
        <v>394</v>
      </c>
      <c r="HP68" s="1" t="s">
        <v>232</v>
      </c>
      <c r="HQ68" s="1" t="s">
        <v>262</v>
      </c>
      <c r="HR68" s="1" t="s">
        <v>260</v>
      </c>
      <c r="HS68" s="1" t="s">
        <v>261</v>
      </c>
      <c r="HT68" s="1"/>
      <c r="HU68" s="1">
        <v>2.8163167609999999</v>
      </c>
      <c r="HV68" s="1">
        <v>1.8028463720000001</v>
      </c>
      <c r="HW68" s="1">
        <v>3.1624215539999998</v>
      </c>
      <c r="HX68" s="1">
        <v>1.0289005609999999</v>
      </c>
      <c r="HY68" s="1">
        <v>2.129226359</v>
      </c>
      <c r="HZ68" s="1">
        <v>2.5790438560000002</v>
      </c>
      <c r="IA68" s="1">
        <v>1.12956791</v>
      </c>
      <c r="IB68" s="1">
        <v>4.4027793989999999</v>
      </c>
    </row>
    <row r="69" spans="1:236" x14ac:dyDescent="0.3">
      <c r="A69" s="1">
        <v>36179</v>
      </c>
      <c r="B69" s="1" t="s">
        <v>1166</v>
      </c>
      <c r="C69" s="1" t="s">
        <v>1167</v>
      </c>
      <c r="D69" s="1" t="s">
        <v>1168</v>
      </c>
      <c r="E69" s="1">
        <v>6</v>
      </c>
      <c r="F69" s="1" t="s">
        <v>834</v>
      </c>
      <c r="G69" s="1">
        <v>3</v>
      </c>
      <c r="H69" s="1" t="s">
        <v>835</v>
      </c>
      <c r="I69" s="1" t="s">
        <v>221</v>
      </c>
      <c r="J69" s="1" t="s">
        <v>221</v>
      </c>
      <c r="K69" s="1" t="s">
        <v>221</v>
      </c>
      <c r="L69" s="1">
        <v>1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1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 t="s">
        <v>221</v>
      </c>
      <c r="AF69" s="1" t="s">
        <v>221</v>
      </c>
      <c r="AG69" s="1" t="s">
        <v>221</v>
      </c>
      <c r="AH69" s="1" t="s">
        <v>221</v>
      </c>
      <c r="AI69" s="1" t="s">
        <v>221</v>
      </c>
      <c r="AJ69" s="1" t="s">
        <v>221</v>
      </c>
      <c r="AK69" s="1" t="s">
        <v>221</v>
      </c>
      <c r="AL69" s="1" t="s">
        <v>221</v>
      </c>
      <c r="AM69" s="1">
        <v>3</v>
      </c>
      <c r="AN69" s="1">
        <v>1</v>
      </c>
      <c r="AO69" s="1">
        <v>5</v>
      </c>
      <c r="AP69" s="1">
        <v>2</v>
      </c>
      <c r="AQ69" s="1">
        <v>2</v>
      </c>
      <c r="AR69" s="1">
        <v>3</v>
      </c>
      <c r="AS69" s="1">
        <v>3</v>
      </c>
      <c r="AT69" s="1">
        <v>5</v>
      </c>
      <c r="AU69" s="1">
        <v>5</v>
      </c>
      <c r="AV69" s="1">
        <v>3</v>
      </c>
      <c r="AW69" s="1">
        <v>3</v>
      </c>
      <c r="AX69" s="1">
        <v>3</v>
      </c>
      <c r="AY69" s="1">
        <v>4</v>
      </c>
      <c r="AZ69" s="1">
        <v>4</v>
      </c>
      <c r="BA69" s="1">
        <v>1</v>
      </c>
      <c r="BB69" s="1">
        <v>4</v>
      </c>
      <c r="BC69" s="1" t="s">
        <v>221</v>
      </c>
      <c r="BD69" s="1" t="s">
        <v>221</v>
      </c>
      <c r="BE69" s="1" t="s">
        <v>221</v>
      </c>
      <c r="BF69" s="1" t="s">
        <v>221</v>
      </c>
      <c r="BG69" s="1">
        <v>5</v>
      </c>
      <c r="BH69" s="1">
        <v>5</v>
      </c>
      <c r="BI69" s="1">
        <v>4</v>
      </c>
      <c r="BJ69" s="1">
        <v>4</v>
      </c>
      <c r="BK69" s="1">
        <v>5</v>
      </c>
      <c r="BL69" s="1">
        <v>5</v>
      </c>
      <c r="BM69" s="1">
        <v>5</v>
      </c>
      <c r="BN69" s="1">
        <v>5</v>
      </c>
      <c r="BO69" s="1">
        <v>4</v>
      </c>
      <c r="BP69" s="1">
        <v>5</v>
      </c>
      <c r="BQ69" s="1">
        <v>5</v>
      </c>
      <c r="BR69" s="1">
        <v>5</v>
      </c>
      <c r="BS69" s="1">
        <v>4</v>
      </c>
      <c r="BT69" s="1" t="s">
        <v>221</v>
      </c>
      <c r="BU69" s="1" t="s">
        <v>221</v>
      </c>
      <c r="BV69" s="1">
        <v>4</v>
      </c>
      <c r="BW69" s="1" t="s">
        <v>221</v>
      </c>
      <c r="BX69" s="1">
        <v>4.6666666670000003</v>
      </c>
      <c r="BY69" s="1"/>
      <c r="BZ69" s="1">
        <v>5</v>
      </c>
      <c r="CA69" s="1">
        <v>4</v>
      </c>
      <c r="CB69" s="1">
        <v>5</v>
      </c>
      <c r="CC69" s="1">
        <v>5</v>
      </c>
      <c r="CD69" s="1">
        <v>4</v>
      </c>
      <c r="CE69" s="1">
        <v>5</v>
      </c>
      <c r="CF69" s="1">
        <f>(AM69 - '[1]AoA, FW, and ASMu'!B$11) / '[1]AoA, FW, and ASMu'!B$12</f>
        <v>-1.0105441573318064</v>
      </c>
      <c r="CG69" s="1">
        <f>(AQ69 - '[1]AoA, FW, and ASMu'!C$11) / '[1]AoA, FW, and ASMu'!C$12</f>
        <v>-0.70746723074685991</v>
      </c>
      <c r="CH69" s="1">
        <f>(AR69 - '[1]AoA, FW, and ASMu'!D$11) / '[1]AoA, FW, and ASMu'!D$12</f>
        <v>0.45651043466681585</v>
      </c>
      <c r="CI69" s="1">
        <f>(AT69 - '[1]AoA, FW, and ASMu'!E$11) / '[1]AoA, FW, and ASMu'!E$12</f>
        <v>0.50066042908655961</v>
      </c>
      <c r="CJ69" s="1">
        <f>(AU69 - '[1]AoA, FW, and ASMu'!F$11) / '[1]AoA, FW, and ASMu'!F$12</f>
        <v>0.92360840061944671</v>
      </c>
      <c r="CK69" s="1">
        <f>(AY69 - '[1]AoA, FW, and ASMu'!G$11) / '[1]AoA, FW, and ASMu'!G$12</f>
        <v>0.32195980665711271</v>
      </c>
      <c r="CL69" s="1">
        <f>(BA69 - '[1]AoA, FW, and ASMu'!H$11) / '[1]AoA, FW, and ASMu'!H$12</f>
        <v>-0.62050276803115456</v>
      </c>
      <c r="CM69" s="1">
        <f>(AW69 - '[1]AoA, FW, and ASMu'!I$11) / '[1]AoA, FW, and ASMu'!I$12</f>
        <v>-0.25123341556192269</v>
      </c>
      <c r="CN69" s="1">
        <v>0.845836001</v>
      </c>
      <c r="CO69" s="1"/>
      <c r="CP69" s="1">
        <v>1.0446437559999999</v>
      </c>
      <c r="CQ69" s="1">
        <v>0.165224908</v>
      </c>
      <c r="CR69" s="1">
        <v>0.94409093300000002</v>
      </c>
      <c r="CS69" s="1">
        <v>0.91843648099999997</v>
      </c>
      <c r="CT69" s="1">
        <v>0.18343410499999999</v>
      </c>
      <c r="CU69" s="1">
        <v>0.90949433599999996</v>
      </c>
      <c r="CV69" s="1" t="s">
        <v>241</v>
      </c>
      <c r="CW69" s="1">
        <v>5</v>
      </c>
      <c r="CX69" s="1">
        <v>1</v>
      </c>
      <c r="CY69" s="1" t="s">
        <v>242</v>
      </c>
      <c r="CZ69" s="1">
        <v>5</v>
      </c>
      <c r="DA69" s="1">
        <v>3710</v>
      </c>
      <c r="DB69" s="1" t="s">
        <v>221</v>
      </c>
      <c r="DC69" s="1" t="s">
        <v>221</v>
      </c>
      <c r="DD69" s="1">
        <v>1</v>
      </c>
      <c r="DE69" s="1" t="s">
        <v>221</v>
      </c>
      <c r="DF69" s="1" t="s">
        <v>221</v>
      </c>
      <c r="DG69" s="1" t="s">
        <v>292</v>
      </c>
      <c r="DH69" s="1">
        <v>626922</v>
      </c>
      <c r="DI69" s="1" t="s">
        <v>221</v>
      </c>
      <c r="DJ69" s="1" t="s">
        <v>221</v>
      </c>
      <c r="DK69" s="1" t="s">
        <v>221</v>
      </c>
      <c r="DL69" s="1" t="s">
        <v>221</v>
      </c>
      <c r="DM69" s="1" t="s">
        <v>221</v>
      </c>
      <c r="DN69" s="1">
        <v>4</v>
      </c>
      <c r="DO69" s="1" t="s">
        <v>1169</v>
      </c>
      <c r="DP69" s="1">
        <v>-1.008318265</v>
      </c>
      <c r="DQ69" s="1">
        <v>-0.56476974899999999</v>
      </c>
      <c r="DR69" s="1">
        <v>1.142329726</v>
      </c>
      <c r="DS69" s="1">
        <v>0.62191151099999997</v>
      </c>
      <c r="DT69" s="1">
        <v>-0.81141516800000002</v>
      </c>
      <c r="DU69" s="1">
        <v>0.567065547</v>
      </c>
      <c r="DV69" s="1">
        <v>1.3185654010000001</v>
      </c>
      <c r="DW69" s="1">
        <v>0.87171520999999996</v>
      </c>
      <c r="DX69" s="1">
        <v>1.717454663</v>
      </c>
      <c r="DY69" s="1">
        <v>0.90355514999999997</v>
      </c>
      <c r="DZ69" s="1">
        <v>-0.19060606099999999</v>
      </c>
      <c r="EA69" s="1">
        <v>0.85522195599999995</v>
      </c>
      <c r="EB69" s="1">
        <v>0.65018504799999999</v>
      </c>
      <c r="EC69" s="1">
        <v>0.63157092800000003</v>
      </c>
      <c r="ED69" s="1">
        <v>-0.670839038</v>
      </c>
      <c r="EE69" s="1">
        <v>0.21854679099999999</v>
      </c>
      <c r="EF69" s="1">
        <v>0.50663741100000004</v>
      </c>
      <c r="EG69" s="1">
        <v>0.79266946299999996</v>
      </c>
      <c r="EH69" s="1">
        <v>-0.138845727</v>
      </c>
      <c r="EI69" s="1">
        <v>-0.21831218999999999</v>
      </c>
      <c r="EJ69" s="1">
        <v>0.78663404599999998</v>
      </c>
      <c r="EK69" s="1">
        <v>0.91174131999999997</v>
      </c>
      <c r="EL69" s="1">
        <v>0.48208338899999997</v>
      </c>
      <c r="EM69" s="1">
        <v>0.141778721</v>
      </c>
      <c r="EN69" s="1">
        <v>0.77204928699999997</v>
      </c>
      <c r="EO69" s="1">
        <v>0.60217342600000001</v>
      </c>
      <c r="EP69" s="1">
        <v>0.55752913199999998</v>
      </c>
      <c r="EQ69" s="1">
        <v>0.160112855</v>
      </c>
      <c r="ER69" s="1" t="s">
        <v>221</v>
      </c>
      <c r="ES69" s="1" t="s">
        <v>221</v>
      </c>
      <c r="ET69" s="1">
        <v>-0.18006138499999999</v>
      </c>
      <c r="EU69" s="1" t="s">
        <v>221</v>
      </c>
      <c r="EV69" s="1">
        <v>1.1107942079999999</v>
      </c>
      <c r="EW69" s="1">
        <v>-0.88487947899999997</v>
      </c>
      <c r="EX69" s="1">
        <v>-0.50626750099999995</v>
      </c>
      <c r="EY69" s="1">
        <v>1.1603746619999999</v>
      </c>
      <c r="EZ69" s="1">
        <v>0.71154203800000004</v>
      </c>
      <c r="FA69" s="1">
        <v>-0.64005863200000002</v>
      </c>
      <c r="FB69" s="1">
        <v>0.44826796200000002</v>
      </c>
      <c r="FC69" s="1">
        <v>1.0896334009999999</v>
      </c>
      <c r="FD69" s="1">
        <v>0.78158185499999999</v>
      </c>
      <c r="FE69" s="1">
        <v>0.98416879099999999</v>
      </c>
      <c r="FF69" s="1">
        <v>0.62167485</v>
      </c>
      <c r="FG69" s="1">
        <v>-0.175030668</v>
      </c>
      <c r="FH69" s="1">
        <v>0.545026554</v>
      </c>
      <c r="FI69" s="1">
        <v>0.47212665999999998</v>
      </c>
      <c r="FJ69" s="1">
        <v>0.527533476</v>
      </c>
      <c r="FK69" s="1">
        <v>-0.65123792400000002</v>
      </c>
      <c r="FL69" s="1">
        <v>0.211429009</v>
      </c>
      <c r="FM69" s="1">
        <v>0.73267232599999998</v>
      </c>
      <c r="FN69" s="1">
        <v>1.036017078</v>
      </c>
      <c r="FO69" s="1">
        <v>-0.14130938400000001</v>
      </c>
      <c r="FP69" s="1">
        <v>-0.26434281799999998</v>
      </c>
      <c r="FQ69" s="1">
        <v>0.97657453900000002</v>
      </c>
      <c r="FR69" s="1">
        <v>0.99257750099999997</v>
      </c>
      <c r="FS69" s="1">
        <v>0.70189067199999999</v>
      </c>
      <c r="FT69" s="1">
        <v>0.141012049</v>
      </c>
      <c r="FU69" s="1">
        <v>0.76901765600000005</v>
      </c>
      <c r="FV69" s="1">
        <v>0.68614825199999996</v>
      </c>
      <c r="FW69" s="1">
        <v>0.72294473999999997</v>
      </c>
      <c r="FX69" s="1">
        <v>0.19275363200000001</v>
      </c>
      <c r="FY69" s="1"/>
      <c r="FZ69" s="1"/>
      <c r="GA69" s="1">
        <v>-0.209755147</v>
      </c>
      <c r="GB69" s="1"/>
      <c r="GC69" s="1">
        <v>1.269460853</v>
      </c>
      <c r="GD69" s="1">
        <v>-0.36771313100000003</v>
      </c>
      <c r="GE69" s="1">
        <v>-0.44730500000000001</v>
      </c>
      <c r="GF69" s="1">
        <v>0.44826796200000002</v>
      </c>
      <c r="GG69" s="1">
        <v>1.4834725280000001</v>
      </c>
      <c r="GH69" s="1">
        <v>1.1251808400000001</v>
      </c>
      <c r="GI69" s="1">
        <v>1.0403964000000001</v>
      </c>
      <c r="GJ69" s="1">
        <v>-0.45848429200000002</v>
      </c>
      <c r="GK69" s="1">
        <v>0.55764165799999998</v>
      </c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 t="s">
        <v>269</v>
      </c>
      <c r="HP69" s="1" t="s">
        <v>295</v>
      </c>
      <c r="HQ69" s="1" t="s">
        <v>233</v>
      </c>
      <c r="HR69" s="1" t="s">
        <v>234</v>
      </c>
      <c r="HS69" s="1" t="s">
        <v>221</v>
      </c>
      <c r="HT69" s="1"/>
      <c r="HU69" s="1">
        <v>4.1340429509999996</v>
      </c>
      <c r="HV69" s="1"/>
      <c r="HW69" s="1">
        <v>4.2165620720000003</v>
      </c>
      <c r="HX69" s="1">
        <v>3.0867016820000002</v>
      </c>
      <c r="HY69" s="1">
        <v>4.258452718</v>
      </c>
      <c r="HZ69" s="1">
        <v>3.8685657839999998</v>
      </c>
      <c r="IA69" s="1">
        <v>2.8239197740000002</v>
      </c>
      <c r="IB69" s="1">
        <v>4.4027793989999999</v>
      </c>
    </row>
    <row r="70" spans="1:236" x14ac:dyDescent="0.3">
      <c r="A70" s="1">
        <v>37144</v>
      </c>
      <c r="B70" s="1" t="s">
        <v>1170</v>
      </c>
      <c r="C70" s="1" t="s">
        <v>1171</v>
      </c>
      <c r="D70" s="1" t="s">
        <v>890</v>
      </c>
      <c r="E70" s="1">
        <v>8</v>
      </c>
      <c r="F70" s="1" t="s">
        <v>834</v>
      </c>
      <c r="G70" s="1">
        <v>3</v>
      </c>
      <c r="H70" s="1" t="s">
        <v>835</v>
      </c>
      <c r="I70" s="1" t="s">
        <v>221</v>
      </c>
      <c r="J70" s="1" t="s">
        <v>221</v>
      </c>
      <c r="K70" s="1" t="s">
        <v>221</v>
      </c>
      <c r="L70" s="1">
        <v>1</v>
      </c>
      <c r="M70" s="1">
        <v>0</v>
      </c>
      <c r="N70" s="1">
        <v>0</v>
      </c>
      <c r="O70" s="1">
        <v>0</v>
      </c>
      <c r="P70" s="1">
        <v>0</v>
      </c>
      <c r="Q70" s="1">
        <v>1</v>
      </c>
      <c r="R70" s="1">
        <v>0</v>
      </c>
      <c r="S70" s="1">
        <v>1</v>
      </c>
      <c r="T70" s="1">
        <v>1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1</v>
      </c>
      <c r="AC70" s="1">
        <v>0</v>
      </c>
      <c r="AD70" s="1">
        <v>0</v>
      </c>
      <c r="AE70" s="1" t="s">
        <v>221</v>
      </c>
      <c r="AF70" s="1" t="s">
        <v>221</v>
      </c>
      <c r="AG70" s="1" t="s">
        <v>221</v>
      </c>
      <c r="AH70" s="1" t="s">
        <v>221</v>
      </c>
      <c r="AI70" s="1" t="s">
        <v>221</v>
      </c>
      <c r="AJ70" s="1" t="s">
        <v>221</v>
      </c>
      <c r="AK70" s="1" t="s">
        <v>221</v>
      </c>
      <c r="AL70" s="1" t="s">
        <v>221</v>
      </c>
      <c r="AM70" s="1">
        <v>3</v>
      </c>
      <c r="AN70" s="1">
        <v>1</v>
      </c>
      <c r="AO70" s="1">
        <v>2</v>
      </c>
      <c r="AP70" s="1">
        <v>1</v>
      </c>
      <c r="AQ70" s="1">
        <v>3</v>
      </c>
      <c r="AR70" s="1">
        <v>3</v>
      </c>
      <c r="AS70" s="1">
        <v>1</v>
      </c>
      <c r="AT70" s="1">
        <v>4</v>
      </c>
      <c r="AU70" s="1">
        <v>5</v>
      </c>
      <c r="AV70" s="1">
        <v>1</v>
      </c>
      <c r="AW70" s="1">
        <v>4</v>
      </c>
      <c r="AX70" s="1">
        <v>1</v>
      </c>
      <c r="AY70" s="1">
        <v>5</v>
      </c>
      <c r="AZ70" s="1">
        <v>5</v>
      </c>
      <c r="BA70" s="1">
        <v>2</v>
      </c>
      <c r="BB70" s="1">
        <v>4</v>
      </c>
      <c r="BC70" s="1" t="s">
        <v>221</v>
      </c>
      <c r="BD70" s="1" t="s">
        <v>221</v>
      </c>
      <c r="BE70" s="1" t="s">
        <v>221</v>
      </c>
      <c r="BF70" s="1" t="s">
        <v>221</v>
      </c>
      <c r="BG70" s="1">
        <v>5</v>
      </c>
      <c r="BH70" s="1">
        <v>5</v>
      </c>
      <c r="BI70" s="1">
        <v>5</v>
      </c>
      <c r="BJ70" s="1">
        <v>5</v>
      </c>
      <c r="BK70" s="1">
        <v>5</v>
      </c>
      <c r="BL70" s="1">
        <v>3</v>
      </c>
      <c r="BM70" s="1">
        <v>4</v>
      </c>
      <c r="BN70" s="1">
        <v>4</v>
      </c>
      <c r="BO70" s="1">
        <v>3</v>
      </c>
      <c r="BP70" s="1">
        <v>4</v>
      </c>
      <c r="BQ70" s="1">
        <v>3</v>
      </c>
      <c r="BR70" s="1">
        <v>5</v>
      </c>
      <c r="BS70" s="1">
        <v>4</v>
      </c>
      <c r="BT70" s="1">
        <v>3</v>
      </c>
      <c r="BU70" s="1">
        <v>3</v>
      </c>
      <c r="BV70" s="1">
        <v>4</v>
      </c>
      <c r="BW70" s="1">
        <v>3</v>
      </c>
      <c r="BX70" s="1">
        <v>4.0999999999999996</v>
      </c>
      <c r="BY70" s="1">
        <v>3</v>
      </c>
      <c r="BZ70" s="1">
        <v>4</v>
      </c>
      <c r="CA70" s="1">
        <v>3</v>
      </c>
      <c r="CB70" s="1">
        <v>4</v>
      </c>
      <c r="CC70" s="1">
        <v>4</v>
      </c>
      <c r="CD70" s="1">
        <v>3.5</v>
      </c>
      <c r="CE70" s="1">
        <v>5</v>
      </c>
      <c r="CF70" s="1">
        <f>(AM70 - '[1]AoA, FW, and ASMu'!B$11) / '[1]AoA, FW, and ASMu'!B$12</f>
        <v>-1.0105441573318064</v>
      </c>
      <c r="CG70" s="1">
        <f>(AQ70 - '[1]AoA, FW, and ASMu'!C$11) / '[1]AoA, FW, and ASMu'!C$12</f>
        <v>6.35580845466511E-2</v>
      </c>
      <c r="CH70" s="1">
        <f>(AR70 - '[1]AoA, FW, and ASMu'!D$11) / '[1]AoA, FW, and ASMu'!D$12</f>
        <v>0.45651043466681585</v>
      </c>
      <c r="CI70" s="1">
        <f>(AT70 - '[1]AoA, FW, and ASMu'!E$11) / '[1]AoA, FW, and ASMu'!E$12</f>
        <v>-0.42732871186524074</v>
      </c>
      <c r="CJ70" s="1">
        <f>(AU70 - '[1]AoA, FW, and ASMu'!F$11) / '[1]AoA, FW, and ASMu'!F$12</f>
        <v>0.92360840061944671</v>
      </c>
      <c r="CK70" s="1">
        <f>(AY70 - '[1]AoA, FW, and ASMu'!G$11) / '[1]AoA, FW, and ASMu'!G$12</f>
        <v>1.0352183707753255</v>
      </c>
      <c r="CL70" s="1">
        <f>(BA70 - '[1]AoA, FW, and ASMu'!H$11) / '[1]AoA, FW, and ASMu'!H$12</f>
        <v>0.31960435424860512</v>
      </c>
      <c r="CM70" s="1">
        <f>(AW70 - '[1]AoA, FW, and ASMu'!I$11) / '[1]AoA, FW, and ASMu'!I$12</f>
        <v>0.59779555268672613</v>
      </c>
      <c r="CN70" s="1">
        <v>-0.47189018900000002</v>
      </c>
      <c r="CO70" s="1">
        <v>5.6020649999999998E-2</v>
      </c>
      <c r="CP70" s="1">
        <v>-9.4967609999999994E-3</v>
      </c>
      <c r="CQ70" s="1">
        <v>-0.86367565300000004</v>
      </c>
      <c r="CR70" s="1">
        <v>-0.120522247</v>
      </c>
      <c r="CS70" s="1">
        <v>-1.0158464110000001</v>
      </c>
      <c r="CT70" s="1">
        <v>-0.38134984999999999</v>
      </c>
      <c r="CU70" s="1">
        <v>0.90949433599999996</v>
      </c>
      <c r="CV70" s="1" t="s">
        <v>241</v>
      </c>
      <c r="CW70" s="1">
        <v>5</v>
      </c>
      <c r="CX70" s="1">
        <v>1</v>
      </c>
      <c r="CY70" s="1" t="s">
        <v>242</v>
      </c>
      <c r="CZ70" s="1">
        <v>5</v>
      </c>
      <c r="DA70" s="1">
        <v>3682</v>
      </c>
      <c r="DB70" s="1" t="s">
        <v>221</v>
      </c>
      <c r="DC70" s="1" t="s">
        <v>221</v>
      </c>
      <c r="DD70" s="1">
        <v>1</v>
      </c>
      <c r="DE70" s="1" t="s">
        <v>221</v>
      </c>
      <c r="DF70" s="1" t="s">
        <v>221</v>
      </c>
      <c r="DG70" s="1" t="s">
        <v>292</v>
      </c>
      <c r="DH70" s="1" t="s">
        <v>221</v>
      </c>
      <c r="DI70" s="1" t="s">
        <v>221</v>
      </c>
      <c r="DJ70" s="1" t="s">
        <v>898</v>
      </c>
      <c r="DK70" s="1" t="s">
        <v>675</v>
      </c>
      <c r="DL70" s="1" t="s">
        <v>229</v>
      </c>
      <c r="DM70" s="1">
        <v>977</v>
      </c>
      <c r="DN70" s="1">
        <v>10</v>
      </c>
      <c r="DO70" s="1" t="s">
        <v>1172</v>
      </c>
      <c r="DP70" s="1">
        <v>-1.008318265</v>
      </c>
      <c r="DQ70" s="1">
        <v>-0.56476974899999999</v>
      </c>
      <c r="DR70" s="1">
        <v>-1.857670274</v>
      </c>
      <c r="DS70" s="1">
        <v>-0.37808848900000003</v>
      </c>
      <c r="DT70" s="1">
        <v>0.18858483200000001</v>
      </c>
      <c r="DU70" s="1">
        <v>0.567065547</v>
      </c>
      <c r="DV70" s="1">
        <v>-0.68143459900000003</v>
      </c>
      <c r="DW70" s="1">
        <v>-0.12828479000000001</v>
      </c>
      <c r="DX70" s="1">
        <v>1.717454663</v>
      </c>
      <c r="DY70" s="1">
        <v>-1.0964448499999999</v>
      </c>
      <c r="DZ70" s="1">
        <v>0.80939393900000001</v>
      </c>
      <c r="EA70" s="1">
        <v>-1.1447780439999999</v>
      </c>
      <c r="EB70" s="1">
        <v>1.650185048</v>
      </c>
      <c r="EC70" s="1">
        <v>1.6315709279999999</v>
      </c>
      <c r="ED70" s="1">
        <v>0.329160962</v>
      </c>
      <c r="EE70" s="1">
        <v>0.21854679099999999</v>
      </c>
      <c r="EF70" s="1">
        <v>0.50663741100000004</v>
      </c>
      <c r="EG70" s="1">
        <v>0.79266946299999996</v>
      </c>
      <c r="EH70" s="1">
        <v>0.86115427300000003</v>
      </c>
      <c r="EI70" s="1">
        <v>0.78168780999999998</v>
      </c>
      <c r="EJ70" s="1">
        <v>0.78663404599999998</v>
      </c>
      <c r="EK70" s="1">
        <v>-1.08825868</v>
      </c>
      <c r="EL70" s="1">
        <v>-0.51791661099999997</v>
      </c>
      <c r="EM70" s="1">
        <v>-0.858221279</v>
      </c>
      <c r="EN70" s="1">
        <v>-0.227950713</v>
      </c>
      <c r="EO70" s="1">
        <v>-1.397826574</v>
      </c>
      <c r="EP70" s="1">
        <v>0.55752913199999998</v>
      </c>
      <c r="EQ70" s="1">
        <v>0.160112855</v>
      </c>
      <c r="ER70" s="1">
        <v>-0.64968487399999997</v>
      </c>
      <c r="ES70" s="1">
        <v>-0.43132788399999999</v>
      </c>
      <c r="ET70" s="1">
        <v>-0.18006138499999999</v>
      </c>
      <c r="EU70" s="1">
        <v>-0.28827037799999999</v>
      </c>
      <c r="EV70" s="1">
        <v>0.11079420800000001</v>
      </c>
      <c r="EW70" s="1">
        <v>-0.88487947899999997</v>
      </c>
      <c r="EX70" s="1">
        <v>-0.50626750099999995</v>
      </c>
      <c r="EY70" s="1">
        <v>-1.887015165</v>
      </c>
      <c r="EZ70" s="1">
        <v>-0.43257899100000002</v>
      </c>
      <c r="FA70" s="1">
        <v>0.14875905</v>
      </c>
      <c r="FB70" s="1">
        <v>0.44826796200000002</v>
      </c>
      <c r="FC70" s="1">
        <v>-0.56312254100000003</v>
      </c>
      <c r="FD70" s="1">
        <v>-0.115020437</v>
      </c>
      <c r="FE70" s="1">
        <v>0.98416879099999999</v>
      </c>
      <c r="FF70" s="1">
        <v>-0.75438913500000004</v>
      </c>
      <c r="FG70" s="1">
        <v>0.74325423400000001</v>
      </c>
      <c r="FH70" s="1">
        <v>-0.72955848300000004</v>
      </c>
      <c r="FI70" s="1">
        <v>1.1982686419999999</v>
      </c>
      <c r="FJ70" s="1">
        <v>1.362805418</v>
      </c>
      <c r="FK70" s="1">
        <v>0.31954327199999999</v>
      </c>
      <c r="FL70" s="1">
        <v>0.211429009</v>
      </c>
      <c r="FM70" s="1">
        <v>0.73267232599999998</v>
      </c>
      <c r="FN70" s="1">
        <v>1.036017078</v>
      </c>
      <c r="FO70" s="1">
        <v>0.87643446000000003</v>
      </c>
      <c r="FP70" s="1">
        <v>0.94650490499999995</v>
      </c>
      <c r="FQ70" s="1">
        <v>0.97657453900000002</v>
      </c>
      <c r="FR70" s="1">
        <v>-1.184745122</v>
      </c>
      <c r="FS70" s="1">
        <v>-0.75406215300000001</v>
      </c>
      <c r="FT70" s="1">
        <v>-0.85358042499999998</v>
      </c>
      <c r="FU70" s="1">
        <v>-0.22705561099999999</v>
      </c>
      <c r="FV70" s="1">
        <v>-1.5927575329999999</v>
      </c>
      <c r="FW70" s="1">
        <v>0.72294473999999997</v>
      </c>
      <c r="FX70" s="1">
        <v>0.19275363200000001</v>
      </c>
      <c r="FY70" s="1">
        <v>-0.66089930100000005</v>
      </c>
      <c r="FZ70" s="1">
        <v>-0.46797258600000002</v>
      </c>
      <c r="GA70" s="1">
        <v>-0.209755147</v>
      </c>
      <c r="GB70" s="1">
        <v>-0.28983172800000001</v>
      </c>
      <c r="GC70" s="1">
        <v>0.126620132</v>
      </c>
      <c r="GD70" s="1">
        <v>-0.93785667800000005</v>
      </c>
      <c r="GE70" s="1">
        <v>-8.5313784000000004E-2</v>
      </c>
      <c r="GF70" s="1">
        <v>0.15843623300000001</v>
      </c>
      <c r="GG70" s="1">
        <v>-0.86908258999999999</v>
      </c>
      <c r="GH70" s="1">
        <v>0.13058836600000001</v>
      </c>
      <c r="GI70" s="1">
        <v>1.4443800819999999</v>
      </c>
      <c r="GJ70" s="1">
        <v>0.27100422400000002</v>
      </c>
      <c r="GK70" s="1">
        <v>1.4759265589999999</v>
      </c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 t="s">
        <v>269</v>
      </c>
      <c r="HP70" s="1" t="s">
        <v>232</v>
      </c>
      <c r="HQ70" s="1" t="s">
        <v>233</v>
      </c>
      <c r="HR70" s="1" t="s">
        <v>234</v>
      </c>
      <c r="HS70" s="1" t="s">
        <v>221</v>
      </c>
      <c r="HT70" s="1" t="s">
        <v>221</v>
      </c>
      <c r="HU70" s="1">
        <v>2.8163167609999999</v>
      </c>
      <c r="HV70" s="1">
        <v>2.4037951629999998</v>
      </c>
      <c r="HW70" s="1">
        <v>3.1624215539999998</v>
      </c>
      <c r="HX70" s="1">
        <v>2.0578011209999998</v>
      </c>
      <c r="HY70" s="1">
        <v>3.1938395389999998</v>
      </c>
      <c r="HZ70" s="1">
        <v>1.9342828919999999</v>
      </c>
      <c r="IA70" s="1">
        <v>2.2591358189999999</v>
      </c>
      <c r="IB70" s="1">
        <v>4.4027793989999999</v>
      </c>
    </row>
    <row r="71" spans="1:236" x14ac:dyDescent="0.3">
      <c r="A71" s="1">
        <v>38474</v>
      </c>
      <c r="B71" s="1" t="s">
        <v>1173</v>
      </c>
      <c r="C71" s="1" t="s">
        <v>1174</v>
      </c>
      <c r="D71" s="1" t="s">
        <v>1175</v>
      </c>
      <c r="E71" s="1">
        <v>7</v>
      </c>
      <c r="F71" s="1" t="s">
        <v>834</v>
      </c>
      <c r="G71" s="1">
        <v>3</v>
      </c>
      <c r="H71" s="1" t="s">
        <v>835</v>
      </c>
      <c r="I71" s="1" t="s">
        <v>221</v>
      </c>
      <c r="J71" s="1" t="s">
        <v>221</v>
      </c>
      <c r="K71" s="1" t="s">
        <v>221</v>
      </c>
      <c r="L71" s="1">
        <v>1</v>
      </c>
      <c r="M71" s="1">
        <v>0</v>
      </c>
      <c r="N71" s="1">
        <v>0</v>
      </c>
      <c r="O71" s="1">
        <v>1</v>
      </c>
      <c r="P71" s="1">
        <v>0</v>
      </c>
      <c r="Q71" s="1">
        <v>1</v>
      </c>
      <c r="R71" s="1">
        <v>0</v>
      </c>
      <c r="S71" s="1">
        <v>0</v>
      </c>
      <c r="T71" s="1">
        <v>0</v>
      </c>
      <c r="U71" s="1">
        <v>0</v>
      </c>
      <c r="V71" s="1">
        <v>1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1</v>
      </c>
      <c r="AE71" s="1" t="s">
        <v>221</v>
      </c>
      <c r="AF71" s="1" t="s">
        <v>221</v>
      </c>
      <c r="AG71" s="1" t="s">
        <v>221</v>
      </c>
      <c r="AH71" s="1" t="s">
        <v>221</v>
      </c>
      <c r="AI71" s="1" t="s">
        <v>221</v>
      </c>
      <c r="AJ71" s="1" t="s">
        <v>221</v>
      </c>
      <c r="AK71" s="1" t="s">
        <v>221</v>
      </c>
      <c r="AL71" s="1" t="s">
        <v>221</v>
      </c>
      <c r="AM71" s="1">
        <v>3</v>
      </c>
      <c r="AN71" s="1">
        <v>3</v>
      </c>
      <c r="AO71" s="1">
        <v>5</v>
      </c>
      <c r="AP71" s="1">
        <v>1</v>
      </c>
      <c r="AQ71" s="1">
        <v>3</v>
      </c>
      <c r="AR71" s="1">
        <v>3</v>
      </c>
      <c r="AS71" s="1">
        <v>3</v>
      </c>
      <c r="AT71" s="1">
        <v>5</v>
      </c>
      <c r="AU71" s="1">
        <v>5</v>
      </c>
      <c r="AV71" s="1">
        <v>1</v>
      </c>
      <c r="AW71" s="1">
        <v>4</v>
      </c>
      <c r="AX71" s="1">
        <v>1</v>
      </c>
      <c r="AY71" s="1">
        <v>5</v>
      </c>
      <c r="AZ71" s="1">
        <v>5</v>
      </c>
      <c r="BA71" s="1">
        <v>2</v>
      </c>
      <c r="BB71" s="1">
        <v>5</v>
      </c>
      <c r="BC71" s="1" t="s">
        <v>221</v>
      </c>
      <c r="BD71" s="1" t="s">
        <v>221</v>
      </c>
      <c r="BE71" s="1" t="s">
        <v>221</v>
      </c>
      <c r="BF71" s="1" t="s">
        <v>221</v>
      </c>
      <c r="BG71" s="1">
        <v>5</v>
      </c>
      <c r="BH71" s="1">
        <v>5</v>
      </c>
      <c r="BI71" s="1">
        <v>3</v>
      </c>
      <c r="BJ71" s="1">
        <v>4</v>
      </c>
      <c r="BK71" s="1">
        <v>3</v>
      </c>
      <c r="BL71" s="1">
        <v>2</v>
      </c>
      <c r="BM71" s="1">
        <v>5</v>
      </c>
      <c r="BN71" s="1">
        <v>5</v>
      </c>
      <c r="BO71" s="1">
        <v>3</v>
      </c>
      <c r="BP71" s="1">
        <v>5</v>
      </c>
      <c r="BQ71" s="1">
        <v>5</v>
      </c>
      <c r="BR71" s="1">
        <v>5</v>
      </c>
      <c r="BS71" s="1">
        <v>5</v>
      </c>
      <c r="BT71" s="1">
        <v>4</v>
      </c>
      <c r="BU71" s="1">
        <v>4</v>
      </c>
      <c r="BV71" s="1">
        <v>5</v>
      </c>
      <c r="BW71" s="1">
        <v>3</v>
      </c>
      <c r="BX71" s="1">
        <v>4.0999999999999996</v>
      </c>
      <c r="BY71" s="1">
        <v>4</v>
      </c>
      <c r="BZ71" s="1">
        <v>5</v>
      </c>
      <c r="CA71" s="1">
        <v>3</v>
      </c>
      <c r="CB71" s="1">
        <v>5</v>
      </c>
      <c r="CC71" s="1">
        <v>3.3333333330000001</v>
      </c>
      <c r="CD71" s="1">
        <v>4</v>
      </c>
      <c r="CE71" s="1">
        <v>5</v>
      </c>
      <c r="CF71" s="1">
        <f>(AM71 - '[1]AoA, FW, and ASMu'!B$11) / '[1]AoA, FW, and ASMu'!B$12</f>
        <v>-1.0105441573318064</v>
      </c>
      <c r="CG71" s="1">
        <f>(AQ71 - '[1]AoA, FW, and ASMu'!C$11) / '[1]AoA, FW, and ASMu'!C$12</f>
        <v>6.35580845466511E-2</v>
      </c>
      <c r="CH71" s="1">
        <f>(AR71 - '[1]AoA, FW, and ASMu'!D$11) / '[1]AoA, FW, and ASMu'!D$12</f>
        <v>0.45651043466681585</v>
      </c>
      <c r="CI71" s="1">
        <f>(AT71 - '[1]AoA, FW, and ASMu'!E$11) / '[1]AoA, FW, and ASMu'!E$12</f>
        <v>0.50066042908655961</v>
      </c>
      <c r="CJ71" s="1">
        <f>(AU71 - '[1]AoA, FW, and ASMu'!F$11) / '[1]AoA, FW, and ASMu'!F$12</f>
        <v>0.92360840061944671</v>
      </c>
      <c r="CK71" s="1">
        <f>(AY71 - '[1]AoA, FW, and ASMu'!G$11) / '[1]AoA, FW, and ASMu'!G$12</f>
        <v>1.0352183707753255</v>
      </c>
      <c r="CL71" s="1">
        <f>(BA71 - '[1]AoA, FW, and ASMu'!H$11) / '[1]AoA, FW, and ASMu'!H$12</f>
        <v>0.31960435424860512</v>
      </c>
      <c r="CM71" s="1">
        <f>(AW71 - '[1]AoA, FW, and ASMu'!I$11) / '[1]AoA, FW, and ASMu'!I$12</f>
        <v>0.59779555268672613</v>
      </c>
      <c r="CN71" s="1">
        <v>-0.47189018900000002</v>
      </c>
      <c r="CO71" s="1">
        <v>1.2579182310000001</v>
      </c>
      <c r="CP71" s="1">
        <v>1.0446437559999999</v>
      </c>
      <c r="CQ71" s="1">
        <v>-0.86367565300000004</v>
      </c>
      <c r="CR71" s="1">
        <v>0.94409093300000002</v>
      </c>
      <c r="CS71" s="1">
        <v>-2.3053683390000002</v>
      </c>
      <c r="CT71" s="1">
        <v>0.18343410499999999</v>
      </c>
      <c r="CU71" s="1">
        <v>0.90949433599999996</v>
      </c>
      <c r="CV71" s="1" t="s">
        <v>241</v>
      </c>
      <c r="CW71" s="1">
        <v>5</v>
      </c>
      <c r="CX71" s="1">
        <v>1</v>
      </c>
      <c r="CY71" s="1" t="s">
        <v>242</v>
      </c>
      <c r="CZ71" s="1">
        <v>5</v>
      </c>
      <c r="DA71" s="1">
        <v>3581</v>
      </c>
      <c r="DB71" s="1" t="s">
        <v>221</v>
      </c>
      <c r="DC71" s="1" t="s">
        <v>221</v>
      </c>
      <c r="DD71" s="1">
        <v>0</v>
      </c>
      <c r="DE71" s="1" t="s">
        <v>221</v>
      </c>
      <c r="DF71" s="1" t="s">
        <v>221</v>
      </c>
      <c r="DG71" s="1" t="s">
        <v>292</v>
      </c>
      <c r="DH71" s="1">
        <v>534130</v>
      </c>
      <c r="DI71" s="1" t="s">
        <v>221</v>
      </c>
      <c r="DJ71" s="1" t="s">
        <v>221</v>
      </c>
      <c r="DK71" s="1" t="s">
        <v>221</v>
      </c>
      <c r="DL71" s="1" t="s">
        <v>221</v>
      </c>
      <c r="DM71" s="1" t="s">
        <v>221</v>
      </c>
      <c r="DN71" s="1">
        <v>4</v>
      </c>
      <c r="DO71" s="1" t="s">
        <v>1176</v>
      </c>
      <c r="DP71" s="1">
        <v>-1.008318265</v>
      </c>
      <c r="DQ71" s="1">
        <v>1.4352302509999999</v>
      </c>
      <c r="DR71" s="1">
        <v>1.142329726</v>
      </c>
      <c r="DS71" s="1">
        <v>-0.37808848900000003</v>
      </c>
      <c r="DT71" s="1">
        <v>0.18858483200000001</v>
      </c>
      <c r="DU71" s="1">
        <v>0.567065547</v>
      </c>
      <c r="DV71" s="1">
        <v>1.3185654010000001</v>
      </c>
      <c r="DW71" s="1">
        <v>0.87171520999999996</v>
      </c>
      <c r="DX71" s="1">
        <v>1.717454663</v>
      </c>
      <c r="DY71" s="1">
        <v>-1.0964448499999999</v>
      </c>
      <c r="DZ71" s="1">
        <v>0.80939393900000001</v>
      </c>
      <c r="EA71" s="1">
        <v>-1.1447780439999999</v>
      </c>
      <c r="EB71" s="1">
        <v>1.650185048</v>
      </c>
      <c r="EC71" s="1">
        <v>1.6315709279999999</v>
      </c>
      <c r="ED71" s="1">
        <v>0.329160962</v>
      </c>
      <c r="EE71" s="1">
        <v>1.2185467910000001</v>
      </c>
      <c r="EF71" s="1">
        <v>0.50663741100000004</v>
      </c>
      <c r="EG71" s="1">
        <v>0.79266946299999996</v>
      </c>
      <c r="EH71" s="1">
        <v>-1.1388457270000001</v>
      </c>
      <c r="EI71" s="1">
        <v>-0.21831218999999999</v>
      </c>
      <c r="EJ71" s="1">
        <v>-1.2133659539999999</v>
      </c>
      <c r="EK71" s="1">
        <v>-2.08825868</v>
      </c>
      <c r="EL71" s="1">
        <v>0.48208338899999997</v>
      </c>
      <c r="EM71" s="1">
        <v>-0.858221279</v>
      </c>
      <c r="EN71" s="1">
        <v>0.77204928699999997</v>
      </c>
      <c r="EO71" s="1">
        <v>0.60217342600000001</v>
      </c>
      <c r="EP71" s="1">
        <v>0.55752913199999998</v>
      </c>
      <c r="EQ71" s="1">
        <v>1.1601128549999999</v>
      </c>
      <c r="ER71" s="1">
        <v>0.35031512599999998</v>
      </c>
      <c r="ES71" s="1">
        <v>0.56867211600000001</v>
      </c>
      <c r="ET71" s="1">
        <v>0.81993861499999998</v>
      </c>
      <c r="EU71" s="1">
        <v>-0.28827037799999999</v>
      </c>
      <c r="EV71" s="1">
        <v>1.1107942079999999</v>
      </c>
      <c r="EW71" s="1">
        <v>-0.88487947899999997</v>
      </c>
      <c r="EX71" s="1">
        <v>1.286560468</v>
      </c>
      <c r="EY71" s="1">
        <v>1.1603746619999999</v>
      </c>
      <c r="EZ71" s="1">
        <v>-0.43257899100000002</v>
      </c>
      <c r="FA71" s="1">
        <v>0.14875905</v>
      </c>
      <c r="FB71" s="1">
        <v>0.44826796200000002</v>
      </c>
      <c r="FC71" s="1">
        <v>1.0896334009999999</v>
      </c>
      <c r="FD71" s="1">
        <v>0.78158185499999999</v>
      </c>
      <c r="FE71" s="1">
        <v>0.98416879099999999</v>
      </c>
      <c r="FF71" s="1">
        <v>-0.75438913500000004</v>
      </c>
      <c r="FG71" s="1">
        <v>0.74325423400000001</v>
      </c>
      <c r="FH71" s="1">
        <v>-0.72955848300000004</v>
      </c>
      <c r="FI71" s="1">
        <v>1.1982686419999999</v>
      </c>
      <c r="FJ71" s="1">
        <v>1.362805418</v>
      </c>
      <c r="FK71" s="1">
        <v>0.31954327199999999</v>
      </c>
      <c r="FL71" s="1">
        <v>1.178860324</v>
      </c>
      <c r="FM71" s="1">
        <v>0.73267232599999998</v>
      </c>
      <c r="FN71" s="1">
        <v>1.036017078</v>
      </c>
      <c r="FO71" s="1">
        <v>-1.1590532280000001</v>
      </c>
      <c r="FP71" s="1">
        <v>-0.26434281799999998</v>
      </c>
      <c r="FQ71" s="1">
        <v>-1.506345045</v>
      </c>
      <c r="FR71" s="1">
        <v>-2.273406434</v>
      </c>
      <c r="FS71" s="1">
        <v>0.70189067199999999</v>
      </c>
      <c r="FT71" s="1">
        <v>-0.85358042499999998</v>
      </c>
      <c r="FU71" s="1">
        <v>0.76901765600000005</v>
      </c>
      <c r="FV71" s="1">
        <v>0.68614825199999996</v>
      </c>
      <c r="FW71" s="1">
        <v>0.72294473999999997</v>
      </c>
      <c r="FX71" s="1">
        <v>1.396614697</v>
      </c>
      <c r="FY71" s="1">
        <v>0.356362032</v>
      </c>
      <c r="FZ71" s="1">
        <v>0.61698529199999996</v>
      </c>
      <c r="GA71" s="1">
        <v>0.955153959</v>
      </c>
      <c r="GB71" s="1">
        <v>-0.28983172800000001</v>
      </c>
      <c r="GC71" s="1">
        <v>1.269460853</v>
      </c>
      <c r="GD71" s="1">
        <v>-0.88820065800000003</v>
      </c>
      <c r="GE71" s="1">
        <v>1.0252474149999999</v>
      </c>
      <c r="GF71" s="1">
        <v>0.15843623300000001</v>
      </c>
      <c r="GG71" s="1">
        <v>1.4834725280000001</v>
      </c>
      <c r="GH71" s="1">
        <v>0.13058836600000001</v>
      </c>
      <c r="GI71" s="1">
        <v>-0.14976279100000001</v>
      </c>
      <c r="GJ71" s="1">
        <v>0.87293475700000001</v>
      </c>
      <c r="GK71" s="1">
        <v>1.4759265589999999</v>
      </c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 t="s">
        <v>394</v>
      </c>
      <c r="HP71" s="1" t="s">
        <v>232</v>
      </c>
      <c r="HQ71" s="1" t="s">
        <v>260</v>
      </c>
      <c r="HR71" s="1" t="s">
        <v>221</v>
      </c>
      <c r="HS71" s="1" t="s">
        <v>221</v>
      </c>
      <c r="HT71" s="1" t="s">
        <v>221</v>
      </c>
      <c r="HU71" s="1">
        <v>2.8163167609999999</v>
      </c>
      <c r="HV71" s="1">
        <v>3.6056927449999998</v>
      </c>
      <c r="HW71" s="1">
        <v>4.2165620720000003</v>
      </c>
      <c r="HX71" s="1">
        <v>2.0578011209999998</v>
      </c>
      <c r="HY71" s="1">
        <v>4.258452718</v>
      </c>
      <c r="HZ71" s="1">
        <v>0.64476096400000005</v>
      </c>
      <c r="IA71" s="1">
        <v>2.8239197740000002</v>
      </c>
      <c r="IB71" s="1">
        <v>4.4027793989999999</v>
      </c>
    </row>
    <row r="72" spans="1:236" x14ac:dyDescent="0.3">
      <c r="A72" s="1">
        <v>35874</v>
      </c>
      <c r="B72" s="1" t="s">
        <v>1177</v>
      </c>
      <c r="C72" s="1" t="s">
        <v>571</v>
      </c>
      <c r="D72" s="1" t="s">
        <v>1178</v>
      </c>
      <c r="E72" s="1">
        <v>11</v>
      </c>
      <c r="F72" s="1" t="s">
        <v>834</v>
      </c>
      <c r="G72" s="1">
        <v>3</v>
      </c>
      <c r="H72" s="1" t="s">
        <v>835</v>
      </c>
      <c r="I72" s="1" t="s">
        <v>221</v>
      </c>
      <c r="J72" s="1" t="s">
        <v>221</v>
      </c>
      <c r="K72" s="1" t="s">
        <v>221</v>
      </c>
      <c r="L72" s="1">
        <v>1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1</v>
      </c>
      <c r="T72" s="1">
        <v>1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1</v>
      </c>
      <c r="AA72" s="1">
        <v>0</v>
      </c>
      <c r="AB72" s="1">
        <v>0</v>
      </c>
      <c r="AC72" s="1">
        <v>0</v>
      </c>
      <c r="AD72" s="1">
        <v>0</v>
      </c>
      <c r="AE72" s="1" t="s">
        <v>221</v>
      </c>
      <c r="AF72" s="1" t="s">
        <v>221</v>
      </c>
      <c r="AG72" s="1" t="s">
        <v>221</v>
      </c>
      <c r="AH72" s="1" t="s">
        <v>221</v>
      </c>
      <c r="AI72" s="1" t="s">
        <v>221</v>
      </c>
      <c r="AJ72" s="1" t="s">
        <v>221</v>
      </c>
      <c r="AK72" s="1" t="s">
        <v>221</v>
      </c>
      <c r="AL72" s="1" t="s">
        <v>221</v>
      </c>
      <c r="AM72" s="1">
        <v>3</v>
      </c>
      <c r="AN72" s="1">
        <v>5</v>
      </c>
      <c r="AO72" s="1">
        <v>5</v>
      </c>
      <c r="AP72" s="1">
        <v>3</v>
      </c>
      <c r="AQ72" s="1">
        <v>3</v>
      </c>
      <c r="AR72" s="1">
        <v>5</v>
      </c>
      <c r="AS72" s="1">
        <v>3</v>
      </c>
      <c r="AT72" s="1">
        <v>5</v>
      </c>
      <c r="AU72" s="1">
        <v>5</v>
      </c>
      <c r="AV72" s="1">
        <v>3</v>
      </c>
      <c r="AW72" s="1">
        <v>4</v>
      </c>
      <c r="AX72" s="1">
        <v>4</v>
      </c>
      <c r="AY72" s="1">
        <v>4</v>
      </c>
      <c r="AZ72" s="1">
        <v>5</v>
      </c>
      <c r="BA72" s="1">
        <v>5</v>
      </c>
      <c r="BB72" s="1">
        <v>5</v>
      </c>
      <c r="BC72" s="1" t="s">
        <v>221</v>
      </c>
      <c r="BD72" s="1" t="s">
        <v>221</v>
      </c>
      <c r="BE72" s="1" t="s">
        <v>221</v>
      </c>
      <c r="BF72" s="1" t="s">
        <v>221</v>
      </c>
      <c r="BG72" s="1">
        <v>5</v>
      </c>
      <c r="BH72" s="1">
        <v>5</v>
      </c>
      <c r="BI72" s="1">
        <v>5</v>
      </c>
      <c r="BJ72" s="1">
        <v>5</v>
      </c>
      <c r="BK72" s="1">
        <v>5</v>
      </c>
      <c r="BL72" s="1">
        <v>5</v>
      </c>
      <c r="BM72" s="1">
        <v>5</v>
      </c>
      <c r="BN72" s="1">
        <v>5</v>
      </c>
      <c r="BO72" s="1">
        <v>4</v>
      </c>
      <c r="BP72" s="1">
        <v>5</v>
      </c>
      <c r="BQ72" s="1">
        <v>4</v>
      </c>
      <c r="BR72" s="1">
        <v>4</v>
      </c>
      <c r="BS72" s="1">
        <v>5</v>
      </c>
      <c r="BT72" s="1" t="s">
        <v>221</v>
      </c>
      <c r="BU72" s="1" t="s">
        <v>221</v>
      </c>
      <c r="BV72" s="1">
        <v>5</v>
      </c>
      <c r="BW72" s="1" t="s">
        <v>221</v>
      </c>
      <c r="BX72" s="1">
        <v>4.7777777779999999</v>
      </c>
      <c r="BY72" s="1"/>
      <c r="BZ72" s="1">
        <v>5</v>
      </c>
      <c r="CA72" s="1">
        <v>4</v>
      </c>
      <c r="CB72" s="1">
        <v>5</v>
      </c>
      <c r="CC72" s="1">
        <v>5</v>
      </c>
      <c r="CD72" s="1">
        <v>5</v>
      </c>
      <c r="CE72" s="1">
        <v>5</v>
      </c>
      <c r="CF72" s="1">
        <f>(AM72 - '[1]AoA, FW, and ASMu'!B$11) / '[1]AoA, FW, and ASMu'!B$12</f>
        <v>-1.0105441573318064</v>
      </c>
      <c r="CG72" s="1">
        <f>(AQ72 - '[1]AoA, FW, and ASMu'!C$11) / '[1]AoA, FW, and ASMu'!C$12</f>
        <v>6.35580845466511E-2</v>
      </c>
      <c r="CH72" s="1">
        <f>(AR72 - '[1]AoA, FW, and ASMu'!D$11) / '[1]AoA, FW, and ASMu'!D$12</f>
        <v>2.0264065335503534</v>
      </c>
      <c r="CI72" s="1">
        <f>(AT72 - '[1]AoA, FW, and ASMu'!E$11) / '[1]AoA, FW, and ASMu'!E$12</f>
        <v>0.50066042908655961</v>
      </c>
      <c r="CJ72" s="1">
        <f>(AU72 - '[1]AoA, FW, and ASMu'!F$11) / '[1]AoA, FW, and ASMu'!F$12</f>
        <v>0.92360840061944671</v>
      </c>
      <c r="CK72" s="1">
        <f>(AY72 - '[1]AoA, FW, and ASMu'!G$11) / '[1]AoA, FW, and ASMu'!G$12</f>
        <v>0.32195980665711271</v>
      </c>
      <c r="CL72" s="1">
        <f>(BA72 - '[1]AoA, FW, and ASMu'!H$11) / '[1]AoA, FW, and ASMu'!H$12</f>
        <v>3.1399257210878839</v>
      </c>
      <c r="CM72" s="1">
        <f>(AW72 - '[1]AoA, FW, and ASMu'!I$11) / '[1]AoA, FW, and ASMu'!I$12</f>
        <v>0.59779555268672613</v>
      </c>
      <c r="CN72" s="1">
        <v>1.104213686</v>
      </c>
      <c r="CO72" s="1"/>
      <c r="CP72" s="1">
        <v>1.0446437559999999</v>
      </c>
      <c r="CQ72" s="1">
        <v>0.165224908</v>
      </c>
      <c r="CR72" s="1">
        <v>0.94409093300000002</v>
      </c>
      <c r="CS72" s="1">
        <v>0.91843648099999997</v>
      </c>
      <c r="CT72" s="1">
        <v>1.3130020149999999</v>
      </c>
      <c r="CU72" s="1">
        <v>0.90949433599999996</v>
      </c>
      <c r="CV72" s="1" t="s">
        <v>241</v>
      </c>
      <c r="CW72" s="1">
        <v>5</v>
      </c>
      <c r="CX72" s="1">
        <v>1</v>
      </c>
      <c r="CY72" s="1" t="s">
        <v>242</v>
      </c>
      <c r="CZ72" s="1">
        <v>5</v>
      </c>
      <c r="DA72" s="1" t="s">
        <v>221</v>
      </c>
      <c r="DB72" s="1" t="s">
        <v>221</v>
      </c>
      <c r="DC72" s="1" t="s">
        <v>221</v>
      </c>
      <c r="DD72" s="1" t="s">
        <v>221</v>
      </c>
      <c r="DE72" s="1" t="s">
        <v>221</v>
      </c>
      <c r="DF72" s="1" t="s">
        <v>221</v>
      </c>
      <c r="DG72" s="1" t="s">
        <v>292</v>
      </c>
      <c r="DH72" s="1">
        <v>105003</v>
      </c>
      <c r="DI72" s="1" t="s">
        <v>1179</v>
      </c>
      <c r="DJ72" s="1" t="s">
        <v>1180</v>
      </c>
      <c r="DK72" s="1" t="s">
        <v>221</v>
      </c>
      <c r="DL72" s="1" t="s">
        <v>229</v>
      </c>
      <c r="DM72" s="1" t="s">
        <v>367</v>
      </c>
      <c r="DN72" s="1">
        <v>50</v>
      </c>
      <c r="DO72" s="1" t="s">
        <v>1181</v>
      </c>
      <c r="DP72" s="1">
        <v>-1.008318265</v>
      </c>
      <c r="DQ72" s="1">
        <v>3.4352302510000001</v>
      </c>
      <c r="DR72" s="1">
        <v>1.142329726</v>
      </c>
      <c r="DS72" s="1">
        <v>1.621911511</v>
      </c>
      <c r="DT72" s="1">
        <v>0.18858483200000001</v>
      </c>
      <c r="DU72" s="1">
        <v>2.5670655469999999</v>
      </c>
      <c r="DV72" s="1">
        <v>1.3185654010000001</v>
      </c>
      <c r="DW72" s="1">
        <v>0.87171520999999996</v>
      </c>
      <c r="DX72" s="1">
        <v>1.717454663</v>
      </c>
      <c r="DY72" s="1">
        <v>0.90355514999999997</v>
      </c>
      <c r="DZ72" s="1">
        <v>0.80939393900000001</v>
      </c>
      <c r="EA72" s="1">
        <v>1.8552219560000001</v>
      </c>
      <c r="EB72" s="1">
        <v>0.65018504799999999</v>
      </c>
      <c r="EC72" s="1">
        <v>1.6315709279999999</v>
      </c>
      <c r="ED72" s="1">
        <v>3.329160962</v>
      </c>
      <c r="EE72" s="1">
        <v>1.2185467910000001</v>
      </c>
      <c r="EF72" s="1">
        <v>0.50663741100000004</v>
      </c>
      <c r="EG72" s="1">
        <v>0.79266946299999996</v>
      </c>
      <c r="EH72" s="1">
        <v>0.86115427300000003</v>
      </c>
      <c r="EI72" s="1">
        <v>0.78168780999999998</v>
      </c>
      <c r="EJ72" s="1">
        <v>0.78663404599999998</v>
      </c>
      <c r="EK72" s="1">
        <v>0.91174131999999997</v>
      </c>
      <c r="EL72" s="1">
        <v>0.48208338899999997</v>
      </c>
      <c r="EM72" s="1">
        <v>0.141778721</v>
      </c>
      <c r="EN72" s="1">
        <v>0.77204928699999997</v>
      </c>
      <c r="EO72" s="1">
        <v>-0.39782657399999999</v>
      </c>
      <c r="EP72" s="1">
        <v>-0.44247086800000002</v>
      </c>
      <c r="EQ72" s="1">
        <v>1.1601128549999999</v>
      </c>
      <c r="ER72" s="1" t="s">
        <v>221</v>
      </c>
      <c r="ES72" s="1" t="s">
        <v>221</v>
      </c>
      <c r="ET72" s="1">
        <v>0.81993861499999998</v>
      </c>
      <c r="EU72" s="1" t="s">
        <v>221</v>
      </c>
      <c r="EV72" s="1">
        <v>1.1107942079999999</v>
      </c>
      <c r="EW72" s="1">
        <v>-0.88487947899999997</v>
      </c>
      <c r="EX72" s="1">
        <v>3.079388437</v>
      </c>
      <c r="EY72" s="1">
        <v>1.1603746619999999</v>
      </c>
      <c r="EZ72" s="1">
        <v>1.8556630679999999</v>
      </c>
      <c r="FA72" s="1">
        <v>0.14875905</v>
      </c>
      <c r="FB72" s="1">
        <v>2.0292772960000001</v>
      </c>
      <c r="FC72" s="1">
        <v>1.0896334009999999</v>
      </c>
      <c r="FD72" s="1">
        <v>0.78158185499999999</v>
      </c>
      <c r="FE72" s="1">
        <v>0.98416879099999999</v>
      </c>
      <c r="FF72" s="1">
        <v>0.62167485</v>
      </c>
      <c r="FG72" s="1">
        <v>0.74325423400000001</v>
      </c>
      <c r="FH72" s="1">
        <v>1.1823190729999999</v>
      </c>
      <c r="FI72" s="1">
        <v>0.47212665999999998</v>
      </c>
      <c r="FJ72" s="1">
        <v>1.362805418</v>
      </c>
      <c r="FK72" s="1">
        <v>3.231886861</v>
      </c>
      <c r="FL72" s="1">
        <v>1.178860324</v>
      </c>
      <c r="FM72" s="1">
        <v>0.73267232599999998</v>
      </c>
      <c r="FN72" s="1">
        <v>1.036017078</v>
      </c>
      <c r="FO72" s="1">
        <v>0.87643446000000003</v>
      </c>
      <c r="FP72" s="1">
        <v>0.94650490499999995</v>
      </c>
      <c r="FQ72" s="1">
        <v>0.97657453900000002</v>
      </c>
      <c r="FR72" s="1">
        <v>0.99257750099999997</v>
      </c>
      <c r="FS72" s="1">
        <v>0.70189067199999999</v>
      </c>
      <c r="FT72" s="1">
        <v>0.141012049</v>
      </c>
      <c r="FU72" s="1">
        <v>0.76901765600000005</v>
      </c>
      <c r="FV72" s="1">
        <v>-0.45330464100000001</v>
      </c>
      <c r="FW72" s="1">
        <v>-0.57374936700000001</v>
      </c>
      <c r="FX72" s="1">
        <v>1.396614697</v>
      </c>
      <c r="FY72" s="1"/>
      <c r="FZ72" s="1"/>
      <c r="GA72" s="1">
        <v>0.955153959</v>
      </c>
      <c r="GB72" s="1"/>
      <c r="GC72" s="1">
        <v>1.269460853</v>
      </c>
      <c r="GD72" s="1">
        <v>-0.26211679599999999</v>
      </c>
      <c r="GE72" s="1">
        <v>1.545373748</v>
      </c>
      <c r="GF72" s="1">
        <v>2.0292772960000001</v>
      </c>
      <c r="GG72" s="1">
        <v>1.4834725280000001</v>
      </c>
      <c r="GH72" s="1">
        <v>1.1251808400000001</v>
      </c>
      <c r="GI72" s="1">
        <v>1.444012308</v>
      </c>
      <c r="GJ72" s="1">
        <v>4.628501559</v>
      </c>
      <c r="GK72" s="1">
        <v>1.4759265589999999</v>
      </c>
      <c r="GL72" s="1">
        <v>6</v>
      </c>
      <c r="GM72" s="1">
        <v>4</v>
      </c>
      <c r="GN72" s="1">
        <v>0.66666666699999999</v>
      </c>
      <c r="GO72" s="1">
        <v>2</v>
      </c>
      <c r="GP72" s="1">
        <v>0.33333333300000001</v>
      </c>
      <c r="GQ72" s="1">
        <v>0</v>
      </c>
      <c r="GR72" s="1">
        <v>0</v>
      </c>
      <c r="GS72" s="1">
        <v>0</v>
      </c>
      <c r="GT72" s="1">
        <v>0</v>
      </c>
      <c r="GU72" s="1">
        <v>1</v>
      </c>
      <c r="GV72" s="1">
        <v>0.16666666699999999</v>
      </c>
      <c r="GW72" s="1">
        <v>0</v>
      </c>
      <c r="GX72" s="1">
        <v>0</v>
      </c>
      <c r="GY72" s="1">
        <v>1</v>
      </c>
      <c r="GZ72" s="1">
        <v>0.16666666699999999</v>
      </c>
      <c r="HA72" s="1">
        <v>0</v>
      </c>
      <c r="HB72" s="1">
        <v>0</v>
      </c>
      <c r="HC72" s="1">
        <v>1</v>
      </c>
      <c r="HD72" s="1">
        <v>0.16666666699999999</v>
      </c>
      <c r="HE72" s="1">
        <v>2</v>
      </c>
      <c r="HF72" s="1">
        <v>0.33333333300000001</v>
      </c>
      <c r="HG72" s="1">
        <v>0</v>
      </c>
      <c r="HH72" s="1">
        <v>0</v>
      </c>
      <c r="HI72" s="1">
        <v>1</v>
      </c>
      <c r="HJ72" s="1">
        <v>0.16666666699999999</v>
      </c>
      <c r="HK72" s="1">
        <v>0</v>
      </c>
      <c r="HL72" s="1">
        <v>0</v>
      </c>
      <c r="HM72" s="1">
        <v>0.33333333300000001</v>
      </c>
      <c r="HN72" s="1">
        <v>0.66666666699999999</v>
      </c>
      <c r="HO72" s="1" t="s">
        <v>221</v>
      </c>
      <c r="HP72" s="1" t="s">
        <v>315</v>
      </c>
      <c r="HQ72" s="1" t="s">
        <v>316</v>
      </c>
      <c r="HR72" s="1" t="s">
        <v>221</v>
      </c>
      <c r="HS72" s="1" t="s">
        <v>221</v>
      </c>
      <c r="HT72" s="1" t="s">
        <v>221</v>
      </c>
      <c r="HU72" s="1">
        <v>4.3924206359999998</v>
      </c>
      <c r="HV72" s="1"/>
      <c r="HW72" s="1">
        <v>4.2165620720000003</v>
      </c>
      <c r="HX72" s="1">
        <v>3.0867016820000002</v>
      </c>
      <c r="HY72" s="1">
        <v>4.258452718</v>
      </c>
      <c r="HZ72" s="1">
        <v>3.8685657839999998</v>
      </c>
      <c r="IA72" s="1">
        <v>3.9534876840000002</v>
      </c>
      <c r="IB72" s="1">
        <v>4.4027793989999999</v>
      </c>
    </row>
    <row r="73" spans="1:236" x14ac:dyDescent="0.3">
      <c r="A73" s="1">
        <v>29155</v>
      </c>
      <c r="B73" s="1" t="s">
        <v>1182</v>
      </c>
      <c r="C73" s="1" t="s">
        <v>1183</v>
      </c>
      <c r="D73" s="1" t="s">
        <v>1183</v>
      </c>
      <c r="E73" s="1">
        <v>1</v>
      </c>
      <c r="F73" s="1" t="s">
        <v>834</v>
      </c>
      <c r="G73" s="1">
        <v>3</v>
      </c>
      <c r="H73" s="1" t="s">
        <v>835</v>
      </c>
      <c r="I73" s="1" t="s">
        <v>221</v>
      </c>
      <c r="J73" s="1" t="s">
        <v>221</v>
      </c>
      <c r="K73" s="1" t="s">
        <v>221</v>
      </c>
      <c r="L73" s="1">
        <v>1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1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 t="s">
        <v>221</v>
      </c>
      <c r="AF73" s="1" t="s">
        <v>221</v>
      </c>
      <c r="AG73" s="1" t="s">
        <v>221</v>
      </c>
      <c r="AH73" s="1" t="s">
        <v>221</v>
      </c>
      <c r="AI73" s="1" t="s">
        <v>221</v>
      </c>
      <c r="AJ73" s="1" t="s">
        <v>221</v>
      </c>
      <c r="AK73" s="1" t="s">
        <v>221</v>
      </c>
      <c r="AL73" s="1" t="s">
        <v>221</v>
      </c>
      <c r="AM73" s="1">
        <v>3</v>
      </c>
      <c r="AN73" s="1">
        <v>1</v>
      </c>
      <c r="AO73" s="1">
        <v>5</v>
      </c>
      <c r="AP73" s="1">
        <v>1</v>
      </c>
      <c r="AQ73" s="1">
        <v>3</v>
      </c>
      <c r="AR73" s="1">
        <v>2</v>
      </c>
      <c r="AS73" s="1">
        <v>1</v>
      </c>
      <c r="AT73" s="1">
        <v>5</v>
      </c>
      <c r="AU73" s="1">
        <v>5</v>
      </c>
      <c r="AV73" s="1">
        <v>1</v>
      </c>
      <c r="AW73" s="1">
        <v>3</v>
      </c>
      <c r="AX73" s="1">
        <v>1</v>
      </c>
      <c r="AY73" s="1">
        <v>1</v>
      </c>
      <c r="AZ73" s="1">
        <v>1</v>
      </c>
      <c r="BA73" s="1">
        <v>1</v>
      </c>
      <c r="BB73" s="1">
        <v>5</v>
      </c>
      <c r="BC73" s="1" t="s">
        <v>221</v>
      </c>
      <c r="BD73" s="1" t="s">
        <v>221</v>
      </c>
      <c r="BE73" s="1" t="s">
        <v>221</v>
      </c>
      <c r="BF73" s="1" t="s">
        <v>221</v>
      </c>
      <c r="BG73" s="1">
        <v>4</v>
      </c>
      <c r="BH73" s="1">
        <v>4</v>
      </c>
      <c r="BI73" s="1">
        <v>5</v>
      </c>
      <c r="BJ73" s="1">
        <v>4</v>
      </c>
      <c r="BK73" s="1" t="s">
        <v>221</v>
      </c>
      <c r="BL73" s="1" t="s">
        <v>221</v>
      </c>
      <c r="BM73" s="1" t="s">
        <v>221</v>
      </c>
      <c r="BN73" s="1">
        <v>4</v>
      </c>
      <c r="BO73" s="1">
        <v>4</v>
      </c>
      <c r="BP73" s="1">
        <v>3</v>
      </c>
      <c r="BQ73" s="1">
        <v>3</v>
      </c>
      <c r="BR73" s="1">
        <v>3</v>
      </c>
      <c r="BS73" s="1" t="s">
        <v>221</v>
      </c>
      <c r="BT73" s="1">
        <v>2</v>
      </c>
      <c r="BU73" s="1">
        <v>2</v>
      </c>
      <c r="BV73" s="1">
        <v>4</v>
      </c>
      <c r="BW73" s="1" t="s">
        <v>221</v>
      </c>
      <c r="BX73" s="1">
        <v>3.8</v>
      </c>
      <c r="BY73" s="1">
        <v>2</v>
      </c>
      <c r="BZ73" s="1">
        <v>4</v>
      </c>
      <c r="CA73" s="1">
        <v>4</v>
      </c>
      <c r="CB73" s="1">
        <v>3</v>
      </c>
      <c r="CC73" s="1"/>
      <c r="CD73" s="1"/>
      <c r="CE73" s="1">
        <v>4</v>
      </c>
      <c r="CF73" s="1">
        <f>(AM73 - '[1]AoA, FW, and ASMu'!B$11) / '[1]AoA, FW, and ASMu'!B$12</f>
        <v>-1.0105441573318064</v>
      </c>
      <c r="CG73" s="1">
        <f>(AQ73 - '[1]AoA, FW, and ASMu'!C$11) / '[1]AoA, FW, and ASMu'!C$12</f>
        <v>6.35580845466511E-2</v>
      </c>
      <c r="CH73" s="1">
        <f>(AR73 - '[1]AoA, FW, and ASMu'!D$11) / '[1]AoA, FW, and ASMu'!D$12</f>
        <v>-0.32843761477495281</v>
      </c>
      <c r="CI73" s="1">
        <f>(AT73 - '[1]AoA, FW, and ASMu'!E$11) / '[1]AoA, FW, and ASMu'!E$12</f>
        <v>0.50066042908655961</v>
      </c>
      <c r="CJ73" s="1">
        <f>(AU73 - '[1]AoA, FW, and ASMu'!F$11) / '[1]AoA, FW, and ASMu'!F$12</f>
        <v>0.92360840061944671</v>
      </c>
      <c r="CK73" s="1">
        <f>(AY73 - '[1]AoA, FW, and ASMu'!G$11) / '[1]AoA, FW, and ASMu'!G$12</f>
        <v>-1.8178158856975259</v>
      </c>
      <c r="CL73" s="1">
        <f>(BA73 - '[1]AoA, FW, and ASMu'!H$11) / '[1]AoA, FW, and ASMu'!H$12</f>
        <v>-0.62050276803115456</v>
      </c>
      <c r="CM73" s="1">
        <f>(AW73 - '[1]AoA, FW, and ASMu'!I$11) / '[1]AoA, FW, and ASMu'!I$12</f>
        <v>-0.25123341556192269</v>
      </c>
      <c r="CN73" s="1">
        <v>-1.169509938</v>
      </c>
      <c r="CO73" s="1">
        <v>-1.145876932</v>
      </c>
      <c r="CP73" s="1">
        <v>-9.4967609999999994E-3</v>
      </c>
      <c r="CQ73" s="1">
        <v>0.165224908</v>
      </c>
      <c r="CR73" s="1">
        <v>-1.185135426</v>
      </c>
      <c r="CS73" s="1"/>
      <c r="CT73" s="1"/>
      <c r="CU73" s="1">
        <v>-0.55809879699999998</v>
      </c>
      <c r="CV73" s="1" t="s">
        <v>241</v>
      </c>
      <c r="CW73" s="1">
        <v>5</v>
      </c>
      <c r="CX73" s="1">
        <v>1</v>
      </c>
      <c r="CY73" s="1" t="s">
        <v>242</v>
      </c>
      <c r="CZ73" s="1">
        <v>5</v>
      </c>
      <c r="DA73" s="1" t="s">
        <v>221</v>
      </c>
      <c r="DB73" s="1" t="s">
        <v>221</v>
      </c>
      <c r="DC73" s="1" t="s">
        <v>221</v>
      </c>
      <c r="DD73" s="1">
        <v>1</v>
      </c>
      <c r="DE73" s="1" t="s">
        <v>221</v>
      </c>
      <c r="DF73" s="1" t="s">
        <v>221</v>
      </c>
      <c r="DG73" s="1" t="s">
        <v>292</v>
      </c>
      <c r="DH73" s="1">
        <v>586702</v>
      </c>
      <c r="DI73" s="1" t="s">
        <v>221</v>
      </c>
      <c r="DJ73" s="1" t="s">
        <v>1184</v>
      </c>
      <c r="DK73" s="1" t="s">
        <v>257</v>
      </c>
      <c r="DL73" s="1" t="s">
        <v>229</v>
      </c>
      <c r="DM73" s="1">
        <v>1131</v>
      </c>
      <c r="DN73" s="1">
        <v>4</v>
      </c>
      <c r="DO73" s="1" t="s">
        <v>221</v>
      </c>
      <c r="DP73" s="1">
        <v>-1.008318265</v>
      </c>
      <c r="DQ73" s="1">
        <v>-0.56476974899999999</v>
      </c>
      <c r="DR73" s="1">
        <v>1.142329726</v>
      </c>
      <c r="DS73" s="1">
        <v>-0.37808848900000003</v>
      </c>
      <c r="DT73" s="1">
        <v>0.18858483200000001</v>
      </c>
      <c r="DU73" s="1">
        <v>-0.432934453</v>
      </c>
      <c r="DV73" s="1">
        <v>-0.68143459900000003</v>
      </c>
      <c r="DW73" s="1">
        <v>0.87171520999999996</v>
      </c>
      <c r="DX73" s="1">
        <v>1.717454663</v>
      </c>
      <c r="DY73" s="1">
        <v>-1.0964448499999999</v>
      </c>
      <c r="DZ73" s="1">
        <v>-0.19060606099999999</v>
      </c>
      <c r="EA73" s="1">
        <v>-1.1447780439999999</v>
      </c>
      <c r="EB73" s="1">
        <v>-2.349814952</v>
      </c>
      <c r="EC73" s="1">
        <v>-2.3684290720000001</v>
      </c>
      <c r="ED73" s="1">
        <v>-0.670839038</v>
      </c>
      <c r="EE73" s="1">
        <v>1.2185467910000001</v>
      </c>
      <c r="EF73" s="1">
        <v>-0.49336258900000002</v>
      </c>
      <c r="EG73" s="1">
        <v>-0.20733053700000001</v>
      </c>
      <c r="EH73" s="1">
        <v>0.86115427300000003</v>
      </c>
      <c r="EI73" s="1">
        <v>-0.21831218999999999</v>
      </c>
      <c r="EJ73" s="1" t="s">
        <v>221</v>
      </c>
      <c r="EK73" s="1" t="s">
        <v>221</v>
      </c>
      <c r="EL73" s="1" t="s">
        <v>221</v>
      </c>
      <c r="EM73" s="1">
        <v>0.141778721</v>
      </c>
      <c r="EN73" s="1">
        <v>-1.227950713</v>
      </c>
      <c r="EO73" s="1">
        <v>-1.397826574</v>
      </c>
      <c r="EP73" s="1">
        <v>-1.442470868</v>
      </c>
      <c r="EQ73" s="1" t="s">
        <v>221</v>
      </c>
      <c r="ER73" s="1">
        <v>-1.6496848740000001</v>
      </c>
      <c r="ES73" s="1">
        <v>-1.4313278840000001</v>
      </c>
      <c r="ET73" s="1">
        <v>-0.18006138499999999</v>
      </c>
      <c r="EU73" s="1" t="s">
        <v>221</v>
      </c>
      <c r="EV73" s="1">
        <v>0.11079420800000001</v>
      </c>
      <c r="EW73" s="1">
        <v>-0.88487947899999997</v>
      </c>
      <c r="EX73" s="1">
        <v>-0.50626750099999995</v>
      </c>
      <c r="EY73" s="1">
        <v>1.1603746619999999</v>
      </c>
      <c r="EZ73" s="1">
        <v>-0.43257899100000002</v>
      </c>
      <c r="FA73" s="1">
        <v>0.14875905</v>
      </c>
      <c r="FB73" s="1">
        <v>-0.342236706</v>
      </c>
      <c r="FC73" s="1">
        <v>-0.56312254100000003</v>
      </c>
      <c r="FD73" s="1">
        <v>0.78158185499999999</v>
      </c>
      <c r="FE73" s="1">
        <v>0.98416879099999999</v>
      </c>
      <c r="FF73" s="1">
        <v>-0.75438913500000004</v>
      </c>
      <c r="FG73" s="1">
        <v>-0.175030668</v>
      </c>
      <c r="FH73" s="1">
        <v>-0.72955848300000004</v>
      </c>
      <c r="FI73" s="1">
        <v>-1.706299287</v>
      </c>
      <c r="FJ73" s="1">
        <v>-1.97828235</v>
      </c>
      <c r="FK73" s="1">
        <v>-0.65123792400000002</v>
      </c>
      <c r="FL73" s="1">
        <v>1.178860324</v>
      </c>
      <c r="FM73" s="1">
        <v>-0.71347497800000004</v>
      </c>
      <c r="FN73" s="1">
        <v>-0.27098051200000001</v>
      </c>
      <c r="FO73" s="1">
        <v>0.87643446000000003</v>
      </c>
      <c r="FP73" s="1">
        <v>-0.26434281799999998</v>
      </c>
      <c r="FQ73" s="1"/>
      <c r="FR73" s="1"/>
      <c r="FS73" s="1"/>
      <c r="FT73" s="1">
        <v>0.141012049</v>
      </c>
      <c r="FU73" s="1">
        <v>-1.223128878</v>
      </c>
      <c r="FV73" s="1">
        <v>-1.5927575329999999</v>
      </c>
      <c r="FW73" s="1">
        <v>-1.8704434729999999</v>
      </c>
      <c r="FX73" s="1"/>
      <c r="FY73" s="1">
        <v>-1.6781606339999999</v>
      </c>
      <c r="FZ73" s="1">
        <v>-1.552930463</v>
      </c>
      <c r="GA73" s="1">
        <v>-0.209755147</v>
      </c>
      <c r="GB73" s="1"/>
      <c r="GC73" s="1">
        <v>0.126620132</v>
      </c>
      <c r="GD73" s="1">
        <v>-1.586878813</v>
      </c>
      <c r="GE73" s="1">
        <v>-1.5294015839999999</v>
      </c>
      <c r="GF73" s="1">
        <v>-0.342236706</v>
      </c>
      <c r="GG73" s="1">
        <v>0.78158185499999999</v>
      </c>
      <c r="GH73" s="1">
        <v>1.1251808400000001</v>
      </c>
      <c r="GI73" s="1">
        <v>-1.970642105</v>
      </c>
      <c r="GJ73" s="1"/>
      <c r="GK73" s="1">
        <v>-0.88850564600000004</v>
      </c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 t="s">
        <v>221</v>
      </c>
      <c r="HP73" s="1" t="s">
        <v>357</v>
      </c>
      <c r="HQ73" s="1" t="s">
        <v>358</v>
      </c>
      <c r="HR73" s="1" t="s">
        <v>221</v>
      </c>
      <c r="HS73" s="1" t="s">
        <v>221</v>
      </c>
      <c r="HT73" s="1" t="s">
        <v>221</v>
      </c>
      <c r="HU73" s="1">
        <v>2.1186970120000002</v>
      </c>
      <c r="HV73" s="1">
        <v>1.201897582</v>
      </c>
      <c r="HW73" s="1">
        <v>3.1624215539999998</v>
      </c>
      <c r="HX73" s="1">
        <v>3.0867016820000002</v>
      </c>
      <c r="HY73" s="1">
        <v>2.129226359</v>
      </c>
      <c r="HZ73" s="1"/>
      <c r="IA73" s="1"/>
      <c r="IB73" s="1">
        <v>2.9351862660000001</v>
      </c>
    </row>
    <row r="74" spans="1:236" x14ac:dyDescent="0.3">
      <c r="A74" s="1">
        <v>39817</v>
      </c>
      <c r="B74" s="1" t="s">
        <v>1185</v>
      </c>
      <c r="C74" s="1" t="s">
        <v>1186</v>
      </c>
      <c r="D74" s="1" t="s">
        <v>1187</v>
      </c>
      <c r="E74" s="1">
        <v>8</v>
      </c>
      <c r="F74" s="1" t="s">
        <v>607</v>
      </c>
      <c r="G74" s="1">
        <v>4</v>
      </c>
      <c r="H74" s="1" t="s">
        <v>608</v>
      </c>
      <c r="I74" s="1" t="s">
        <v>221</v>
      </c>
      <c r="J74" s="1" t="s">
        <v>221</v>
      </c>
      <c r="K74" s="1" t="s">
        <v>221</v>
      </c>
      <c r="L74" s="1">
        <v>1</v>
      </c>
      <c r="M74" s="1">
        <v>0</v>
      </c>
      <c r="N74" s="1">
        <v>0</v>
      </c>
      <c r="O74" s="1">
        <v>1</v>
      </c>
      <c r="P74" s="1">
        <v>0</v>
      </c>
      <c r="Q74" s="1">
        <v>1</v>
      </c>
      <c r="R74" s="1">
        <v>0</v>
      </c>
      <c r="S74" s="1">
        <v>1</v>
      </c>
      <c r="T74" s="1">
        <v>0</v>
      </c>
      <c r="U74" s="1">
        <v>0</v>
      </c>
      <c r="V74" s="1">
        <v>1</v>
      </c>
      <c r="W74" s="1">
        <v>0</v>
      </c>
      <c r="X74" s="1">
        <v>0</v>
      </c>
      <c r="Y74" s="1">
        <v>1</v>
      </c>
      <c r="Z74" s="1">
        <v>1</v>
      </c>
      <c r="AA74" s="1">
        <v>0</v>
      </c>
      <c r="AB74" s="1">
        <v>0</v>
      </c>
      <c r="AC74" s="1">
        <v>0</v>
      </c>
      <c r="AD74" s="1">
        <v>0</v>
      </c>
      <c r="AE74" s="1" t="s">
        <v>221</v>
      </c>
      <c r="AF74" s="1" t="s">
        <v>221</v>
      </c>
      <c r="AG74" s="1" t="s">
        <v>221</v>
      </c>
      <c r="AH74" s="1" t="s">
        <v>221</v>
      </c>
      <c r="AI74" s="1" t="s">
        <v>221</v>
      </c>
      <c r="AJ74" s="1" t="s">
        <v>221</v>
      </c>
      <c r="AK74" s="1" t="s">
        <v>221</v>
      </c>
      <c r="AL74" s="1" t="s">
        <v>221</v>
      </c>
      <c r="AM74" s="1">
        <v>3</v>
      </c>
      <c r="AN74" s="1">
        <v>1</v>
      </c>
      <c r="AO74" s="1">
        <v>5</v>
      </c>
      <c r="AP74" s="1">
        <v>4</v>
      </c>
      <c r="AQ74" s="1">
        <v>5</v>
      </c>
      <c r="AR74" s="1">
        <v>3</v>
      </c>
      <c r="AS74" s="1">
        <v>1</v>
      </c>
      <c r="AT74" s="1">
        <v>5</v>
      </c>
      <c r="AU74" s="1">
        <v>5</v>
      </c>
      <c r="AV74" s="1">
        <v>3</v>
      </c>
      <c r="AW74" s="1">
        <v>5</v>
      </c>
      <c r="AX74" s="1">
        <v>4</v>
      </c>
      <c r="AY74" s="1">
        <v>5</v>
      </c>
      <c r="AZ74" s="1">
        <v>2</v>
      </c>
      <c r="BA74" s="1">
        <v>1</v>
      </c>
      <c r="BB74" s="1">
        <v>4</v>
      </c>
      <c r="BC74" s="1" t="s">
        <v>221</v>
      </c>
      <c r="BD74" s="1" t="s">
        <v>221</v>
      </c>
      <c r="BE74" s="1" t="s">
        <v>221</v>
      </c>
      <c r="BF74" s="1" t="s">
        <v>221</v>
      </c>
      <c r="BG74" s="1">
        <v>5</v>
      </c>
      <c r="BH74" s="1">
        <v>5</v>
      </c>
      <c r="BI74" s="1">
        <v>5</v>
      </c>
      <c r="BJ74" s="1">
        <v>5</v>
      </c>
      <c r="BK74" s="1">
        <v>5</v>
      </c>
      <c r="BL74" s="1">
        <v>4</v>
      </c>
      <c r="BM74" s="1">
        <v>5</v>
      </c>
      <c r="BN74" s="1">
        <v>5</v>
      </c>
      <c r="BO74" s="1">
        <v>5</v>
      </c>
      <c r="BP74" s="1">
        <v>5</v>
      </c>
      <c r="BQ74" s="1">
        <v>5</v>
      </c>
      <c r="BR74" s="1">
        <v>5</v>
      </c>
      <c r="BS74" s="1">
        <v>5</v>
      </c>
      <c r="BT74" s="1">
        <v>5</v>
      </c>
      <c r="BU74" s="1">
        <v>5</v>
      </c>
      <c r="BV74" s="1">
        <v>5</v>
      </c>
      <c r="BW74" s="1">
        <v>5</v>
      </c>
      <c r="BX74" s="1">
        <v>4.9000000000000004</v>
      </c>
      <c r="BY74" s="1">
        <v>5</v>
      </c>
      <c r="BZ74" s="1">
        <v>5</v>
      </c>
      <c r="CA74" s="1">
        <v>5</v>
      </c>
      <c r="CB74" s="1">
        <v>5</v>
      </c>
      <c r="CC74" s="1">
        <v>4.6666666670000003</v>
      </c>
      <c r="CD74" s="1">
        <v>5</v>
      </c>
      <c r="CE74" s="1">
        <v>5</v>
      </c>
      <c r="CF74" s="1">
        <f>(AM74 - '[1]AoA, FW, and ASMu'!B$11) / '[1]AoA, FW, and ASMu'!B$12</f>
        <v>-1.0105441573318064</v>
      </c>
      <c r="CG74" s="1">
        <f>(AQ74 - '[1]AoA, FW, and ASMu'!C$11) / '[1]AoA, FW, and ASMu'!C$12</f>
        <v>1.6056087151336731</v>
      </c>
      <c r="CH74" s="1">
        <f>(AR74 - '[1]AoA, FW, and ASMu'!D$11) / '[1]AoA, FW, and ASMu'!D$12</f>
        <v>0.45651043466681585</v>
      </c>
      <c r="CI74" s="1">
        <f>(AT74 - '[1]AoA, FW, and ASMu'!E$11) / '[1]AoA, FW, and ASMu'!E$12</f>
        <v>0.50066042908655961</v>
      </c>
      <c r="CJ74" s="1">
        <f>(AU74 - '[1]AoA, FW, and ASMu'!F$11) / '[1]AoA, FW, and ASMu'!F$12</f>
        <v>0.92360840061944671</v>
      </c>
      <c r="CK74" s="1">
        <f>(AY74 - '[1]AoA, FW, and ASMu'!G$11) / '[1]AoA, FW, and ASMu'!G$12</f>
        <v>1.0352183707753255</v>
      </c>
      <c r="CL74" s="1">
        <f>(BA74 - '[1]AoA, FW, and ASMu'!H$11) / '[1]AoA, FW, and ASMu'!H$12</f>
        <v>-0.62050276803115456</v>
      </c>
      <c r="CM74" s="1">
        <f>(AW74 - '[1]AoA, FW, and ASMu'!I$11) / '[1]AoA, FW, and ASMu'!I$12</f>
        <v>1.4468245209353749</v>
      </c>
      <c r="CN74" s="1">
        <v>1.271354139</v>
      </c>
      <c r="CO74" s="1">
        <v>1.803487391</v>
      </c>
      <c r="CP74" s="1">
        <v>1.2897782499999999</v>
      </c>
      <c r="CQ74" s="1">
        <v>1.246019142</v>
      </c>
      <c r="CR74" s="1">
        <v>0.68494913400000002</v>
      </c>
      <c r="CS74" s="1">
        <v>0.38165313699999998</v>
      </c>
      <c r="CT74" s="1">
        <v>1.0549557890000001</v>
      </c>
      <c r="CU74" s="1">
        <v>0.84570627700000001</v>
      </c>
      <c r="CV74" s="1" t="s">
        <v>241</v>
      </c>
      <c r="CW74" s="1">
        <v>5</v>
      </c>
      <c r="CX74" s="1">
        <v>1</v>
      </c>
      <c r="CY74" s="1" t="s">
        <v>242</v>
      </c>
      <c r="CZ74" s="1">
        <v>5</v>
      </c>
      <c r="DA74" s="1">
        <v>546</v>
      </c>
      <c r="DB74" s="1" t="s">
        <v>221</v>
      </c>
      <c r="DC74" s="1" t="s">
        <v>221</v>
      </c>
      <c r="DD74" s="1">
        <v>0</v>
      </c>
      <c r="DE74" s="1" t="s">
        <v>221</v>
      </c>
      <c r="DF74" s="1" t="s">
        <v>221</v>
      </c>
      <c r="DG74" s="1" t="s">
        <v>321</v>
      </c>
      <c r="DH74" s="1">
        <v>631917</v>
      </c>
      <c r="DI74" s="1" t="s">
        <v>1188</v>
      </c>
      <c r="DJ74" s="1" t="s">
        <v>1189</v>
      </c>
      <c r="DK74" s="1" t="s">
        <v>257</v>
      </c>
      <c r="DL74" s="1" t="s">
        <v>229</v>
      </c>
      <c r="DM74" s="1">
        <v>1131</v>
      </c>
      <c r="DN74" s="1">
        <v>15</v>
      </c>
      <c r="DO74" s="1" t="s">
        <v>1190</v>
      </c>
      <c r="DP74" s="1">
        <v>-1.008318265</v>
      </c>
      <c r="DQ74" s="1">
        <v>-0.56476974899999999</v>
      </c>
      <c r="DR74" s="1">
        <v>1.142329726</v>
      </c>
      <c r="DS74" s="1">
        <v>2.621911511</v>
      </c>
      <c r="DT74" s="1">
        <v>2.1885848320000001</v>
      </c>
      <c r="DU74" s="1">
        <v>0.567065547</v>
      </c>
      <c r="DV74" s="1">
        <v>-0.68143459900000003</v>
      </c>
      <c r="DW74" s="1">
        <v>0.87171520999999996</v>
      </c>
      <c r="DX74" s="1">
        <v>1.717454663</v>
      </c>
      <c r="DY74" s="1">
        <v>0.90355514999999997</v>
      </c>
      <c r="DZ74" s="1">
        <v>1.809393939</v>
      </c>
      <c r="EA74" s="1">
        <v>1.8552219560000001</v>
      </c>
      <c r="EB74" s="1">
        <v>1.650185048</v>
      </c>
      <c r="EC74" s="1">
        <v>-1.3684290720000001</v>
      </c>
      <c r="ED74" s="1">
        <v>-0.670839038</v>
      </c>
      <c r="EE74" s="1">
        <v>0.21854679099999999</v>
      </c>
      <c r="EF74" s="1">
        <v>0.50663741100000004</v>
      </c>
      <c r="EG74" s="1">
        <v>0.79266946299999996</v>
      </c>
      <c r="EH74" s="1">
        <v>0.86115427300000003</v>
      </c>
      <c r="EI74" s="1">
        <v>0.78168780999999998</v>
      </c>
      <c r="EJ74" s="1">
        <v>0.78663404599999998</v>
      </c>
      <c r="EK74" s="1">
        <v>-8.8258680000000006E-2</v>
      </c>
      <c r="EL74" s="1">
        <v>0.48208338899999997</v>
      </c>
      <c r="EM74" s="1">
        <v>1.1417787210000001</v>
      </c>
      <c r="EN74" s="1">
        <v>0.77204928699999997</v>
      </c>
      <c r="EO74" s="1">
        <v>0.60217342600000001</v>
      </c>
      <c r="EP74" s="1">
        <v>0.55752913199999998</v>
      </c>
      <c r="EQ74" s="1">
        <v>1.1601128549999999</v>
      </c>
      <c r="ER74" s="1">
        <v>1.3503151259999999</v>
      </c>
      <c r="ES74" s="1">
        <v>1.5686721159999999</v>
      </c>
      <c r="ET74" s="1">
        <v>0.81993861499999998</v>
      </c>
      <c r="EU74" s="1">
        <v>1.711729622</v>
      </c>
      <c r="EV74" s="1">
        <v>1.1107942079999999</v>
      </c>
      <c r="EW74" s="1">
        <v>-0.88487947899999997</v>
      </c>
      <c r="EX74" s="1">
        <v>-0.50626750099999995</v>
      </c>
      <c r="EY74" s="1">
        <v>1.1603746619999999</v>
      </c>
      <c r="EZ74" s="1">
        <v>2.999784097</v>
      </c>
      <c r="FA74" s="1">
        <v>1.7263944149999999</v>
      </c>
      <c r="FB74" s="1">
        <v>0.44826796200000002</v>
      </c>
      <c r="FC74" s="1">
        <v>-0.56312254100000003</v>
      </c>
      <c r="FD74" s="1">
        <v>0.78158185499999999</v>
      </c>
      <c r="FE74" s="1">
        <v>0.98416879099999999</v>
      </c>
      <c r="FF74" s="1">
        <v>0.62167485</v>
      </c>
      <c r="FG74" s="1">
        <v>1.6615391349999999</v>
      </c>
      <c r="FH74" s="1">
        <v>1.1823190729999999</v>
      </c>
      <c r="FI74" s="1">
        <v>1.1982686419999999</v>
      </c>
      <c r="FJ74" s="1">
        <v>-1.1430104080000001</v>
      </c>
      <c r="FK74" s="1">
        <v>-0.65123792400000002</v>
      </c>
      <c r="FL74" s="1">
        <v>0.211429009</v>
      </c>
      <c r="FM74" s="1">
        <v>0.73267232599999998</v>
      </c>
      <c r="FN74" s="1">
        <v>1.036017078</v>
      </c>
      <c r="FO74" s="1">
        <v>0.87643446000000003</v>
      </c>
      <c r="FP74" s="1">
        <v>0.94650490499999995</v>
      </c>
      <c r="FQ74" s="1">
        <v>0.97657453900000002</v>
      </c>
      <c r="FR74" s="1">
        <v>-9.6083810000000006E-2</v>
      </c>
      <c r="FS74" s="1">
        <v>0.70189067199999999</v>
      </c>
      <c r="FT74" s="1">
        <v>1.135604523</v>
      </c>
      <c r="FU74" s="1">
        <v>0.76901765600000005</v>
      </c>
      <c r="FV74" s="1">
        <v>0.68614825199999996</v>
      </c>
      <c r="FW74" s="1">
        <v>0.72294473999999997</v>
      </c>
      <c r="FX74" s="1">
        <v>1.396614697</v>
      </c>
      <c r="FY74" s="1">
        <v>1.373623365</v>
      </c>
      <c r="FZ74" s="1">
        <v>1.7019431700000001</v>
      </c>
      <c r="GA74" s="1">
        <v>0.955153959</v>
      </c>
      <c r="GB74" s="1">
        <v>1.721000812</v>
      </c>
      <c r="GC74" s="1">
        <v>1.269460853</v>
      </c>
      <c r="GD74" s="1">
        <v>-1.7544414000000001E-2</v>
      </c>
      <c r="GE74" s="1">
        <v>3.111513446</v>
      </c>
      <c r="GF74" s="1">
        <v>2.1692687730000002</v>
      </c>
      <c r="GG74" s="1">
        <v>1.4834725280000001</v>
      </c>
      <c r="GH74" s="1">
        <v>2.1197733140000001</v>
      </c>
      <c r="GI74" s="1">
        <v>1.807267186</v>
      </c>
      <c r="GJ74" s="1">
        <v>0.90756983099999999</v>
      </c>
      <c r="GK74" s="1">
        <v>2.3942114609999998</v>
      </c>
      <c r="GL74" s="1">
        <v>3</v>
      </c>
      <c r="GM74" s="1">
        <v>2</v>
      </c>
      <c r="GN74" s="1">
        <v>0.66666666699999999</v>
      </c>
      <c r="GO74" s="1">
        <v>1</v>
      </c>
      <c r="GP74" s="1">
        <v>0.33333333300000001</v>
      </c>
      <c r="GQ74" s="1">
        <v>0</v>
      </c>
      <c r="GR74" s="1">
        <v>0</v>
      </c>
      <c r="GS74" s="1">
        <v>0</v>
      </c>
      <c r="GT74" s="1">
        <v>0</v>
      </c>
      <c r="GU74" s="1">
        <v>0</v>
      </c>
      <c r="GV74" s="1">
        <v>0</v>
      </c>
      <c r="GW74" s="1">
        <v>0</v>
      </c>
      <c r="GX74" s="1">
        <v>0</v>
      </c>
      <c r="GY74" s="1">
        <v>0</v>
      </c>
      <c r="GZ74" s="1">
        <v>0</v>
      </c>
      <c r="HA74" s="1">
        <v>1</v>
      </c>
      <c r="HB74" s="1">
        <v>0.33333333300000001</v>
      </c>
      <c r="HC74" s="1">
        <v>0</v>
      </c>
      <c r="HD74" s="1">
        <v>0</v>
      </c>
      <c r="HE74" s="1">
        <v>0</v>
      </c>
      <c r="HF74" s="1">
        <v>0</v>
      </c>
      <c r="HG74" s="1">
        <v>2</v>
      </c>
      <c r="HH74" s="1">
        <v>0.66666666699999999</v>
      </c>
      <c r="HI74" s="1">
        <v>0</v>
      </c>
      <c r="HJ74" s="1">
        <v>0</v>
      </c>
      <c r="HK74" s="1">
        <v>0</v>
      </c>
      <c r="HL74" s="1">
        <v>0</v>
      </c>
      <c r="HM74" s="1">
        <v>0</v>
      </c>
      <c r="HN74" s="1">
        <v>1</v>
      </c>
      <c r="HO74" s="1" t="s">
        <v>269</v>
      </c>
      <c r="HP74" s="1" t="s">
        <v>357</v>
      </c>
      <c r="HQ74" s="1" t="s">
        <v>262</v>
      </c>
      <c r="HR74" s="1" t="s">
        <v>260</v>
      </c>
      <c r="HS74" s="1" t="s">
        <v>261</v>
      </c>
      <c r="HT74" s="1" t="s">
        <v>221</v>
      </c>
      <c r="HU74" s="1">
        <v>4.5888333599999998</v>
      </c>
      <c r="HV74" s="1">
        <v>3.6511418199999999</v>
      </c>
      <c r="HW74" s="1">
        <v>3.482401276</v>
      </c>
      <c r="HX74" s="1">
        <v>3.920060222</v>
      </c>
      <c r="HY74" s="1">
        <v>4.6293113869999996</v>
      </c>
      <c r="HZ74" s="1">
        <v>2.9419095999999998</v>
      </c>
      <c r="IA74" s="1">
        <v>4.3628680089999996</v>
      </c>
      <c r="IB74" s="1">
        <v>4.3575374260000004</v>
      </c>
    </row>
    <row r="75" spans="1:236" x14ac:dyDescent="0.3">
      <c r="A75" s="1">
        <v>34686</v>
      </c>
      <c r="B75" s="1" t="s">
        <v>1191</v>
      </c>
      <c r="C75" s="1" t="s">
        <v>1192</v>
      </c>
      <c r="D75" s="1" t="s">
        <v>1192</v>
      </c>
      <c r="E75" s="1">
        <v>1</v>
      </c>
      <c r="F75" s="1" t="s">
        <v>607</v>
      </c>
      <c r="G75" s="1">
        <v>4</v>
      </c>
      <c r="H75" s="1" t="s">
        <v>608</v>
      </c>
      <c r="I75" s="1" t="s">
        <v>221</v>
      </c>
      <c r="J75" s="1" t="s">
        <v>221</v>
      </c>
      <c r="K75" s="1" t="s">
        <v>221</v>
      </c>
      <c r="L75" s="1">
        <v>1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 t="s">
        <v>221</v>
      </c>
      <c r="AF75" s="1" t="s">
        <v>221</v>
      </c>
      <c r="AG75" s="1" t="s">
        <v>221</v>
      </c>
      <c r="AH75" s="1" t="s">
        <v>221</v>
      </c>
      <c r="AI75" s="1" t="s">
        <v>221</v>
      </c>
      <c r="AJ75" s="1" t="s">
        <v>221</v>
      </c>
      <c r="AK75" s="1" t="s">
        <v>221</v>
      </c>
      <c r="AL75" s="1" t="s">
        <v>221</v>
      </c>
      <c r="AM75" s="1">
        <v>3</v>
      </c>
      <c r="AN75" s="1">
        <v>3</v>
      </c>
      <c r="AO75" s="1">
        <v>5</v>
      </c>
      <c r="AP75" s="1">
        <v>1</v>
      </c>
      <c r="AQ75" s="1">
        <v>2</v>
      </c>
      <c r="AR75" s="1">
        <v>3</v>
      </c>
      <c r="AS75" s="1">
        <v>3</v>
      </c>
      <c r="AT75" s="1">
        <v>5</v>
      </c>
      <c r="AU75" s="1">
        <v>3</v>
      </c>
      <c r="AV75" s="1">
        <v>3</v>
      </c>
      <c r="AW75" s="1">
        <v>5</v>
      </c>
      <c r="AX75" s="1">
        <v>5</v>
      </c>
      <c r="AY75" s="1">
        <v>2</v>
      </c>
      <c r="AZ75" s="1">
        <v>1</v>
      </c>
      <c r="BA75" s="1">
        <v>1</v>
      </c>
      <c r="BB75" s="1">
        <v>5</v>
      </c>
      <c r="BC75" s="1" t="s">
        <v>221</v>
      </c>
      <c r="BD75" s="1" t="s">
        <v>221</v>
      </c>
      <c r="BE75" s="1" t="s">
        <v>221</v>
      </c>
      <c r="BF75" s="1" t="s">
        <v>221</v>
      </c>
      <c r="BG75" s="1">
        <v>5</v>
      </c>
      <c r="BH75" s="1">
        <v>4</v>
      </c>
      <c r="BI75" s="1">
        <v>2</v>
      </c>
      <c r="BJ75" s="1">
        <v>5</v>
      </c>
      <c r="BK75" s="1" t="s">
        <v>221</v>
      </c>
      <c r="BL75" s="1" t="s">
        <v>221</v>
      </c>
      <c r="BM75" s="1" t="s">
        <v>221</v>
      </c>
      <c r="BN75" s="1">
        <v>3</v>
      </c>
      <c r="BO75" s="1">
        <v>3</v>
      </c>
      <c r="BP75" s="1" t="s">
        <v>221</v>
      </c>
      <c r="BQ75" s="1">
        <v>5</v>
      </c>
      <c r="BR75" s="1">
        <v>4</v>
      </c>
      <c r="BS75" s="1" t="s">
        <v>221</v>
      </c>
      <c r="BT75" s="1" t="s">
        <v>221</v>
      </c>
      <c r="BU75" s="1" t="s">
        <v>221</v>
      </c>
      <c r="BV75" s="1">
        <v>5</v>
      </c>
      <c r="BW75" s="1" t="s">
        <v>221</v>
      </c>
      <c r="BX75" s="1">
        <v>4.2</v>
      </c>
      <c r="BY75" s="1"/>
      <c r="BZ75" s="1">
        <v>3</v>
      </c>
      <c r="CA75" s="1">
        <v>3</v>
      </c>
      <c r="CB75" s="1"/>
      <c r="CC75" s="1"/>
      <c r="CD75" s="1"/>
      <c r="CE75" s="1">
        <v>4</v>
      </c>
      <c r="CF75" s="1">
        <f>(AM75 - '[1]AoA, FW, and ASMu'!B$11) / '[1]AoA, FW, and ASMu'!B$12</f>
        <v>-1.0105441573318064</v>
      </c>
      <c r="CG75" s="1">
        <f>(AQ75 - '[1]AoA, FW, and ASMu'!C$11) / '[1]AoA, FW, and ASMu'!C$12</f>
        <v>-0.70746723074685991</v>
      </c>
      <c r="CH75" s="1">
        <f>(AR75 - '[1]AoA, FW, and ASMu'!D$11) / '[1]AoA, FW, and ASMu'!D$12</f>
        <v>0.45651043466681585</v>
      </c>
      <c r="CI75" s="1">
        <f>(AT75 - '[1]AoA, FW, and ASMu'!E$11) / '[1]AoA, FW, and ASMu'!E$12</f>
        <v>0.50066042908655961</v>
      </c>
      <c r="CJ75" s="1">
        <f>(AU75 - '[1]AoA, FW, and ASMu'!F$11) / '[1]AoA, FW, and ASMu'!F$12</f>
        <v>-0.22453801400218357</v>
      </c>
      <c r="CK75" s="1">
        <f>(AY75 - '[1]AoA, FW, and ASMu'!G$11) / '[1]AoA, FW, and ASMu'!G$12</f>
        <v>-1.104557321579313</v>
      </c>
      <c r="CL75" s="1">
        <f>(BA75 - '[1]AoA, FW, and ASMu'!H$11) / '[1]AoA, FW, and ASMu'!H$12</f>
        <v>-0.62050276803115456</v>
      </c>
      <c r="CM75" s="1">
        <f>(AW75 - '[1]AoA, FW, and ASMu'!I$11) / '[1]AoA, FW, and ASMu'!I$12</f>
        <v>1.4468245209353749</v>
      </c>
      <c r="CN75" s="1">
        <v>-0.24224011100000001</v>
      </c>
      <c r="CO75" s="1"/>
      <c r="CP75" s="1">
        <v>-1.0318225999999999</v>
      </c>
      <c r="CQ75" s="1">
        <v>-0.71401096900000005</v>
      </c>
      <c r="CR75" s="1"/>
      <c r="CS75" s="1"/>
      <c r="CT75" s="1"/>
      <c r="CU75" s="1">
        <v>-0.24367807999999999</v>
      </c>
      <c r="CV75" s="1" t="s">
        <v>241</v>
      </c>
      <c r="CW75" s="1">
        <v>5</v>
      </c>
      <c r="CX75" s="1">
        <v>1</v>
      </c>
      <c r="CY75" s="1" t="s">
        <v>242</v>
      </c>
      <c r="CZ75" s="1">
        <v>5</v>
      </c>
      <c r="DA75" s="1">
        <v>110</v>
      </c>
      <c r="DB75" s="1" t="s">
        <v>221</v>
      </c>
      <c r="DC75" s="1" t="s">
        <v>221</v>
      </c>
      <c r="DD75" s="1">
        <v>0</v>
      </c>
      <c r="DE75" s="1" t="s">
        <v>221</v>
      </c>
      <c r="DF75" s="1" t="s">
        <v>221</v>
      </c>
      <c r="DG75" s="1" t="s">
        <v>266</v>
      </c>
      <c r="DH75" s="1">
        <v>522798</v>
      </c>
      <c r="DI75" s="1" t="s">
        <v>1193</v>
      </c>
      <c r="DJ75" s="1" t="s">
        <v>1194</v>
      </c>
      <c r="DK75" s="1" t="s">
        <v>1195</v>
      </c>
      <c r="DL75" s="1" t="s">
        <v>280</v>
      </c>
      <c r="DM75" s="1">
        <v>6000</v>
      </c>
      <c r="DN75" s="1">
        <v>15</v>
      </c>
      <c r="DO75" s="1" t="s">
        <v>1196</v>
      </c>
      <c r="DP75" s="1">
        <v>-1.008318265</v>
      </c>
      <c r="DQ75" s="1">
        <v>1.4352302509999999</v>
      </c>
      <c r="DR75" s="1">
        <v>1.142329726</v>
      </c>
      <c r="DS75" s="1">
        <v>-0.37808848900000003</v>
      </c>
      <c r="DT75" s="1">
        <v>-0.81141516800000002</v>
      </c>
      <c r="DU75" s="1">
        <v>0.567065547</v>
      </c>
      <c r="DV75" s="1">
        <v>1.3185654010000001</v>
      </c>
      <c r="DW75" s="1">
        <v>0.87171520999999996</v>
      </c>
      <c r="DX75" s="1">
        <v>-0.28254533700000001</v>
      </c>
      <c r="DY75" s="1">
        <v>0.90355514999999997</v>
      </c>
      <c r="DZ75" s="1">
        <v>1.809393939</v>
      </c>
      <c r="EA75" s="1">
        <v>2.8552219559999998</v>
      </c>
      <c r="EB75" s="1">
        <v>-1.349814952</v>
      </c>
      <c r="EC75" s="1">
        <v>-2.3684290720000001</v>
      </c>
      <c r="ED75" s="1">
        <v>-0.670839038</v>
      </c>
      <c r="EE75" s="1">
        <v>1.2185467910000001</v>
      </c>
      <c r="EF75" s="1">
        <v>0.50663741100000004</v>
      </c>
      <c r="EG75" s="1">
        <v>-0.20733053700000001</v>
      </c>
      <c r="EH75" s="1">
        <v>-2.1388457270000001</v>
      </c>
      <c r="EI75" s="1">
        <v>0.78168780999999998</v>
      </c>
      <c r="EJ75" s="1" t="s">
        <v>221</v>
      </c>
      <c r="EK75" s="1" t="s">
        <v>221</v>
      </c>
      <c r="EL75" s="1" t="s">
        <v>221</v>
      </c>
      <c r="EM75" s="1">
        <v>-0.858221279</v>
      </c>
      <c r="EN75" s="1" t="s">
        <v>221</v>
      </c>
      <c r="EO75" s="1">
        <v>0.60217342600000001</v>
      </c>
      <c r="EP75" s="1">
        <v>-0.44247086800000002</v>
      </c>
      <c r="EQ75" s="1" t="s">
        <v>221</v>
      </c>
      <c r="ER75" s="1" t="s">
        <v>221</v>
      </c>
      <c r="ES75" s="1" t="s">
        <v>221</v>
      </c>
      <c r="ET75" s="1">
        <v>0.81993861499999998</v>
      </c>
      <c r="EU75" s="1" t="s">
        <v>221</v>
      </c>
      <c r="EV75" s="1">
        <v>-0.88920579200000005</v>
      </c>
      <c r="EW75" s="1">
        <v>-0.88487947899999997</v>
      </c>
      <c r="EX75" s="1">
        <v>1.286560468</v>
      </c>
      <c r="EY75" s="1">
        <v>1.1603746619999999</v>
      </c>
      <c r="EZ75" s="1">
        <v>-0.43257899100000002</v>
      </c>
      <c r="FA75" s="1">
        <v>-0.64005863200000002</v>
      </c>
      <c r="FB75" s="1">
        <v>0.44826796200000002</v>
      </c>
      <c r="FC75" s="1">
        <v>1.0896334009999999</v>
      </c>
      <c r="FD75" s="1">
        <v>0.78158185499999999</v>
      </c>
      <c r="FE75" s="1">
        <v>-0.16190954499999999</v>
      </c>
      <c r="FF75" s="1">
        <v>0.62167485</v>
      </c>
      <c r="FG75" s="1">
        <v>1.6615391349999999</v>
      </c>
      <c r="FH75" s="1">
        <v>1.8196115909999999</v>
      </c>
      <c r="FI75" s="1">
        <v>-0.98015730499999998</v>
      </c>
      <c r="FJ75" s="1">
        <v>-1.97828235</v>
      </c>
      <c r="FK75" s="1">
        <v>-0.65123792400000002</v>
      </c>
      <c r="FL75" s="1">
        <v>1.178860324</v>
      </c>
      <c r="FM75" s="1">
        <v>0.73267232599999998</v>
      </c>
      <c r="FN75" s="1">
        <v>-0.27098051200000001</v>
      </c>
      <c r="FO75" s="1">
        <v>-2.1767970719999998</v>
      </c>
      <c r="FP75" s="1">
        <v>0.94650490499999995</v>
      </c>
      <c r="FQ75" s="1"/>
      <c r="FR75" s="1"/>
      <c r="FS75" s="1"/>
      <c r="FT75" s="1">
        <v>-0.85358042499999998</v>
      </c>
      <c r="FU75" s="1"/>
      <c r="FV75" s="1">
        <v>0.68614825199999996</v>
      </c>
      <c r="FW75" s="1">
        <v>-0.57374936700000001</v>
      </c>
      <c r="FX75" s="1"/>
      <c r="FY75" s="1"/>
      <c r="FZ75" s="1"/>
      <c r="GA75" s="1">
        <v>0.955153959</v>
      </c>
      <c r="GB75" s="1"/>
      <c r="GC75" s="1">
        <v>-1.0162205879999999</v>
      </c>
      <c r="GD75" s="1">
        <v>-0.96019385999999995</v>
      </c>
      <c r="GE75" s="1"/>
      <c r="GF75" s="1">
        <v>0.44826796200000002</v>
      </c>
      <c r="GG75" s="1">
        <v>0.78158185499999999</v>
      </c>
      <c r="GH75" s="1">
        <v>-1.01548997</v>
      </c>
      <c r="GI75" s="1">
        <v>-3.3652399999999999E-2</v>
      </c>
      <c r="GJ75" s="1"/>
      <c r="GK75" s="1">
        <v>2.3942114609999998</v>
      </c>
      <c r="GL75" s="1">
        <v>4</v>
      </c>
      <c r="GM75" s="1">
        <v>2</v>
      </c>
      <c r="GN75" s="1">
        <v>0.5</v>
      </c>
      <c r="GO75" s="1">
        <v>2</v>
      </c>
      <c r="GP75" s="1">
        <v>0.5</v>
      </c>
      <c r="GQ75" s="1">
        <v>1</v>
      </c>
      <c r="GR75" s="1">
        <v>0.25</v>
      </c>
      <c r="GS75" s="1">
        <v>1</v>
      </c>
      <c r="GT75" s="1">
        <v>0.25</v>
      </c>
      <c r="GU75" s="1">
        <v>0</v>
      </c>
      <c r="GV75" s="1">
        <v>0</v>
      </c>
      <c r="GW75" s="1">
        <v>0</v>
      </c>
      <c r="GX75" s="1">
        <v>0</v>
      </c>
      <c r="GY75" s="1">
        <v>0</v>
      </c>
      <c r="GZ75" s="1">
        <v>0</v>
      </c>
      <c r="HA75" s="1">
        <v>0</v>
      </c>
      <c r="HB75" s="1">
        <v>0</v>
      </c>
      <c r="HC75" s="1">
        <v>0</v>
      </c>
      <c r="HD75" s="1">
        <v>0</v>
      </c>
      <c r="HE75" s="1">
        <v>0</v>
      </c>
      <c r="HF75" s="1">
        <v>0</v>
      </c>
      <c r="HG75" s="1">
        <v>2</v>
      </c>
      <c r="HH75" s="1">
        <v>0.5</v>
      </c>
      <c r="HI75" s="1">
        <v>0</v>
      </c>
      <c r="HJ75" s="1">
        <v>0</v>
      </c>
      <c r="HK75" s="1">
        <v>0</v>
      </c>
      <c r="HL75" s="1">
        <v>0</v>
      </c>
      <c r="HM75" s="1">
        <v>0.5</v>
      </c>
      <c r="HN75" s="1">
        <v>0.5</v>
      </c>
      <c r="HO75" s="1" t="s">
        <v>269</v>
      </c>
      <c r="HP75" s="1" t="s">
        <v>357</v>
      </c>
      <c r="HQ75" s="1" t="s">
        <v>221</v>
      </c>
      <c r="HR75" s="1" t="s">
        <v>221</v>
      </c>
      <c r="HS75" s="1" t="s">
        <v>221</v>
      </c>
      <c r="HT75" s="1" t="s">
        <v>221</v>
      </c>
      <c r="HU75" s="1">
        <v>3.0752391100000001</v>
      </c>
      <c r="HV75" s="1"/>
      <c r="HW75" s="1">
        <v>1.1608004249999999</v>
      </c>
      <c r="HX75" s="1">
        <v>1.960030111</v>
      </c>
      <c r="HY75" s="1"/>
      <c r="HZ75" s="1"/>
      <c r="IA75" s="1"/>
      <c r="IB75" s="1">
        <v>3.2681530689999998</v>
      </c>
    </row>
    <row r="76" spans="1:236" x14ac:dyDescent="0.3">
      <c r="A76" s="1">
        <v>36981</v>
      </c>
      <c r="B76" s="1" t="s">
        <v>1197</v>
      </c>
      <c r="C76" s="1" t="s">
        <v>960</v>
      </c>
      <c r="D76" s="1" t="s">
        <v>1198</v>
      </c>
      <c r="E76" s="1">
        <v>7</v>
      </c>
      <c r="F76" s="1" t="s">
        <v>331</v>
      </c>
      <c r="G76" s="1">
        <v>3</v>
      </c>
      <c r="H76" s="1" t="s">
        <v>409</v>
      </c>
      <c r="I76" s="1" t="s">
        <v>221</v>
      </c>
      <c r="J76" s="1" t="s">
        <v>221</v>
      </c>
      <c r="K76" s="1" t="s">
        <v>221</v>
      </c>
      <c r="L76" s="1">
        <v>1</v>
      </c>
      <c r="M76" s="1">
        <v>1</v>
      </c>
      <c r="N76" s="1">
        <v>0</v>
      </c>
      <c r="O76" s="1">
        <v>0</v>
      </c>
      <c r="P76" s="1">
        <v>0</v>
      </c>
      <c r="Q76" s="1">
        <v>1</v>
      </c>
      <c r="R76" s="1">
        <v>0</v>
      </c>
      <c r="S76" s="1">
        <v>1</v>
      </c>
      <c r="T76" s="1">
        <v>0</v>
      </c>
      <c r="U76" s="1">
        <v>1</v>
      </c>
      <c r="V76" s="1">
        <v>1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1</v>
      </c>
      <c r="AD76" s="1">
        <v>0</v>
      </c>
      <c r="AE76" s="1" t="s">
        <v>1199</v>
      </c>
      <c r="AF76" s="1" t="s">
        <v>1200</v>
      </c>
      <c r="AG76" s="1" t="s">
        <v>1201</v>
      </c>
      <c r="AH76" s="1" t="s">
        <v>221</v>
      </c>
      <c r="AI76" s="1" t="s">
        <v>221</v>
      </c>
      <c r="AJ76" s="1" t="s">
        <v>221</v>
      </c>
      <c r="AK76" s="1" t="s">
        <v>221</v>
      </c>
      <c r="AL76" s="1" t="s">
        <v>221</v>
      </c>
      <c r="AM76" s="1">
        <v>3</v>
      </c>
      <c r="AN76" s="1">
        <v>1</v>
      </c>
      <c r="AO76" s="1">
        <v>5</v>
      </c>
      <c r="AP76" s="1">
        <v>1</v>
      </c>
      <c r="AQ76" s="1">
        <v>1</v>
      </c>
      <c r="AR76" s="1">
        <v>2</v>
      </c>
      <c r="AS76" s="1">
        <v>3</v>
      </c>
      <c r="AT76" s="1">
        <v>1</v>
      </c>
      <c r="AU76" s="1">
        <v>1</v>
      </c>
      <c r="AV76" s="1">
        <v>1</v>
      </c>
      <c r="AW76" s="1">
        <v>4</v>
      </c>
      <c r="AX76" s="1">
        <v>1</v>
      </c>
      <c r="AY76" s="1">
        <v>5</v>
      </c>
      <c r="AZ76" s="1">
        <v>5</v>
      </c>
      <c r="BA76" s="1">
        <v>1</v>
      </c>
      <c r="BB76" s="1">
        <v>5</v>
      </c>
      <c r="BC76" s="1" t="s">
        <v>221</v>
      </c>
      <c r="BD76" s="1" t="s">
        <v>221</v>
      </c>
      <c r="BE76" s="1" t="s">
        <v>221</v>
      </c>
      <c r="BF76" s="1" t="s">
        <v>221</v>
      </c>
      <c r="BG76" s="1">
        <v>5</v>
      </c>
      <c r="BH76" s="1">
        <v>5</v>
      </c>
      <c r="BI76" s="1">
        <v>4</v>
      </c>
      <c r="BJ76" s="1">
        <v>5</v>
      </c>
      <c r="BK76" s="1">
        <v>4</v>
      </c>
      <c r="BL76" s="1">
        <v>5</v>
      </c>
      <c r="BM76" s="1">
        <v>5</v>
      </c>
      <c r="BN76" s="1">
        <v>4</v>
      </c>
      <c r="BO76" s="1" t="s">
        <v>221</v>
      </c>
      <c r="BP76" s="1">
        <v>5</v>
      </c>
      <c r="BQ76" s="1">
        <v>4</v>
      </c>
      <c r="BR76" s="1">
        <v>4</v>
      </c>
      <c r="BS76" s="1">
        <v>5</v>
      </c>
      <c r="BT76" s="1">
        <v>2</v>
      </c>
      <c r="BU76" s="1">
        <v>2</v>
      </c>
      <c r="BV76" s="1">
        <v>5</v>
      </c>
      <c r="BW76" s="1" t="s">
        <v>221</v>
      </c>
      <c r="BX76" s="1">
        <v>4.5555555559999998</v>
      </c>
      <c r="BY76" s="1">
        <v>2</v>
      </c>
      <c r="BZ76" s="1">
        <v>4</v>
      </c>
      <c r="CA76" s="1"/>
      <c r="CB76" s="1">
        <v>5</v>
      </c>
      <c r="CC76" s="1">
        <v>4.6666666670000003</v>
      </c>
      <c r="CD76" s="1">
        <v>5</v>
      </c>
      <c r="CE76" s="1">
        <v>5</v>
      </c>
      <c r="CF76" s="1">
        <f>(AM76 - '[1]AoA, FW, and ASMu'!B$11) / '[1]AoA, FW, and ASMu'!B$12</f>
        <v>-1.0105441573318064</v>
      </c>
      <c r="CG76" s="1">
        <f>(AQ76 - '[1]AoA, FW, and ASMu'!C$11) / '[1]AoA, FW, and ASMu'!C$12</f>
        <v>-1.4784925460403708</v>
      </c>
      <c r="CH76" s="1">
        <f>(AR76 - '[1]AoA, FW, and ASMu'!D$11) / '[1]AoA, FW, and ASMu'!D$12</f>
        <v>-0.32843761477495281</v>
      </c>
      <c r="CI76" s="1">
        <f>(AT76 - '[1]AoA, FW, and ASMu'!E$11) / '[1]AoA, FW, and ASMu'!E$12</f>
        <v>-3.2112961347206417</v>
      </c>
      <c r="CJ76" s="1">
        <f>(AU76 - '[1]AoA, FW, and ASMu'!F$11) / '[1]AoA, FW, and ASMu'!F$12</f>
        <v>-1.3726844286238138</v>
      </c>
      <c r="CK76" s="1">
        <f>(AY76 - '[1]AoA, FW, and ASMu'!G$11) / '[1]AoA, FW, and ASMu'!G$12</f>
        <v>1.0352183707753255</v>
      </c>
      <c r="CL76" s="1">
        <f>(BA76 - '[1]AoA, FW, and ASMu'!H$11) / '[1]AoA, FW, and ASMu'!H$12</f>
        <v>-0.62050276803115456</v>
      </c>
      <c r="CM76" s="1">
        <f>(AW76 - '[1]AoA, FW, and ASMu'!I$11) / '[1]AoA, FW, and ASMu'!I$12</f>
        <v>0.59779555268672613</v>
      </c>
      <c r="CN76" s="1">
        <v>0.56888131600000003</v>
      </c>
      <c r="CO76" s="1">
        <v>-1.150483717</v>
      </c>
      <c r="CP76" s="1">
        <v>7.8077899000000006E-2</v>
      </c>
      <c r="CQ76" s="1"/>
      <c r="CR76" s="1">
        <v>0.84535613300000001</v>
      </c>
      <c r="CS76" s="1">
        <v>0.67187994900000003</v>
      </c>
      <c r="CT76" s="1">
        <v>1.3126982389999999</v>
      </c>
      <c r="CU76" s="1">
        <v>0.87091057999999999</v>
      </c>
      <c r="CV76" s="1" t="s">
        <v>241</v>
      </c>
      <c r="CW76" s="1">
        <v>5</v>
      </c>
      <c r="CX76" s="1">
        <v>1</v>
      </c>
      <c r="CY76" s="1" t="s">
        <v>242</v>
      </c>
      <c r="CZ76" s="1">
        <v>5</v>
      </c>
      <c r="DA76" s="1">
        <v>5308</v>
      </c>
      <c r="DB76" s="1" t="s">
        <v>221</v>
      </c>
      <c r="DC76" s="1" t="s">
        <v>221</v>
      </c>
      <c r="DD76" s="1">
        <v>0</v>
      </c>
      <c r="DE76" s="1" t="s">
        <v>221</v>
      </c>
      <c r="DF76" s="1" t="s">
        <v>221</v>
      </c>
      <c r="DG76" s="1" t="s">
        <v>266</v>
      </c>
      <c r="DH76" s="1">
        <v>461755</v>
      </c>
      <c r="DI76" s="1" t="s">
        <v>1202</v>
      </c>
      <c r="DJ76" s="1" t="s">
        <v>1203</v>
      </c>
      <c r="DK76" s="1" t="s">
        <v>736</v>
      </c>
      <c r="DL76" s="1" t="s">
        <v>229</v>
      </c>
      <c r="DM76" s="1">
        <v>619</v>
      </c>
      <c r="DN76" s="1">
        <v>15</v>
      </c>
      <c r="DO76" s="1" t="s">
        <v>1204</v>
      </c>
      <c r="DP76" s="1">
        <v>-1.008318265</v>
      </c>
      <c r="DQ76" s="1">
        <v>-0.56476974899999999</v>
      </c>
      <c r="DR76" s="1">
        <v>1.142329726</v>
      </c>
      <c r="DS76" s="1">
        <v>-0.37808848900000003</v>
      </c>
      <c r="DT76" s="1">
        <v>-1.8114151679999999</v>
      </c>
      <c r="DU76" s="1">
        <v>-0.432934453</v>
      </c>
      <c r="DV76" s="1">
        <v>1.3185654010000001</v>
      </c>
      <c r="DW76" s="1">
        <v>-3.1282847899999999</v>
      </c>
      <c r="DX76" s="1">
        <v>-2.2825453370000002</v>
      </c>
      <c r="DY76" s="1">
        <v>-1.0964448499999999</v>
      </c>
      <c r="DZ76" s="1">
        <v>0.80939393900000001</v>
      </c>
      <c r="EA76" s="1">
        <v>-1.1447780439999999</v>
      </c>
      <c r="EB76" s="1">
        <v>1.650185048</v>
      </c>
      <c r="EC76" s="1">
        <v>1.6315709279999999</v>
      </c>
      <c r="ED76" s="1">
        <v>-0.670839038</v>
      </c>
      <c r="EE76" s="1">
        <v>1.2185467910000001</v>
      </c>
      <c r="EF76" s="1">
        <v>0.50663741100000004</v>
      </c>
      <c r="EG76" s="1">
        <v>0.79266946299999996</v>
      </c>
      <c r="EH76" s="1">
        <v>-0.138845727</v>
      </c>
      <c r="EI76" s="1">
        <v>0.78168780999999998</v>
      </c>
      <c r="EJ76" s="1">
        <v>-0.213365954</v>
      </c>
      <c r="EK76" s="1">
        <v>0.91174131999999997</v>
      </c>
      <c r="EL76" s="1">
        <v>0.48208338899999997</v>
      </c>
      <c r="EM76" s="1" t="s">
        <v>221</v>
      </c>
      <c r="EN76" s="1">
        <v>0.77204928699999997</v>
      </c>
      <c r="EO76" s="1">
        <v>-0.39782657399999999</v>
      </c>
      <c r="EP76" s="1">
        <v>-0.44247086800000002</v>
      </c>
      <c r="EQ76" s="1">
        <v>1.1601128549999999</v>
      </c>
      <c r="ER76" s="1">
        <v>-1.6496848740000001</v>
      </c>
      <c r="ES76" s="1">
        <v>-1.4313278840000001</v>
      </c>
      <c r="ET76" s="1">
        <v>0.81993861499999998</v>
      </c>
      <c r="EU76" s="1" t="s">
        <v>221</v>
      </c>
      <c r="EV76" s="1">
        <v>0.11079420800000001</v>
      </c>
      <c r="EW76" s="1">
        <v>-0.88487947899999997</v>
      </c>
      <c r="EX76" s="1">
        <v>-0.50626750099999995</v>
      </c>
      <c r="EY76" s="1">
        <v>1.1603746619999999</v>
      </c>
      <c r="EZ76" s="1">
        <v>-0.43257899100000002</v>
      </c>
      <c r="FA76" s="1">
        <v>-1.428876314</v>
      </c>
      <c r="FB76" s="1">
        <v>-0.342236706</v>
      </c>
      <c r="FC76" s="1">
        <v>1.0896334009999999</v>
      </c>
      <c r="FD76" s="1">
        <v>-2.8048273130000001</v>
      </c>
      <c r="FE76" s="1">
        <v>-1.3079878810000001</v>
      </c>
      <c r="FF76" s="1">
        <v>-0.75438913500000004</v>
      </c>
      <c r="FG76" s="1">
        <v>0.74325423400000001</v>
      </c>
      <c r="FH76" s="1">
        <v>-0.72955848300000004</v>
      </c>
      <c r="FI76" s="1">
        <v>1.1982686419999999</v>
      </c>
      <c r="FJ76" s="1">
        <v>1.362805418</v>
      </c>
      <c r="FK76" s="1">
        <v>-0.65123792400000002</v>
      </c>
      <c r="FL76" s="1">
        <v>1.178860324</v>
      </c>
      <c r="FM76" s="1">
        <v>0.73267232599999998</v>
      </c>
      <c r="FN76" s="1">
        <v>1.036017078</v>
      </c>
      <c r="FO76" s="1">
        <v>-0.14130938400000001</v>
      </c>
      <c r="FP76" s="1">
        <v>0.94650490499999995</v>
      </c>
      <c r="FQ76" s="1">
        <v>-0.26488525299999999</v>
      </c>
      <c r="FR76" s="1">
        <v>0.99257750099999997</v>
      </c>
      <c r="FS76" s="1">
        <v>0.70189067199999999</v>
      </c>
      <c r="FT76" s="1"/>
      <c r="FU76" s="1">
        <v>0.76901765600000005</v>
      </c>
      <c r="FV76" s="1">
        <v>-0.45330464100000001</v>
      </c>
      <c r="FW76" s="1">
        <v>-0.57374936700000001</v>
      </c>
      <c r="FX76" s="1">
        <v>1.396614697</v>
      </c>
      <c r="FY76" s="1">
        <v>-1.6781606339999999</v>
      </c>
      <c r="FZ76" s="1">
        <v>-1.552930463</v>
      </c>
      <c r="GA76" s="1">
        <v>0.955153959</v>
      </c>
      <c r="GB76" s="1"/>
      <c r="GC76" s="1">
        <v>0.126620132</v>
      </c>
      <c r="GD76" s="1">
        <v>-0.51313942199999996</v>
      </c>
      <c r="GE76" s="1">
        <v>-1.569649283</v>
      </c>
      <c r="GF76" s="1">
        <v>-0.342236706</v>
      </c>
      <c r="GG76" s="1">
        <v>-2.1029366399999998</v>
      </c>
      <c r="GH76" s="1">
        <v>-1.3079878810000001</v>
      </c>
      <c r="GI76" s="1">
        <v>1.756334359</v>
      </c>
      <c r="GJ76" s="1">
        <v>0.74537677400000002</v>
      </c>
      <c r="GK76" s="1">
        <v>1.4759265589999999</v>
      </c>
      <c r="GL76" s="1">
        <v>2</v>
      </c>
      <c r="GM76" s="1">
        <v>1</v>
      </c>
      <c r="GN76" s="1">
        <v>0.5</v>
      </c>
      <c r="GO76" s="1">
        <v>1</v>
      </c>
      <c r="GP76" s="1">
        <v>0.5</v>
      </c>
      <c r="GQ76" s="1">
        <v>0</v>
      </c>
      <c r="GR76" s="1">
        <v>0</v>
      </c>
      <c r="GS76" s="1">
        <v>0</v>
      </c>
      <c r="GT76" s="1">
        <v>0</v>
      </c>
      <c r="GU76" s="1">
        <v>0</v>
      </c>
      <c r="GV76" s="1">
        <v>0</v>
      </c>
      <c r="GW76" s="1">
        <v>0</v>
      </c>
      <c r="GX76" s="1">
        <v>0</v>
      </c>
      <c r="GY76" s="1">
        <v>0</v>
      </c>
      <c r="GZ76" s="1">
        <v>0</v>
      </c>
      <c r="HA76" s="1">
        <v>0</v>
      </c>
      <c r="HB76" s="1">
        <v>0</v>
      </c>
      <c r="HC76" s="1">
        <v>0</v>
      </c>
      <c r="HD76" s="1">
        <v>0</v>
      </c>
      <c r="HE76" s="1">
        <v>0</v>
      </c>
      <c r="HF76" s="1">
        <v>0</v>
      </c>
      <c r="HG76" s="1">
        <v>2</v>
      </c>
      <c r="HH76" s="1">
        <v>1</v>
      </c>
      <c r="HI76" s="1">
        <v>0</v>
      </c>
      <c r="HJ76" s="1">
        <v>0</v>
      </c>
      <c r="HK76" s="1">
        <v>0</v>
      </c>
      <c r="HL76" s="1">
        <v>0</v>
      </c>
      <c r="HM76" s="1">
        <v>0</v>
      </c>
      <c r="HN76" s="1">
        <v>1</v>
      </c>
      <c r="HO76" s="1" t="s">
        <v>394</v>
      </c>
      <c r="HP76" s="1" t="s">
        <v>295</v>
      </c>
      <c r="HQ76" s="1" t="s">
        <v>233</v>
      </c>
      <c r="HR76" s="1" t="s">
        <v>234</v>
      </c>
      <c r="HS76" s="1" t="s">
        <v>221</v>
      </c>
      <c r="HT76" s="1" t="s">
        <v>221</v>
      </c>
      <c r="HU76" s="1">
        <v>3.576142758</v>
      </c>
      <c r="HV76" s="1">
        <v>1.065262701</v>
      </c>
      <c r="HW76" s="1">
        <v>3.1621548989999999</v>
      </c>
      <c r="HX76" s="1"/>
      <c r="HY76" s="1">
        <v>3.9781465059999999</v>
      </c>
      <c r="HZ76" s="1">
        <v>3.6485117210000002</v>
      </c>
      <c r="IA76" s="1">
        <v>4.293168831</v>
      </c>
      <c r="IB76" s="1">
        <v>3.0578638140000001</v>
      </c>
    </row>
    <row r="77" spans="1:236" x14ac:dyDescent="0.3">
      <c r="A77" s="1">
        <v>35032</v>
      </c>
      <c r="B77" s="1" t="s">
        <v>1205</v>
      </c>
      <c r="C77" s="1" t="s">
        <v>1206</v>
      </c>
      <c r="D77" s="1" t="s">
        <v>941</v>
      </c>
      <c r="E77" s="1">
        <v>5</v>
      </c>
      <c r="F77" s="1" t="s">
        <v>331</v>
      </c>
      <c r="G77" s="1">
        <v>3</v>
      </c>
      <c r="H77" s="1" t="s">
        <v>409</v>
      </c>
      <c r="I77" s="1" t="s">
        <v>221</v>
      </c>
      <c r="J77" s="1" t="s">
        <v>221</v>
      </c>
      <c r="K77" s="1" t="s">
        <v>221</v>
      </c>
      <c r="L77" s="1">
        <v>1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1</v>
      </c>
      <c r="AC77" s="1">
        <v>0</v>
      </c>
      <c r="AD77" s="1">
        <v>0</v>
      </c>
      <c r="AE77" s="1" t="s">
        <v>221</v>
      </c>
      <c r="AF77" s="1" t="s">
        <v>221</v>
      </c>
      <c r="AG77" s="1" t="s">
        <v>221</v>
      </c>
      <c r="AH77" s="1" t="s">
        <v>221</v>
      </c>
      <c r="AI77" s="1" t="s">
        <v>221</v>
      </c>
      <c r="AJ77" s="1" t="s">
        <v>221</v>
      </c>
      <c r="AK77" s="1" t="s">
        <v>221</v>
      </c>
      <c r="AL77" s="1" t="s">
        <v>221</v>
      </c>
      <c r="AM77" s="1">
        <v>3</v>
      </c>
      <c r="AN77" s="1">
        <v>3</v>
      </c>
      <c r="AO77" s="1">
        <v>5</v>
      </c>
      <c r="AP77" s="1">
        <v>1</v>
      </c>
      <c r="AQ77" s="1">
        <v>3</v>
      </c>
      <c r="AR77" s="1">
        <v>3</v>
      </c>
      <c r="AS77" s="1">
        <v>2</v>
      </c>
      <c r="AT77" s="1">
        <v>5</v>
      </c>
      <c r="AU77" s="1">
        <v>1</v>
      </c>
      <c r="AV77" s="1">
        <v>1</v>
      </c>
      <c r="AW77" s="1">
        <v>4</v>
      </c>
      <c r="AX77" s="1">
        <v>1</v>
      </c>
      <c r="AY77" s="1">
        <v>3</v>
      </c>
      <c r="AZ77" s="1">
        <v>3</v>
      </c>
      <c r="BA77" s="1">
        <v>1</v>
      </c>
      <c r="BB77" s="1">
        <v>3</v>
      </c>
      <c r="BC77" s="1" t="s">
        <v>221</v>
      </c>
      <c r="BD77" s="1" t="s">
        <v>221</v>
      </c>
      <c r="BE77" s="1" t="s">
        <v>221</v>
      </c>
      <c r="BF77" s="1" t="s">
        <v>221</v>
      </c>
      <c r="BG77" s="1">
        <v>5</v>
      </c>
      <c r="BH77" s="1">
        <v>5</v>
      </c>
      <c r="BI77" s="1">
        <v>5</v>
      </c>
      <c r="BJ77" s="1">
        <v>5</v>
      </c>
      <c r="BK77" s="1">
        <v>4</v>
      </c>
      <c r="BL77" s="1">
        <v>3</v>
      </c>
      <c r="BM77" s="1">
        <v>4</v>
      </c>
      <c r="BN77" s="1" t="s">
        <v>221</v>
      </c>
      <c r="BO77" s="1">
        <v>4</v>
      </c>
      <c r="BP77" s="1" t="s">
        <v>221</v>
      </c>
      <c r="BQ77" s="1">
        <v>5</v>
      </c>
      <c r="BR77" s="1">
        <v>5</v>
      </c>
      <c r="BS77" s="1" t="s">
        <v>221</v>
      </c>
      <c r="BT77" s="1" t="s">
        <v>221</v>
      </c>
      <c r="BU77" s="1" t="s">
        <v>221</v>
      </c>
      <c r="BV77" s="1">
        <v>5</v>
      </c>
      <c r="BW77" s="1" t="s">
        <v>221</v>
      </c>
      <c r="BX77" s="1">
        <v>4.5</v>
      </c>
      <c r="BY77" s="1"/>
      <c r="BZ77" s="1"/>
      <c r="CA77" s="1">
        <v>4</v>
      </c>
      <c r="CB77" s="1"/>
      <c r="CC77" s="1">
        <v>3.6666666669999999</v>
      </c>
      <c r="CD77" s="1"/>
      <c r="CE77" s="1">
        <v>5</v>
      </c>
      <c r="CF77" s="1">
        <f>(AM77 - '[1]AoA, FW, and ASMu'!B$11) / '[1]AoA, FW, and ASMu'!B$12</f>
        <v>-1.0105441573318064</v>
      </c>
      <c r="CG77" s="1">
        <f>(AQ77 - '[1]AoA, FW, and ASMu'!C$11) / '[1]AoA, FW, and ASMu'!C$12</f>
        <v>6.35580845466511E-2</v>
      </c>
      <c r="CH77" s="1">
        <f>(AR77 - '[1]AoA, FW, and ASMu'!D$11) / '[1]AoA, FW, and ASMu'!D$12</f>
        <v>0.45651043466681585</v>
      </c>
      <c r="CI77" s="1">
        <f>(AT77 - '[1]AoA, FW, and ASMu'!E$11) / '[1]AoA, FW, and ASMu'!E$12</f>
        <v>0.50066042908655961</v>
      </c>
      <c r="CJ77" s="1">
        <f>(AU77 - '[1]AoA, FW, and ASMu'!F$11) / '[1]AoA, FW, and ASMu'!F$12</f>
        <v>-1.3726844286238138</v>
      </c>
      <c r="CK77" s="1">
        <f>(AY77 - '[1]AoA, FW, and ASMu'!G$11) / '[1]AoA, FW, and ASMu'!G$12</f>
        <v>-0.39129875746110016</v>
      </c>
      <c r="CL77" s="1">
        <f>(BA77 - '[1]AoA, FW, and ASMu'!H$11) / '[1]AoA, FW, and ASMu'!H$12</f>
        <v>-0.62050276803115456</v>
      </c>
      <c r="CM77" s="1">
        <f>(AW77 - '[1]AoA, FW, and ASMu'!I$11) / '[1]AoA, FW, and ASMu'!I$12</f>
        <v>0.59779555268672613</v>
      </c>
      <c r="CN77" s="1">
        <v>0.43238731699999999</v>
      </c>
      <c r="CO77" s="1"/>
      <c r="CP77" s="1"/>
      <c r="CQ77" s="1">
        <v>0.20138360199999999</v>
      </c>
      <c r="CR77" s="1"/>
      <c r="CS77" s="1">
        <v>-0.89176793200000004</v>
      </c>
      <c r="CT77" s="1"/>
      <c r="CU77" s="1">
        <v>0.87091057999999999</v>
      </c>
      <c r="CV77" s="1" t="s">
        <v>241</v>
      </c>
      <c r="CW77" s="1">
        <v>5</v>
      </c>
      <c r="CX77" s="1">
        <v>1</v>
      </c>
      <c r="CY77" s="1" t="s">
        <v>224</v>
      </c>
      <c r="CZ77" s="1">
        <v>4</v>
      </c>
      <c r="DA77" s="1">
        <v>5297</v>
      </c>
      <c r="DB77" s="1" t="s">
        <v>221</v>
      </c>
      <c r="DC77" s="1" t="s">
        <v>221</v>
      </c>
      <c r="DD77" s="1">
        <v>1</v>
      </c>
      <c r="DE77" s="1" t="s">
        <v>221</v>
      </c>
      <c r="DF77" s="1" t="s">
        <v>221</v>
      </c>
      <c r="DG77" s="1" t="s">
        <v>276</v>
      </c>
      <c r="DH77" s="1">
        <v>16402</v>
      </c>
      <c r="DI77" s="1" t="s">
        <v>1207</v>
      </c>
      <c r="DJ77" s="1" t="s">
        <v>1208</v>
      </c>
      <c r="DK77" s="1" t="s">
        <v>675</v>
      </c>
      <c r="DL77" s="1" t="s">
        <v>229</v>
      </c>
      <c r="DM77" s="1">
        <v>977</v>
      </c>
      <c r="DN77" s="1">
        <v>4</v>
      </c>
      <c r="DO77" s="1" t="s">
        <v>1209</v>
      </c>
      <c r="DP77" s="1">
        <v>-1.008318265</v>
      </c>
      <c r="DQ77" s="1">
        <v>1.4352302509999999</v>
      </c>
      <c r="DR77" s="1">
        <v>1.142329726</v>
      </c>
      <c r="DS77" s="1">
        <v>-0.37808848900000003</v>
      </c>
      <c r="DT77" s="1">
        <v>0.18858483200000001</v>
      </c>
      <c r="DU77" s="1">
        <v>0.567065547</v>
      </c>
      <c r="DV77" s="1">
        <v>0.31856540100000003</v>
      </c>
      <c r="DW77" s="1">
        <v>0.87171520999999996</v>
      </c>
      <c r="DX77" s="1">
        <v>-2.2825453370000002</v>
      </c>
      <c r="DY77" s="1">
        <v>-1.0964448499999999</v>
      </c>
      <c r="DZ77" s="1">
        <v>0.80939393900000001</v>
      </c>
      <c r="EA77" s="1">
        <v>-1.1447780439999999</v>
      </c>
      <c r="EB77" s="1">
        <v>-0.34981495200000001</v>
      </c>
      <c r="EC77" s="1">
        <v>-0.36842907200000002</v>
      </c>
      <c r="ED77" s="1">
        <v>-0.670839038</v>
      </c>
      <c r="EE77" s="1">
        <v>-0.78145320900000004</v>
      </c>
      <c r="EF77" s="1">
        <v>0.50663741100000004</v>
      </c>
      <c r="EG77" s="1">
        <v>0.79266946299999996</v>
      </c>
      <c r="EH77" s="1">
        <v>0.86115427300000003</v>
      </c>
      <c r="EI77" s="1">
        <v>0.78168780999999998</v>
      </c>
      <c r="EJ77" s="1">
        <v>-0.213365954</v>
      </c>
      <c r="EK77" s="1">
        <v>-1.08825868</v>
      </c>
      <c r="EL77" s="1">
        <v>-0.51791661099999997</v>
      </c>
      <c r="EM77" s="1">
        <v>0.141778721</v>
      </c>
      <c r="EN77" s="1" t="s">
        <v>221</v>
      </c>
      <c r="EO77" s="1">
        <v>0.60217342600000001</v>
      </c>
      <c r="EP77" s="1">
        <v>0.55752913199999998</v>
      </c>
      <c r="EQ77" s="1" t="s">
        <v>221</v>
      </c>
      <c r="ER77" s="1" t="s">
        <v>221</v>
      </c>
      <c r="ES77" s="1" t="s">
        <v>221</v>
      </c>
      <c r="ET77" s="1">
        <v>0.81993861499999998</v>
      </c>
      <c r="EU77" s="1" t="s">
        <v>221</v>
      </c>
      <c r="EV77" s="1" t="s">
        <v>221</v>
      </c>
      <c r="EW77" s="1">
        <v>-0.88487947899999997</v>
      </c>
      <c r="EX77" s="1">
        <v>1.286560468</v>
      </c>
      <c r="EY77" s="1">
        <v>1.1603746619999999</v>
      </c>
      <c r="EZ77" s="1">
        <v>-0.43257899100000002</v>
      </c>
      <c r="FA77" s="1">
        <v>0.14875905</v>
      </c>
      <c r="FB77" s="1">
        <v>0.44826796200000002</v>
      </c>
      <c r="FC77" s="1">
        <v>0.26325543000000001</v>
      </c>
      <c r="FD77" s="1">
        <v>0.78158185499999999</v>
      </c>
      <c r="FE77" s="1">
        <v>-1.3079878810000001</v>
      </c>
      <c r="FF77" s="1">
        <v>-0.75438913500000004</v>
      </c>
      <c r="FG77" s="1">
        <v>0.74325423400000001</v>
      </c>
      <c r="FH77" s="1">
        <v>-0.72955848300000004</v>
      </c>
      <c r="FI77" s="1">
        <v>-0.25401532300000002</v>
      </c>
      <c r="FJ77" s="1">
        <v>-0.30773846599999999</v>
      </c>
      <c r="FK77" s="1">
        <v>-0.65123792400000002</v>
      </c>
      <c r="FL77" s="1">
        <v>-0.75600230499999999</v>
      </c>
      <c r="FM77" s="1">
        <v>0.73267232599999998</v>
      </c>
      <c r="FN77" s="1">
        <v>1.036017078</v>
      </c>
      <c r="FO77" s="1">
        <v>0.87643446000000003</v>
      </c>
      <c r="FP77" s="1">
        <v>0.94650490499999995</v>
      </c>
      <c r="FQ77" s="1">
        <v>-0.26488525299999999</v>
      </c>
      <c r="FR77" s="1">
        <v>-1.184745122</v>
      </c>
      <c r="FS77" s="1">
        <v>-0.75406215300000001</v>
      </c>
      <c r="FT77" s="1">
        <v>0.141012049</v>
      </c>
      <c r="FU77" s="1"/>
      <c r="FV77" s="1">
        <v>0.68614825199999996</v>
      </c>
      <c r="FW77" s="1">
        <v>0.72294473999999997</v>
      </c>
      <c r="FX77" s="1"/>
      <c r="FY77" s="1"/>
      <c r="FZ77" s="1"/>
      <c r="GA77" s="1">
        <v>0.955153959</v>
      </c>
      <c r="GB77" s="1"/>
      <c r="GC77" s="1"/>
      <c r="GD77" s="1">
        <v>-0.66367182800000002</v>
      </c>
      <c r="GE77" s="1"/>
      <c r="GF77" s="1">
        <v>0.44826796200000002</v>
      </c>
      <c r="GG77" s="1">
        <v>2.7519702E-2</v>
      </c>
      <c r="GH77" s="1">
        <v>-1.1669758320000001</v>
      </c>
      <c r="GI77" s="1">
        <v>-0.421723813</v>
      </c>
      <c r="GJ77" s="1"/>
      <c r="GK77" s="1">
        <v>1.4759265589999999</v>
      </c>
      <c r="GL77" s="1">
        <v>5</v>
      </c>
      <c r="GM77" s="1">
        <v>3</v>
      </c>
      <c r="GN77" s="1">
        <v>0.6</v>
      </c>
      <c r="GO77" s="1">
        <v>2</v>
      </c>
      <c r="GP77" s="1">
        <v>0.4</v>
      </c>
      <c r="GQ77" s="1">
        <v>0</v>
      </c>
      <c r="GR77" s="1">
        <v>0</v>
      </c>
      <c r="GS77" s="1">
        <v>0</v>
      </c>
      <c r="GT77" s="1">
        <v>0</v>
      </c>
      <c r="GU77" s="1">
        <v>0</v>
      </c>
      <c r="GV77" s="1">
        <v>0</v>
      </c>
      <c r="GW77" s="1">
        <v>2</v>
      </c>
      <c r="GX77" s="1">
        <v>0.4</v>
      </c>
      <c r="GY77" s="1">
        <v>1</v>
      </c>
      <c r="GZ77" s="1">
        <v>0.2</v>
      </c>
      <c r="HA77" s="1">
        <v>0</v>
      </c>
      <c r="HB77" s="1">
        <v>0</v>
      </c>
      <c r="HC77" s="1">
        <v>0</v>
      </c>
      <c r="HD77" s="1">
        <v>0</v>
      </c>
      <c r="HE77" s="1">
        <v>0</v>
      </c>
      <c r="HF77" s="1">
        <v>0</v>
      </c>
      <c r="HG77" s="1">
        <v>2</v>
      </c>
      <c r="HH77" s="1">
        <v>0.4</v>
      </c>
      <c r="HI77" s="1">
        <v>0</v>
      </c>
      <c r="HJ77" s="1">
        <v>0</v>
      </c>
      <c r="HK77" s="1">
        <v>0</v>
      </c>
      <c r="HL77" s="1">
        <v>0</v>
      </c>
      <c r="HM77" s="1">
        <v>0.6</v>
      </c>
      <c r="HN77" s="1">
        <v>0.4</v>
      </c>
      <c r="HO77" s="1" t="s">
        <v>269</v>
      </c>
      <c r="HP77" s="1" t="s">
        <v>295</v>
      </c>
      <c r="HQ77" s="1" t="s">
        <v>221</v>
      </c>
      <c r="HR77" s="1" t="s">
        <v>221</v>
      </c>
      <c r="HS77" s="1" t="s">
        <v>221</v>
      </c>
      <c r="HT77" s="1" t="s">
        <v>221</v>
      </c>
      <c r="HU77" s="1">
        <v>3.4396487599999999</v>
      </c>
      <c r="HV77" s="1"/>
      <c r="HW77" s="1"/>
      <c r="HX77" s="1">
        <v>2.9804773139999998</v>
      </c>
      <c r="HY77" s="1"/>
      <c r="HZ77" s="1">
        <v>2.0848638410000002</v>
      </c>
      <c r="IA77" s="1"/>
      <c r="IB77" s="1">
        <v>3.0578638140000001</v>
      </c>
    </row>
    <row r="78" spans="1:236" x14ac:dyDescent="0.3">
      <c r="A78" s="1">
        <v>39297</v>
      </c>
      <c r="B78" s="1" t="s">
        <v>1210</v>
      </c>
      <c r="C78" s="1" t="s">
        <v>559</v>
      </c>
      <c r="D78" s="1" t="s">
        <v>1211</v>
      </c>
      <c r="E78" s="1">
        <v>8</v>
      </c>
      <c r="F78" s="1" t="s">
        <v>252</v>
      </c>
      <c r="G78" s="1">
        <v>4</v>
      </c>
      <c r="H78" s="1" t="s">
        <v>253</v>
      </c>
      <c r="I78" s="1" t="s">
        <v>221</v>
      </c>
      <c r="J78" s="1" t="s">
        <v>221</v>
      </c>
      <c r="K78" s="1" t="s">
        <v>221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 t="s">
        <v>221</v>
      </c>
      <c r="AF78" s="1" t="s">
        <v>221</v>
      </c>
      <c r="AG78" s="1" t="s">
        <v>221</v>
      </c>
      <c r="AH78" s="1" t="s">
        <v>221</v>
      </c>
      <c r="AI78" s="1" t="s">
        <v>221</v>
      </c>
      <c r="AJ78" s="1" t="s">
        <v>221</v>
      </c>
      <c r="AK78" s="1" t="s">
        <v>221</v>
      </c>
      <c r="AL78" s="1" t="s">
        <v>221</v>
      </c>
      <c r="AM78" s="1">
        <v>3</v>
      </c>
      <c r="AN78" s="1">
        <v>1</v>
      </c>
      <c r="AO78" s="1">
        <v>5</v>
      </c>
      <c r="AP78" s="1">
        <v>1</v>
      </c>
      <c r="AQ78" s="1">
        <v>1</v>
      </c>
      <c r="AR78" s="1">
        <v>1</v>
      </c>
      <c r="AS78" s="1">
        <v>1</v>
      </c>
      <c r="AT78" s="1">
        <v>5</v>
      </c>
      <c r="AU78" s="1">
        <v>5</v>
      </c>
      <c r="AV78" s="1">
        <v>4</v>
      </c>
      <c r="AW78" s="1">
        <v>5</v>
      </c>
      <c r="AX78" s="1">
        <v>3</v>
      </c>
      <c r="AY78" s="1">
        <v>3</v>
      </c>
      <c r="AZ78" s="1">
        <v>5</v>
      </c>
      <c r="BA78" s="1">
        <v>1</v>
      </c>
      <c r="BB78" s="1">
        <v>5</v>
      </c>
      <c r="BC78" s="1" t="s">
        <v>221</v>
      </c>
      <c r="BD78" s="1" t="s">
        <v>221</v>
      </c>
      <c r="BE78" s="1" t="s">
        <v>221</v>
      </c>
      <c r="BF78" s="1" t="s">
        <v>221</v>
      </c>
      <c r="BG78" s="1">
        <v>5</v>
      </c>
      <c r="BH78" s="1">
        <v>5</v>
      </c>
      <c r="BI78" s="1">
        <v>5</v>
      </c>
      <c r="BJ78" s="1">
        <v>5</v>
      </c>
      <c r="BK78" s="1" t="s">
        <v>221</v>
      </c>
      <c r="BL78" s="1" t="s">
        <v>221</v>
      </c>
      <c r="BM78" s="1" t="s">
        <v>221</v>
      </c>
      <c r="BN78" s="1">
        <v>5</v>
      </c>
      <c r="BO78" s="1" t="s">
        <v>221</v>
      </c>
      <c r="BP78" s="1">
        <v>5</v>
      </c>
      <c r="BQ78" s="1">
        <v>5</v>
      </c>
      <c r="BR78" s="1">
        <v>5</v>
      </c>
      <c r="BS78" s="1">
        <v>5</v>
      </c>
      <c r="BT78" s="1" t="s">
        <v>221</v>
      </c>
      <c r="BU78" s="1" t="s">
        <v>221</v>
      </c>
      <c r="BV78" s="1">
        <v>5</v>
      </c>
      <c r="BW78" s="1" t="s">
        <v>221</v>
      </c>
      <c r="BX78" s="1">
        <v>5</v>
      </c>
      <c r="BY78" s="1"/>
      <c r="BZ78" s="1">
        <v>5</v>
      </c>
      <c r="CA78" s="1"/>
      <c r="CB78" s="1">
        <v>5</v>
      </c>
      <c r="CC78" s="1"/>
      <c r="CD78" s="1">
        <v>5</v>
      </c>
      <c r="CE78" s="1">
        <v>5</v>
      </c>
      <c r="CF78" s="1">
        <f>(AM78 - '[1]AoA, FW, and ASMu'!B$11) / '[1]AoA, FW, and ASMu'!B$12</f>
        <v>-1.0105441573318064</v>
      </c>
      <c r="CG78" s="1">
        <f>(AQ78 - '[1]AoA, FW, and ASMu'!C$11) / '[1]AoA, FW, and ASMu'!C$12</f>
        <v>-1.4784925460403708</v>
      </c>
      <c r="CH78" s="1">
        <f>(AR78 - '[1]AoA, FW, and ASMu'!D$11) / '[1]AoA, FW, and ASMu'!D$12</f>
        <v>-1.1133856642167215</v>
      </c>
      <c r="CI78" s="1">
        <f>(AT78 - '[1]AoA, FW, and ASMu'!E$11) / '[1]AoA, FW, and ASMu'!E$12</f>
        <v>0.50066042908655961</v>
      </c>
      <c r="CJ78" s="1">
        <f>(AU78 - '[1]AoA, FW, and ASMu'!F$11) / '[1]AoA, FW, and ASMu'!F$12</f>
        <v>0.92360840061944671</v>
      </c>
      <c r="CK78" s="1">
        <f>(AY78 - '[1]AoA, FW, and ASMu'!G$11) / '[1]AoA, FW, and ASMu'!G$12</f>
        <v>-0.39129875746110016</v>
      </c>
      <c r="CL78" s="1">
        <f>(BA78 - '[1]AoA, FW, and ASMu'!H$11) / '[1]AoA, FW, and ASMu'!H$12</f>
        <v>-0.62050276803115456</v>
      </c>
      <c r="CM78" s="1">
        <f>(AW78 - '[1]AoA, FW, and ASMu'!I$11) / '[1]AoA, FW, and ASMu'!I$12</f>
        <v>1.4468245209353749</v>
      </c>
      <c r="CN78" s="1">
        <v>1.5507745180000001</v>
      </c>
      <c r="CO78" s="1"/>
      <c r="CP78" s="1">
        <v>0.95613207099999997</v>
      </c>
      <c r="CQ78" s="1"/>
      <c r="CR78" s="1">
        <v>0.85726104199999997</v>
      </c>
      <c r="CS78" s="1"/>
      <c r="CT78" s="1">
        <v>1.2911460930000001</v>
      </c>
      <c r="CU78" s="1">
        <v>0.84148188800000001</v>
      </c>
      <c r="CV78" s="1" t="s">
        <v>241</v>
      </c>
      <c r="CW78" s="1">
        <v>5</v>
      </c>
      <c r="CX78" s="1">
        <v>1</v>
      </c>
      <c r="CY78" s="1" t="s">
        <v>242</v>
      </c>
      <c r="CZ78" s="1">
        <v>5</v>
      </c>
      <c r="DA78" s="1">
        <v>1126</v>
      </c>
      <c r="DB78" s="1" t="s">
        <v>221</v>
      </c>
      <c r="DC78" s="1" t="s">
        <v>221</v>
      </c>
      <c r="DD78" s="1" t="s">
        <v>221</v>
      </c>
      <c r="DE78" s="1" t="s">
        <v>221</v>
      </c>
      <c r="DF78" s="1" t="s">
        <v>221</v>
      </c>
      <c r="DG78" s="1" t="s">
        <v>266</v>
      </c>
      <c r="DH78" s="1">
        <v>463555</v>
      </c>
      <c r="DI78" s="1" t="s">
        <v>221</v>
      </c>
      <c r="DJ78" s="1" t="s">
        <v>1212</v>
      </c>
      <c r="DK78" s="1" t="s">
        <v>323</v>
      </c>
      <c r="DL78" s="1" t="s">
        <v>229</v>
      </c>
      <c r="DM78" s="1">
        <v>974</v>
      </c>
      <c r="DN78" s="1">
        <v>25</v>
      </c>
      <c r="DO78" s="1" t="s">
        <v>1213</v>
      </c>
      <c r="DP78" s="1">
        <v>-1.008318265</v>
      </c>
      <c r="DQ78" s="1">
        <v>-0.56476974899999999</v>
      </c>
      <c r="DR78" s="1">
        <v>1.142329726</v>
      </c>
      <c r="DS78" s="1">
        <v>-0.37808848900000003</v>
      </c>
      <c r="DT78" s="1">
        <v>-1.8114151679999999</v>
      </c>
      <c r="DU78" s="1">
        <v>-1.4329344530000001</v>
      </c>
      <c r="DV78" s="1">
        <v>-0.68143459900000003</v>
      </c>
      <c r="DW78" s="1">
        <v>0.87171520999999996</v>
      </c>
      <c r="DX78" s="1">
        <v>1.717454663</v>
      </c>
      <c r="DY78" s="1">
        <v>1.9035551500000001</v>
      </c>
      <c r="DZ78" s="1">
        <v>1.809393939</v>
      </c>
      <c r="EA78" s="1">
        <v>0.85522195599999995</v>
      </c>
      <c r="EB78" s="1">
        <v>-0.34981495200000001</v>
      </c>
      <c r="EC78" s="1">
        <v>1.6315709279999999</v>
      </c>
      <c r="ED78" s="1">
        <v>-0.670839038</v>
      </c>
      <c r="EE78" s="1">
        <v>1.2185467910000001</v>
      </c>
      <c r="EF78" s="1">
        <v>0.50663741100000004</v>
      </c>
      <c r="EG78" s="1">
        <v>0.79266946299999996</v>
      </c>
      <c r="EH78" s="1">
        <v>0.86115427300000003</v>
      </c>
      <c r="EI78" s="1">
        <v>0.78168780999999998</v>
      </c>
      <c r="EJ78" s="1" t="s">
        <v>221</v>
      </c>
      <c r="EK78" s="1" t="s">
        <v>221</v>
      </c>
      <c r="EL78" s="1" t="s">
        <v>221</v>
      </c>
      <c r="EM78" s="1" t="s">
        <v>221</v>
      </c>
      <c r="EN78" s="1">
        <v>0.77204928699999997</v>
      </c>
      <c r="EO78" s="1">
        <v>0.60217342600000001</v>
      </c>
      <c r="EP78" s="1">
        <v>0.55752913199999998</v>
      </c>
      <c r="EQ78" s="1">
        <v>1.1601128549999999</v>
      </c>
      <c r="ER78" s="1" t="s">
        <v>221</v>
      </c>
      <c r="ES78" s="1" t="s">
        <v>221</v>
      </c>
      <c r="ET78" s="1">
        <v>0.81993861499999998</v>
      </c>
      <c r="EU78" s="1" t="s">
        <v>221</v>
      </c>
      <c r="EV78" s="1">
        <v>1.1107942079999999</v>
      </c>
      <c r="EW78" s="1">
        <v>-0.88487947899999997</v>
      </c>
      <c r="EX78" s="1">
        <v>-0.50626750099999995</v>
      </c>
      <c r="EY78" s="1">
        <v>1.1603746619999999</v>
      </c>
      <c r="EZ78" s="1">
        <v>-0.43257899100000002</v>
      </c>
      <c r="FA78" s="1">
        <v>-1.428876314</v>
      </c>
      <c r="FB78" s="1">
        <v>-1.132741373</v>
      </c>
      <c r="FC78" s="1">
        <v>-0.56312254100000003</v>
      </c>
      <c r="FD78" s="1">
        <v>0.78158185499999999</v>
      </c>
      <c r="FE78" s="1">
        <v>0.98416879099999999</v>
      </c>
      <c r="FF78" s="1">
        <v>1.3097068430000001</v>
      </c>
      <c r="FG78" s="1">
        <v>1.6615391349999999</v>
      </c>
      <c r="FH78" s="1">
        <v>0.545026554</v>
      </c>
      <c r="FI78" s="1">
        <v>-0.25401532300000002</v>
      </c>
      <c r="FJ78" s="1">
        <v>1.362805418</v>
      </c>
      <c r="FK78" s="1">
        <v>-0.65123792400000002</v>
      </c>
      <c r="FL78" s="1">
        <v>1.178860324</v>
      </c>
      <c r="FM78" s="1">
        <v>0.73267232599999998</v>
      </c>
      <c r="FN78" s="1">
        <v>1.036017078</v>
      </c>
      <c r="FO78" s="1">
        <v>0.87643446000000003</v>
      </c>
      <c r="FP78" s="1">
        <v>0.94650490499999995</v>
      </c>
      <c r="FQ78" s="1"/>
      <c r="FR78" s="1"/>
      <c r="FS78" s="1"/>
      <c r="FT78" s="1"/>
      <c r="FU78" s="1">
        <v>0.76901765600000005</v>
      </c>
      <c r="FV78" s="1">
        <v>0.68614825199999996</v>
      </c>
      <c r="FW78" s="1">
        <v>0.72294473999999997</v>
      </c>
      <c r="FX78" s="1">
        <v>1.396614697</v>
      </c>
      <c r="FY78" s="1"/>
      <c r="FZ78" s="1"/>
      <c r="GA78" s="1">
        <v>0.955153959</v>
      </c>
      <c r="GB78" s="1"/>
      <c r="GC78" s="1">
        <v>1.269460853</v>
      </c>
      <c r="GD78" s="1">
        <v>1.0115259999999999E-2</v>
      </c>
      <c r="GE78" s="1">
        <v>-3.2261616999999999E-2</v>
      </c>
      <c r="GF78" s="1">
        <v>-1.132741373</v>
      </c>
      <c r="GG78" s="1">
        <v>0.78158185499999999</v>
      </c>
      <c r="GH78" s="1">
        <v>0.98416879099999999</v>
      </c>
      <c r="GI78" s="1">
        <v>0.69248958199999999</v>
      </c>
      <c r="GJ78" s="1">
        <v>0.74537677400000002</v>
      </c>
      <c r="GK78" s="1">
        <v>2.3942114609999998</v>
      </c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 t="s">
        <v>259</v>
      </c>
      <c r="HP78" s="1" t="s">
        <v>232</v>
      </c>
      <c r="HQ78" s="1" t="s">
        <v>262</v>
      </c>
      <c r="HR78" s="1" t="s">
        <v>260</v>
      </c>
      <c r="HS78" s="1" t="s">
        <v>261</v>
      </c>
      <c r="HT78" s="1" t="s">
        <v>221</v>
      </c>
      <c r="HU78" s="1">
        <v>4.1217048260000002</v>
      </c>
      <c r="HV78" s="1"/>
      <c r="HW78" s="1">
        <v>4.5647595660000002</v>
      </c>
      <c r="HX78" s="1"/>
      <c r="HY78" s="1">
        <v>3.3065783030000002</v>
      </c>
      <c r="HZ78" s="1"/>
      <c r="IA78" s="1">
        <v>4.0151494349999997</v>
      </c>
      <c r="IB78" s="1">
        <v>4.2333011909999998</v>
      </c>
    </row>
    <row r="79" spans="1:236" x14ac:dyDescent="0.3">
      <c r="A79" s="1">
        <v>29728</v>
      </c>
      <c r="B79" s="1" t="s">
        <v>1214</v>
      </c>
      <c r="C79" s="1" t="s">
        <v>605</v>
      </c>
      <c r="D79" s="1" t="s">
        <v>937</v>
      </c>
      <c r="E79" s="1">
        <v>5</v>
      </c>
      <c r="F79" s="1" t="s">
        <v>252</v>
      </c>
      <c r="G79" s="1">
        <v>4</v>
      </c>
      <c r="H79" s="1" t="s">
        <v>253</v>
      </c>
      <c r="I79" s="1" t="s">
        <v>221</v>
      </c>
      <c r="J79" s="1" t="s">
        <v>221</v>
      </c>
      <c r="K79" s="1" t="s">
        <v>221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 t="s">
        <v>221</v>
      </c>
      <c r="AF79" s="1" t="s">
        <v>221</v>
      </c>
      <c r="AG79" s="1" t="s">
        <v>221</v>
      </c>
      <c r="AH79" s="1" t="s">
        <v>221</v>
      </c>
      <c r="AI79" s="1" t="s">
        <v>221</v>
      </c>
      <c r="AJ79" s="1" t="s">
        <v>221</v>
      </c>
      <c r="AK79" s="1" t="s">
        <v>221</v>
      </c>
      <c r="AL79" s="1" t="s">
        <v>221</v>
      </c>
      <c r="AM79" s="1">
        <v>3</v>
      </c>
      <c r="AN79" s="1">
        <v>1</v>
      </c>
      <c r="AO79" s="1">
        <v>5</v>
      </c>
      <c r="AP79" s="1">
        <v>1</v>
      </c>
      <c r="AQ79" s="1">
        <v>1</v>
      </c>
      <c r="AR79" s="1">
        <v>1</v>
      </c>
      <c r="AS79" s="1">
        <v>1</v>
      </c>
      <c r="AT79" s="1">
        <v>5</v>
      </c>
      <c r="AU79" s="1">
        <v>5</v>
      </c>
      <c r="AV79" s="1">
        <v>5</v>
      </c>
      <c r="AW79" s="1">
        <v>5</v>
      </c>
      <c r="AX79" s="1">
        <v>5</v>
      </c>
      <c r="AY79" s="1">
        <v>2</v>
      </c>
      <c r="AZ79" s="1">
        <v>5</v>
      </c>
      <c r="BA79" s="1">
        <v>1</v>
      </c>
      <c r="BB79" s="1">
        <v>5</v>
      </c>
      <c r="BC79" s="1" t="s">
        <v>221</v>
      </c>
      <c r="BD79" s="1" t="s">
        <v>221</v>
      </c>
      <c r="BE79" s="1" t="s">
        <v>221</v>
      </c>
      <c r="BF79" s="1" t="s">
        <v>221</v>
      </c>
      <c r="BG79" s="1">
        <v>5</v>
      </c>
      <c r="BH79" s="1">
        <v>5</v>
      </c>
      <c r="BI79" s="1">
        <v>5</v>
      </c>
      <c r="BJ79" s="1">
        <v>5</v>
      </c>
      <c r="BK79" s="1" t="s">
        <v>221</v>
      </c>
      <c r="BL79" s="1" t="s">
        <v>221</v>
      </c>
      <c r="BM79" s="1" t="s">
        <v>221</v>
      </c>
      <c r="BN79" s="1" t="s">
        <v>221</v>
      </c>
      <c r="BO79" s="1">
        <v>3</v>
      </c>
      <c r="BP79" s="1">
        <v>5</v>
      </c>
      <c r="BQ79" s="1">
        <v>5</v>
      </c>
      <c r="BR79" s="1">
        <v>5</v>
      </c>
      <c r="BS79" s="1" t="s">
        <v>221</v>
      </c>
      <c r="BT79" s="1" t="s">
        <v>221</v>
      </c>
      <c r="BU79" s="1" t="s">
        <v>221</v>
      </c>
      <c r="BV79" s="1" t="s">
        <v>221</v>
      </c>
      <c r="BW79" s="1" t="s">
        <v>221</v>
      </c>
      <c r="BX79" s="1">
        <v>5</v>
      </c>
      <c r="BY79" s="1"/>
      <c r="BZ79" s="1"/>
      <c r="CA79" s="1">
        <v>3</v>
      </c>
      <c r="CB79" s="1">
        <v>5</v>
      </c>
      <c r="CC79" s="1"/>
      <c r="CD79" s="1"/>
      <c r="CE79" s="1">
        <v>5</v>
      </c>
      <c r="CF79" s="1">
        <f>(AM79 - '[1]AoA, FW, and ASMu'!B$11) / '[1]AoA, FW, and ASMu'!B$12</f>
        <v>-1.0105441573318064</v>
      </c>
      <c r="CG79" s="1">
        <f>(AQ79 - '[1]AoA, FW, and ASMu'!C$11) / '[1]AoA, FW, and ASMu'!C$12</f>
        <v>-1.4784925460403708</v>
      </c>
      <c r="CH79" s="1">
        <f>(AR79 - '[1]AoA, FW, and ASMu'!D$11) / '[1]AoA, FW, and ASMu'!D$12</f>
        <v>-1.1133856642167215</v>
      </c>
      <c r="CI79" s="1">
        <f>(AT79 - '[1]AoA, FW, and ASMu'!E$11) / '[1]AoA, FW, and ASMu'!E$12</f>
        <v>0.50066042908655961</v>
      </c>
      <c r="CJ79" s="1">
        <f>(AU79 - '[1]AoA, FW, and ASMu'!F$11) / '[1]AoA, FW, and ASMu'!F$12</f>
        <v>0.92360840061944671</v>
      </c>
      <c r="CK79" s="1">
        <f>(AY79 - '[1]AoA, FW, and ASMu'!G$11) / '[1]AoA, FW, and ASMu'!G$12</f>
        <v>-1.104557321579313</v>
      </c>
      <c r="CL79" s="1">
        <f>(BA79 - '[1]AoA, FW, and ASMu'!H$11) / '[1]AoA, FW, and ASMu'!H$12</f>
        <v>-0.62050276803115456</v>
      </c>
      <c r="CM79" s="1">
        <f>(AW79 - '[1]AoA, FW, and ASMu'!I$11) / '[1]AoA, FW, and ASMu'!I$12</f>
        <v>1.4468245209353749</v>
      </c>
      <c r="CN79" s="1">
        <v>1.5507745180000001</v>
      </c>
      <c r="CO79" s="1"/>
      <c r="CP79" s="1"/>
      <c r="CQ79" s="1">
        <v>-0.76110035899999995</v>
      </c>
      <c r="CR79" s="1">
        <v>0.85726104199999997</v>
      </c>
      <c r="CS79" s="1"/>
      <c r="CT79" s="1"/>
      <c r="CU79" s="1">
        <v>0.84148188800000001</v>
      </c>
      <c r="CV79" s="1" t="s">
        <v>241</v>
      </c>
      <c r="CW79" s="1">
        <v>5</v>
      </c>
      <c r="CX79" s="1">
        <v>1</v>
      </c>
      <c r="CY79" s="1" t="s">
        <v>242</v>
      </c>
      <c r="CZ79" s="1">
        <v>5</v>
      </c>
      <c r="DA79" s="1">
        <v>5021</v>
      </c>
      <c r="DB79" s="1" t="s">
        <v>221</v>
      </c>
      <c r="DC79" s="1" t="s">
        <v>221</v>
      </c>
      <c r="DD79" s="1">
        <v>1</v>
      </c>
      <c r="DE79" s="1" t="s">
        <v>221</v>
      </c>
      <c r="DF79" s="1" t="s">
        <v>221</v>
      </c>
      <c r="DG79" s="1" t="s">
        <v>266</v>
      </c>
      <c r="DH79" s="1">
        <v>463555</v>
      </c>
      <c r="DI79" s="1" t="s">
        <v>221</v>
      </c>
      <c r="DJ79" s="1" t="s">
        <v>1212</v>
      </c>
      <c r="DK79" s="1" t="s">
        <v>323</v>
      </c>
      <c r="DL79" s="1" t="s">
        <v>229</v>
      </c>
      <c r="DM79" s="1">
        <v>974</v>
      </c>
      <c r="DN79" s="1">
        <v>20</v>
      </c>
      <c r="DO79" s="1" t="s">
        <v>1215</v>
      </c>
      <c r="DP79" s="1">
        <v>-1.008318265</v>
      </c>
      <c r="DQ79" s="1">
        <v>-0.56476974899999999</v>
      </c>
      <c r="DR79" s="1">
        <v>1.142329726</v>
      </c>
      <c r="DS79" s="1">
        <v>-0.37808848900000003</v>
      </c>
      <c r="DT79" s="1">
        <v>-1.8114151679999999</v>
      </c>
      <c r="DU79" s="1">
        <v>-1.4329344530000001</v>
      </c>
      <c r="DV79" s="1">
        <v>-0.68143459900000003</v>
      </c>
      <c r="DW79" s="1">
        <v>0.87171520999999996</v>
      </c>
      <c r="DX79" s="1">
        <v>1.717454663</v>
      </c>
      <c r="DY79" s="1">
        <v>2.9035551499999999</v>
      </c>
      <c r="DZ79" s="1">
        <v>1.809393939</v>
      </c>
      <c r="EA79" s="1">
        <v>2.8552219559999998</v>
      </c>
      <c r="EB79" s="1">
        <v>-1.349814952</v>
      </c>
      <c r="EC79" s="1">
        <v>1.6315709279999999</v>
      </c>
      <c r="ED79" s="1">
        <v>-0.670839038</v>
      </c>
      <c r="EE79" s="1">
        <v>1.2185467910000001</v>
      </c>
      <c r="EF79" s="1">
        <v>0.50663741100000004</v>
      </c>
      <c r="EG79" s="1">
        <v>0.79266946299999996</v>
      </c>
      <c r="EH79" s="1">
        <v>0.86115427300000003</v>
      </c>
      <c r="EI79" s="1">
        <v>0.78168780999999998</v>
      </c>
      <c r="EJ79" s="1" t="s">
        <v>221</v>
      </c>
      <c r="EK79" s="1" t="s">
        <v>221</v>
      </c>
      <c r="EL79" s="1" t="s">
        <v>221</v>
      </c>
      <c r="EM79" s="1">
        <v>-0.858221279</v>
      </c>
      <c r="EN79" s="1">
        <v>0.77204928699999997</v>
      </c>
      <c r="EO79" s="1">
        <v>0.60217342600000001</v>
      </c>
      <c r="EP79" s="1">
        <v>0.55752913199999998</v>
      </c>
      <c r="EQ79" s="1" t="s">
        <v>221</v>
      </c>
      <c r="ER79" s="1" t="s">
        <v>221</v>
      </c>
      <c r="ES79" s="1" t="s">
        <v>221</v>
      </c>
      <c r="ET79" s="1" t="s">
        <v>221</v>
      </c>
      <c r="EU79" s="1" t="s">
        <v>221</v>
      </c>
      <c r="EV79" s="1" t="s">
        <v>221</v>
      </c>
      <c r="EW79" s="1">
        <v>-0.88487947899999997</v>
      </c>
      <c r="EX79" s="1">
        <v>-0.50626750099999995</v>
      </c>
      <c r="EY79" s="1">
        <v>1.1603746619999999</v>
      </c>
      <c r="EZ79" s="1">
        <v>-0.43257899100000002</v>
      </c>
      <c r="FA79" s="1">
        <v>-1.428876314</v>
      </c>
      <c r="FB79" s="1">
        <v>-1.132741373</v>
      </c>
      <c r="FC79" s="1">
        <v>-0.56312254100000003</v>
      </c>
      <c r="FD79" s="1">
        <v>0.78158185499999999</v>
      </c>
      <c r="FE79" s="1">
        <v>0.98416879099999999</v>
      </c>
      <c r="FF79" s="1">
        <v>1.9977388359999999</v>
      </c>
      <c r="FG79" s="1">
        <v>1.6615391349999999</v>
      </c>
      <c r="FH79" s="1">
        <v>1.8196115909999999</v>
      </c>
      <c r="FI79" s="1">
        <v>-0.98015730499999998</v>
      </c>
      <c r="FJ79" s="1">
        <v>1.362805418</v>
      </c>
      <c r="FK79" s="1">
        <v>-0.65123792400000002</v>
      </c>
      <c r="FL79" s="1">
        <v>1.178860324</v>
      </c>
      <c r="FM79" s="1">
        <v>0.73267232599999998</v>
      </c>
      <c r="FN79" s="1">
        <v>1.036017078</v>
      </c>
      <c r="FO79" s="1">
        <v>0.87643446000000003</v>
      </c>
      <c r="FP79" s="1">
        <v>0.94650490499999995</v>
      </c>
      <c r="FQ79" s="1"/>
      <c r="FR79" s="1"/>
      <c r="FS79" s="1"/>
      <c r="FT79" s="1">
        <v>-0.85358042499999998</v>
      </c>
      <c r="FU79" s="1">
        <v>0.76901765600000005</v>
      </c>
      <c r="FV79" s="1">
        <v>0.68614825199999996</v>
      </c>
      <c r="FW79" s="1">
        <v>0.72294473999999997</v>
      </c>
      <c r="FX79" s="1"/>
      <c r="FY79" s="1"/>
      <c r="FZ79" s="1"/>
      <c r="GA79" s="1"/>
      <c r="GB79" s="1"/>
      <c r="GC79" s="1"/>
      <c r="GD79" s="1">
        <v>-0.130329535</v>
      </c>
      <c r="GE79" s="1"/>
      <c r="GF79" s="1">
        <v>-1.132741373</v>
      </c>
      <c r="GG79" s="1">
        <v>0.78158185499999999</v>
      </c>
      <c r="GH79" s="1">
        <v>0.13058836600000001</v>
      </c>
      <c r="GI79" s="1">
        <v>-3.3652399999999999E-2</v>
      </c>
      <c r="GJ79" s="1"/>
      <c r="GK79" s="1">
        <v>2.3942114609999998</v>
      </c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 t="s">
        <v>259</v>
      </c>
      <c r="HP79" s="1" t="s">
        <v>357</v>
      </c>
      <c r="HQ79" s="1" t="s">
        <v>358</v>
      </c>
      <c r="HR79" s="1" t="s">
        <v>611</v>
      </c>
      <c r="HS79" s="1" t="s">
        <v>221</v>
      </c>
      <c r="HT79" s="1" t="s">
        <v>221</v>
      </c>
      <c r="HU79" s="1">
        <v>4.1217048260000002</v>
      </c>
      <c r="HV79" s="1"/>
      <c r="HW79" s="1"/>
      <c r="HX79" s="1">
        <v>1.940805916</v>
      </c>
      <c r="HY79" s="1">
        <v>3.3065783030000002</v>
      </c>
      <c r="HZ79" s="1"/>
      <c r="IA79" s="1"/>
      <c r="IB79" s="1">
        <v>4.2333011909999998</v>
      </c>
    </row>
    <row r="80" spans="1:236" x14ac:dyDescent="0.3">
      <c r="A80" s="1">
        <v>31493</v>
      </c>
      <c r="B80" s="1" t="s">
        <v>1216</v>
      </c>
      <c r="C80" s="1" t="s">
        <v>668</v>
      </c>
      <c r="D80" s="1" t="s">
        <v>1217</v>
      </c>
      <c r="E80" s="1">
        <v>5</v>
      </c>
      <c r="F80" s="1" t="s">
        <v>274</v>
      </c>
      <c r="G80" s="1">
        <v>3</v>
      </c>
      <c r="H80" s="1" t="s">
        <v>275</v>
      </c>
      <c r="I80" s="1" t="s">
        <v>221</v>
      </c>
      <c r="J80" s="1" t="s">
        <v>221</v>
      </c>
      <c r="K80" s="1" t="s">
        <v>221</v>
      </c>
      <c r="L80" s="1">
        <v>1</v>
      </c>
      <c r="M80" s="1">
        <v>0</v>
      </c>
      <c r="N80" s="1">
        <v>0</v>
      </c>
      <c r="O80" s="1">
        <v>0</v>
      </c>
      <c r="P80" s="1">
        <v>0</v>
      </c>
      <c r="Q80" s="1">
        <v>1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 t="s">
        <v>221</v>
      </c>
      <c r="AF80" s="1" t="s">
        <v>221</v>
      </c>
      <c r="AG80" s="1" t="s">
        <v>221</v>
      </c>
      <c r="AH80" s="1" t="s">
        <v>221</v>
      </c>
      <c r="AI80" s="1" t="s">
        <v>221</v>
      </c>
      <c r="AJ80" s="1" t="s">
        <v>221</v>
      </c>
      <c r="AK80" s="1" t="s">
        <v>221</v>
      </c>
      <c r="AL80" s="1" t="s">
        <v>221</v>
      </c>
      <c r="AM80" s="1">
        <v>3</v>
      </c>
      <c r="AN80" s="1">
        <v>1</v>
      </c>
      <c r="AO80" s="1">
        <v>5</v>
      </c>
      <c r="AP80" s="1">
        <v>1</v>
      </c>
      <c r="AQ80" s="1">
        <v>3</v>
      </c>
      <c r="AR80" s="1">
        <v>3</v>
      </c>
      <c r="AS80" s="1">
        <v>1</v>
      </c>
      <c r="AT80" s="1">
        <v>5</v>
      </c>
      <c r="AU80" s="1">
        <v>5</v>
      </c>
      <c r="AV80" s="1">
        <v>1</v>
      </c>
      <c r="AW80" s="1">
        <v>4</v>
      </c>
      <c r="AX80" s="1">
        <v>1</v>
      </c>
      <c r="AY80" s="1">
        <v>3</v>
      </c>
      <c r="AZ80" s="1">
        <v>1</v>
      </c>
      <c r="BA80" s="1">
        <v>1</v>
      </c>
      <c r="BB80" s="1">
        <v>5</v>
      </c>
      <c r="BC80" s="1" t="s">
        <v>221</v>
      </c>
      <c r="BD80" s="1" t="s">
        <v>221</v>
      </c>
      <c r="BE80" s="1" t="s">
        <v>221</v>
      </c>
      <c r="BF80" s="1" t="s">
        <v>221</v>
      </c>
      <c r="BG80" s="1">
        <v>5</v>
      </c>
      <c r="BH80" s="1">
        <v>4</v>
      </c>
      <c r="BI80" s="1">
        <v>4</v>
      </c>
      <c r="BJ80" s="1">
        <v>5</v>
      </c>
      <c r="BK80" s="1">
        <v>4</v>
      </c>
      <c r="BL80" s="1">
        <v>5</v>
      </c>
      <c r="BM80" s="1">
        <v>5</v>
      </c>
      <c r="BN80" s="1">
        <v>4</v>
      </c>
      <c r="BO80" s="1">
        <v>4</v>
      </c>
      <c r="BP80" s="1">
        <v>4</v>
      </c>
      <c r="BQ80" s="1">
        <v>5</v>
      </c>
      <c r="BR80" s="1">
        <v>5</v>
      </c>
      <c r="BS80" s="1">
        <v>4</v>
      </c>
      <c r="BT80" s="1">
        <v>4</v>
      </c>
      <c r="BU80" s="1">
        <v>3</v>
      </c>
      <c r="BV80" s="1">
        <v>5</v>
      </c>
      <c r="BW80" s="1" t="s">
        <v>221</v>
      </c>
      <c r="BX80" s="1">
        <v>4.6666666670000003</v>
      </c>
      <c r="BY80" s="1">
        <v>3.5</v>
      </c>
      <c r="BZ80" s="1">
        <v>4</v>
      </c>
      <c r="CA80" s="1">
        <v>4</v>
      </c>
      <c r="CB80" s="1">
        <v>4</v>
      </c>
      <c r="CC80" s="1">
        <v>4.6666666670000003</v>
      </c>
      <c r="CD80" s="1">
        <v>4</v>
      </c>
      <c r="CE80" s="1">
        <v>4</v>
      </c>
      <c r="CF80" s="1">
        <f>(AM80 - '[1]AoA, FW, and ASMu'!B$11) / '[1]AoA, FW, and ASMu'!B$12</f>
        <v>-1.0105441573318064</v>
      </c>
      <c r="CG80" s="1">
        <f>(AQ80 - '[1]AoA, FW, and ASMu'!C$11) / '[1]AoA, FW, and ASMu'!C$12</f>
        <v>6.35580845466511E-2</v>
      </c>
      <c r="CH80" s="1">
        <f>(AR80 - '[1]AoA, FW, and ASMu'!D$11) / '[1]AoA, FW, and ASMu'!D$12</f>
        <v>0.45651043466681585</v>
      </c>
      <c r="CI80" s="1">
        <f>(AT80 - '[1]AoA, FW, and ASMu'!E$11) / '[1]AoA, FW, and ASMu'!E$12</f>
        <v>0.50066042908655961</v>
      </c>
      <c r="CJ80" s="1">
        <f>(AU80 - '[1]AoA, FW, and ASMu'!F$11) / '[1]AoA, FW, and ASMu'!F$12</f>
        <v>0.92360840061944671</v>
      </c>
      <c r="CK80" s="1">
        <f>(AY80 - '[1]AoA, FW, and ASMu'!G$11) / '[1]AoA, FW, and ASMu'!G$12</f>
        <v>-0.39129875746110016</v>
      </c>
      <c r="CL80" s="1">
        <f>(BA80 - '[1]AoA, FW, and ASMu'!H$11) / '[1]AoA, FW, and ASMu'!H$12</f>
        <v>-0.62050276803115456</v>
      </c>
      <c r="CM80" s="1">
        <f>(AW80 - '[1]AoA, FW, and ASMu'!I$11) / '[1]AoA, FW, and ASMu'!I$12</f>
        <v>0.59779555268672613</v>
      </c>
      <c r="CN80" s="1">
        <v>0.84167317399999997</v>
      </c>
      <c r="CO80" s="1">
        <v>-0.176563514</v>
      </c>
      <c r="CP80" s="1">
        <v>-0.37393295900000001</v>
      </c>
      <c r="CQ80" s="1">
        <v>-0.142018005</v>
      </c>
      <c r="CR80" s="1">
        <v>-0.18158108000000001</v>
      </c>
      <c r="CS80" s="1">
        <v>0.81613107299999998</v>
      </c>
      <c r="CT80" s="1">
        <v>-7.2317923000000006E-2</v>
      </c>
      <c r="CU80" s="1">
        <v>-0.94219794499999998</v>
      </c>
      <c r="CV80" s="1" t="s">
        <v>241</v>
      </c>
      <c r="CW80" s="1">
        <v>5</v>
      </c>
      <c r="CX80" s="1">
        <v>1</v>
      </c>
      <c r="CY80" s="1" t="s">
        <v>224</v>
      </c>
      <c r="CZ80" s="1">
        <v>4</v>
      </c>
      <c r="DA80" s="1" t="s">
        <v>221</v>
      </c>
      <c r="DB80" s="1" t="s">
        <v>221</v>
      </c>
      <c r="DC80" s="1" t="s">
        <v>221</v>
      </c>
      <c r="DD80" s="1">
        <v>1</v>
      </c>
      <c r="DE80" s="1" t="s">
        <v>221</v>
      </c>
      <c r="DF80" s="1" t="s">
        <v>221</v>
      </c>
      <c r="DG80" s="1" t="s">
        <v>292</v>
      </c>
      <c r="DH80" s="1">
        <v>605461</v>
      </c>
      <c r="DI80" s="1" t="s">
        <v>1218</v>
      </c>
      <c r="DJ80" s="1" t="s">
        <v>221</v>
      </c>
      <c r="DK80" s="1" t="s">
        <v>221</v>
      </c>
      <c r="DL80" s="1" t="s">
        <v>221</v>
      </c>
      <c r="DM80" s="1" t="s">
        <v>221</v>
      </c>
      <c r="DN80" s="1">
        <v>7</v>
      </c>
      <c r="DO80" s="1" t="s">
        <v>1219</v>
      </c>
      <c r="DP80" s="1">
        <v>-1.008318265</v>
      </c>
      <c r="DQ80" s="1">
        <v>-0.56476974899999999</v>
      </c>
      <c r="DR80" s="1">
        <v>1.142329726</v>
      </c>
      <c r="DS80" s="1">
        <v>-0.37808848900000003</v>
      </c>
      <c r="DT80" s="1">
        <v>0.18858483200000001</v>
      </c>
      <c r="DU80" s="1">
        <v>0.567065547</v>
      </c>
      <c r="DV80" s="1">
        <v>-0.68143459900000003</v>
      </c>
      <c r="DW80" s="1">
        <v>0.87171520999999996</v>
      </c>
      <c r="DX80" s="1">
        <v>1.717454663</v>
      </c>
      <c r="DY80" s="1">
        <v>-1.0964448499999999</v>
      </c>
      <c r="DZ80" s="1">
        <v>0.80939393900000001</v>
      </c>
      <c r="EA80" s="1">
        <v>-1.1447780439999999</v>
      </c>
      <c r="EB80" s="1">
        <v>-0.34981495200000001</v>
      </c>
      <c r="EC80" s="1">
        <v>-2.3684290720000001</v>
      </c>
      <c r="ED80" s="1">
        <v>-0.670839038</v>
      </c>
      <c r="EE80" s="1">
        <v>1.2185467910000001</v>
      </c>
      <c r="EF80" s="1">
        <v>0.50663741100000004</v>
      </c>
      <c r="EG80" s="1">
        <v>-0.20733053700000001</v>
      </c>
      <c r="EH80" s="1">
        <v>-0.138845727</v>
      </c>
      <c r="EI80" s="1">
        <v>0.78168780999999998</v>
      </c>
      <c r="EJ80" s="1">
        <v>-0.213365954</v>
      </c>
      <c r="EK80" s="1">
        <v>0.91174131999999997</v>
      </c>
      <c r="EL80" s="1">
        <v>0.48208338899999997</v>
      </c>
      <c r="EM80" s="1">
        <v>0.141778721</v>
      </c>
      <c r="EN80" s="1">
        <v>-0.227950713</v>
      </c>
      <c r="EO80" s="1">
        <v>0.60217342600000001</v>
      </c>
      <c r="EP80" s="1">
        <v>0.55752913199999998</v>
      </c>
      <c r="EQ80" s="1">
        <v>0.160112855</v>
      </c>
      <c r="ER80" s="1">
        <v>0.35031512599999998</v>
      </c>
      <c r="ES80" s="1">
        <v>-0.43132788399999999</v>
      </c>
      <c r="ET80" s="1">
        <v>0.81993861499999998</v>
      </c>
      <c r="EU80" s="1" t="s">
        <v>221</v>
      </c>
      <c r="EV80" s="1">
        <v>0.11079420800000001</v>
      </c>
      <c r="EW80" s="1">
        <v>-0.88487947899999997</v>
      </c>
      <c r="EX80" s="1">
        <v>-0.50626750099999995</v>
      </c>
      <c r="EY80" s="1">
        <v>1.1603746619999999</v>
      </c>
      <c r="EZ80" s="1">
        <v>-0.43257899100000002</v>
      </c>
      <c r="FA80" s="1">
        <v>0.14875905</v>
      </c>
      <c r="FB80" s="1">
        <v>0.44826796200000002</v>
      </c>
      <c r="FC80" s="1">
        <v>-0.56312254100000003</v>
      </c>
      <c r="FD80" s="1">
        <v>0.78158185499999999</v>
      </c>
      <c r="FE80" s="1">
        <v>0.98416879099999999</v>
      </c>
      <c r="FF80" s="1">
        <v>-0.75438913500000004</v>
      </c>
      <c r="FG80" s="1">
        <v>0.74325423400000001</v>
      </c>
      <c r="FH80" s="1">
        <v>-0.72955848300000004</v>
      </c>
      <c r="FI80" s="1">
        <v>-0.25401532300000002</v>
      </c>
      <c r="FJ80" s="1">
        <v>-1.97828235</v>
      </c>
      <c r="FK80" s="1">
        <v>-0.65123792400000002</v>
      </c>
      <c r="FL80" s="1">
        <v>1.178860324</v>
      </c>
      <c r="FM80" s="1">
        <v>0.73267232599999998</v>
      </c>
      <c r="FN80" s="1">
        <v>-0.27098051200000001</v>
      </c>
      <c r="FO80" s="1">
        <v>-0.14130938400000001</v>
      </c>
      <c r="FP80" s="1">
        <v>0.94650490499999995</v>
      </c>
      <c r="FQ80" s="1">
        <v>-0.26488525299999999</v>
      </c>
      <c r="FR80" s="1">
        <v>0.99257750099999997</v>
      </c>
      <c r="FS80" s="1">
        <v>0.70189067199999999</v>
      </c>
      <c r="FT80" s="1">
        <v>0.141012049</v>
      </c>
      <c r="FU80" s="1">
        <v>-0.22705561099999999</v>
      </c>
      <c r="FV80" s="1">
        <v>0.68614825199999996</v>
      </c>
      <c r="FW80" s="1">
        <v>0.72294473999999997</v>
      </c>
      <c r="FX80" s="1">
        <v>0.19275363200000001</v>
      </c>
      <c r="FY80" s="1">
        <v>0.356362032</v>
      </c>
      <c r="FZ80" s="1">
        <v>-0.46797258600000002</v>
      </c>
      <c r="GA80" s="1">
        <v>0.955153959</v>
      </c>
      <c r="GB80" s="1"/>
      <c r="GC80" s="1">
        <v>0.126620132</v>
      </c>
      <c r="GD80" s="1">
        <v>-0.37621876300000001</v>
      </c>
      <c r="GE80" s="1">
        <v>0.42331688200000001</v>
      </c>
      <c r="GF80" s="1">
        <v>0.44826796200000002</v>
      </c>
      <c r="GG80" s="1">
        <v>1.4834725280000001</v>
      </c>
      <c r="GH80" s="1">
        <v>1.1251808400000001</v>
      </c>
      <c r="GI80" s="1">
        <v>0.30405039499999997</v>
      </c>
      <c r="GJ80" s="1">
        <v>-0.45848429200000002</v>
      </c>
      <c r="GK80" s="1">
        <v>1.4759265589999999</v>
      </c>
      <c r="GL80" s="1">
        <v>2</v>
      </c>
      <c r="GM80" s="1">
        <v>0</v>
      </c>
      <c r="GN80" s="1">
        <v>0</v>
      </c>
      <c r="GO80" s="1">
        <v>2</v>
      </c>
      <c r="GP80" s="1">
        <v>1</v>
      </c>
      <c r="GQ80" s="1">
        <v>0</v>
      </c>
      <c r="GR80" s="1">
        <v>0</v>
      </c>
      <c r="GS80" s="1">
        <v>0</v>
      </c>
      <c r="GT80" s="1">
        <v>0</v>
      </c>
      <c r="GU80" s="1">
        <v>0</v>
      </c>
      <c r="GV80" s="1">
        <v>0</v>
      </c>
      <c r="GW80" s="1">
        <v>1</v>
      </c>
      <c r="GX80" s="1">
        <v>0.5</v>
      </c>
      <c r="GY80" s="1">
        <v>0</v>
      </c>
      <c r="GZ80" s="1">
        <v>0</v>
      </c>
      <c r="HA80" s="1">
        <v>0</v>
      </c>
      <c r="HB80" s="1">
        <v>0</v>
      </c>
      <c r="HC80" s="1">
        <v>0</v>
      </c>
      <c r="HD80" s="1">
        <v>0</v>
      </c>
      <c r="HE80" s="1">
        <v>0</v>
      </c>
      <c r="HF80" s="1">
        <v>0</v>
      </c>
      <c r="HG80" s="1">
        <v>0</v>
      </c>
      <c r="HH80" s="1">
        <v>0</v>
      </c>
      <c r="HI80" s="1">
        <v>0</v>
      </c>
      <c r="HJ80" s="1">
        <v>0</v>
      </c>
      <c r="HK80" s="1">
        <v>1</v>
      </c>
      <c r="HL80" s="1">
        <v>0.5</v>
      </c>
      <c r="HM80" s="1">
        <v>0.5</v>
      </c>
      <c r="HN80" s="1">
        <v>0.5</v>
      </c>
      <c r="HO80" s="1" t="s">
        <v>221</v>
      </c>
      <c r="HP80" s="1" t="s">
        <v>357</v>
      </c>
      <c r="HQ80" s="1" t="s">
        <v>316</v>
      </c>
      <c r="HR80" s="1" t="s">
        <v>496</v>
      </c>
      <c r="HS80" s="1" t="s">
        <v>221</v>
      </c>
      <c r="HT80" s="1"/>
      <c r="HU80" s="1">
        <v>3.5032939550000002</v>
      </c>
      <c r="HV80" s="1">
        <v>1.8539169010000001</v>
      </c>
      <c r="HW80" s="1">
        <v>1.406700179</v>
      </c>
      <c r="HX80" s="1">
        <v>2.2285902360000001</v>
      </c>
      <c r="HY80" s="1">
        <v>3.1906389819999998</v>
      </c>
      <c r="HZ80" s="1">
        <v>2.9533147780000002</v>
      </c>
      <c r="IA80" s="1">
        <v>2.6757631470000001</v>
      </c>
      <c r="IB80" s="1">
        <v>3.3500371360000001</v>
      </c>
    </row>
    <row r="81" spans="1:236" x14ac:dyDescent="0.3">
      <c r="A81" s="1">
        <v>30843</v>
      </c>
      <c r="B81" s="1" t="s">
        <v>1220</v>
      </c>
      <c r="C81" s="1" t="s">
        <v>1221</v>
      </c>
      <c r="D81" s="1" t="s">
        <v>878</v>
      </c>
      <c r="E81" s="1">
        <v>5</v>
      </c>
      <c r="F81" s="1" t="s">
        <v>274</v>
      </c>
      <c r="G81" s="1">
        <v>3</v>
      </c>
      <c r="H81" s="1" t="s">
        <v>275</v>
      </c>
      <c r="I81" s="1" t="s">
        <v>221</v>
      </c>
      <c r="J81" s="1" t="s">
        <v>221</v>
      </c>
      <c r="K81" s="1" t="s">
        <v>221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 t="s">
        <v>221</v>
      </c>
      <c r="AF81" s="1" t="s">
        <v>221</v>
      </c>
      <c r="AG81" s="1" t="s">
        <v>221</v>
      </c>
      <c r="AH81" s="1" t="s">
        <v>221</v>
      </c>
      <c r="AI81" s="1" t="s">
        <v>221</v>
      </c>
      <c r="AJ81" s="1" t="s">
        <v>221</v>
      </c>
      <c r="AK81" s="1" t="s">
        <v>221</v>
      </c>
      <c r="AL81" s="1" t="s">
        <v>221</v>
      </c>
      <c r="AM81" s="1">
        <v>3</v>
      </c>
      <c r="AN81" s="1">
        <v>1</v>
      </c>
      <c r="AO81" s="1">
        <v>5</v>
      </c>
      <c r="AP81" s="1">
        <v>5</v>
      </c>
      <c r="AQ81" s="1">
        <v>3</v>
      </c>
      <c r="AR81" s="1">
        <v>4</v>
      </c>
      <c r="AS81" s="1">
        <v>4</v>
      </c>
      <c r="AT81" s="1">
        <v>5</v>
      </c>
      <c r="AU81" s="1">
        <v>3</v>
      </c>
      <c r="AV81" s="1">
        <v>1</v>
      </c>
      <c r="AW81" s="1">
        <v>4</v>
      </c>
      <c r="AX81" s="1">
        <v>1</v>
      </c>
      <c r="AY81" s="1">
        <v>4</v>
      </c>
      <c r="AZ81" s="1">
        <v>4</v>
      </c>
      <c r="BA81" s="1">
        <v>1</v>
      </c>
      <c r="BB81" s="1">
        <v>3</v>
      </c>
      <c r="BC81" s="1" t="s">
        <v>221</v>
      </c>
      <c r="BD81" s="1" t="s">
        <v>221</v>
      </c>
      <c r="BE81" s="1" t="s">
        <v>221</v>
      </c>
      <c r="BF81" s="1" t="s">
        <v>221</v>
      </c>
      <c r="BG81" s="1">
        <v>4</v>
      </c>
      <c r="BH81" s="1">
        <v>5</v>
      </c>
      <c r="BI81" s="1">
        <v>5</v>
      </c>
      <c r="BJ81" s="1">
        <v>5</v>
      </c>
      <c r="BK81" s="1">
        <v>5</v>
      </c>
      <c r="BL81" s="1">
        <v>5</v>
      </c>
      <c r="BM81" s="1">
        <v>5</v>
      </c>
      <c r="BN81" s="1">
        <v>5</v>
      </c>
      <c r="BO81" s="1">
        <v>5</v>
      </c>
      <c r="BP81" s="1">
        <v>4</v>
      </c>
      <c r="BQ81" s="1">
        <v>5</v>
      </c>
      <c r="BR81" s="1">
        <v>5</v>
      </c>
      <c r="BS81" s="1">
        <v>5</v>
      </c>
      <c r="BT81" s="1">
        <v>5</v>
      </c>
      <c r="BU81" s="1">
        <v>5</v>
      </c>
      <c r="BV81" s="1">
        <v>5</v>
      </c>
      <c r="BW81" s="1">
        <v>5</v>
      </c>
      <c r="BX81" s="1">
        <v>4.9000000000000004</v>
      </c>
      <c r="BY81" s="1">
        <v>5</v>
      </c>
      <c r="BZ81" s="1">
        <v>5</v>
      </c>
      <c r="CA81" s="1">
        <v>5</v>
      </c>
      <c r="CB81" s="1">
        <v>4</v>
      </c>
      <c r="CC81" s="1">
        <v>5</v>
      </c>
      <c r="CD81" s="1">
        <v>5</v>
      </c>
      <c r="CE81" s="1">
        <v>5</v>
      </c>
      <c r="CF81" s="1">
        <f>(AM81 - '[1]AoA, FW, and ASMu'!B$11) / '[1]AoA, FW, and ASMu'!B$12</f>
        <v>-1.0105441573318064</v>
      </c>
      <c r="CG81" s="1">
        <f>(AQ81 - '[1]AoA, FW, and ASMu'!C$11) / '[1]AoA, FW, and ASMu'!C$12</f>
        <v>6.35580845466511E-2</v>
      </c>
      <c r="CH81" s="1">
        <f>(AR81 - '[1]AoA, FW, and ASMu'!D$11) / '[1]AoA, FW, and ASMu'!D$12</f>
        <v>1.2414584841085845</v>
      </c>
      <c r="CI81" s="1">
        <f>(AT81 - '[1]AoA, FW, and ASMu'!E$11) / '[1]AoA, FW, and ASMu'!E$12</f>
        <v>0.50066042908655961</v>
      </c>
      <c r="CJ81" s="1">
        <f>(AU81 - '[1]AoA, FW, and ASMu'!F$11) / '[1]AoA, FW, and ASMu'!F$12</f>
        <v>-0.22453801400218357</v>
      </c>
      <c r="CK81" s="1">
        <f>(AY81 - '[1]AoA, FW, and ASMu'!G$11) / '[1]AoA, FW, and ASMu'!G$12</f>
        <v>0.32195980665711271</v>
      </c>
      <c r="CL81" s="1">
        <f>(BA81 - '[1]AoA, FW, and ASMu'!H$11) / '[1]AoA, FW, and ASMu'!H$12</f>
        <v>-0.62050276803115456</v>
      </c>
      <c r="CM81" s="1">
        <f>(AW81 - '[1]AoA, FW, and ASMu'!I$11) / '[1]AoA, FW, and ASMu'!I$12</f>
        <v>0.59779555268672613</v>
      </c>
      <c r="CN81" s="1">
        <v>1.3671672669999999</v>
      </c>
      <c r="CO81" s="1">
        <v>1.6773533860000001</v>
      </c>
      <c r="CP81" s="1">
        <v>1.03276722</v>
      </c>
      <c r="CQ81" s="1">
        <v>0.97227711299999997</v>
      </c>
      <c r="CR81" s="1">
        <v>-0.18158108000000001</v>
      </c>
      <c r="CS81" s="1">
        <v>1.4067940290000001</v>
      </c>
      <c r="CT81" s="1">
        <v>1.26556365</v>
      </c>
      <c r="CU81" s="1">
        <v>0.73282062400000003</v>
      </c>
      <c r="CV81" s="1" t="s">
        <v>241</v>
      </c>
      <c r="CW81" s="1">
        <v>5</v>
      </c>
      <c r="CX81" s="1">
        <v>1</v>
      </c>
      <c r="CY81" s="1" t="s">
        <v>242</v>
      </c>
      <c r="CZ81" s="1">
        <v>5</v>
      </c>
      <c r="DA81" s="1">
        <v>5335</v>
      </c>
      <c r="DB81" s="1" t="s">
        <v>221</v>
      </c>
      <c r="DC81" s="1" t="s">
        <v>221</v>
      </c>
      <c r="DD81" s="1">
        <v>1</v>
      </c>
      <c r="DE81" s="1">
        <v>5334</v>
      </c>
      <c r="DF81" s="1" t="s">
        <v>221</v>
      </c>
      <c r="DG81" s="1" t="s">
        <v>292</v>
      </c>
      <c r="DH81" s="1">
        <v>328575</v>
      </c>
      <c r="DI81" s="1" t="s">
        <v>221</v>
      </c>
      <c r="DJ81" s="1" t="s">
        <v>221</v>
      </c>
      <c r="DK81" s="1" t="s">
        <v>221</v>
      </c>
      <c r="DL81" s="1" t="s">
        <v>221</v>
      </c>
      <c r="DM81" s="1" t="s">
        <v>221</v>
      </c>
      <c r="DN81" s="1">
        <v>30</v>
      </c>
      <c r="DO81" s="1" t="s">
        <v>1222</v>
      </c>
      <c r="DP81" s="1">
        <v>-1.008318265</v>
      </c>
      <c r="DQ81" s="1">
        <v>-0.56476974899999999</v>
      </c>
      <c r="DR81" s="1">
        <v>1.142329726</v>
      </c>
      <c r="DS81" s="1">
        <v>3.621911511</v>
      </c>
      <c r="DT81" s="1">
        <v>0.18858483200000001</v>
      </c>
      <c r="DU81" s="1">
        <v>1.5670655469999999</v>
      </c>
      <c r="DV81" s="1">
        <v>2.3185654009999999</v>
      </c>
      <c r="DW81" s="1">
        <v>0.87171520999999996</v>
      </c>
      <c r="DX81" s="1">
        <v>-0.28254533700000001</v>
      </c>
      <c r="DY81" s="1">
        <v>-1.0964448499999999</v>
      </c>
      <c r="DZ81" s="1">
        <v>0.80939393900000001</v>
      </c>
      <c r="EA81" s="1">
        <v>-1.1447780439999999</v>
      </c>
      <c r="EB81" s="1">
        <v>0.65018504799999999</v>
      </c>
      <c r="EC81" s="1">
        <v>0.63157092800000003</v>
      </c>
      <c r="ED81" s="1">
        <v>-0.670839038</v>
      </c>
      <c r="EE81" s="1">
        <v>-0.78145320900000004</v>
      </c>
      <c r="EF81" s="1">
        <v>-0.49336258900000002</v>
      </c>
      <c r="EG81" s="1">
        <v>0.79266946299999996</v>
      </c>
      <c r="EH81" s="1">
        <v>0.86115427300000003</v>
      </c>
      <c r="EI81" s="1">
        <v>0.78168780999999998</v>
      </c>
      <c r="EJ81" s="1">
        <v>0.78663404599999998</v>
      </c>
      <c r="EK81" s="1">
        <v>0.91174131999999997</v>
      </c>
      <c r="EL81" s="1">
        <v>0.48208338899999997</v>
      </c>
      <c r="EM81" s="1">
        <v>1.1417787210000001</v>
      </c>
      <c r="EN81" s="1">
        <v>-0.227950713</v>
      </c>
      <c r="EO81" s="1">
        <v>0.60217342600000001</v>
      </c>
      <c r="EP81" s="1">
        <v>0.55752913199999998</v>
      </c>
      <c r="EQ81" s="1">
        <v>1.1601128549999999</v>
      </c>
      <c r="ER81" s="1">
        <v>1.3503151259999999</v>
      </c>
      <c r="ES81" s="1">
        <v>1.5686721159999999</v>
      </c>
      <c r="ET81" s="1">
        <v>0.81993861499999998</v>
      </c>
      <c r="EU81" s="1">
        <v>1.711729622</v>
      </c>
      <c r="EV81" s="1">
        <v>1.1107942079999999</v>
      </c>
      <c r="EW81" s="1">
        <v>-0.88487947899999997</v>
      </c>
      <c r="EX81" s="1">
        <v>-0.50626750099999995</v>
      </c>
      <c r="EY81" s="1">
        <v>1.1603746619999999</v>
      </c>
      <c r="EZ81" s="1">
        <v>4.1439051259999999</v>
      </c>
      <c r="FA81" s="1">
        <v>0.14875905</v>
      </c>
      <c r="FB81" s="1">
        <v>1.2387726290000001</v>
      </c>
      <c r="FC81" s="1">
        <v>1.916011372</v>
      </c>
      <c r="FD81" s="1">
        <v>0.78158185499999999</v>
      </c>
      <c r="FE81" s="1">
        <v>-0.16190954499999999</v>
      </c>
      <c r="FF81" s="1">
        <v>-0.75438913500000004</v>
      </c>
      <c r="FG81" s="1">
        <v>0.74325423400000001</v>
      </c>
      <c r="FH81" s="1">
        <v>-0.72955848300000004</v>
      </c>
      <c r="FI81" s="1">
        <v>0.47212665999999998</v>
      </c>
      <c r="FJ81" s="1">
        <v>0.527533476</v>
      </c>
      <c r="FK81" s="1">
        <v>-0.65123792400000002</v>
      </c>
      <c r="FL81" s="1">
        <v>-0.75600230499999999</v>
      </c>
      <c r="FM81" s="1">
        <v>-0.71347497800000004</v>
      </c>
      <c r="FN81" s="1">
        <v>1.036017078</v>
      </c>
      <c r="FO81" s="1">
        <v>0.87643446000000003</v>
      </c>
      <c r="FP81" s="1">
        <v>0.94650490499999995</v>
      </c>
      <c r="FQ81" s="1">
        <v>0.97657453900000002</v>
      </c>
      <c r="FR81" s="1">
        <v>0.99257750099999997</v>
      </c>
      <c r="FS81" s="1">
        <v>0.70189067199999999</v>
      </c>
      <c r="FT81" s="1">
        <v>1.135604523</v>
      </c>
      <c r="FU81" s="1">
        <v>-0.22705561099999999</v>
      </c>
      <c r="FV81" s="1">
        <v>0.68614825199999996</v>
      </c>
      <c r="FW81" s="1">
        <v>0.72294473999999997</v>
      </c>
      <c r="FX81" s="1">
        <v>1.396614697</v>
      </c>
      <c r="FY81" s="1">
        <v>1.373623365</v>
      </c>
      <c r="FZ81" s="1">
        <v>1.7019431700000001</v>
      </c>
      <c r="GA81" s="1">
        <v>0.955153959</v>
      </c>
      <c r="GB81" s="1">
        <v>1.721000812</v>
      </c>
      <c r="GC81" s="1">
        <v>1.269460853</v>
      </c>
      <c r="GD81" s="1">
        <v>-5.3293014E-2</v>
      </c>
      <c r="GE81" s="1">
        <v>1.5338780809999999</v>
      </c>
      <c r="GF81" s="1">
        <v>2.9597734409999998</v>
      </c>
      <c r="GG81" s="1">
        <v>1.4834725280000001</v>
      </c>
      <c r="GH81" s="1">
        <v>0.97369497800000004</v>
      </c>
      <c r="GI81" s="1">
        <v>1.444012308</v>
      </c>
      <c r="GJ81" s="1">
        <v>0.90756983099999999</v>
      </c>
      <c r="GK81" s="1">
        <v>2.9779256E-2</v>
      </c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 t="s">
        <v>394</v>
      </c>
      <c r="HP81" s="1" t="s">
        <v>357</v>
      </c>
      <c r="HQ81" s="1" t="s">
        <v>496</v>
      </c>
      <c r="HR81" s="1" t="s">
        <v>221</v>
      </c>
      <c r="HS81" s="1" t="s">
        <v>221</v>
      </c>
      <c r="HT81" s="1" t="s">
        <v>221</v>
      </c>
      <c r="HU81" s="1">
        <v>4.028788048</v>
      </c>
      <c r="HV81" s="1">
        <v>3.707833801</v>
      </c>
      <c r="HW81" s="1">
        <v>2.8134003590000001</v>
      </c>
      <c r="HX81" s="1">
        <v>3.3428853539999999</v>
      </c>
      <c r="HY81" s="1">
        <v>3.1906389819999998</v>
      </c>
      <c r="HZ81" s="1">
        <v>3.5439777339999998</v>
      </c>
      <c r="IA81" s="1">
        <v>4.0136447200000003</v>
      </c>
      <c r="IB81" s="1">
        <v>5.0250557049999998</v>
      </c>
    </row>
    <row r="82" spans="1:236" x14ac:dyDescent="0.3">
      <c r="A82" s="1">
        <v>39554</v>
      </c>
      <c r="B82" s="1" t="s">
        <v>1223</v>
      </c>
      <c r="C82" s="1" t="s">
        <v>1224</v>
      </c>
      <c r="D82" s="1" t="s">
        <v>1225</v>
      </c>
      <c r="E82" s="1">
        <v>6</v>
      </c>
      <c r="F82" s="1" t="s">
        <v>424</v>
      </c>
      <c r="G82" s="1">
        <v>2</v>
      </c>
      <c r="H82" s="1" t="s">
        <v>1226</v>
      </c>
      <c r="I82" s="1" t="s">
        <v>221</v>
      </c>
      <c r="J82" s="1" t="s">
        <v>221</v>
      </c>
      <c r="K82" s="1" t="s">
        <v>221</v>
      </c>
      <c r="L82" s="1">
        <v>1</v>
      </c>
      <c r="M82" s="1">
        <v>0</v>
      </c>
      <c r="N82" s="1">
        <v>0</v>
      </c>
      <c r="O82" s="1">
        <v>1</v>
      </c>
      <c r="P82" s="1">
        <v>0</v>
      </c>
      <c r="Q82" s="1">
        <v>0</v>
      </c>
      <c r="R82" s="1">
        <v>0</v>
      </c>
      <c r="S82" s="1">
        <v>1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 t="s">
        <v>221</v>
      </c>
      <c r="AF82" s="1" t="s">
        <v>221</v>
      </c>
      <c r="AG82" s="1" t="s">
        <v>221</v>
      </c>
      <c r="AH82" s="1" t="s">
        <v>221</v>
      </c>
      <c r="AI82" s="1" t="s">
        <v>221</v>
      </c>
      <c r="AJ82" s="1" t="s">
        <v>221</v>
      </c>
      <c r="AK82" s="1" t="s">
        <v>221</v>
      </c>
      <c r="AL82" s="1" t="s">
        <v>221</v>
      </c>
      <c r="AM82" s="1">
        <v>3</v>
      </c>
      <c r="AN82" s="1">
        <v>2</v>
      </c>
      <c r="AO82" s="1">
        <v>4</v>
      </c>
      <c r="AP82" s="1">
        <v>1</v>
      </c>
      <c r="AQ82" s="1">
        <v>2</v>
      </c>
      <c r="AR82" s="1">
        <v>1</v>
      </c>
      <c r="AS82" s="1">
        <v>3</v>
      </c>
      <c r="AT82" s="1">
        <v>5</v>
      </c>
      <c r="AU82" s="1">
        <v>2</v>
      </c>
      <c r="AV82" s="1">
        <v>1</v>
      </c>
      <c r="AW82" s="1">
        <v>3</v>
      </c>
      <c r="AX82" s="1">
        <v>2</v>
      </c>
      <c r="AY82" s="1">
        <v>5</v>
      </c>
      <c r="AZ82" s="1">
        <v>4</v>
      </c>
      <c r="BA82" s="1">
        <v>1</v>
      </c>
      <c r="BB82" s="1">
        <v>4</v>
      </c>
      <c r="BC82" s="1" t="s">
        <v>1227</v>
      </c>
      <c r="BD82" s="1" t="s">
        <v>221</v>
      </c>
      <c r="BE82" s="1" t="s">
        <v>221</v>
      </c>
      <c r="BF82" s="1">
        <v>5</v>
      </c>
      <c r="BG82" s="1">
        <v>5</v>
      </c>
      <c r="BH82" s="1">
        <v>4</v>
      </c>
      <c r="BI82" s="1">
        <v>4</v>
      </c>
      <c r="BJ82" s="1">
        <v>4</v>
      </c>
      <c r="BK82" s="1">
        <v>4</v>
      </c>
      <c r="BL82" s="1">
        <v>5</v>
      </c>
      <c r="BM82" s="1">
        <v>4</v>
      </c>
      <c r="BN82" s="1" t="s">
        <v>221</v>
      </c>
      <c r="BO82" s="1">
        <v>3</v>
      </c>
      <c r="BP82" s="1" t="s">
        <v>221</v>
      </c>
      <c r="BQ82" s="1">
        <v>2</v>
      </c>
      <c r="BR82" s="1">
        <v>3</v>
      </c>
      <c r="BS82" s="1">
        <v>4</v>
      </c>
      <c r="BT82" s="1">
        <v>2</v>
      </c>
      <c r="BU82" s="1">
        <v>2</v>
      </c>
      <c r="BV82" s="1">
        <v>4</v>
      </c>
      <c r="BW82" s="1" t="s">
        <v>221</v>
      </c>
      <c r="BX82" s="1">
        <v>3.888888889</v>
      </c>
      <c r="BY82" s="1">
        <v>2</v>
      </c>
      <c r="BZ82" s="1"/>
      <c r="CA82" s="1">
        <v>3</v>
      </c>
      <c r="CB82" s="1"/>
      <c r="CC82" s="1">
        <v>4.3333333329999997</v>
      </c>
      <c r="CD82" s="1">
        <v>4</v>
      </c>
      <c r="CE82" s="1">
        <v>4</v>
      </c>
      <c r="CF82" s="1">
        <f>(AM82 - '[1]AoA, FW, and ASMu'!B$11) / '[1]AoA, FW, and ASMu'!B$12</f>
        <v>-1.0105441573318064</v>
      </c>
      <c r="CG82" s="1">
        <f>(AQ82 - '[1]AoA, FW, and ASMu'!C$11) / '[1]AoA, FW, and ASMu'!C$12</f>
        <v>-0.70746723074685991</v>
      </c>
      <c r="CH82" s="1">
        <f>(AR82 - '[1]AoA, FW, and ASMu'!D$11) / '[1]AoA, FW, and ASMu'!D$12</f>
        <v>-1.1133856642167215</v>
      </c>
      <c r="CI82" s="1">
        <f>(AT82 - '[1]AoA, FW, and ASMu'!E$11) / '[1]AoA, FW, and ASMu'!E$12</f>
        <v>0.50066042908655961</v>
      </c>
      <c r="CJ82" s="1">
        <f>(AU82 - '[1]AoA, FW, and ASMu'!F$11) / '[1]AoA, FW, and ASMu'!F$12</f>
        <v>-0.79861122131299866</v>
      </c>
      <c r="CK82" s="1">
        <f>(AY82 - '[1]AoA, FW, and ASMu'!G$11) / '[1]AoA, FW, and ASMu'!G$12</f>
        <v>1.0352183707753255</v>
      </c>
      <c r="CL82" s="1">
        <f>(BA82 - '[1]AoA, FW, and ASMu'!H$11) / '[1]AoA, FW, and ASMu'!H$12</f>
        <v>-0.62050276803115456</v>
      </c>
      <c r="CM82" s="1">
        <f>(AW82 - '[1]AoA, FW, and ASMu'!I$11) / '[1]AoA, FW, and ASMu'!I$12</f>
        <v>-0.25123341556192269</v>
      </c>
      <c r="CN82" s="1">
        <v>-0.53943299300000003</v>
      </c>
      <c r="CO82" s="1">
        <v>-1.905944098</v>
      </c>
      <c r="CP82" s="1"/>
      <c r="CQ82" s="1">
        <v>-0.72537043199999995</v>
      </c>
      <c r="CR82" s="1"/>
      <c r="CS82" s="1">
        <v>0.239510479</v>
      </c>
      <c r="CT82" s="1">
        <v>0.423172936</v>
      </c>
      <c r="CU82" s="1">
        <v>-0.35100688800000002</v>
      </c>
      <c r="CV82" s="1" t="s">
        <v>241</v>
      </c>
      <c r="CW82" s="1">
        <v>5</v>
      </c>
      <c r="CX82" s="1">
        <v>1</v>
      </c>
      <c r="CY82" s="1" t="s">
        <v>224</v>
      </c>
      <c r="CZ82" s="1">
        <v>4</v>
      </c>
      <c r="DA82" s="1">
        <v>6333</v>
      </c>
      <c r="DB82" s="1" t="s">
        <v>221</v>
      </c>
      <c r="DC82" s="1" t="s">
        <v>221</v>
      </c>
      <c r="DD82" s="1">
        <v>1</v>
      </c>
      <c r="DE82" s="1">
        <v>6334</v>
      </c>
      <c r="DF82" s="1" t="s">
        <v>221</v>
      </c>
      <c r="DG82" s="1" t="s">
        <v>292</v>
      </c>
      <c r="DH82" s="1" t="s">
        <v>221</v>
      </c>
      <c r="DI82" s="1" t="s">
        <v>1228</v>
      </c>
      <c r="DJ82" s="1" t="s">
        <v>996</v>
      </c>
      <c r="DK82" s="1" t="s">
        <v>257</v>
      </c>
      <c r="DL82" s="1" t="s">
        <v>229</v>
      </c>
      <c r="DM82" s="1">
        <v>1131</v>
      </c>
      <c r="DN82" s="1">
        <v>2</v>
      </c>
      <c r="DO82" s="1" t="s">
        <v>1229</v>
      </c>
      <c r="DP82" s="1">
        <v>-1.008318265</v>
      </c>
      <c r="DQ82" s="1">
        <v>0.43523025100000001</v>
      </c>
      <c r="DR82" s="1">
        <v>0.14232972599999999</v>
      </c>
      <c r="DS82" s="1">
        <v>-0.37808848900000003</v>
      </c>
      <c r="DT82" s="1">
        <v>-0.81141516800000002</v>
      </c>
      <c r="DU82" s="1">
        <v>-1.4329344530000001</v>
      </c>
      <c r="DV82" s="1">
        <v>1.3185654010000001</v>
      </c>
      <c r="DW82" s="1">
        <v>0.87171520999999996</v>
      </c>
      <c r="DX82" s="1">
        <v>-1.282545337</v>
      </c>
      <c r="DY82" s="1">
        <v>-1.0964448499999999</v>
      </c>
      <c r="DZ82" s="1">
        <v>-0.19060606099999999</v>
      </c>
      <c r="EA82" s="1">
        <v>-0.14477804399999999</v>
      </c>
      <c r="EB82" s="1">
        <v>1.650185048</v>
      </c>
      <c r="EC82" s="1">
        <v>0.63157092800000003</v>
      </c>
      <c r="ED82" s="1">
        <v>-0.670839038</v>
      </c>
      <c r="EE82" s="1">
        <v>0.21854679099999999</v>
      </c>
      <c r="EF82" s="1">
        <v>0.50663741100000004</v>
      </c>
      <c r="EG82" s="1">
        <v>-0.20733053700000001</v>
      </c>
      <c r="EH82" s="1">
        <v>-0.138845727</v>
      </c>
      <c r="EI82" s="1">
        <v>-0.21831218999999999</v>
      </c>
      <c r="EJ82" s="1">
        <v>-0.213365954</v>
      </c>
      <c r="EK82" s="1">
        <v>0.91174131999999997</v>
      </c>
      <c r="EL82" s="1">
        <v>-0.51791661099999997</v>
      </c>
      <c r="EM82" s="1">
        <v>-0.858221279</v>
      </c>
      <c r="EN82" s="1" t="s">
        <v>221</v>
      </c>
      <c r="EO82" s="1">
        <v>-2.3978265740000002</v>
      </c>
      <c r="EP82" s="1">
        <v>-1.442470868</v>
      </c>
      <c r="EQ82" s="1">
        <v>0.160112855</v>
      </c>
      <c r="ER82" s="1">
        <v>-1.6496848740000001</v>
      </c>
      <c r="ES82" s="1">
        <v>-1.4313278840000001</v>
      </c>
      <c r="ET82" s="1">
        <v>-0.18006138499999999</v>
      </c>
      <c r="EU82" s="1" t="s">
        <v>221</v>
      </c>
      <c r="EV82" s="1" t="s">
        <v>221</v>
      </c>
      <c r="EW82" s="1">
        <v>-1.3565100370000001</v>
      </c>
      <c r="EX82" s="1">
        <v>0.52018203500000004</v>
      </c>
      <c r="EY82" s="1">
        <v>0.12374988000000001</v>
      </c>
      <c r="EZ82" s="1">
        <v>-0.56272993800000004</v>
      </c>
      <c r="FA82" s="1">
        <v>-0.65275240700000003</v>
      </c>
      <c r="FB82" s="1">
        <v>-1.348361157</v>
      </c>
      <c r="FC82" s="1">
        <v>1.8378086280000001</v>
      </c>
      <c r="FD82" s="1">
        <v>0.84506917800000003</v>
      </c>
      <c r="FE82" s="1">
        <v>-0.73344481299999997</v>
      </c>
      <c r="FF82" s="1">
        <v>-0.99222370199999999</v>
      </c>
      <c r="FG82" s="1">
        <v>-0.163953078</v>
      </c>
      <c r="FH82" s="1">
        <v>-0.114587433</v>
      </c>
      <c r="FI82" s="1">
        <v>1.1625293880000001</v>
      </c>
      <c r="FJ82" s="1">
        <v>0.53189845499999999</v>
      </c>
      <c r="FK82" s="1">
        <v>-0.61827943600000002</v>
      </c>
      <c r="FL82" s="1">
        <v>0.17604352300000001</v>
      </c>
      <c r="FM82" s="1">
        <v>0.65470389500000004</v>
      </c>
      <c r="FN82" s="1">
        <v>-0.247118633</v>
      </c>
      <c r="FO82" s="1">
        <v>-0.13894535599999999</v>
      </c>
      <c r="FP82" s="1">
        <v>-0.25138411700000002</v>
      </c>
      <c r="FQ82" s="1">
        <v>-0.26098052599999999</v>
      </c>
      <c r="FR82" s="1">
        <v>1.024416521</v>
      </c>
      <c r="FS82" s="1">
        <v>-0.72244622599999997</v>
      </c>
      <c r="FT82" s="1">
        <v>-0.87413868699999997</v>
      </c>
      <c r="FU82" s="1"/>
      <c r="FV82" s="1">
        <v>-2.716533176</v>
      </c>
      <c r="FW82" s="1">
        <v>-1.7812144590000001</v>
      </c>
      <c r="FX82" s="1">
        <v>0.15240841699999999</v>
      </c>
      <c r="FY82" s="1">
        <v>-1.8068493960000001</v>
      </c>
      <c r="FZ82" s="1">
        <v>-1.4744415</v>
      </c>
      <c r="GA82" s="1">
        <v>-0.200264262</v>
      </c>
      <c r="GB82" s="1"/>
      <c r="GC82" s="1"/>
      <c r="GD82" s="1">
        <v>-1.7553955539999999</v>
      </c>
      <c r="GE82" s="1">
        <v>-2.9890066059999998</v>
      </c>
      <c r="GF82" s="1">
        <v>1.8378086280000001</v>
      </c>
      <c r="GG82" s="1">
        <v>-2.9069509E-2</v>
      </c>
      <c r="GH82" s="1">
        <v>-0.73344481299999997</v>
      </c>
      <c r="GI82" s="1">
        <v>1.1761926439999999</v>
      </c>
      <c r="GJ82" s="1">
        <v>-0.54207522799999996</v>
      </c>
      <c r="GK82" s="1">
        <v>-0.41107171100000001</v>
      </c>
      <c r="GL82" s="1">
        <v>6</v>
      </c>
      <c r="GM82" s="1">
        <v>3</v>
      </c>
      <c r="GN82" s="1">
        <v>0.5</v>
      </c>
      <c r="GO82" s="1">
        <v>3</v>
      </c>
      <c r="GP82" s="1">
        <v>0.5</v>
      </c>
      <c r="GQ82" s="1">
        <v>0</v>
      </c>
      <c r="GR82" s="1">
        <v>0</v>
      </c>
      <c r="GS82" s="1">
        <v>0</v>
      </c>
      <c r="GT82" s="1">
        <v>0</v>
      </c>
      <c r="GU82" s="1">
        <v>0</v>
      </c>
      <c r="GV82" s="1">
        <v>0</v>
      </c>
      <c r="GW82" s="1">
        <v>0</v>
      </c>
      <c r="GX82" s="1">
        <v>0</v>
      </c>
      <c r="GY82" s="1">
        <v>1</v>
      </c>
      <c r="GZ82" s="1">
        <v>0.16666666699999999</v>
      </c>
      <c r="HA82" s="1">
        <v>1</v>
      </c>
      <c r="HB82" s="1">
        <v>0.16666666699999999</v>
      </c>
      <c r="HC82" s="1">
        <v>2</v>
      </c>
      <c r="HD82" s="1">
        <v>0.33333333300000001</v>
      </c>
      <c r="HE82" s="1">
        <v>0</v>
      </c>
      <c r="HF82" s="1">
        <v>0</v>
      </c>
      <c r="HG82" s="1">
        <v>0</v>
      </c>
      <c r="HH82" s="1">
        <v>0</v>
      </c>
      <c r="HI82" s="1">
        <v>2</v>
      </c>
      <c r="HJ82" s="1">
        <v>0.33333333300000001</v>
      </c>
      <c r="HK82" s="1">
        <v>0</v>
      </c>
      <c r="HL82" s="1">
        <v>0</v>
      </c>
      <c r="HM82" s="1">
        <v>0.16666666699999999</v>
      </c>
      <c r="HN82" s="1">
        <v>0.83333333300000001</v>
      </c>
      <c r="HO82" s="1" t="s">
        <v>269</v>
      </c>
      <c r="HP82" s="1" t="s">
        <v>232</v>
      </c>
      <c r="HQ82" s="1" t="s">
        <v>262</v>
      </c>
      <c r="HR82" s="1" t="s">
        <v>260</v>
      </c>
      <c r="HS82" s="1" t="s">
        <v>261</v>
      </c>
      <c r="HT82" s="1" t="s">
        <v>221</v>
      </c>
      <c r="HU82" s="1">
        <v>2.109674676</v>
      </c>
      <c r="HV82" s="1">
        <v>0.59149989199999997</v>
      </c>
      <c r="HW82" s="1"/>
      <c r="HX82" s="1">
        <v>1.976009108</v>
      </c>
      <c r="HY82" s="1"/>
      <c r="HZ82" s="1">
        <v>4.443549677</v>
      </c>
      <c r="IA82" s="1">
        <v>3.708331254</v>
      </c>
      <c r="IB82" s="1">
        <v>2.710099692</v>
      </c>
    </row>
    <row r="83" spans="1:236" x14ac:dyDescent="0.3">
      <c r="A83" s="1">
        <v>37477</v>
      </c>
      <c r="B83" s="1" t="s">
        <v>1230</v>
      </c>
      <c r="C83" s="1" t="s">
        <v>890</v>
      </c>
      <c r="D83" s="1" t="s">
        <v>1231</v>
      </c>
      <c r="E83" s="1">
        <v>3</v>
      </c>
      <c r="F83" s="1" t="s">
        <v>424</v>
      </c>
      <c r="G83" s="1">
        <v>2</v>
      </c>
      <c r="H83" s="1" t="s">
        <v>1226</v>
      </c>
      <c r="I83" s="1" t="s">
        <v>221</v>
      </c>
      <c r="J83" s="1" t="s">
        <v>221</v>
      </c>
      <c r="K83" s="1" t="s">
        <v>221</v>
      </c>
      <c r="L83" s="1">
        <v>1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1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 t="s">
        <v>221</v>
      </c>
      <c r="AF83" s="1" t="s">
        <v>221</v>
      </c>
      <c r="AG83" s="1" t="s">
        <v>221</v>
      </c>
      <c r="AH83" s="1" t="s">
        <v>221</v>
      </c>
      <c r="AI83" s="1" t="s">
        <v>221</v>
      </c>
      <c r="AJ83" s="1" t="s">
        <v>221</v>
      </c>
      <c r="AK83" s="1" t="s">
        <v>221</v>
      </c>
      <c r="AL83" s="1" t="s">
        <v>221</v>
      </c>
      <c r="AM83" s="1">
        <v>3</v>
      </c>
      <c r="AN83" s="1">
        <v>1</v>
      </c>
      <c r="AO83" s="1">
        <v>4</v>
      </c>
      <c r="AP83" s="1">
        <v>1</v>
      </c>
      <c r="AQ83" s="1">
        <v>3</v>
      </c>
      <c r="AR83" s="1">
        <v>3</v>
      </c>
      <c r="AS83" s="1">
        <v>1</v>
      </c>
      <c r="AT83" s="1">
        <v>5</v>
      </c>
      <c r="AU83" s="1">
        <v>4</v>
      </c>
      <c r="AV83" s="1">
        <v>1</v>
      </c>
      <c r="AW83" s="1">
        <v>2</v>
      </c>
      <c r="AX83" s="1">
        <v>1</v>
      </c>
      <c r="AY83" s="1">
        <v>4</v>
      </c>
      <c r="AZ83" s="1">
        <v>4</v>
      </c>
      <c r="BA83" s="1">
        <v>1</v>
      </c>
      <c r="BB83" s="1">
        <v>4</v>
      </c>
      <c r="BC83" s="1" t="s">
        <v>221</v>
      </c>
      <c r="BD83" s="1" t="s">
        <v>221</v>
      </c>
      <c r="BE83" s="1" t="s">
        <v>221</v>
      </c>
      <c r="BF83" s="1" t="s">
        <v>221</v>
      </c>
      <c r="BG83" s="1">
        <v>5</v>
      </c>
      <c r="BH83" s="1">
        <v>5</v>
      </c>
      <c r="BI83" s="1">
        <v>4</v>
      </c>
      <c r="BJ83" s="1">
        <v>4</v>
      </c>
      <c r="BK83" s="1">
        <v>4</v>
      </c>
      <c r="BL83" s="1">
        <v>5</v>
      </c>
      <c r="BM83" s="1">
        <v>5</v>
      </c>
      <c r="BN83" s="1" t="s">
        <v>221</v>
      </c>
      <c r="BO83" s="1">
        <v>4</v>
      </c>
      <c r="BP83" s="1">
        <v>4</v>
      </c>
      <c r="BQ83" s="1">
        <v>5</v>
      </c>
      <c r="BR83" s="1">
        <v>5</v>
      </c>
      <c r="BS83" s="1" t="s">
        <v>221</v>
      </c>
      <c r="BT83" s="1">
        <v>4</v>
      </c>
      <c r="BU83" s="1">
        <v>3</v>
      </c>
      <c r="BV83" s="1">
        <v>4</v>
      </c>
      <c r="BW83" s="1" t="s">
        <v>221</v>
      </c>
      <c r="BX83" s="1">
        <v>4.625</v>
      </c>
      <c r="BY83" s="1">
        <v>3.5</v>
      </c>
      <c r="BZ83" s="1"/>
      <c r="CA83" s="1">
        <v>4</v>
      </c>
      <c r="CB83" s="1">
        <v>4</v>
      </c>
      <c r="CC83" s="1">
        <v>4.6666666670000003</v>
      </c>
      <c r="CD83" s="1"/>
      <c r="CE83" s="1">
        <v>5</v>
      </c>
      <c r="CF83" s="1">
        <f>(AM83 - '[1]AoA, FW, and ASMu'!B$11) / '[1]AoA, FW, and ASMu'!B$12</f>
        <v>-1.0105441573318064</v>
      </c>
      <c r="CG83" s="1">
        <f>(AQ83 - '[1]AoA, FW, and ASMu'!C$11) / '[1]AoA, FW, and ASMu'!C$12</f>
        <v>6.35580845466511E-2</v>
      </c>
      <c r="CH83" s="1">
        <f>(AR83 - '[1]AoA, FW, and ASMu'!D$11) / '[1]AoA, FW, and ASMu'!D$12</f>
        <v>0.45651043466681585</v>
      </c>
      <c r="CI83" s="1">
        <f>(AT83 - '[1]AoA, FW, and ASMu'!E$11) / '[1]AoA, FW, and ASMu'!E$12</f>
        <v>0.50066042908655961</v>
      </c>
      <c r="CJ83" s="1">
        <f>(AU83 - '[1]AoA, FW, and ASMu'!F$11) / '[1]AoA, FW, and ASMu'!F$12</f>
        <v>0.34953519330863153</v>
      </c>
      <c r="CK83" s="1">
        <f>(AY83 - '[1]AoA, FW, and ASMu'!G$11) / '[1]AoA, FW, and ASMu'!G$12</f>
        <v>0.32195980665711271</v>
      </c>
      <c r="CL83" s="1">
        <f>(BA83 - '[1]AoA, FW, and ASMu'!H$11) / '[1]AoA, FW, and ASMu'!H$12</f>
        <v>-0.62050276803115456</v>
      </c>
      <c r="CM83" s="1">
        <f>(AW83 - '[1]AoA, FW, and ASMu'!I$11) / '[1]AoA, FW, and ASMu'!I$12</f>
        <v>-1.1002623838105714</v>
      </c>
      <c r="CN83" s="1">
        <v>1.0309709090000001</v>
      </c>
      <c r="CO83" s="1">
        <v>-0.13144442100000001</v>
      </c>
      <c r="CP83" s="1"/>
      <c r="CQ83" s="1">
        <v>0.26263412200000003</v>
      </c>
      <c r="CR83" s="1">
        <v>-0.38447178100000001</v>
      </c>
      <c r="CS83" s="1">
        <v>0.68386544699999996</v>
      </c>
      <c r="CT83" s="1"/>
      <c r="CU83" s="1">
        <v>1.0040429580000001</v>
      </c>
      <c r="CV83" s="1" t="s">
        <v>241</v>
      </c>
      <c r="CW83" s="1">
        <v>5</v>
      </c>
      <c r="CX83" s="1">
        <v>1</v>
      </c>
      <c r="CY83" s="1" t="s">
        <v>224</v>
      </c>
      <c r="CZ83" s="1">
        <v>4</v>
      </c>
      <c r="DA83" s="1" t="s">
        <v>221</v>
      </c>
      <c r="DB83" s="1" t="s">
        <v>221</v>
      </c>
      <c r="DC83" s="1" t="s">
        <v>221</v>
      </c>
      <c r="DD83" s="1">
        <v>1</v>
      </c>
      <c r="DE83" s="1" t="s">
        <v>221</v>
      </c>
      <c r="DF83" s="1" t="s">
        <v>221</v>
      </c>
      <c r="DG83" s="1" t="s">
        <v>292</v>
      </c>
      <c r="DH83" s="1">
        <v>214818</v>
      </c>
      <c r="DI83" s="1" t="s">
        <v>1232</v>
      </c>
      <c r="DJ83" s="1" t="s">
        <v>1233</v>
      </c>
      <c r="DK83" s="1" t="s">
        <v>335</v>
      </c>
      <c r="DL83" s="1" t="s">
        <v>229</v>
      </c>
      <c r="DM83" s="1">
        <v>1218</v>
      </c>
      <c r="DN83" s="1">
        <v>13</v>
      </c>
      <c r="DO83" s="1" t="s">
        <v>1234</v>
      </c>
      <c r="DP83" s="1">
        <v>-1.008318265</v>
      </c>
      <c r="DQ83" s="1">
        <v>-0.56476974899999999</v>
      </c>
      <c r="DR83" s="1">
        <v>0.14232972599999999</v>
      </c>
      <c r="DS83" s="1">
        <v>-0.37808848900000003</v>
      </c>
      <c r="DT83" s="1">
        <v>0.18858483200000001</v>
      </c>
      <c r="DU83" s="1">
        <v>0.567065547</v>
      </c>
      <c r="DV83" s="1">
        <v>-0.68143459900000003</v>
      </c>
      <c r="DW83" s="1">
        <v>0.87171520999999996</v>
      </c>
      <c r="DX83" s="1">
        <v>0.71745466300000005</v>
      </c>
      <c r="DY83" s="1">
        <v>-1.0964448499999999</v>
      </c>
      <c r="DZ83" s="1">
        <v>-1.190606061</v>
      </c>
      <c r="EA83" s="1">
        <v>-1.1447780439999999</v>
      </c>
      <c r="EB83" s="1">
        <v>0.65018504799999999</v>
      </c>
      <c r="EC83" s="1">
        <v>0.63157092800000003</v>
      </c>
      <c r="ED83" s="1">
        <v>-0.670839038</v>
      </c>
      <c r="EE83" s="1">
        <v>0.21854679099999999</v>
      </c>
      <c r="EF83" s="1">
        <v>0.50663741100000004</v>
      </c>
      <c r="EG83" s="1">
        <v>0.79266946299999996</v>
      </c>
      <c r="EH83" s="1">
        <v>-0.138845727</v>
      </c>
      <c r="EI83" s="1">
        <v>-0.21831218999999999</v>
      </c>
      <c r="EJ83" s="1">
        <v>-0.213365954</v>
      </c>
      <c r="EK83" s="1">
        <v>0.91174131999999997</v>
      </c>
      <c r="EL83" s="1">
        <v>0.48208338899999997</v>
      </c>
      <c r="EM83" s="1">
        <v>0.141778721</v>
      </c>
      <c r="EN83" s="1">
        <v>-0.227950713</v>
      </c>
      <c r="EO83" s="1">
        <v>0.60217342600000001</v>
      </c>
      <c r="EP83" s="1">
        <v>0.55752913199999998</v>
      </c>
      <c r="EQ83" s="1" t="s">
        <v>221</v>
      </c>
      <c r="ER83" s="1">
        <v>0.35031512599999998</v>
      </c>
      <c r="ES83" s="1">
        <v>-0.43132788399999999</v>
      </c>
      <c r="ET83" s="1">
        <v>-0.18006138499999999</v>
      </c>
      <c r="EU83" s="1" t="s">
        <v>221</v>
      </c>
      <c r="EV83" s="1" t="s">
        <v>221</v>
      </c>
      <c r="EW83" s="1">
        <v>-1.3565100370000001</v>
      </c>
      <c r="EX83" s="1">
        <v>-0.67500610599999999</v>
      </c>
      <c r="EY83" s="1">
        <v>0.12374988000000001</v>
      </c>
      <c r="EZ83" s="1">
        <v>-0.56272993800000004</v>
      </c>
      <c r="FA83" s="1">
        <v>0.15170927000000001</v>
      </c>
      <c r="FB83" s="1">
        <v>0.53359674300000004</v>
      </c>
      <c r="FC83" s="1">
        <v>-0.94977949800000006</v>
      </c>
      <c r="FD83" s="1">
        <v>0.84506917800000003</v>
      </c>
      <c r="FE83" s="1">
        <v>0.410288343</v>
      </c>
      <c r="FF83" s="1">
        <v>-0.99222370199999999</v>
      </c>
      <c r="FG83" s="1">
        <v>-1.024120258</v>
      </c>
      <c r="FH83" s="1">
        <v>-0.90605712000000005</v>
      </c>
      <c r="FI83" s="1">
        <v>0.45804513099999999</v>
      </c>
      <c r="FJ83" s="1">
        <v>0.53189845499999999</v>
      </c>
      <c r="FK83" s="1">
        <v>-0.61827943600000002</v>
      </c>
      <c r="FL83" s="1">
        <v>0.17604352300000001</v>
      </c>
      <c r="FM83" s="1">
        <v>0.65470389500000004</v>
      </c>
      <c r="FN83" s="1">
        <v>0.94478795299999996</v>
      </c>
      <c r="FO83" s="1">
        <v>-0.13894535599999999</v>
      </c>
      <c r="FP83" s="1">
        <v>-0.25138411700000002</v>
      </c>
      <c r="FQ83" s="1">
        <v>-0.26098052599999999</v>
      </c>
      <c r="FR83" s="1">
        <v>1.024416521</v>
      </c>
      <c r="FS83" s="1">
        <v>0.67246216400000003</v>
      </c>
      <c r="FT83" s="1">
        <v>0.144408287</v>
      </c>
      <c r="FU83" s="1">
        <v>-0.263012886</v>
      </c>
      <c r="FV83" s="1">
        <v>0.682211177</v>
      </c>
      <c r="FW83" s="1">
        <v>0.68845685099999998</v>
      </c>
      <c r="FX83" s="1"/>
      <c r="FY83" s="1">
        <v>0.38368944500000002</v>
      </c>
      <c r="FZ83" s="1">
        <v>-0.44432008899999997</v>
      </c>
      <c r="GA83" s="1">
        <v>-0.200264262</v>
      </c>
      <c r="GB83" s="1"/>
      <c r="GC83" s="1"/>
      <c r="GD83" s="1">
        <v>-1.04430399</v>
      </c>
      <c r="GE83" s="1">
        <v>0.50328142099999995</v>
      </c>
      <c r="GF83" s="1">
        <v>-0.94977949800000006</v>
      </c>
      <c r="GG83" s="1">
        <v>0.989477465</v>
      </c>
      <c r="GH83" s="1">
        <v>0.147275457</v>
      </c>
      <c r="GI83" s="1">
        <v>0.93667785000000003</v>
      </c>
      <c r="GJ83" s="1">
        <v>-0.61827943600000002</v>
      </c>
      <c r="GK83" s="1">
        <v>-7.9332305000000006E-2</v>
      </c>
      <c r="GL83" s="1">
        <v>3</v>
      </c>
      <c r="GM83" s="1">
        <v>2</v>
      </c>
      <c r="GN83" s="1">
        <v>0.66666666699999999</v>
      </c>
      <c r="GO83" s="1">
        <v>1</v>
      </c>
      <c r="GP83" s="1">
        <v>0.33333333300000001</v>
      </c>
      <c r="GQ83" s="1">
        <v>0</v>
      </c>
      <c r="GR83" s="1">
        <v>0</v>
      </c>
      <c r="GS83" s="1">
        <v>0</v>
      </c>
      <c r="GT83" s="1">
        <v>0</v>
      </c>
      <c r="GU83" s="1">
        <v>0</v>
      </c>
      <c r="GV83" s="1">
        <v>0</v>
      </c>
      <c r="GW83" s="1">
        <v>0</v>
      </c>
      <c r="GX83" s="1">
        <v>0</v>
      </c>
      <c r="GY83" s="1">
        <v>1</v>
      </c>
      <c r="GZ83" s="1">
        <v>0.33333333300000001</v>
      </c>
      <c r="HA83" s="1">
        <v>0</v>
      </c>
      <c r="HB83" s="1">
        <v>0</v>
      </c>
      <c r="HC83" s="1">
        <v>0</v>
      </c>
      <c r="HD83" s="1">
        <v>0</v>
      </c>
      <c r="HE83" s="1">
        <v>0</v>
      </c>
      <c r="HF83" s="1">
        <v>0</v>
      </c>
      <c r="HG83" s="1">
        <v>2</v>
      </c>
      <c r="HH83" s="1">
        <v>0.66666666699999999</v>
      </c>
      <c r="HI83" s="1">
        <v>0</v>
      </c>
      <c r="HJ83" s="1">
        <v>0</v>
      </c>
      <c r="HK83" s="1">
        <v>0</v>
      </c>
      <c r="HL83" s="1">
        <v>0</v>
      </c>
      <c r="HM83" s="1">
        <v>0.33333333300000001</v>
      </c>
      <c r="HN83" s="1">
        <v>0.66666666699999999</v>
      </c>
      <c r="HO83" s="1" t="s">
        <v>221</v>
      </c>
      <c r="HP83" s="1" t="s">
        <v>232</v>
      </c>
      <c r="HQ83" s="1" t="s">
        <v>233</v>
      </c>
      <c r="HR83" s="1" t="s">
        <v>234</v>
      </c>
      <c r="HS83" s="1" t="s">
        <v>221</v>
      </c>
      <c r="HT83" s="1" t="s">
        <v>221</v>
      </c>
      <c r="HU83" s="1">
        <v>3.6800785779999998</v>
      </c>
      <c r="HV83" s="1">
        <v>2.3659995700000001</v>
      </c>
      <c r="HW83" s="1"/>
      <c r="HX83" s="1">
        <v>2.9640136620000002</v>
      </c>
      <c r="HY83" s="1">
        <v>3.6727172760000002</v>
      </c>
      <c r="HZ83" s="1">
        <v>4.8879046449999999</v>
      </c>
      <c r="IA83" s="1"/>
      <c r="IB83" s="1">
        <v>4.0651495390000001</v>
      </c>
    </row>
    <row r="84" spans="1:236" x14ac:dyDescent="0.3">
      <c r="A84" s="1">
        <v>29711</v>
      </c>
      <c r="B84" s="1" t="s">
        <v>1235</v>
      </c>
      <c r="C84" s="1" t="s">
        <v>350</v>
      </c>
      <c r="D84" s="1" t="s">
        <v>536</v>
      </c>
      <c r="E84" s="1">
        <v>2</v>
      </c>
      <c r="F84" s="1" t="s">
        <v>491</v>
      </c>
      <c r="G84" s="1">
        <v>3</v>
      </c>
      <c r="H84" s="1" t="s">
        <v>492</v>
      </c>
      <c r="I84" s="1" t="s">
        <v>221</v>
      </c>
      <c r="J84" s="1" t="s">
        <v>221</v>
      </c>
      <c r="K84" s="1" t="s">
        <v>221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 t="s">
        <v>221</v>
      </c>
      <c r="AF84" s="1" t="s">
        <v>221</v>
      </c>
      <c r="AG84" s="1" t="s">
        <v>221</v>
      </c>
      <c r="AH84" s="1" t="s">
        <v>221</v>
      </c>
      <c r="AI84" s="1" t="s">
        <v>221</v>
      </c>
      <c r="AJ84" s="1" t="s">
        <v>221</v>
      </c>
      <c r="AK84" s="1" t="s">
        <v>221</v>
      </c>
      <c r="AL84" s="1" t="s">
        <v>221</v>
      </c>
      <c r="AM84" s="1">
        <v>3</v>
      </c>
      <c r="AN84" s="1">
        <v>3</v>
      </c>
      <c r="AO84" s="1">
        <v>5</v>
      </c>
      <c r="AP84" s="1">
        <v>2</v>
      </c>
      <c r="AQ84" s="1">
        <v>2</v>
      </c>
      <c r="AR84" s="1">
        <v>3</v>
      </c>
      <c r="AS84" s="1">
        <v>3</v>
      </c>
      <c r="AT84" s="1">
        <v>4</v>
      </c>
      <c r="AU84" s="1">
        <v>2</v>
      </c>
      <c r="AV84" s="1">
        <v>1</v>
      </c>
      <c r="AW84" s="1">
        <v>4</v>
      </c>
      <c r="AX84" s="1">
        <v>1</v>
      </c>
      <c r="AY84" s="1">
        <v>3</v>
      </c>
      <c r="AZ84" s="1">
        <v>4</v>
      </c>
      <c r="BA84" s="1">
        <v>1</v>
      </c>
      <c r="BB84" s="1">
        <v>5</v>
      </c>
      <c r="BC84" s="1" t="s">
        <v>221</v>
      </c>
      <c r="BD84" s="1" t="s">
        <v>221</v>
      </c>
      <c r="BE84" s="1" t="s">
        <v>221</v>
      </c>
      <c r="BF84" s="1" t="s">
        <v>221</v>
      </c>
      <c r="BG84" s="1">
        <v>4</v>
      </c>
      <c r="BH84" s="1">
        <v>5</v>
      </c>
      <c r="BI84" s="1">
        <v>4</v>
      </c>
      <c r="BJ84" s="1">
        <v>5</v>
      </c>
      <c r="BK84" s="1">
        <v>3</v>
      </c>
      <c r="BL84" s="1">
        <v>2</v>
      </c>
      <c r="BM84" s="1">
        <v>4</v>
      </c>
      <c r="BN84" s="1" t="s">
        <v>221</v>
      </c>
      <c r="BO84" s="1">
        <v>4</v>
      </c>
      <c r="BP84" s="1">
        <v>1</v>
      </c>
      <c r="BQ84" s="1">
        <v>4</v>
      </c>
      <c r="BR84" s="1">
        <v>4</v>
      </c>
      <c r="BS84" s="1">
        <v>2</v>
      </c>
      <c r="BT84" s="1" t="s">
        <v>221</v>
      </c>
      <c r="BU84" s="1" t="s">
        <v>221</v>
      </c>
      <c r="BV84" s="1">
        <v>4</v>
      </c>
      <c r="BW84" s="1" t="s">
        <v>221</v>
      </c>
      <c r="BX84" s="1">
        <v>3.4444444440000002</v>
      </c>
      <c r="BY84" s="1"/>
      <c r="BZ84" s="1"/>
      <c r="CA84" s="1">
        <v>4</v>
      </c>
      <c r="CB84" s="1">
        <v>1</v>
      </c>
      <c r="CC84" s="1">
        <v>3</v>
      </c>
      <c r="CD84" s="1">
        <v>2</v>
      </c>
      <c r="CE84" s="1">
        <v>5</v>
      </c>
      <c r="CF84" s="1">
        <f>(AM84 - '[1]AoA, FW, and ASMu'!B$11) / '[1]AoA, FW, and ASMu'!B$12</f>
        <v>-1.0105441573318064</v>
      </c>
      <c r="CG84" s="1">
        <f>(AQ84 - '[1]AoA, FW, and ASMu'!C$11) / '[1]AoA, FW, and ASMu'!C$12</f>
        <v>-0.70746723074685991</v>
      </c>
      <c r="CH84" s="1">
        <f>(AR84 - '[1]AoA, FW, and ASMu'!D$11) / '[1]AoA, FW, and ASMu'!D$12</f>
        <v>0.45651043466681585</v>
      </c>
      <c r="CI84" s="1">
        <f>(AT84 - '[1]AoA, FW, and ASMu'!E$11) / '[1]AoA, FW, and ASMu'!E$12</f>
        <v>-0.42732871186524074</v>
      </c>
      <c r="CJ84" s="1">
        <f>(AU84 - '[1]AoA, FW, and ASMu'!F$11) / '[1]AoA, FW, and ASMu'!F$12</f>
        <v>-0.79861122131299866</v>
      </c>
      <c r="CK84" s="1">
        <f>(AY84 - '[1]AoA, FW, and ASMu'!G$11) / '[1]AoA, FW, and ASMu'!G$12</f>
        <v>-0.39129875746110016</v>
      </c>
      <c r="CL84" s="1">
        <f>(BA84 - '[1]AoA, FW, and ASMu'!H$11) / '[1]AoA, FW, and ASMu'!H$12</f>
        <v>-0.62050276803115456</v>
      </c>
      <c r="CM84" s="1">
        <f>(AW84 - '[1]AoA, FW, and ASMu'!I$11) / '[1]AoA, FW, and ASMu'!I$12</f>
        <v>0.59779555268672613</v>
      </c>
      <c r="CN84" s="1">
        <v>-1.9356863879999999</v>
      </c>
      <c r="CO84" s="1"/>
      <c r="CP84" s="1"/>
      <c r="CQ84" s="1">
        <v>-0.273839367</v>
      </c>
      <c r="CR84" s="1">
        <v>-2.9875833030000001</v>
      </c>
      <c r="CS84" s="1">
        <v>-2.060735754</v>
      </c>
      <c r="CT84" s="1">
        <v>-2.5262915459999999</v>
      </c>
      <c r="CU84" s="1">
        <v>0.88890460500000001</v>
      </c>
      <c r="CV84" s="1" t="s">
        <v>241</v>
      </c>
      <c r="CW84" s="1">
        <v>5</v>
      </c>
      <c r="CX84" s="1">
        <v>1</v>
      </c>
      <c r="CY84" s="1" t="s">
        <v>242</v>
      </c>
      <c r="CZ84" s="1">
        <v>5</v>
      </c>
      <c r="DA84" s="1">
        <v>4307</v>
      </c>
      <c r="DB84" s="1" t="s">
        <v>221</v>
      </c>
      <c r="DC84" s="1" t="s">
        <v>221</v>
      </c>
      <c r="DD84" s="1">
        <v>1</v>
      </c>
      <c r="DE84" s="1" t="s">
        <v>221</v>
      </c>
      <c r="DF84" s="1" t="s">
        <v>221</v>
      </c>
      <c r="DG84" s="1" t="s">
        <v>292</v>
      </c>
      <c r="DH84" s="1">
        <v>420942</v>
      </c>
      <c r="DI84" s="1" t="s">
        <v>1236</v>
      </c>
      <c r="DJ84" s="1" t="s">
        <v>1237</v>
      </c>
      <c r="DK84" s="1" t="s">
        <v>478</v>
      </c>
      <c r="DL84" s="1" t="s">
        <v>229</v>
      </c>
      <c r="DM84" s="1">
        <v>964</v>
      </c>
      <c r="DN84" s="1">
        <v>4</v>
      </c>
      <c r="DO84" s="1" t="s">
        <v>1238</v>
      </c>
      <c r="DP84" s="1">
        <v>-1.008318265</v>
      </c>
      <c r="DQ84" s="1">
        <v>1.4352302509999999</v>
      </c>
      <c r="DR84" s="1">
        <v>1.142329726</v>
      </c>
      <c r="DS84" s="1">
        <v>0.62191151099999997</v>
      </c>
      <c r="DT84" s="1">
        <v>-0.81141516800000002</v>
      </c>
      <c r="DU84" s="1">
        <v>0.567065547</v>
      </c>
      <c r="DV84" s="1">
        <v>1.3185654010000001</v>
      </c>
      <c r="DW84" s="1">
        <v>-0.12828479000000001</v>
      </c>
      <c r="DX84" s="1">
        <v>-1.282545337</v>
      </c>
      <c r="DY84" s="1">
        <v>-1.0964448499999999</v>
      </c>
      <c r="DZ84" s="1">
        <v>0.80939393900000001</v>
      </c>
      <c r="EA84" s="1">
        <v>-1.1447780439999999</v>
      </c>
      <c r="EB84" s="1">
        <v>-0.34981495200000001</v>
      </c>
      <c r="EC84" s="1">
        <v>0.63157092800000003</v>
      </c>
      <c r="ED84" s="1">
        <v>-0.670839038</v>
      </c>
      <c r="EE84" s="1">
        <v>1.2185467910000001</v>
      </c>
      <c r="EF84" s="1">
        <v>-0.49336258900000002</v>
      </c>
      <c r="EG84" s="1">
        <v>0.79266946299999996</v>
      </c>
      <c r="EH84" s="1">
        <v>-0.138845727</v>
      </c>
      <c r="EI84" s="1">
        <v>0.78168780999999998</v>
      </c>
      <c r="EJ84" s="1">
        <v>-1.2133659539999999</v>
      </c>
      <c r="EK84" s="1">
        <v>-2.08825868</v>
      </c>
      <c r="EL84" s="1">
        <v>-0.51791661099999997</v>
      </c>
      <c r="EM84" s="1">
        <v>0.141778721</v>
      </c>
      <c r="EN84" s="1">
        <v>-3.2279507129999998</v>
      </c>
      <c r="EO84" s="1">
        <v>-0.39782657399999999</v>
      </c>
      <c r="EP84" s="1">
        <v>-0.44247086800000002</v>
      </c>
      <c r="EQ84" s="1">
        <v>-1.8398871450000001</v>
      </c>
      <c r="ER84" s="1" t="s">
        <v>221</v>
      </c>
      <c r="ES84" s="1" t="s">
        <v>221</v>
      </c>
      <c r="ET84" s="1">
        <v>-0.18006138499999999</v>
      </c>
      <c r="EU84" s="1" t="s">
        <v>221</v>
      </c>
      <c r="EV84" s="1" t="s">
        <v>221</v>
      </c>
      <c r="EW84" s="1">
        <v>-0.88487947899999997</v>
      </c>
      <c r="EX84" s="1">
        <v>1.286560468</v>
      </c>
      <c r="EY84" s="1">
        <v>1.1603746619999999</v>
      </c>
      <c r="EZ84" s="1">
        <v>0.71154203800000004</v>
      </c>
      <c r="FA84" s="1">
        <v>-0.64005863200000002</v>
      </c>
      <c r="FB84" s="1">
        <v>0.44826796200000002</v>
      </c>
      <c r="FC84" s="1">
        <v>1.0896334009999999</v>
      </c>
      <c r="FD84" s="1">
        <v>-0.115020437</v>
      </c>
      <c r="FE84" s="1">
        <v>-0.73494871299999998</v>
      </c>
      <c r="FF84" s="1">
        <v>-0.75438913500000004</v>
      </c>
      <c r="FG84" s="1">
        <v>0.74325423400000001</v>
      </c>
      <c r="FH84" s="1">
        <v>-0.72955848300000004</v>
      </c>
      <c r="FI84" s="1">
        <v>-0.25401532300000002</v>
      </c>
      <c r="FJ84" s="1">
        <v>0.527533476</v>
      </c>
      <c r="FK84" s="1">
        <v>-0.65123792400000002</v>
      </c>
      <c r="FL84" s="1">
        <v>1.178860324</v>
      </c>
      <c r="FM84" s="1">
        <v>-0.71347497800000004</v>
      </c>
      <c r="FN84" s="1">
        <v>1.036017078</v>
      </c>
      <c r="FO84" s="1">
        <v>-0.14130938400000001</v>
      </c>
      <c r="FP84" s="1">
        <v>0.94650490499999995</v>
      </c>
      <c r="FQ84" s="1">
        <v>-1.506345045</v>
      </c>
      <c r="FR84" s="1">
        <v>-2.273406434</v>
      </c>
      <c r="FS84" s="1">
        <v>-0.75406215300000001</v>
      </c>
      <c r="FT84" s="1">
        <v>0.141012049</v>
      </c>
      <c r="FU84" s="1">
        <v>-3.215275412</v>
      </c>
      <c r="FV84" s="1">
        <v>-0.45330464100000001</v>
      </c>
      <c r="FW84" s="1">
        <v>-0.57374936700000001</v>
      </c>
      <c r="FX84" s="1">
        <v>-2.2149684980000002</v>
      </c>
      <c r="FY84" s="1"/>
      <c r="FZ84" s="1"/>
      <c r="GA84" s="1">
        <v>-0.209755147</v>
      </c>
      <c r="GB84" s="1"/>
      <c r="GC84" s="1"/>
      <c r="GD84" s="1">
        <v>-1.86714344</v>
      </c>
      <c r="GE84" s="1">
        <v>-2.8550271299999999</v>
      </c>
      <c r="GF84" s="1">
        <v>0.44826796200000002</v>
      </c>
      <c r="GG84" s="1">
        <v>-0.86908258999999999</v>
      </c>
      <c r="GH84" s="1">
        <v>-0.593936664</v>
      </c>
      <c r="GI84" s="1">
        <v>-1.198430847</v>
      </c>
      <c r="GJ84" s="1">
        <v>-2.8662064219999999</v>
      </c>
      <c r="GK84" s="1">
        <v>2.9779256E-2</v>
      </c>
      <c r="GL84" s="1">
        <v>1</v>
      </c>
      <c r="GM84" s="1">
        <v>1</v>
      </c>
      <c r="GN84" s="1">
        <v>1</v>
      </c>
      <c r="GO84" s="1">
        <v>0</v>
      </c>
      <c r="GP84" s="1">
        <v>0</v>
      </c>
      <c r="GQ84" s="1">
        <v>0</v>
      </c>
      <c r="GR84" s="1">
        <v>0</v>
      </c>
      <c r="GS84" s="1">
        <v>0</v>
      </c>
      <c r="GT84" s="1">
        <v>0</v>
      </c>
      <c r="GU84" s="1">
        <v>0</v>
      </c>
      <c r="GV84" s="1">
        <v>0</v>
      </c>
      <c r="GW84" s="1">
        <v>0</v>
      </c>
      <c r="GX84" s="1">
        <v>0</v>
      </c>
      <c r="GY84" s="1">
        <v>0</v>
      </c>
      <c r="GZ84" s="1">
        <v>0</v>
      </c>
      <c r="HA84" s="1">
        <v>0</v>
      </c>
      <c r="HB84" s="1">
        <v>0</v>
      </c>
      <c r="HC84" s="1">
        <v>0</v>
      </c>
      <c r="HD84" s="1">
        <v>0</v>
      </c>
      <c r="HE84" s="1">
        <v>0</v>
      </c>
      <c r="HF84" s="1">
        <v>0</v>
      </c>
      <c r="HG84" s="1">
        <v>0</v>
      </c>
      <c r="HH84" s="1">
        <v>0</v>
      </c>
      <c r="HI84" s="1">
        <v>1</v>
      </c>
      <c r="HJ84" s="1">
        <v>1</v>
      </c>
      <c r="HK84" s="1">
        <v>0</v>
      </c>
      <c r="HL84" s="1">
        <v>0</v>
      </c>
      <c r="HM84" s="1">
        <v>0</v>
      </c>
      <c r="HN84" s="1">
        <v>1</v>
      </c>
      <c r="HO84" s="1" t="s">
        <v>1239</v>
      </c>
      <c r="HP84" s="1" t="s">
        <v>357</v>
      </c>
      <c r="HQ84" s="1" t="s">
        <v>358</v>
      </c>
      <c r="HR84" s="1" t="s">
        <v>221</v>
      </c>
      <c r="HS84" s="1" t="s">
        <v>221</v>
      </c>
      <c r="HT84" s="1" t="s">
        <v>221</v>
      </c>
      <c r="HU84" s="1">
        <v>0.72298878899999997</v>
      </c>
      <c r="HV84" s="1"/>
      <c r="HW84" s="1"/>
      <c r="HX84" s="1">
        <v>2.4949809040000002</v>
      </c>
      <c r="HY84" s="1">
        <v>0</v>
      </c>
      <c r="HZ84" s="1">
        <v>1.0718377910000001</v>
      </c>
      <c r="IA84" s="1">
        <v>0</v>
      </c>
      <c r="IB84" s="1">
        <v>3.3975909350000002</v>
      </c>
    </row>
    <row r="85" spans="1:236" x14ac:dyDescent="0.3">
      <c r="A85" s="1">
        <v>30080</v>
      </c>
      <c r="B85" s="1" t="s">
        <v>1240</v>
      </c>
      <c r="C85" s="1" t="s">
        <v>1241</v>
      </c>
      <c r="D85" s="1" t="s">
        <v>444</v>
      </c>
      <c r="E85" s="1">
        <v>5</v>
      </c>
      <c r="F85" s="1" t="s">
        <v>286</v>
      </c>
      <c r="G85" s="1">
        <v>4</v>
      </c>
      <c r="H85" s="1" t="s">
        <v>287</v>
      </c>
      <c r="I85" s="1" t="s">
        <v>221</v>
      </c>
      <c r="J85" s="1" t="s">
        <v>221</v>
      </c>
      <c r="K85" s="1" t="s">
        <v>221</v>
      </c>
      <c r="L85" s="1">
        <v>1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1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 t="s">
        <v>221</v>
      </c>
      <c r="AF85" s="1" t="s">
        <v>221</v>
      </c>
      <c r="AG85" s="1" t="s">
        <v>221</v>
      </c>
      <c r="AH85" s="1" t="s">
        <v>221</v>
      </c>
      <c r="AI85" s="1" t="s">
        <v>221</v>
      </c>
      <c r="AJ85" s="1" t="s">
        <v>221</v>
      </c>
      <c r="AK85" s="1" t="s">
        <v>221</v>
      </c>
      <c r="AL85" s="1" t="s">
        <v>221</v>
      </c>
      <c r="AM85" s="1">
        <v>3</v>
      </c>
      <c r="AN85" s="1">
        <v>3</v>
      </c>
      <c r="AO85" s="1">
        <v>4</v>
      </c>
      <c r="AP85" s="1">
        <v>3</v>
      </c>
      <c r="AQ85" s="1">
        <v>2</v>
      </c>
      <c r="AR85" s="1">
        <v>3</v>
      </c>
      <c r="AS85" s="1">
        <v>2</v>
      </c>
      <c r="AT85" s="1">
        <v>5</v>
      </c>
      <c r="AU85" s="1">
        <v>4</v>
      </c>
      <c r="AV85" s="1">
        <v>4</v>
      </c>
      <c r="AW85" s="1">
        <v>4</v>
      </c>
      <c r="AX85" s="1">
        <v>1</v>
      </c>
      <c r="AY85" s="1">
        <v>4</v>
      </c>
      <c r="AZ85" s="1">
        <v>5</v>
      </c>
      <c r="BA85" s="1">
        <v>1</v>
      </c>
      <c r="BB85" s="1">
        <v>4</v>
      </c>
      <c r="BC85" s="1" t="s">
        <v>221</v>
      </c>
      <c r="BD85" s="1" t="s">
        <v>221</v>
      </c>
      <c r="BE85" s="1" t="s">
        <v>221</v>
      </c>
      <c r="BF85" s="1" t="s">
        <v>221</v>
      </c>
      <c r="BG85" s="1">
        <v>4</v>
      </c>
      <c r="BH85" s="1">
        <v>4</v>
      </c>
      <c r="BI85" s="1">
        <v>5</v>
      </c>
      <c r="BJ85" s="1">
        <v>5</v>
      </c>
      <c r="BK85" s="1">
        <v>4</v>
      </c>
      <c r="BL85" s="1">
        <v>4</v>
      </c>
      <c r="BM85" s="1">
        <v>5</v>
      </c>
      <c r="BN85" s="1" t="s">
        <v>221</v>
      </c>
      <c r="BO85" s="1">
        <v>5</v>
      </c>
      <c r="BP85" s="1">
        <v>4</v>
      </c>
      <c r="BQ85" s="1">
        <v>4</v>
      </c>
      <c r="BR85" s="1">
        <v>5</v>
      </c>
      <c r="BS85" s="1">
        <v>5</v>
      </c>
      <c r="BT85" s="1" t="s">
        <v>221</v>
      </c>
      <c r="BU85" s="1" t="s">
        <v>221</v>
      </c>
      <c r="BV85" s="1" t="s">
        <v>221</v>
      </c>
      <c r="BW85" s="1" t="s">
        <v>221</v>
      </c>
      <c r="BX85" s="1">
        <v>4.5</v>
      </c>
      <c r="BY85" s="1"/>
      <c r="BZ85" s="1"/>
      <c r="CA85" s="1">
        <v>5</v>
      </c>
      <c r="CB85" s="1">
        <v>4</v>
      </c>
      <c r="CC85" s="1">
        <v>4.3333333329999997</v>
      </c>
      <c r="CD85" s="1">
        <v>5</v>
      </c>
      <c r="CE85" s="1">
        <v>4</v>
      </c>
      <c r="CF85" s="1">
        <f>(AM85 - '[1]AoA, FW, and ASMu'!B$11) / '[1]AoA, FW, and ASMu'!B$12</f>
        <v>-1.0105441573318064</v>
      </c>
      <c r="CG85" s="1">
        <f>(AQ85 - '[1]AoA, FW, and ASMu'!C$11) / '[1]AoA, FW, and ASMu'!C$12</f>
        <v>-0.70746723074685991</v>
      </c>
      <c r="CH85" s="1">
        <f>(AR85 - '[1]AoA, FW, and ASMu'!D$11) / '[1]AoA, FW, and ASMu'!D$12</f>
        <v>0.45651043466681585</v>
      </c>
      <c r="CI85" s="1">
        <f>(AT85 - '[1]AoA, FW, and ASMu'!E$11) / '[1]AoA, FW, and ASMu'!E$12</f>
        <v>0.50066042908655961</v>
      </c>
      <c r="CJ85" s="1">
        <f>(AU85 - '[1]AoA, FW, and ASMu'!F$11) / '[1]AoA, FW, and ASMu'!F$12</f>
        <v>0.34953519330863153</v>
      </c>
      <c r="CK85" s="1">
        <f>(AY85 - '[1]AoA, FW, and ASMu'!G$11) / '[1]AoA, FW, and ASMu'!G$12</f>
        <v>0.32195980665711271</v>
      </c>
      <c r="CL85" s="1">
        <f>(BA85 - '[1]AoA, FW, and ASMu'!H$11) / '[1]AoA, FW, and ASMu'!H$12</f>
        <v>-0.62050276803115456</v>
      </c>
      <c r="CM85" s="1">
        <f>(AW85 - '[1]AoA, FW, and ASMu'!I$11) / '[1]AoA, FW, and ASMu'!I$12</f>
        <v>0.59779555268672613</v>
      </c>
      <c r="CN85" s="1">
        <v>0.435848927</v>
      </c>
      <c r="CO85" s="1"/>
      <c r="CP85" s="1"/>
      <c r="CQ85" s="1">
        <v>1.145701587</v>
      </c>
      <c r="CR85" s="1">
        <v>-0.26077675099999997</v>
      </c>
      <c r="CS85" s="1">
        <v>0.17703038199999999</v>
      </c>
      <c r="CT85" s="1">
        <v>1.257527413</v>
      </c>
      <c r="CU85" s="1">
        <v>-2.0954351830000002</v>
      </c>
      <c r="CV85" s="1" t="s">
        <v>241</v>
      </c>
      <c r="CW85" s="1">
        <v>5</v>
      </c>
      <c r="CX85" s="1">
        <v>1</v>
      </c>
      <c r="CY85" s="1" t="s">
        <v>224</v>
      </c>
      <c r="CZ85" s="1">
        <v>4</v>
      </c>
      <c r="DA85" s="1" t="s">
        <v>221</v>
      </c>
      <c r="DB85" s="1" t="s">
        <v>221</v>
      </c>
      <c r="DC85" s="1" t="s">
        <v>221</v>
      </c>
      <c r="DD85" s="1" t="s">
        <v>221</v>
      </c>
      <c r="DE85" s="1" t="s">
        <v>221</v>
      </c>
      <c r="DF85" s="1" t="s">
        <v>221</v>
      </c>
      <c r="DG85" s="1" t="s">
        <v>292</v>
      </c>
      <c r="DH85" s="1">
        <v>598463</v>
      </c>
      <c r="DI85" s="1" t="s">
        <v>221</v>
      </c>
      <c r="DJ85" s="1" t="s">
        <v>1242</v>
      </c>
      <c r="DK85" s="1" t="s">
        <v>221</v>
      </c>
      <c r="DL85" s="1" t="s">
        <v>1243</v>
      </c>
      <c r="DM85" s="1">
        <v>6000</v>
      </c>
      <c r="DN85" s="1">
        <v>1</v>
      </c>
      <c r="DO85" s="1" t="s">
        <v>1244</v>
      </c>
      <c r="DP85" s="1">
        <v>-1.008318265</v>
      </c>
      <c r="DQ85" s="1">
        <v>1.4352302509999999</v>
      </c>
      <c r="DR85" s="1">
        <v>0.14232972599999999</v>
      </c>
      <c r="DS85" s="1">
        <v>1.621911511</v>
      </c>
      <c r="DT85" s="1">
        <v>-0.81141516800000002</v>
      </c>
      <c r="DU85" s="1">
        <v>0.567065547</v>
      </c>
      <c r="DV85" s="1">
        <v>0.31856540100000003</v>
      </c>
      <c r="DW85" s="1">
        <v>0.87171520999999996</v>
      </c>
      <c r="DX85" s="1">
        <v>0.71745466300000005</v>
      </c>
      <c r="DY85" s="1">
        <v>1.9035551500000001</v>
      </c>
      <c r="DZ85" s="1">
        <v>0.80939393900000001</v>
      </c>
      <c r="EA85" s="1">
        <v>-1.1447780439999999</v>
      </c>
      <c r="EB85" s="1">
        <v>0.65018504799999999</v>
      </c>
      <c r="EC85" s="1">
        <v>1.6315709279999999</v>
      </c>
      <c r="ED85" s="1">
        <v>-0.670839038</v>
      </c>
      <c r="EE85" s="1">
        <v>0.21854679099999999</v>
      </c>
      <c r="EF85" s="1">
        <v>-0.49336258900000002</v>
      </c>
      <c r="EG85" s="1">
        <v>-0.20733053700000001</v>
      </c>
      <c r="EH85" s="1">
        <v>0.86115427300000003</v>
      </c>
      <c r="EI85" s="1">
        <v>0.78168780999999998</v>
      </c>
      <c r="EJ85" s="1">
        <v>-0.213365954</v>
      </c>
      <c r="EK85" s="1">
        <v>-8.8258680000000006E-2</v>
      </c>
      <c r="EL85" s="1">
        <v>0.48208338899999997</v>
      </c>
      <c r="EM85" s="1">
        <v>1.1417787210000001</v>
      </c>
      <c r="EN85" s="1">
        <v>-0.227950713</v>
      </c>
      <c r="EO85" s="1">
        <v>-0.39782657399999999</v>
      </c>
      <c r="EP85" s="1">
        <v>0.55752913199999998</v>
      </c>
      <c r="EQ85" s="1">
        <v>1.1601128549999999</v>
      </c>
      <c r="ER85" s="1" t="s">
        <v>221</v>
      </c>
      <c r="ES85" s="1" t="s">
        <v>221</v>
      </c>
      <c r="ET85" s="1" t="s">
        <v>221</v>
      </c>
      <c r="EU85" s="1" t="s">
        <v>221</v>
      </c>
      <c r="EV85" s="1" t="s">
        <v>221</v>
      </c>
      <c r="EW85" s="1">
        <v>-0.88487947899999997</v>
      </c>
      <c r="EX85" s="1">
        <v>1.286560468</v>
      </c>
      <c r="EY85" s="1">
        <v>0.14457805300000001</v>
      </c>
      <c r="EZ85" s="1">
        <v>1.8556630679999999</v>
      </c>
      <c r="FA85" s="1">
        <v>-0.64005863200000002</v>
      </c>
      <c r="FB85" s="1">
        <v>0.44826796200000002</v>
      </c>
      <c r="FC85" s="1">
        <v>0.26325543000000001</v>
      </c>
      <c r="FD85" s="1">
        <v>0.78158185499999999</v>
      </c>
      <c r="FE85" s="1">
        <v>0.411129623</v>
      </c>
      <c r="FF85" s="1">
        <v>1.3097068430000001</v>
      </c>
      <c r="FG85" s="1">
        <v>0.74325423400000001</v>
      </c>
      <c r="FH85" s="1">
        <v>-0.72955848300000004</v>
      </c>
      <c r="FI85" s="1">
        <v>0.47212665999999998</v>
      </c>
      <c r="FJ85" s="1">
        <v>1.362805418</v>
      </c>
      <c r="FK85" s="1">
        <v>-0.65123792400000002</v>
      </c>
      <c r="FL85" s="1">
        <v>0.211429009</v>
      </c>
      <c r="FM85" s="1">
        <v>-0.71347497800000004</v>
      </c>
      <c r="FN85" s="1">
        <v>-0.27098051200000001</v>
      </c>
      <c r="FO85" s="1">
        <v>0.87643446000000003</v>
      </c>
      <c r="FP85" s="1">
        <v>0.94650490499999995</v>
      </c>
      <c r="FQ85" s="1">
        <v>-0.26488525299999999</v>
      </c>
      <c r="FR85" s="1">
        <v>-9.6083810000000006E-2</v>
      </c>
      <c r="FS85" s="1">
        <v>0.70189067199999999</v>
      </c>
      <c r="FT85" s="1">
        <v>1.135604523</v>
      </c>
      <c r="FU85" s="1">
        <v>-0.22705561099999999</v>
      </c>
      <c r="FV85" s="1">
        <v>-0.45330464100000001</v>
      </c>
      <c r="FW85" s="1">
        <v>0.72294473999999997</v>
      </c>
      <c r="FX85" s="1">
        <v>1.396614697</v>
      </c>
      <c r="FY85" s="1"/>
      <c r="FZ85" s="1"/>
      <c r="GA85" s="1"/>
      <c r="GB85" s="1"/>
      <c r="GC85" s="1"/>
      <c r="GD85" s="1">
        <v>-0.61361249299999998</v>
      </c>
      <c r="GE85" s="1">
        <v>0.75655606500000006</v>
      </c>
      <c r="GF85" s="1">
        <v>0.44826796200000002</v>
      </c>
      <c r="GG85" s="1">
        <v>1.4834725280000001</v>
      </c>
      <c r="GH85" s="1">
        <v>1.5467341459999999</v>
      </c>
      <c r="GI85" s="1">
        <v>0.66730527299999998</v>
      </c>
      <c r="GJ85" s="1">
        <v>0.74537677400000002</v>
      </c>
      <c r="GK85" s="1">
        <v>2.9779256E-2</v>
      </c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 t="s">
        <v>221</v>
      </c>
      <c r="HP85" s="1" t="s">
        <v>357</v>
      </c>
      <c r="HQ85" s="1" t="s">
        <v>358</v>
      </c>
      <c r="HR85" s="1" t="s">
        <v>221</v>
      </c>
      <c r="HS85" s="1" t="s">
        <v>221</v>
      </c>
      <c r="HT85" s="1"/>
      <c r="HU85" s="1">
        <v>3.5800713329999998</v>
      </c>
      <c r="HV85" s="1"/>
      <c r="HW85" s="1"/>
      <c r="HX85" s="1">
        <v>3.2774009020000001</v>
      </c>
      <c r="HY85" s="1">
        <v>3.3155901229999998</v>
      </c>
      <c r="HZ85" s="1">
        <v>3.8553283270000001</v>
      </c>
      <c r="IA85" s="1">
        <v>3.1752567190000001</v>
      </c>
      <c r="IB85" s="1">
        <v>2.5222830900000002</v>
      </c>
    </row>
    <row r="86" spans="1:236" x14ac:dyDescent="0.3">
      <c r="A86" s="1">
        <v>38571</v>
      </c>
      <c r="B86" s="1" t="s">
        <v>1245</v>
      </c>
      <c r="C86" s="1" t="s">
        <v>432</v>
      </c>
      <c r="D86" s="1" t="s">
        <v>1246</v>
      </c>
      <c r="E86" s="1">
        <v>11</v>
      </c>
      <c r="F86" s="1" t="s">
        <v>286</v>
      </c>
      <c r="G86" s="1">
        <v>4</v>
      </c>
      <c r="H86" s="1" t="s">
        <v>287</v>
      </c>
      <c r="I86" s="1" t="s">
        <v>221</v>
      </c>
      <c r="J86" s="1" t="s">
        <v>221</v>
      </c>
      <c r="K86" s="1" t="s">
        <v>221</v>
      </c>
      <c r="L86" s="1">
        <v>1</v>
      </c>
      <c r="M86" s="1">
        <v>0</v>
      </c>
      <c r="N86" s="1">
        <v>0</v>
      </c>
      <c r="O86" s="1">
        <v>0</v>
      </c>
      <c r="P86" s="1">
        <v>0</v>
      </c>
      <c r="Q86" s="1">
        <v>1</v>
      </c>
      <c r="R86" s="1">
        <v>0</v>
      </c>
      <c r="S86" s="1">
        <v>1</v>
      </c>
      <c r="T86" s="1">
        <v>0</v>
      </c>
      <c r="U86" s="1">
        <v>0</v>
      </c>
      <c r="V86" s="1">
        <v>1</v>
      </c>
      <c r="W86" s="1">
        <v>0</v>
      </c>
      <c r="X86" s="1">
        <v>1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 t="s">
        <v>221</v>
      </c>
      <c r="AF86" s="1" t="s">
        <v>221</v>
      </c>
      <c r="AG86" s="1" t="s">
        <v>221</v>
      </c>
      <c r="AH86" s="1" t="s">
        <v>221</v>
      </c>
      <c r="AI86" s="1" t="s">
        <v>221</v>
      </c>
      <c r="AJ86" s="1" t="s">
        <v>221</v>
      </c>
      <c r="AK86" s="1" t="s">
        <v>221</v>
      </c>
      <c r="AL86" s="1" t="s">
        <v>221</v>
      </c>
      <c r="AM86" s="1">
        <v>3</v>
      </c>
      <c r="AN86" s="1">
        <v>1</v>
      </c>
      <c r="AO86" s="1">
        <v>1</v>
      </c>
      <c r="AP86" s="1">
        <v>1</v>
      </c>
      <c r="AQ86" s="1">
        <v>1</v>
      </c>
      <c r="AR86" s="1">
        <v>3</v>
      </c>
      <c r="AS86" s="1">
        <v>1</v>
      </c>
      <c r="AT86" s="1">
        <v>1</v>
      </c>
      <c r="AU86" s="1">
        <v>1</v>
      </c>
      <c r="AV86" s="1">
        <v>5</v>
      </c>
      <c r="AW86" s="1">
        <v>4</v>
      </c>
      <c r="AX86" s="1">
        <v>1</v>
      </c>
      <c r="AY86" s="1">
        <v>1</v>
      </c>
      <c r="AZ86" s="1">
        <v>4</v>
      </c>
      <c r="BA86" s="1">
        <v>1</v>
      </c>
      <c r="BB86" s="1">
        <v>5</v>
      </c>
      <c r="BC86" s="1" t="s">
        <v>221</v>
      </c>
      <c r="BD86" s="1" t="s">
        <v>221</v>
      </c>
      <c r="BE86" s="1" t="s">
        <v>221</v>
      </c>
      <c r="BF86" s="1" t="s">
        <v>221</v>
      </c>
      <c r="BG86" s="1">
        <v>4</v>
      </c>
      <c r="BH86" s="1">
        <v>5</v>
      </c>
      <c r="BI86" s="1">
        <v>5</v>
      </c>
      <c r="BJ86" s="1">
        <v>4</v>
      </c>
      <c r="BK86" s="1" t="s">
        <v>221</v>
      </c>
      <c r="BL86" s="1" t="s">
        <v>221</v>
      </c>
      <c r="BM86" s="1" t="s">
        <v>221</v>
      </c>
      <c r="BN86" s="1" t="s">
        <v>221</v>
      </c>
      <c r="BO86" s="1" t="s">
        <v>221</v>
      </c>
      <c r="BP86" s="1" t="s">
        <v>221</v>
      </c>
      <c r="BQ86" s="1">
        <v>5</v>
      </c>
      <c r="BR86" s="1">
        <v>4</v>
      </c>
      <c r="BS86" s="1" t="s">
        <v>221</v>
      </c>
      <c r="BT86" s="1" t="s">
        <v>221</v>
      </c>
      <c r="BU86" s="1" t="s">
        <v>221</v>
      </c>
      <c r="BV86" s="1">
        <v>4</v>
      </c>
      <c r="BW86" s="1" t="s">
        <v>221</v>
      </c>
      <c r="BX86" s="1">
        <v>4.4000000000000004</v>
      </c>
      <c r="BY86" s="1"/>
      <c r="BZ86" s="1"/>
      <c r="CA86" s="1"/>
      <c r="CB86" s="1"/>
      <c r="CC86" s="1"/>
      <c r="CD86" s="1"/>
      <c r="CE86" s="1">
        <v>5</v>
      </c>
      <c r="CF86" s="1">
        <f>(AM86 - '[1]AoA, FW, and ASMu'!B$11) / '[1]AoA, FW, and ASMu'!B$12</f>
        <v>-1.0105441573318064</v>
      </c>
      <c r="CG86" s="1">
        <f>(AQ86 - '[1]AoA, FW, and ASMu'!C$11) / '[1]AoA, FW, and ASMu'!C$12</f>
        <v>-1.4784925460403708</v>
      </c>
      <c r="CH86" s="1">
        <f>(AR86 - '[1]AoA, FW, and ASMu'!D$11) / '[1]AoA, FW, and ASMu'!D$12</f>
        <v>0.45651043466681585</v>
      </c>
      <c r="CI86" s="1">
        <f>(AT86 - '[1]AoA, FW, and ASMu'!E$11) / '[1]AoA, FW, and ASMu'!E$12</f>
        <v>-3.2112961347206417</v>
      </c>
      <c r="CJ86" s="1">
        <f>(AU86 - '[1]AoA, FW, and ASMu'!F$11) / '[1]AoA, FW, and ASMu'!F$12</f>
        <v>-1.3726844286238138</v>
      </c>
      <c r="CK86" s="1">
        <f>(AY86 - '[1]AoA, FW, and ASMu'!G$11) / '[1]AoA, FW, and ASMu'!G$12</f>
        <v>-1.8178158856975259</v>
      </c>
      <c r="CL86" s="1">
        <f>(BA86 - '[1]AoA, FW, and ASMu'!H$11) / '[1]AoA, FW, and ASMu'!H$12</f>
        <v>-0.62050276803115456</v>
      </c>
      <c r="CM86" s="1">
        <f>(AW86 - '[1]AoA, FW, and ASMu'!I$11) / '[1]AoA, FW, and ASMu'!I$12</f>
        <v>0.59779555268672613</v>
      </c>
      <c r="CN86" s="1">
        <v>0.21363760300000001</v>
      </c>
      <c r="CO86" s="1"/>
      <c r="CP86" s="1"/>
      <c r="CQ86" s="1"/>
      <c r="CR86" s="1"/>
      <c r="CS86" s="1"/>
      <c r="CT86" s="1"/>
      <c r="CU86" s="1">
        <v>0.426847908</v>
      </c>
      <c r="CV86" s="1" t="s">
        <v>241</v>
      </c>
      <c r="CW86" s="1">
        <v>5</v>
      </c>
      <c r="CX86" s="1">
        <v>1</v>
      </c>
      <c r="CY86" s="1" t="s">
        <v>242</v>
      </c>
      <c r="CZ86" s="1">
        <v>5</v>
      </c>
      <c r="DA86" s="1">
        <v>4521</v>
      </c>
      <c r="DB86" s="1" t="s">
        <v>221</v>
      </c>
      <c r="DC86" s="1" t="s">
        <v>221</v>
      </c>
      <c r="DD86" s="1">
        <v>1</v>
      </c>
      <c r="DE86" s="1" t="s">
        <v>221</v>
      </c>
      <c r="DF86" s="1" t="s">
        <v>221</v>
      </c>
      <c r="DG86" s="1" t="s">
        <v>321</v>
      </c>
      <c r="DH86" s="1">
        <v>193826</v>
      </c>
      <c r="DI86" s="1" t="s">
        <v>1247</v>
      </c>
      <c r="DJ86" s="1" t="s">
        <v>1248</v>
      </c>
      <c r="DK86" s="1" t="s">
        <v>427</v>
      </c>
      <c r="DL86" s="1" t="s">
        <v>229</v>
      </c>
      <c r="DM86" s="1">
        <v>1301</v>
      </c>
      <c r="DN86" s="1">
        <v>23</v>
      </c>
      <c r="DO86" s="1" t="s">
        <v>1249</v>
      </c>
      <c r="DP86" s="1">
        <v>-1.008318265</v>
      </c>
      <c r="DQ86" s="1">
        <v>-0.56476974899999999</v>
      </c>
      <c r="DR86" s="1">
        <v>-2.8576702740000002</v>
      </c>
      <c r="DS86" s="1">
        <v>-0.37808848900000003</v>
      </c>
      <c r="DT86" s="1">
        <v>-1.8114151679999999</v>
      </c>
      <c r="DU86" s="1">
        <v>0.567065547</v>
      </c>
      <c r="DV86" s="1">
        <v>-0.68143459900000003</v>
      </c>
      <c r="DW86" s="1">
        <v>-3.1282847899999999</v>
      </c>
      <c r="DX86" s="1">
        <v>-2.2825453370000002</v>
      </c>
      <c r="DY86" s="1">
        <v>2.9035551499999999</v>
      </c>
      <c r="DZ86" s="1">
        <v>0.80939393900000001</v>
      </c>
      <c r="EA86" s="1">
        <v>-1.1447780439999999</v>
      </c>
      <c r="EB86" s="1">
        <v>-2.349814952</v>
      </c>
      <c r="EC86" s="1">
        <v>0.63157092800000003</v>
      </c>
      <c r="ED86" s="1">
        <v>-0.670839038</v>
      </c>
      <c r="EE86" s="1">
        <v>1.2185467910000001</v>
      </c>
      <c r="EF86" s="1">
        <v>-0.49336258900000002</v>
      </c>
      <c r="EG86" s="1">
        <v>0.79266946299999996</v>
      </c>
      <c r="EH86" s="1">
        <v>0.86115427300000003</v>
      </c>
      <c r="EI86" s="1">
        <v>-0.21831218999999999</v>
      </c>
      <c r="EJ86" s="1" t="s">
        <v>221</v>
      </c>
      <c r="EK86" s="1" t="s">
        <v>221</v>
      </c>
      <c r="EL86" s="1" t="s">
        <v>221</v>
      </c>
      <c r="EM86" s="1" t="s">
        <v>221</v>
      </c>
      <c r="EN86" s="1" t="s">
        <v>221</v>
      </c>
      <c r="EO86" s="1">
        <v>0.60217342600000001</v>
      </c>
      <c r="EP86" s="1">
        <v>-0.44247086800000002</v>
      </c>
      <c r="EQ86" s="1" t="s">
        <v>221</v>
      </c>
      <c r="ER86" s="1" t="s">
        <v>221</v>
      </c>
      <c r="ES86" s="1" t="s">
        <v>221</v>
      </c>
      <c r="ET86" s="1">
        <v>-0.18006138499999999</v>
      </c>
      <c r="EU86" s="1" t="s">
        <v>221</v>
      </c>
      <c r="EV86" s="1" t="s">
        <v>221</v>
      </c>
      <c r="EW86" s="1">
        <v>-0.88487947899999997</v>
      </c>
      <c r="EX86" s="1">
        <v>-0.50626750099999995</v>
      </c>
      <c r="EY86" s="1">
        <v>-2.9028117739999999</v>
      </c>
      <c r="EZ86" s="1">
        <v>-0.43257899100000002</v>
      </c>
      <c r="FA86" s="1">
        <v>-1.428876314</v>
      </c>
      <c r="FB86" s="1">
        <v>0.44826796200000002</v>
      </c>
      <c r="FC86" s="1">
        <v>-0.56312254100000003</v>
      </c>
      <c r="FD86" s="1">
        <v>-2.8048273130000001</v>
      </c>
      <c r="FE86" s="1">
        <v>-1.3079878810000001</v>
      </c>
      <c r="FF86" s="1">
        <v>1.9977388359999999</v>
      </c>
      <c r="FG86" s="1">
        <v>0.74325423400000001</v>
      </c>
      <c r="FH86" s="1">
        <v>-0.72955848300000004</v>
      </c>
      <c r="FI86" s="1">
        <v>-1.706299287</v>
      </c>
      <c r="FJ86" s="1">
        <v>0.527533476</v>
      </c>
      <c r="FK86" s="1">
        <v>-0.65123792400000002</v>
      </c>
      <c r="FL86" s="1">
        <v>1.178860324</v>
      </c>
      <c r="FM86" s="1">
        <v>-0.71347497800000004</v>
      </c>
      <c r="FN86" s="1">
        <v>1.036017078</v>
      </c>
      <c r="FO86" s="1">
        <v>0.87643446000000003</v>
      </c>
      <c r="FP86" s="1">
        <v>-0.26434281799999998</v>
      </c>
      <c r="FQ86" s="1"/>
      <c r="FR86" s="1"/>
      <c r="FS86" s="1"/>
      <c r="FT86" s="1"/>
      <c r="FU86" s="1"/>
      <c r="FV86" s="1">
        <v>0.68614825199999996</v>
      </c>
      <c r="FW86" s="1">
        <v>-0.57374936700000001</v>
      </c>
      <c r="FX86" s="1"/>
      <c r="FY86" s="1"/>
      <c r="FZ86" s="1"/>
      <c r="GA86" s="1">
        <v>-0.209755147</v>
      </c>
      <c r="GB86" s="1"/>
      <c r="GC86" s="1"/>
      <c r="GD86" s="1">
        <v>-0.87175883499999995</v>
      </c>
      <c r="GE86" s="1"/>
      <c r="GF86" s="1">
        <v>0.44826796200000002</v>
      </c>
      <c r="GG86" s="1">
        <v>-2.8048273130000001</v>
      </c>
      <c r="GH86" s="1">
        <v>-1.3079878810000001</v>
      </c>
      <c r="GI86" s="1">
        <v>-1.970642105</v>
      </c>
      <c r="GJ86" s="1"/>
      <c r="GK86" s="1">
        <v>2.9779256E-2</v>
      </c>
      <c r="GL86" s="1">
        <v>2</v>
      </c>
      <c r="GM86" s="1">
        <v>1</v>
      </c>
      <c r="GN86" s="1">
        <v>0.5</v>
      </c>
      <c r="GO86" s="1">
        <v>1</v>
      </c>
      <c r="GP86" s="1">
        <v>0.5</v>
      </c>
      <c r="GQ86" s="1">
        <v>0</v>
      </c>
      <c r="GR86" s="1">
        <v>0</v>
      </c>
      <c r="GS86" s="1">
        <v>0</v>
      </c>
      <c r="GT86" s="1">
        <v>0</v>
      </c>
      <c r="GU86" s="1">
        <v>0</v>
      </c>
      <c r="GV86" s="1">
        <v>0</v>
      </c>
      <c r="GW86" s="1">
        <v>0</v>
      </c>
      <c r="GX86" s="1">
        <v>0</v>
      </c>
      <c r="GY86" s="1">
        <v>0</v>
      </c>
      <c r="GZ86" s="1">
        <v>0</v>
      </c>
      <c r="HA86" s="1">
        <v>0</v>
      </c>
      <c r="HB86" s="1">
        <v>0</v>
      </c>
      <c r="HC86" s="1">
        <v>0</v>
      </c>
      <c r="HD86" s="1">
        <v>0</v>
      </c>
      <c r="HE86" s="1">
        <v>0</v>
      </c>
      <c r="HF86" s="1">
        <v>0</v>
      </c>
      <c r="HG86" s="1">
        <v>0</v>
      </c>
      <c r="HH86" s="1">
        <v>0</v>
      </c>
      <c r="HI86" s="1">
        <v>2</v>
      </c>
      <c r="HJ86" s="1">
        <v>1</v>
      </c>
      <c r="HK86" s="1">
        <v>0</v>
      </c>
      <c r="HL86" s="1">
        <v>0</v>
      </c>
      <c r="HM86" s="1">
        <v>0</v>
      </c>
      <c r="HN86" s="1">
        <v>1</v>
      </c>
      <c r="HO86" s="1" t="s">
        <v>269</v>
      </c>
      <c r="HP86" s="1" t="s">
        <v>232</v>
      </c>
      <c r="HQ86" s="1" t="s">
        <v>260</v>
      </c>
      <c r="HR86" s="1" t="s">
        <v>221</v>
      </c>
      <c r="HS86" s="1" t="s">
        <v>221</v>
      </c>
      <c r="HT86" s="1" t="s">
        <v>260</v>
      </c>
      <c r="HU86" s="1">
        <v>3.3578600089999999</v>
      </c>
      <c r="HV86" s="1"/>
      <c r="HW86" s="1"/>
      <c r="HX86" s="1"/>
      <c r="HY86" s="1"/>
      <c r="HZ86" s="1"/>
      <c r="IA86" s="1"/>
      <c r="IB86" s="1">
        <v>5.0445661810000004</v>
      </c>
    </row>
    <row r="87" spans="1:236" x14ac:dyDescent="0.3">
      <c r="A87" s="1">
        <v>29763</v>
      </c>
      <c r="B87" s="1" t="s">
        <v>1250</v>
      </c>
      <c r="C87" s="1" t="s">
        <v>1251</v>
      </c>
      <c r="D87" s="1" t="s">
        <v>444</v>
      </c>
      <c r="E87" s="1">
        <v>3</v>
      </c>
      <c r="F87" s="1" t="s">
        <v>286</v>
      </c>
      <c r="G87" s="1">
        <v>4</v>
      </c>
      <c r="H87" s="1" t="s">
        <v>287</v>
      </c>
      <c r="I87" s="1" t="s">
        <v>221</v>
      </c>
      <c r="J87" s="1" t="s">
        <v>221</v>
      </c>
      <c r="K87" s="1" t="s">
        <v>221</v>
      </c>
      <c r="L87" s="1">
        <v>1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 t="s">
        <v>252</v>
      </c>
      <c r="AF87" s="1" t="s">
        <v>221</v>
      </c>
      <c r="AG87" s="1" t="s">
        <v>221</v>
      </c>
      <c r="AH87" s="1" t="s">
        <v>221</v>
      </c>
      <c r="AI87" s="1" t="s">
        <v>221</v>
      </c>
      <c r="AJ87" s="1" t="s">
        <v>221</v>
      </c>
      <c r="AK87" s="1" t="s">
        <v>221</v>
      </c>
      <c r="AL87" s="1" t="s">
        <v>221</v>
      </c>
      <c r="AM87" s="1">
        <v>3</v>
      </c>
      <c r="AN87" s="1">
        <v>1</v>
      </c>
      <c r="AO87" s="1">
        <v>5</v>
      </c>
      <c r="AP87" s="1">
        <v>3</v>
      </c>
      <c r="AQ87" s="1">
        <v>1</v>
      </c>
      <c r="AR87" s="1">
        <v>3</v>
      </c>
      <c r="AS87" s="1">
        <v>3</v>
      </c>
      <c r="AT87" s="1">
        <v>1</v>
      </c>
      <c r="AU87" s="1">
        <v>1</v>
      </c>
      <c r="AV87" s="1">
        <v>5</v>
      </c>
      <c r="AW87" s="1">
        <v>5</v>
      </c>
      <c r="AX87" s="1">
        <v>5</v>
      </c>
      <c r="AY87" s="1">
        <v>4</v>
      </c>
      <c r="AZ87" s="1">
        <v>5</v>
      </c>
      <c r="BA87" s="1">
        <v>1</v>
      </c>
      <c r="BB87" s="1">
        <v>5</v>
      </c>
      <c r="BC87" s="1" t="s">
        <v>221</v>
      </c>
      <c r="BD87" s="1" t="s">
        <v>221</v>
      </c>
      <c r="BE87" s="1" t="s">
        <v>221</v>
      </c>
      <c r="BF87" s="1" t="s">
        <v>221</v>
      </c>
      <c r="BG87" s="1">
        <v>5</v>
      </c>
      <c r="BH87" s="1">
        <v>5</v>
      </c>
      <c r="BI87" s="1">
        <v>5</v>
      </c>
      <c r="BJ87" s="1">
        <v>5</v>
      </c>
      <c r="BK87" s="1" t="s">
        <v>221</v>
      </c>
      <c r="BL87" s="1" t="s">
        <v>221</v>
      </c>
      <c r="BM87" s="1" t="s">
        <v>221</v>
      </c>
      <c r="BN87" s="1">
        <v>5</v>
      </c>
      <c r="BO87" s="1">
        <v>2</v>
      </c>
      <c r="BP87" s="1" t="s">
        <v>221</v>
      </c>
      <c r="BQ87" s="1" t="s">
        <v>221</v>
      </c>
      <c r="BR87" s="1">
        <v>5</v>
      </c>
      <c r="BS87" s="1" t="s">
        <v>221</v>
      </c>
      <c r="BT87" s="1" t="s">
        <v>221</v>
      </c>
      <c r="BU87" s="1" t="s">
        <v>221</v>
      </c>
      <c r="BV87" s="1">
        <v>5</v>
      </c>
      <c r="BW87" s="1" t="s">
        <v>221</v>
      </c>
      <c r="BX87" s="1">
        <v>5</v>
      </c>
      <c r="BY87" s="1"/>
      <c r="BZ87" s="1">
        <v>5</v>
      </c>
      <c r="CA87" s="1">
        <v>2</v>
      </c>
      <c r="CB87" s="1"/>
      <c r="CC87" s="1"/>
      <c r="CD87" s="1"/>
      <c r="CE87" s="1">
        <v>5</v>
      </c>
      <c r="CF87" s="1">
        <f>(AM87 - '[1]AoA, FW, and ASMu'!B$11) / '[1]AoA, FW, and ASMu'!B$12</f>
        <v>-1.0105441573318064</v>
      </c>
      <c r="CG87" s="1">
        <f>(AQ87 - '[1]AoA, FW, and ASMu'!C$11) / '[1]AoA, FW, and ASMu'!C$12</f>
        <v>-1.4784925460403708</v>
      </c>
      <c r="CH87" s="1">
        <f>(AR87 - '[1]AoA, FW, and ASMu'!D$11) / '[1]AoA, FW, and ASMu'!D$12</f>
        <v>0.45651043466681585</v>
      </c>
      <c r="CI87" s="1">
        <f>(AT87 - '[1]AoA, FW, and ASMu'!E$11) / '[1]AoA, FW, and ASMu'!E$12</f>
        <v>-3.2112961347206417</v>
      </c>
      <c r="CJ87" s="1">
        <f>(AU87 - '[1]AoA, FW, and ASMu'!F$11) / '[1]AoA, FW, and ASMu'!F$12</f>
        <v>-1.3726844286238138</v>
      </c>
      <c r="CK87" s="1">
        <f>(AY87 - '[1]AoA, FW, and ASMu'!G$11) / '[1]AoA, FW, and ASMu'!G$12</f>
        <v>0.32195980665711271</v>
      </c>
      <c r="CL87" s="1">
        <f>(BA87 - '[1]AoA, FW, and ASMu'!H$11) / '[1]AoA, FW, and ASMu'!H$12</f>
        <v>-0.62050276803115456</v>
      </c>
      <c r="CM87" s="1">
        <f>(AW87 - '[1]AoA, FW, and ASMu'!I$11) / '[1]AoA, FW, and ASMu'!I$12</f>
        <v>1.4468245209353749</v>
      </c>
      <c r="CN87" s="1">
        <v>1.5469055469999999</v>
      </c>
      <c r="CO87" s="1"/>
      <c r="CP87" s="1">
        <v>1.0387239130000001</v>
      </c>
      <c r="CQ87" s="1">
        <v>-1.3123490900000001</v>
      </c>
      <c r="CR87" s="1"/>
      <c r="CS87" s="1"/>
      <c r="CT87" s="1"/>
      <c r="CU87" s="1">
        <v>0.426847908</v>
      </c>
      <c r="CV87" s="1" t="s">
        <v>241</v>
      </c>
      <c r="CW87" s="1">
        <v>5</v>
      </c>
      <c r="CX87" s="1">
        <v>1</v>
      </c>
      <c r="CY87" s="1" t="s">
        <v>224</v>
      </c>
      <c r="CZ87" s="1">
        <v>4</v>
      </c>
      <c r="DA87" s="1">
        <v>3323</v>
      </c>
      <c r="DB87" s="1" t="s">
        <v>221</v>
      </c>
      <c r="DC87" s="1" t="s">
        <v>221</v>
      </c>
      <c r="DD87" s="1">
        <v>0</v>
      </c>
      <c r="DE87" s="1" t="s">
        <v>221</v>
      </c>
      <c r="DF87" s="1" t="s">
        <v>221</v>
      </c>
      <c r="DG87" s="1" t="s">
        <v>243</v>
      </c>
      <c r="DH87" s="1">
        <v>296666</v>
      </c>
      <c r="DI87" s="1" t="s">
        <v>1252</v>
      </c>
      <c r="DJ87" s="1" t="s">
        <v>1253</v>
      </c>
      <c r="DK87" s="1" t="s">
        <v>440</v>
      </c>
      <c r="DL87" s="1" t="s">
        <v>229</v>
      </c>
      <c r="DM87" s="1">
        <v>1032</v>
      </c>
      <c r="DN87" s="1">
        <v>38</v>
      </c>
      <c r="DO87" s="1" t="s">
        <v>1254</v>
      </c>
      <c r="DP87" s="1">
        <v>-1.008318265</v>
      </c>
      <c r="DQ87" s="1">
        <v>-0.56476974899999999</v>
      </c>
      <c r="DR87" s="1">
        <v>1.142329726</v>
      </c>
      <c r="DS87" s="1">
        <v>1.621911511</v>
      </c>
      <c r="DT87" s="1">
        <v>-1.8114151679999999</v>
      </c>
      <c r="DU87" s="1">
        <v>0.567065547</v>
      </c>
      <c r="DV87" s="1">
        <v>1.3185654010000001</v>
      </c>
      <c r="DW87" s="1">
        <v>-3.1282847899999999</v>
      </c>
      <c r="DX87" s="1">
        <v>-2.2825453370000002</v>
      </c>
      <c r="DY87" s="1">
        <v>2.9035551499999999</v>
      </c>
      <c r="DZ87" s="1">
        <v>1.809393939</v>
      </c>
      <c r="EA87" s="1">
        <v>2.8552219559999998</v>
      </c>
      <c r="EB87" s="1">
        <v>0.65018504799999999</v>
      </c>
      <c r="EC87" s="1">
        <v>1.6315709279999999</v>
      </c>
      <c r="ED87" s="1">
        <v>-0.670839038</v>
      </c>
      <c r="EE87" s="1">
        <v>1.2185467910000001</v>
      </c>
      <c r="EF87" s="1">
        <v>0.50663741100000004</v>
      </c>
      <c r="EG87" s="1">
        <v>0.79266946299999996</v>
      </c>
      <c r="EH87" s="1">
        <v>0.86115427300000003</v>
      </c>
      <c r="EI87" s="1">
        <v>0.78168780999999998</v>
      </c>
      <c r="EJ87" s="1" t="s">
        <v>221</v>
      </c>
      <c r="EK87" s="1" t="s">
        <v>221</v>
      </c>
      <c r="EL87" s="1" t="s">
        <v>221</v>
      </c>
      <c r="EM87" s="1">
        <v>-1.8582212789999999</v>
      </c>
      <c r="EN87" s="1" t="s">
        <v>221</v>
      </c>
      <c r="EO87" s="1" t="s">
        <v>221</v>
      </c>
      <c r="EP87" s="1">
        <v>0.55752913199999998</v>
      </c>
      <c r="EQ87" s="1" t="s">
        <v>221</v>
      </c>
      <c r="ER87" s="1" t="s">
        <v>221</v>
      </c>
      <c r="ES87" s="1" t="s">
        <v>221</v>
      </c>
      <c r="ET87" s="1">
        <v>0.81993861499999998</v>
      </c>
      <c r="EU87" s="1" t="s">
        <v>221</v>
      </c>
      <c r="EV87" s="1">
        <v>1.1107942079999999</v>
      </c>
      <c r="EW87" s="1">
        <v>-0.88487947899999997</v>
      </c>
      <c r="EX87" s="1">
        <v>-0.50626750099999995</v>
      </c>
      <c r="EY87" s="1">
        <v>1.1603746619999999</v>
      </c>
      <c r="EZ87" s="1">
        <v>1.8556630679999999</v>
      </c>
      <c r="FA87" s="1">
        <v>-1.428876314</v>
      </c>
      <c r="FB87" s="1">
        <v>0.44826796200000002</v>
      </c>
      <c r="FC87" s="1">
        <v>1.0896334009999999</v>
      </c>
      <c r="FD87" s="1">
        <v>-2.8048273130000001</v>
      </c>
      <c r="FE87" s="1">
        <v>-1.3079878810000001</v>
      </c>
      <c r="FF87" s="1">
        <v>1.9977388359999999</v>
      </c>
      <c r="FG87" s="1">
        <v>1.6615391349999999</v>
      </c>
      <c r="FH87" s="1">
        <v>1.8196115909999999</v>
      </c>
      <c r="FI87" s="1">
        <v>0.47212665999999998</v>
      </c>
      <c r="FJ87" s="1">
        <v>1.362805418</v>
      </c>
      <c r="FK87" s="1">
        <v>-0.65123792400000002</v>
      </c>
      <c r="FL87" s="1">
        <v>1.178860324</v>
      </c>
      <c r="FM87" s="1">
        <v>0.73267232599999998</v>
      </c>
      <c r="FN87" s="1">
        <v>1.036017078</v>
      </c>
      <c r="FO87" s="1">
        <v>0.87643446000000003</v>
      </c>
      <c r="FP87" s="1">
        <v>0.94650490499999995</v>
      </c>
      <c r="FQ87" s="1"/>
      <c r="FR87" s="1"/>
      <c r="FS87" s="1"/>
      <c r="FT87" s="1">
        <v>-1.8481728989999999</v>
      </c>
      <c r="FU87" s="1"/>
      <c r="FV87" s="1"/>
      <c r="FW87" s="1">
        <v>0.72294473999999997</v>
      </c>
      <c r="FX87" s="1"/>
      <c r="FY87" s="1"/>
      <c r="FZ87" s="1"/>
      <c r="GA87" s="1">
        <v>0.955153959</v>
      </c>
      <c r="GB87" s="1"/>
      <c r="GC87" s="1">
        <v>1.269460853</v>
      </c>
      <c r="GD87" s="1">
        <v>-6.3078107999999994E-2</v>
      </c>
      <c r="GE87" s="1"/>
      <c r="GF87" s="1">
        <v>0.44826796200000002</v>
      </c>
      <c r="GG87" s="1">
        <v>-2.8048273130000001</v>
      </c>
      <c r="GH87" s="1">
        <v>-3.15616078</v>
      </c>
      <c r="GI87" s="1">
        <v>1.418631564</v>
      </c>
      <c r="GJ87" s="1"/>
      <c r="GK87" s="1">
        <v>2.3942114609999998</v>
      </c>
      <c r="GL87" s="1">
        <v>7</v>
      </c>
      <c r="GM87" s="1">
        <v>2</v>
      </c>
      <c r="GN87" s="1">
        <v>0.28571428599999998</v>
      </c>
      <c r="GO87" s="1">
        <v>5</v>
      </c>
      <c r="GP87" s="1">
        <v>0.71428571399999996</v>
      </c>
      <c r="GQ87" s="1">
        <v>0</v>
      </c>
      <c r="GR87" s="1">
        <v>0</v>
      </c>
      <c r="GS87" s="1">
        <v>0</v>
      </c>
      <c r="GT87" s="1">
        <v>0</v>
      </c>
      <c r="GU87" s="1">
        <v>1</v>
      </c>
      <c r="GV87" s="1">
        <v>0.14285714299999999</v>
      </c>
      <c r="GW87" s="1">
        <v>2</v>
      </c>
      <c r="GX87" s="1">
        <v>0.28571428599999998</v>
      </c>
      <c r="GY87" s="1">
        <v>1</v>
      </c>
      <c r="GZ87" s="1">
        <v>0.14285714299999999</v>
      </c>
      <c r="HA87" s="1">
        <v>0</v>
      </c>
      <c r="HB87" s="1">
        <v>0</v>
      </c>
      <c r="HC87" s="1">
        <v>0</v>
      </c>
      <c r="HD87" s="1">
        <v>0</v>
      </c>
      <c r="HE87" s="1">
        <v>0</v>
      </c>
      <c r="HF87" s="1">
        <v>0</v>
      </c>
      <c r="HG87" s="1">
        <v>2</v>
      </c>
      <c r="HH87" s="1">
        <v>0.28571428599999998</v>
      </c>
      <c r="HI87" s="1">
        <v>0</v>
      </c>
      <c r="HJ87" s="1">
        <v>0</v>
      </c>
      <c r="HK87" s="1">
        <v>1</v>
      </c>
      <c r="HL87" s="1">
        <v>0.14285714299999999</v>
      </c>
      <c r="HM87" s="1">
        <v>0.571428571</v>
      </c>
      <c r="HN87" s="1">
        <v>0.428571429</v>
      </c>
      <c r="HO87" s="1" t="s">
        <v>269</v>
      </c>
      <c r="HP87" s="1" t="s">
        <v>357</v>
      </c>
      <c r="HQ87" s="1" t="s">
        <v>358</v>
      </c>
      <c r="HR87" s="1" t="s">
        <v>221</v>
      </c>
      <c r="HS87" s="1" t="s">
        <v>221</v>
      </c>
      <c r="HT87" s="1" t="s">
        <v>221</v>
      </c>
      <c r="HU87" s="1">
        <v>4.6911279529999996</v>
      </c>
      <c r="HV87" s="1"/>
      <c r="HW87" s="1">
        <v>4.1548956539999997</v>
      </c>
      <c r="HX87" s="1">
        <v>0.81935022599999996</v>
      </c>
      <c r="HY87" s="1"/>
      <c r="HZ87" s="1"/>
      <c r="IA87" s="1"/>
      <c r="IB87" s="1">
        <v>5.0445661810000004</v>
      </c>
    </row>
    <row r="88" spans="1:236" x14ac:dyDescent="0.3">
      <c r="A88" s="1">
        <v>27046</v>
      </c>
      <c r="B88" s="1" t="s">
        <v>1255</v>
      </c>
      <c r="C88" s="1" t="s">
        <v>318</v>
      </c>
      <c r="D88" s="1" t="s">
        <v>1256</v>
      </c>
      <c r="E88" s="1">
        <v>8</v>
      </c>
      <c r="F88" s="1" t="s">
        <v>373</v>
      </c>
      <c r="G88" s="1">
        <v>3</v>
      </c>
      <c r="H88" s="1" t="s">
        <v>374</v>
      </c>
      <c r="I88" s="1" t="s">
        <v>221</v>
      </c>
      <c r="J88" s="1" t="s">
        <v>221</v>
      </c>
      <c r="K88" s="1" t="s">
        <v>221</v>
      </c>
      <c r="L88" s="1">
        <v>1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 t="s">
        <v>362</v>
      </c>
      <c r="AF88" s="1" t="s">
        <v>221</v>
      </c>
      <c r="AG88" s="1" t="s">
        <v>221</v>
      </c>
      <c r="AH88" s="1" t="s">
        <v>221</v>
      </c>
      <c r="AI88" s="1" t="s">
        <v>221</v>
      </c>
      <c r="AJ88" s="1" t="s">
        <v>221</v>
      </c>
      <c r="AK88" s="1" t="s">
        <v>221</v>
      </c>
      <c r="AL88" s="1" t="s">
        <v>221</v>
      </c>
      <c r="AM88" s="1">
        <v>3</v>
      </c>
      <c r="AN88" s="1">
        <v>1</v>
      </c>
      <c r="AO88" s="1">
        <v>5</v>
      </c>
      <c r="AP88" s="1">
        <v>1</v>
      </c>
      <c r="AQ88" s="1">
        <v>1</v>
      </c>
      <c r="AR88" s="1">
        <v>3</v>
      </c>
      <c r="AS88" s="1">
        <v>3</v>
      </c>
      <c r="AT88" s="1">
        <v>5</v>
      </c>
      <c r="AU88" s="1">
        <v>1</v>
      </c>
      <c r="AV88" s="1">
        <v>1</v>
      </c>
      <c r="AW88" s="1">
        <v>3</v>
      </c>
      <c r="AX88" s="1">
        <v>1</v>
      </c>
      <c r="AY88" s="1">
        <v>3</v>
      </c>
      <c r="AZ88" s="1">
        <v>1</v>
      </c>
      <c r="BA88" s="1">
        <v>1</v>
      </c>
      <c r="BB88" s="1">
        <v>5</v>
      </c>
      <c r="BC88" s="1" t="s">
        <v>221</v>
      </c>
      <c r="BD88" s="1" t="s">
        <v>221</v>
      </c>
      <c r="BE88" s="1" t="s">
        <v>221</v>
      </c>
      <c r="BF88" s="1" t="s">
        <v>221</v>
      </c>
      <c r="BG88" s="1">
        <v>5</v>
      </c>
      <c r="BH88" s="1">
        <v>5</v>
      </c>
      <c r="BI88" s="1">
        <v>3</v>
      </c>
      <c r="BJ88" s="1">
        <v>3</v>
      </c>
      <c r="BK88" s="1">
        <v>5</v>
      </c>
      <c r="BL88" s="1">
        <v>5</v>
      </c>
      <c r="BM88" s="1">
        <v>5</v>
      </c>
      <c r="BN88" s="1">
        <v>4</v>
      </c>
      <c r="BO88" s="1">
        <v>5</v>
      </c>
      <c r="BP88" s="1" t="s">
        <v>221</v>
      </c>
      <c r="BQ88" s="1">
        <v>5</v>
      </c>
      <c r="BR88" s="1">
        <v>5</v>
      </c>
      <c r="BS88" s="1" t="s">
        <v>221</v>
      </c>
      <c r="BT88" s="1">
        <v>3</v>
      </c>
      <c r="BU88" s="1">
        <v>3</v>
      </c>
      <c r="BV88" s="1">
        <v>4</v>
      </c>
      <c r="BW88" s="1" t="s">
        <v>221</v>
      </c>
      <c r="BX88" s="1">
        <v>4.625</v>
      </c>
      <c r="BY88" s="1">
        <v>3</v>
      </c>
      <c r="BZ88" s="1">
        <v>4</v>
      </c>
      <c r="CA88" s="1">
        <v>5</v>
      </c>
      <c r="CB88" s="1"/>
      <c r="CC88" s="1">
        <v>5</v>
      </c>
      <c r="CD88" s="1"/>
      <c r="CE88" s="1">
        <v>5</v>
      </c>
      <c r="CF88" s="1">
        <f>(AM88 - '[1]AoA, FW, and ASMu'!B$11) / '[1]AoA, FW, and ASMu'!B$12</f>
        <v>-1.0105441573318064</v>
      </c>
      <c r="CG88" s="1">
        <f>(AQ88 - '[1]AoA, FW, and ASMu'!C$11) / '[1]AoA, FW, and ASMu'!C$12</f>
        <v>-1.4784925460403708</v>
      </c>
      <c r="CH88" s="1">
        <f>(AR88 - '[1]AoA, FW, and ASMu'!D$11) / '[1]AoA, FW, and ASMu'!D$12</f>
        <v>0.45651043466681585</v>
      </c>
      <c r="CI88" s="1">
        <f>(AT88 - '[1]AoA, FW, and ASMu'!E$11) / '[1]AoA, FW, and ASMu'!E$12</f>
        <v>0.50066042908655961</v>
      </c>
      <c r="CJ88" s="1">
        <f>(AU88 - '[1]AoA, FW, and ASMu'!F$11) / '[1]AoA, FW, and ASMu'!F$12</f>
        <v>-1.3726844286238138</v>
      </c>
      <c r="CK88" s="1">
        <f>(AY88 - '[1]AoA, FW, and ASMu'!G$11) / '[1]AoA, FW, and ASMu'!G$12</f>
        <v>-0.39129875746110016</v>
      </c>
      <c r="CL88" s="1">
        <f>(BA88 - '[1]AoA, FW, and ASMu'!H$11) / '[1]AoA, FW, and ASMu'!H$12</f>
        <v>-0.62050276803115456</v>
      </c>
      <c r="CM88" s="1">
        <f>(AW88 - '[1]AoA, FW, and ASMu'!I$11) / '[1]AoA, FW, and ASMu'!I$12</f>
        <v>-0.25123341556192269</v>
      </c>
      <c r="CN88" s="1">
        <v>0.86972962300000001</v>
      </c>
      <c r="CO88" s="1">
        <v>-0.63560395199999997</v>
      </c>
      <c r="CP88" s="1">
        <v>-9.1240109E-2</v>
      </c>
      <c r="CQ88" s="1">
        <v>0.82934391500000004</v>
      </c>
      <c r="CR88" s="1"/>
      <c r="CS88" s="1">
        <v>1.015537455</v>
      </c>
      <c r="CT88" s="1"/>
      <c r="CU88" s="1">
        <v>0.86431539800000001</v>
      </c>
      <c r="CV88" s="1" t="s">
        <v>241</v>
      </c>
      <c r="CW88" s="1">
        <v>5</v>
      </c>
      <c r="CX88" s="1">
        <v>1</v>
      </c>
      <c r="CY88" s="1" t="s">
        <v>242</v>
      </c>
      <c r="CZ88" s="1">
        <v>5</v>
      </c>
      <c r="DA88" s="1" t="s">
        <v>221</v>
      </c>
      <c r="DB88" s="1" t="s">
        <v>221</v>
      </c>
      <c r="DC88" s="1" t="s">
        <v>221</v>
      </c>
      <c r="DD88" s="1">
        <v>1</v>
      </c>
      <c r="DE88" s="1" t="s">
        <v>221</v>
      </c>
      <c r="DF88" s="1" t="s">
        <v>221</v>
      </c>
      <c r="DG88" s="1" t="s">
        <v>276</v>
      </c>
      <c r="DH88" s="1">
        <v>466728</v>
      </c>
      <c r="DI88" s="1" t="s">
        <v>1257</v>
      </c>
      <c r="DJ88" s="1" t="s">
        <v>700</v>
      </c>
      <c r="DK88" s="1" t="s">
        <v>567</v>
      </c>
      <c r="DL88" s="1" t="s">
        <v>229</v>
      </c>
      <c r="DM88" s="1">
        <v>755</v>
      </c>
      <c r="DN88" s="1">
        <v>10</v>
      </c>
      <c r="DO88" s="1" t="s">
        <v>221</v>
      </c>
      <c r="DP88" s="1">
        <v>-1.008318265</v>
      </c>
      <c r="DQ88" s="1">
        <v>-0.56476974899999999</v>
      </c>
      <c r="DR88" s="1">
        <v>1.142329726</v>
      </c>
      <c r="DS88" s="1">
        <v>-0.37808848900000003</v>
      </c>
      <c r="DT88" s="1">
        <v>-1.8114151679999999</v>
      </c>
      <c r="DU88" s="1">
        <v>0.567065547</v>
      </c>
      <c r="DV88" s="1">
        <v>1.3185654010000001</v>
      </c>
      <c r="DW88" s="1">
        <v>0.87171520999999996</v>
      </c>
      <c r="DX88" s="1">
        <v>-2.2825453370000002</v>
      </c>
      <c r="DY88" s="1">
        <v>-1.0964448499999999</v>
      </c>
      <c r="DZ88" s="1">
        <v>-0.19060606099999999</v>
      </c>
      <c r="EA88" s="1">
        <v>-1.1447780439999999</v>
      </c>
      <c r="EB88" s="1">
        <v>-0.34981495200000001</v>
      </c>
      <c r="EC88" s="1">
        <v>-2.3684290720000001</v>
      </c>
      <c r="ED88" s="1">
        <v>-0.670839038</v>
      </c>
      <c r="EE88" s="1">
        <v>1.2185467910000001</v>
      </c>
      <c r="EF88" s="1">
        <v>0.50663741100000004</v>
      </c>
      <c r="EG88" s="1">
        <v>0.79266946299999996</v>
      </c>
      <c r="EH88" s="1">
        <v>-1.1388457270000001</v>
      </c>
      <c r="EI88" s="1">
        <v>-1.21831219</v>
      </c>
      <c r="EJ88" s="1">
        <v>0.78663404599999998</v>
      </c>
      <c r="EK88" s="1">
        <v>0.91174131999999997</v>
      </c>
      <c r="EL88" s="1">
        <v>0.48208338899999997</v>
      </c>
      <c r="EM88" s="1">
        <v>1.1417787210000001</v>
      </c>
      <c r="EN88" s="1" t="s">
        <v>221</v>
      </c>
      <c r="EO88" s="1">
        <v>0.60217342600000001</v>
      </c>
      <c r="EP88" s="1">
        <v>0.55752913199999998</v>
      </c>
      <c r="EQ88" s="1" t="s">
        <v>221</v>
      </c>
      <c r="ER88" s="1">
        <v>-0.64968487399999997</v>
      </c>
      <c r="ES88" s="1">
        <v>-0.43132788399999999</v>
      </c>
      <c r="ET88" s="1">
        <v>-0.18006138499999999</v>
      </c>
      <c r="EU88" s="1" t="s">
        <v>221</v>
      </c>
      <c r="EV88" s="1">
        <v>0.11079420800000001</v>
      </c>
      <c r="EW88" s="1">
        <v>-0.88487947899999997</v>
      </c>
      <c r="EX88" s="1">
        <v>-0.50626750099999995</v>
      </c>
      <c r="EY88" s="1">
        <v>1.1603746619999999</v>
      </c>
      <c r="EZ88" s="1">
        <v>-0.43257899100000002</v>
      </c>
      <c r="FA88" s="1">
        <v>-1.428876314</v>
      </c>
      <c r="FB88" s="1">
        <v>0.44826796200000002</v>
      </c>
      <c r="FC88" s="1">
        <v>1.0896334009999999</v>
      </c>
      <c r="FD88" s="1">
        <v>0.78158185499999999</v>
      </c>
      <c r="FE88" s="1">
        <v>-1.3079878810000001</v>
      </c>
      <c r="FF88" s="1">
        <v>-0.75438913500000004</v>
      </c>
      <c r="FG88" s="1">
        <v>-0.175030668</v>
      </c>
      <c r="FH88" s="1">
        <v>-0.72955848300000004</v>
      </c>
      <c r="FI88" s="1">
        <v>-0.25401532300000002</v>
      </c>
      <c r="FJ88" s="1">
        <v>-1.97828235</v>
      </c>
      <c r="FK88" s="1">
        <v>-0.65123792400000002</v>
      </c>
      <c r="FL88" s="1">
        <v>1.178860324</v>
      </c>
      <c r="FM88" s="1">
        <v>0.73267232599999998</v>
      </c>
      <c r="FN88" s="1">
        <v>1.036017078</v>
      </c>
      <c r="FO88" s="1">
        <v>-1.1590532280000001</v>
      </c>
      <c r="FP88" s="1">
        <v>-1.4751905409999999</v>
      </c>
      <c r="FQ88" s="1">
        <v>0.97657453900000002</v>
      </c>
      <c r="FR88" s="1">
        <v>0.99257750099999997</v>
      </c>
      <c r="FS88" s="1">
        <v>0.70189067199999999</v>
      </c>
      <c r="FT88" s="1">
        <v>1.135604523</v>
      </c>
      <c r="FU88" s="1"/>
      <c r="FV88" s="1">
        <v>0.68614825199999996</v>
      </c>
      <c r="FW88" s="1">
        <v>0.72294473999999997</v>
      </c>
      <c r="FX88" s="1"/>
      <c r="FY88" s="1">
        <v>-0.66089930100000005</v>
      </c>
      <c r="FZ88" s="1">
        <v>-0.46797258600000002</v>
      </c>
      <c r="GA88" s="1">
        <v>-0.209755147</v>
      </c>
      <c r="GB88" s="1"/>
      <c r="GC88" s="1">
        <v>0.126620132</v>
      </c>
      <c r="GD88" s="1">
        <v>-0.45437952199999998</v>
      </c>
      <c r="GE88" s="1">
        <v>-2.0897756150000002</v>
      </c>
      <c r="GF88" s="1">
        <v>0.44826796200000002</v>
      </c>
      <c r="GG88" s="1">
        <v>1.4834725280000001</v>
      </c>
      <c r="GH88" s="1">
        <v>-0.17238335799999999</v>
      </c>
      <c r="GI88" s="1">
        <v>-8.9361489000000002E-2</v>
      </c>
      <c r="GJ88" s="1"/>
      <c r="GK88" s="1">
        <v>0.55764165799999998</v>
      </c>
      <c r="GL88" s="1">
        <v>3</v>
      </c>
      <c r="GM88" s="1">
        <v>1</v>
      </c>
      <c r="GN88" s="1">
        <v>0.33333333300000001</v>
      </c>
      <c r="GO88" s="1">
        <v>2</v>
      </c>
      <c r="GP88" s="1">
        <v>0.66666666699999999</v>
      </c>
      <c r="GQ88" s="1">
        <v>0</v>
      </c>
      <c r="GR88" s="1">
        <v>0</v>
      </c>
      <c r="GS88" s="1">
        <v>1</v>
      </c>
      <c r="GT88" s="1">
        <v>0.33333333300000001</v>
      </c>
      <c r="GU88" s="1">
        <v>1</v>
      </c>
      <c r="GV88" s="1">
        <v>0.33333333300000001</v>
      </c>
      <c r="GW88" s="1">
        <v>0</v>
      </c>
      <c r="GX88" s="1">
        <v>0</v>
      </c>
      <c r="GY88" s="1">
        <v>0</v>
      </c>
      <c r="GZ88" s="1">
        <v>0</v>
      </c>
      <c r="HA88" s="1">
        <v>0</v>
      </c>
      <c r="HB88" s="1">
        <v>0</v>
      </c>
      <c r="HC88" s="1">
        <v>0</v>
      </c>
      <c r="HD88" s="1">
        <v>0</v>
      </c>
      <c r="HE88" s="1">
        <v>0</v>
      </c>
      <c r="HF88" s="1">
        <v>0</v>
      </c>
      <c r="HG88" s="1">
        <v>1</v>
      </c>
      <c r="HH88" s="1">
        <v>0.33333333300000001</v>
      </c>
      <c r="HI88" s="1">
        <v>0</v>
      </c>
      <c r="HJ88" s="1">
        <v>0</v>
      </c>
      <c r="HK88" s="1">
        <v>0</v>
      </c>
      <c r="HL88" s="1">
        <v>0</v>
      </c>
      <c r="HM88" s="1">
        <v>0.66666666699999999</v>
      </c>
      <c r="HN88" s="1">
        <v>0.33333333300000001</v>
      </c>
      <c r="HO88" s="1" t="s">
        <v>221</v>
      </c>
      <c r="HP88" s="1" t="s">
        <v>232</v>
      </c>
      <c r="HQ88" s="1" t="s">
        <v>234</v>
      </c>
      <c r="HR88" s="1" t="s">
        <v>233</v>
      </c>
      <c r="HS88" s="1" t="s">
        <v>282</v>
      </c>
      <c r="HT88" s="1" t="s">
        <v>221</v>
      </c>
      <c r="HU88" s="1">
        <v>3.6388557540000002</v>
      </c>
      <c r="HV88" s="1">
        <v>1.8719311510000001</v>
      </c>
      <c r="HW88" s="1">
        <v>3.467124128</v>
      </c>
      <c r="HX88" s="1">
        <v>4.758530661</v>
      </c>
      <c r="HY88" s="1"/>
      <c r="HZ88" s="1">
        <v>5.6521602059999996</v>
      </c>
      <c r="IA88" s="1"/>
      <c r="IB88" s="1">
        <v>4.601208443</v>
      </c>
    </row>
    <row r="89" spans="1:236" x14ac:dyDescent="0.3">
      <c r="A89" s="1">
        <v>34534</v>
      </c>
      <c r="B89" s="1" t="s">
        <v>1258</v>
      </c>
      <c r="C89" s="1" t="s">
        <v>1259</v>
      </c>
      <c r="D89" s="1" t="s">
        <v>640</v>
      </c>
      <c r="E89" s="1">
        <v>9</v>
      </c>
      <c r="F89" s="1" t="s">
        <v>373</v>
      </c>
      <c r="G89" s="1">
        <v>3</v>
      </c>
      <c r="H89" s="1" t="s">
        <v>374</v>
      </c>
      <c r="I89" s="1" t="s">
        <v>221</v>
      </c>
      <c r="J89" s="1" t="s">
        <v>221</v>
      </c>
      <c r="K89" s="1" t="s">
        <v>221</v>
      </c>
      <c r="L89" s="1">
        <v>1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1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 t="s">
        <v>221</v>
      </c>
      <c r="AF89" s="1" t="s">
        <v>221</v>
      </c>
      <c r="AG89" s="1" t="s">
        <v>221</v>
      </c>
      <c r="AH89" s="1" t="s">
        <v>221</v>
      </c>
      <c r="AI89" s="1" t="s">
        <v>221</v>
      </c>
      <c r="AJ89" s="1" t="s">
        <v>221</v>
      </c>
      <c r="AK89" s="1" t="s">
        <v>221</v>
      </c>
      <c r="AL89" s="1" t="s">
        <v>221</v>
      </c>
      <c r="AM89" s="1">
        <v>3</v>
      </c>
      <c r="AN89" s="1">
        <v>1</v>
      </c>
      <c r="AO89" s="1">
        <v>5</v>
      </c>
      <c r="AP89" s="1">
        <v>1</v>
      </c>
      <c r="AQ89" s="1">
        <v>3</v>
      </c>
      <c r="AR89" s="1">
        <v>4</v>
      </c>
      <c r="AS89" s="1">
        <v>2</v>
      </c>
      <c r="AT89" s="1">
        <v>4</v>
      </c>
      <c r="AU89" s="1">
        <v>2</v>
      </c>
      <c r="AV89" s="1">
        <v>1</v>
      </c>
      <c r="AW89" s="1">
        <v>3</v>
      </c>
      <c r="AX89" s="1">
        <v>1</v>
      </c>
      <c r="AY89" s="1">
        <v>3</v>
      </c>
      <c r="AZ89" s="1">
        <v>4</v>
      </c>
      <c r="BA89" s="1">
        <v>1</v>
      </c>
      <c r="BB89" s="1">
        <v>5</v>
      </c>
      <c r="BC89" s="1" t="s">
        <v>221</v>
      </c>
      <c r="BD89" s="1" t="s">
        <v>221</v>
      </c>
      <c r="BE89" s="1" t="s">
        <v>221</v>
      </c>
      <c r="BF89" s="1" t="s">
        <v>221</v>
      </c>
      <c r="BG89" s="1">
        <v>5</v>
      </c>
      <c r="BH89" s="1">
        <v>5</v>
      </c>
      <c r="BI89" s="1">
        <v>5</v>
      </c>
      <c r="BJ89" s="1">
        <v>5</v>
      </c>
      <c r="BK89" s="1">
        <v>4</v>
      </c>
      <c r="BL89" s="1">
        <v>4</v>
      </c>
      <c r="BM89" s="1">
        <v>4</v>
      </c>
      <c r="BN89" s="1">
        <v>4</v>
      </c>
      <c r="BO89" s="1">
        <v>4</v>
      </c>
      <c r="BP89" s="1">
        <v>4</v>
      </c>
      <c r="BQ89" s="1">
        <v>4</v>
      </c>
      <c r="BR89" s="1">
        <v>4</v>
      </c>
      <c r="BS89" s="1">
        <v>4</v>
      </c>
      <c r="BT89" s="1">
        <v>4</v>
      </c>
      <c r="BU89" s="1">
        <v>3</v>
      </c>
      <c r="BV89" s="1">
        <v>4</v>
      </c>
      <c r="BW89" s="1">
        <v>3</v>
      </c>
      <c r="BX89" s="1">
        <v>4.0999999999999996</v>
      </c>
      <c r="BY89" s="1">
        <v>3.5</v>
      </c>
      <c r="BZ89" s="1">
        <v>4</v>
      </c>
      <c r="CA89" s="1">
        <v>4</v>
      </c>
      <c r="CB89" s="1">
        <v>4</v>
      </c>
      <c r="CC89" s="1">
        <v>4</v>
      </c>
      <c r="CD89" s="1">
        <v>3.5</v>
      </c>
      <c r="CE89" s="1">
        <v>5</v>
      </c>
      <c r="CF89" s="1">
        <f>(AM89 - '[1]AoA, FW, and ASMu'!B$11) / '[1]AoA, FW, and ASMu'!B$12</f>
        <v>-1.0105441573318064</v>
      </c>
      <c r="CG89" s="1">
        <f>(AQ89 - '[1]AoA, FW, and ASMu'!C$11) / '[1]AoA, FW, and ASMu'!C$12</f>
        <v>6.35580845466511E-2</v>
      </c>
      <c r="CH89" s="1">
        <f>(AR89 - '[1]AoA, FW, and ASMu'!D$11) / '[1]AoA, FW, and ASMu'!D$12</f>
        <v>1.2414584841085845</v>
      </c>
      <c r="CI89" s="1">
        <f>(AT89 - '[1]AoA, FW, and ASMu'!E$11) / '[1]AoA, FW, and ASMu'!E$12</f>
        <v>-0.42732871186524074</v>
      </c>
      <c r="CJ89" s="1">
        <f>(AU89 - '[1]AoA, FW, and ASMu'!F$11) / '[1]AoA, FW, and ASMu'!F$12</f>
        <v>-0.79861122131299866</v>
      </c>
      <c r="CK89" s="1">
        <f>(AY89 - '[1]AoA, FW, and ASMu'!G$11) / '[1]AoA, FW, and ASMu'!G$12</f>
        <v>-0.39129875746110016</v>
      </c>
      <c r="CL89" s="1">
        <f>(BA89 - '[1]AoA, FW, and ASMu'!H$11) / '[1]AoA, FW, and ASMu'!H$12</f>
        <v>-0.62050276803115456</v>
      </c>
      <c r="CM89" s="1">
        <f>(AW89 - '[1]AoA, FW, and ASMu'!I$11) / '[1]AoA, FW, and ASMu'!I$12</f>
        <v>-0.25123341556192269</v>
      </c>
      <c r="CN89" s="1">
        <v>-0.17706449799999999</v>
      </c>
      <c r="CO89" s="1">
        <v>-1.1626902E-2</v>
      </c>
      <c r="CP89" s="1">
        <v>-9.1240109E-2</v>
      </c>
      <c r="CQ89" s="1">
        <v>-0.36028874999999999</v>
      </c>
      <c r="CR89" s="1">
        <v>-0.41560948199999997</v>
      </c>
      <c r="CS89" s="1">
        <v>-0.39750259599999999</v>
      </c>
      <c r="CT89" s="1">
        <v>-0.34168096599999997</v>
      </c>
      <c r="CU89" s="1">
        <v>0.86431539800000001</v>
      </c>
      <c r="CV89" s="1" t="s">
        <v>241</v>
      </c>
      <c r="CW89" s="1">
        <v>5</v>
      </c>
      <c r="CX89" s="1">
        <v>1</v>
      </c>
      <c r="CY89" s="1" t="s">
        <v>242</v>
      </c>
      <c r="CZ89" s="1">
        <v>5</v>
      </c>
      <c r="DA89" s="1" t="s">
        <v>221</v>
      </c>
      <c r="DB89" s="1" t="s">
        <v>221</v>
      </c>
      <c r="DC89" s="1" t="s">
        <v>221</v>
      </c>
      <c r="DD89" s="1">
        <v>0</v>
      </c>
      <c r="DE89" s="1" t="s">
        <v>221</v>
      </c>
      <c r="DF89" s="1" t="s">
        <v>221</v>
      </c>
      <c r="DG89" s="1" t="s">
        <v>292</v>
      </c>
      <c r="DH89" s="1">
        <v>478918</v>
      </c>
      <c r="DI89" s="1" t="s">
        <v>221</v>
      </c>
      <c r="DJ89" s="1" t="s">
        <v>1260</v>
      </c>
      <c r="DK89" s="1" t="s">
        <v>335</v>
      </c>
      <c r="DL89" s="1" t="s">
        <v>229</v>
      </c>
      <c r="DM89" s="1">
        <v>1218</v>
      </c>
      <c r="DN89" s="1">
        <v>11</v>
      </c>
      <c r="DO89" s="1" t="s">
        <v>1261</v>
      </c>
      <c r="DP89" s="1">
        <v>-1.008318265</v>
      </c>
      <c r="DQ89" s="1">
        <v>-0.56476974899999999</v>
      </c>
      <c r="DR89" s="1">
        <v>1.142329726</v>
      </c>
      <c r="DS89" s="1">
        <v>-0.37808848900000003</v>
      </c>
      <c r="DT89" s="1">
        <v>0.18858483200000001</v>
      </c>
      <c r="DU89" s="1">
        <v>1.5670655469999999</v>
      </c>
      <c r="DV89" s="1">
        <v>0.31856540100000003</v>
      </c>
      <c r="DW89" s="1">
        <v>-0.12828479000000001</v>
      </c>
      <c r="DX89" s="1">
        <v>-1.282545337</v>
      </c>
      <c r="DY89" s="1">
        <v>-1.0964448499999999</v>
      </c>
      <c r="DZ89" s="1">
        <v>-0.19060606099999999</v>
      </c>
      <c r="EA89" s="1">
        <v>-1.1447780439999999</v>
      </c>
      <c r="EB89" s="1">
        <v>-0.34981495200000001</v>
      </c>
      <c r="EC89" s="1">
        <v>0.63157092800000003</v>
      </c>
      <c r="ED89" s="1">
        <v>-0.670839038</v>
      </c>
      <c r="EE89" s="1">
        <v>1.2185467910000001</v>
      </c>
      <c r="EF89" s="1">
        <v>0.50663741100000004</v>
      </c>
      <c r="EG89" s="1">
        <v>0.79266946299999996</v>
      </c>
      <c r="EH89" s="1">
        <v>0.86115427300000003</v>
      </c>
      <c r="EI89" s="1">
        <v>0.78168780999999998</v>
      </c>
      <c r="EJ89" s="1">
        <v>-0.213365954</v>
      </c>
      <c r="EK89" s="1">
        <v>-8.8258680000000006E-2</v>
      </c>
      <c r="EL89" s="1">
        <v>-0.51791661099999997</v>
      </c>
      <c r="EM89" s="1">
        <v>0.141778721</v>
      </c>
      <c r="EN89" s="1">
        <v>-0.227950713</v>
      </c>
      <c r="EO89" s="1">
        <v>-0.39782657399999999</v>
      </c>
      <c r="EP89" s="1">
        <v>-0.44247086800000002</v>
      </c>
      <c r="EQ89" s="1">
        <v>0.160112855</v>
      </c>
      <c r="ER89" s="1">
        <v>0.35031512599999998</v>
      </c>
      <c r="ES89" s="1">
        <v>-0.43132788399999999</v>
      </c>
      <c r="ET89" s="1">
        <v>-0.18006138499999999</v>
      </c>
      <c r="EU89" s="1">
        <v>-0.28827037799999999</v>
      </c>
      <c r="EV89" s="1">
        <v>0.11079420800000001</v>
      </c>
      <c r="EW89" s="1">
        <v>-0.88487947899999997</v>
      </c>
      <c r="EX89" s="1">
        <v>-0.50626750099999995</v>
      </c>
      <c r="EY89" s="1">
        <v>1.1603746619999999</v>
      </c>
      <c r="EZ89" s="1">
        <v>-0.43257899100000002</v>
      </c>
      <c r="FA89" s="1">
        <v>0.14875905</v>
      </c>
      <c r="FB89" s="1">
        <v>1.2387726290000001</v>
      </c>
      <c r="FC89" s="1">
        <v>0.26325543000000001</v>
      </c>
      <c r="FD89" s="1">
        <v>-0.115020437</v>
      </c>
      <c r="FE89" s="1">
        <v>-0.73494871299999998</v>
      </c>
      <c r="FF89" s="1">
        <v>-0.75438913500000004</v>
      </c>
      <c r="FG89" s="1">
        <v>-0.175030668</v>
      </c>
      <c r="FH89" s="1">
        <v>-0.72955848300000004</v>
      </c>
      <c r="FI89" s="1">
        <v>-0.25401532300000002</v>
      </c>
      <c r="FJ89" s="1">
        <v>0.527533476</v>
      </c>
      <c r="FK89" s="1">
        <v>-0.65123792400000002</v>
      </c>
      <c r="FL89" s="1">
        <v>1.178860324</v>
      </c>
      <c r="FM89" s="1">
        <v>0.73267232599999998</v>
      </c>
      <c r="FN89" s="1">
        <v>1.036017078</v>
      </c>
      <c r="FO89" s="1">
        <v>0.87643446000000003</v>
      </c>
      <c r="FP89" s="1">
        <v>0.94650490499999995</v>
      </c>
      <c r="FQ89" s="1">
        <v>-0.26488525299999999</v>
      </c>
      <c r="FR89" s="1">
        <v>-9.6083810000000006E-2</v>
      </c>
      <c r="FS89" s="1">
        <v>-0.75406215300000001</v>
      </c>
      <c r="FT89" s="1">
        <v>0.141012049</v>
      </c>
      <c r="FU89" s="1">
        <v>-0.22705561099999999</v>
      </c>
      <c r="FV89" s="1">
        <v>-0.45330464100000001</v>
      </c>
      <c r="FW89" s="1">
        <v>-0.57374936700000001</v>
      </c>
      <c r="FX89" s="1">
        <v>0.19275363200000001</v>
      </c>
      <c r="FY89" s="1">
        <v>0.356362032</v>
      </c>
      <c r="FZ89" s="1">
        <v>-0.46797258600000002</v>
      </c>
      <c r="GA89" s="1">
        <v>-0.209755147</v>
      </c>
      <c r="GB89" s="1">
        <v>-0.28983172800000001</v>
      </c>
      <c r="GC89" s="1">
        <v>0.126620132</v>
      </c>
      <c r="GD89" s="1">
        <v>-0.96886064699999996</v>
      </c>
      <c r="GE89" s="1">
        <v>0.42331688200000001</v>
      </c>
      <c r="GF89" s="1">
        <v>0.94894090099999995</v>
      </c>
      <c r="GG89" s="1">
        <v>-0.86908258999999999</v>
      </c>
      <c r="GH89" s="1">
        <v>-0.593936664</v>
      </c>
      <c r="GI89" s="1">
        <v>-5.8836709000000001E-2</v>
      </c>
      <c r="GJ89" s="1">
        <v>-0.699776972</v>
      </c>
      <c r="GK89" s="1">
        <v>0.55764165799999998</v>
      </c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 t="s">
        <v>221</v>
      </c>
      <c r="HP89" s="1" t="s">
        <v>357</v>
      </c>
      <c r="HQ89" s="1" t="s">
        <v>358</v>
      </c>
      <c r="HR89" s="1" t="s">
        <v>611</v>
      </c>
      <c r="HS89" s="1" t="s">
        <v>221</v>
      </c>
      <c r="HT89" s="1" t="s">
        <v>221</v>
      </c>
      <c r="HU89" s="1">
        <v>2.5920616330000001</v>
      </c>
      <c r="HV89" s="1">
        <v>2.4959082019999999</v>
      </c>
      <c r="HW89" s="1">
        <v>3.467124128</v>
      </c>
      <c r="HX89" s="1">
        <v>3.568897996</v>
      </c>
      <c r="HY89" s="1">
        <v>3.715039864</v>
      </c>
      <c r="HZ89" s="1">
        <v>4.2391201540000001</v>
      </c>
      <c r="IA89" s="1">
        <v>2.9258887320000002</v>
      </c>
      <c r="IB89" s="1">
        <v>4.601208443</v>
      </c>
    </row>
    <row r="90" spans="1:236" x14ac:dyDescent="0.3">
      <c r="A90" s="1">
        <v>34762</v>
      </c>
      <c r="B90" s="1" t="s">
        <v>1262</v>
      </c>
      <c r="C90" s="1" t="s">
        <v>1263</v>
      </c>
      <c r="D90" s="1" t="s">
        <v>1264</v>
      </c>
      <c r="E90" s="1">
        <v>4</v>
      </c>
      <c r="F90" s="1" t="s">
        <v>762</v>
      </c>
      <c r="G90" s="1">
        <v>4</v>
      </c>
      <c r="H90" s="1" t="s">
        <v>763</v>
      </c>
      <c r="I90" s="1" t="s">
        <v>221</v>
      </c>
      <c r="J90" s="1" t="s">
        <v>221</v>
      </c>
      <c r="K90" s="1" t="s">
        <v>221</v>
      </c>
      <c r="L90" s="1" t="s">
        <v>221</v>
      </c>
      <c r="M90" s="1">
        <v>0</v>
      </c>
      <c r="N90" s="1">
        <v>0</v>
      </c>
      <c r="O90" s="1">
        <v>1</v>
      </c>
      <c r="P90" s="1">
        <v>0</v>
      </c>
      <c r="Q90" s="1">
        <v>0</v>
      </c>
      <c r="R90" s="1">
        <v>0</v>
      </c>
      <c r="S90" s="1">
        <v>1</v>
      </c>
      <c r="T90" s="1">
        <v>0</v>
      </c>
      <c r="U90" s="1">
        <v>0</v>
      </c>
      <c r="V90" s="1">
        <v>1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 t="s">
        <v>221</v>
      </c>
      <c r="AF90" s="1" t="s">
        <v>221</v>
      </c>
      <c r="AG90" s="1" t="s">
        <v>221</v>
      </c>
      <c r="AH90" s="1" t="s">
        <v>221</v>
      </c>
      <c r="AI90" s="1" t="s">
        <v>221</v>
      </c>
      <c r="AJ90" s="1" t="s">
        <v>221</v>
      </c>
      <c r="AK90" s="1" t="s">
        <v>221</v>
      </c>
      <c r="AL90" s="1" t="s">
        <v>221</v>
      </c>
      <c r="AM90" s="1">
        <v>3</v>
      </c>
      <c r="AN90" s="1">
        <v>4</v>
      </c>
      <c r="AO90" s="1">
        <v>5</v>
      </c>
      <c r="AP90" s="1">
        <v>2</v>
      </c>
      <c r="AQ90" s="1">
        <v>4</v>
      </c>
      <c r="AR90" s="1">
        <v>3</v>
      </c>
      <c r="AS90" s="1">
        <v>2</v>
      </c>
      <c r="AT90" s="1">
        <v>5</v>
      </c>
      <c r="AU90" s="1">
        <v>3</v>
      </c>
      <c r="AV90" s="1">
        <v>2</v>
      </c>
      <c r="AW90" s="1">
        <v>5</v>
      </c>
      <c r="AX90" s="1">
        <v>2</v>
      </c>
      <c r="AY90" s="1">
        <v>5</v>
      </c>
      <c r="AZ90" s="1">
        <v>4</v>
      </c>
      <c r="BA90" s="1">
        <v>3</v>
      </c>
      <c r="BB90" s="1">
        <v>5</v>
      </c>
      <c r="BC90" s="1" t="s">
        <v>221</v>
      </c>
      <c r="BD90" s="1" t="s">
        <v>221</v>
      </c>
      <c r="BE90" s="1" t="s">
        <v>221</v>
      </c>
      <c r="BF90" s="1" t="s">
        <v>221</v>
      </c>
      <c r="BG90" s="1">
        <v>5</v>
      </c>
      <c r="BH90" s="1">
        <v>5</v>
      </c>
      <c r="BI90" s="1">
        <v>2</v>
      </c>
      <c r="BJ90" s="1">
        <v>4</v>
      </c>
      <c r="BK90" s="1">
        <v>5</v>
      </c>
      <c r="BL90" s="1">
        <v>3</v>
      </c>
      <c r="BM90" s="1">
        <v>5</v>
      </c>
      <c r="BN90" s="1">
        <v>4</v>
      </c>
      <c r="BO90" s="1">
        <v>5</v>
      </c>
      <c r="BP90" s="1" t="s">
        <v>221</v>
      </c>
      <c r="BQ90" s="1">
        <v>4</v>
      </c>
      <c r="BR90" s="1">
        <v>4</v>
      </c>
      <c r="BS90" s="1">
        <v>5</v>
      </c>
      <c r="BT90" s="1">
        <v>4</v>
      </c>
      <c r="BU90" s="1">
        <v>3</v>
      </c>
      <c r="BV90" s="1">
        <v>3</v>
      </c>
      <c r="BW90" s="1">
        <v>3</v>
      </c>
      <c r="BX90" s="1">
        <v>3.9</v>
      </c>
      <c r="BY90" s="1">
        <v>3.5</v>
      </c>
      <c r="BZ90" s="1">
        <v>4</v>
      </c>
      <c r="CA90" s="1">
        <v>5</v>
      </c>
      <c r="CB90" s="1"/>
      <c r="CC90" s="1">
        <v>4.3333333329999997</v>
      </c>
      <c r="CD90" s="1">
        <v>4</v>
      </c>
      <c r="CE90" s="1">
        <v>5</v>
      </c>
      <c r="CF90" s="1">
        <f>(AM90 - '[1]AoA, FW, and ASMu'!B$11) / '[1]AoA, FW, and ASMu'!B$12</f>
        <v>-1.0105441573318064</v>
      </c>
      <c r="CG90" s="1">
        <f>(AQ90 - '[1]AoA, FW, and ASMu'!C$11) / '[1]AoA, FW, and ASMu'!C$12</f>
        <v>0.83458339984016205</v>
      </c>
      <c r="CH90" s="1">
        <f>(AR90 - '[1]AoA, FW, and ASMu'!D$11) / '[1]AoA, FW, and ASMu'!D$12</f>
        <v>0.45651043466681585</v>
      </c>
      <c r="CI90" s="1">
        <f>(AT90 - '[1]AoA, FW, and ASMu'!E$11) / '[1]AoA, FW, and ASMu'!E$12</f>
        <v>0.50066042908655961</v>
      </c>
      <c r="CJ90" s="1">
        <f>(AU90 - '[1]AoA, FW, and ASMu'!F$11) / '[1]AoA, FW, and ASMu'!F$12</f>
        <v>-0.22453801400218357</v>
      </c>
      <c r="CK90" s="1">
        <f>(AY90 - '[1]AoA, FW, and ASMu'!G$11) / '[1]AoA, FW, and ASMu'!G$12</f>
        <v>1.0352183707753255</v>
      </c>
      <c r="CL90" s="1">
        <f>(BA90 - '[1]AoA, FW, and ASMu'!H$11) / '[1]AoA, FW, and ASMu'!H$12</f>
        <v>1.2597114765283648</v>
      </c>
      <c r="CM90" s="1">
        <f>(AW90 - '[1]AoA, FW, and ASMu'!I$11) / '[1]AoA, FW, and ASMu'!I$12</f>
        <v>1.4468245209353749</v>
      </c>
      <c r="CN90" s="1">
        <v>-0.98438233100000005</v>
      </c>
      <c r="CO90" s="1">
        <v>-0.35163651499999998</v>
      </c>
      <c r="CP90" s="1">
        <v>-0.39966511300000002</v>
      </c>
      <c r="CQ90" s="1">
        <v>0.76936452200000005</v>
      </c>
      <c r="CR90" s="1"/>
      <c r="CS90" s="1">
        <v>-0.173888662</v>
      </c>
      <c r="CT90" s="1">
        <v>4.5015059000000003E-2</v>
      </c>
      <c r="CU90" s="1">
        <v>0.76766707899999997</v>
      </c>
      <c r="CV90" s="1" t="s">
        <v>241</v>
      </c>
      <c r="CW90" s="1">
        <v>5</v>
      </c>
      <c r="CX90" s="1">
        <v>1</v>
      </c>
      <c r="CY90" s="1" t="s">
        <v>242</v>
      </c>
      <c r="CZ90" s="1">
        <v>5</v>
      </c>
      <c r="DA90" s="1" t="s">
        <v>221</v>
      </c>
      <c r="DB90" s="1" t="s">
        <v>221</v>
      </c>
      <c r="DC90" s="1" t="s">
        <v>221</v>
      </c>
      <c r="DD90" s="1">
        <v>0</v>
      </c>
      <c r="DE90" s="1" t="s">
        <v>221</v>
      </c>
      <c r="DF90" s="1" t="s">
        <v>221</v>
      </c>
      <c r="DG90" s="1" t="s">
        <v>225</v>
      </c>
      <c r="DH90" s="1" t="s">
        <v>221</v>
      </c>
      <c r="DI90" s="1" t="s">
        <v>221</v>
      </c>
      <c r="DJ90" s="1" t="s">
        <v>1265</v>
      </c>
      <c r="DK90" s="1" t="s">
        <v>538</v>
      </c>
      <c r="DL90" s="1" t="s">
        <v>229</v>
      </c>
      <c r="DM90" s="1">
        <v>611</v>
      </c>
      <c r="DN90" s="1">
        <v>7</v>
      </c>
      <c r="DO90" s="1" t="s">
        <v>1266</v>
      </c>
      <c r="DP90" s="1">
        <v>-1.008318265</v>
      </c>
      <c r="DQ90" s="1">
        <v>2.4352302510000001</v>
      </c>
      <c r="DR90" s="1">
        <v>1.142329726</v>
      </c>
      <c r="DS90" s="1">
        <v>0.62191151099999997</v>
      </c>
      <c r="DT90" s="1">
        <v>1.1885848320000001</v>
      </c>
      <c r="DU90" s="1">
        <v>0.567065547</v>
      </c>
      <c r="DV90" s="1">
        <v>0.31856540100000003</v>
      </c>
      <c r="DW90" s="1">
        <v>0.87171520999999996</v>
      </c>
      <c r="DX90" s="1">
        <v>-0.28254533700000001</v>
      </c>
      <c r="DY90" s="1">
        <v>-9.6444849999999999E-2</v>
      </c>
      <c r="DZ90" s="1">
        <v>1.809393939</v>
      </c>
      <c r="EA90" s="1">
        <v>-0.14477804399999999</v>
      </c>
      <c r="EB90" s="1">
        <v>1.650185048</v>
      </c>
      <c r="EC90" s="1">
        <v>0.63157092800000003</v>
      </c>
      <c r="ED90" s="1">
        <v>1.329160962</v>
      </c>
      <c r="EE90" s="1">
        <v>1.2185467910000001</v>
      </c>
      <c r="EF90" s="1">
        <v>0.50663741100000004</v>
      </c>
      <c r="EG90" s="1">
        <v>0.79266946299999996</v>
      </c>
      <c r="EH90" s="1">
        <v>-2.1388457270000001</v>
      </c>
      <c r="EI90" s="1">
        <v>-0.21831218999999999</v>
      </c>
      <c r="EJ90" s="1">
        <v>0.78663404599999998</v>
      </c>
      <c r="EK90" s="1">
        <v>-1.08825868</v>
      </c>
      <c r="EL90" s="1">
        <v>0.48208338899999997</v>
      </c>
      <c r="EM90" s="1">
        <v>1.1417787210000001</v>
      </c>
      <c r="EN90" s="1" t="s">
        <v>221</v>
      </c>
      <c r="EO90" s="1">
        <v>-0.39782657399999999</v>
      </c>
      <c r="EP90" s="1">
        <v>-0.44247086800000002</v>
      </c>
      <c r="EQ90" s="1">
        <v>1.1601128549999999</v>
      </c>
      <c r="ER90" s="1">
        <v>0.35031512599999998</v>
      </c>
      <c r="ES90" s="1">
        <v>-0.43132788399999999</v>
      </c>
      <c r="ET90" s="1">
        <v>-1.1800613849999999</v>
      </c>
      <c r="EU90" s="1">
        <v>-0.28827037799999999</v>
      </c>
      <c r="EV90" s="1">
        <v>0.11079420800000001</v>
      </c>
      <c r="EW90" s="1">
        <v>-0.88487947899999997</v>
      </c>
      <c r="EX90" s="1">
        <v>2.1829744529999999</v>
      </c>
      <c r="EY90" s="1">
        <v>1.1603746619999999</v>
      </c>
      <c r="EZ90" s="1">
        <v>0.71154203800000004</v>
      </c>
      <c r="FA90" s="1">
        <v>0.93757673200000002</v>
      </c>
      <c r="FB90" s="1">
        <v>0.44826796200000002</v>
      </c>
      <c r="FC90" s="1">
        <v>0.26325543000000001</v>
      </c>
      <c r="FD90" s="1">
        <v>0.78158185499999999</v>
      </c>
      <c r="FE90" s="1">
        <v>-0.16190954499999999</v>
      </c>
      <c r="FF90" s="1">
        <v>-6.6357141999999994E-2</v>
      </c>
      <c r="FG90" s="1">
        <v>1.6615391349999999</v>
      </c>
      <c r="FH90" s="1">
        <v>-9.2265964000000006E-2</v>
      </c>
      <c r="FI90" s="1">
        <v>1.1982686419999999</v>
      </c>
      <c r="FJ90" s="1">
        <v>0.527533476</v>
      </c>
      <c r="FK90" s="1">
        <v>1.290324469</v>
      </c>
      <c r="FL90" s="1">
        <v>1.178860324</v>
      </c>
      <c r="FM90" s="1">
        <v>0.73267232599999998</v>
      </c>
      <c r="FN90" s="1">
        <v>1.036017078</v>
      </c>
      <c r="FO90" s="1">
        <v>-2.1767970719999998</v>
      </c>
      <c r="FP90" s="1">
        <v>-0.26434281799999998</v>
      </c>
      <c r="FQ90" s="1">
        <v>0.97657453900000002</v>
      </c>
      <c r="FR90" s="1">
        <v>-1.184745122</v>
      </c>
      <c r="FS90" s="1">
        <v>0.70189067199999999</v>
      </c>
      <c r="FT90" s="1">
        <v>1.135604523</v>
      </c>
      <c r="FU90" s="1"/>
      <c r="FV90" s="1">
        <v>-0.45330464100000001</v>
      </c>
      <c r="FW90" s="1">
        <v>-0.57374936700000001</v>
      </c>
      <c r="FX90" s="1">
        <v>1.396614697</v>
      </c>
      <c r="FY90" s="1">
        <v>0.356362032</v>
      </c>
      <c r="FZ90" s="1">
        <v>-0.46797258600000002</v>
      </c>
      <c r="GA90" s="1">
        <v>-1.3746642529999999</v>
      </c>
      <c r="GB90" s="1">
        <v>-0.28983172800000001</v>
      </c>
      <c r="GC90" s="1">
        <v>0.126620132</v>
      </c>
      <c r="GD90" s="1">
        <v>-1.1094134739999999</v>
      </c>
      <c r="GE90" s="1">
        <v>1.8140650970000001</v>
      </c>
      <c r="GF90" s="1">
        <v>0.15843623300000001</v>
      </c>
      <c r="GG90" s="1">
        <v>1.4834725280000001</v>
      </c>
      <c r="GH90" s="1">
        <v>0.97369497800000004</v>
      </c>
      <c r="GI90" s="1">
        <v>1.0407641750000001</v>
      </c>
      <c r="GJ90" s="1">
        <v>1.843715953</v>
      </c>
      <c r="GK90" s="1">
        <v>2.3942114609999998</v>
      </c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 t="s">
        <v>221</v>
      </c>
      <c r="HP90" s="1" t="s">
        <v>357</v>
      </c>
      <c r="HQ90" s="1" t="s">
        <v>270</v>
      </c>
      <c r="HR90" s="1" t="s">
        <v>260</v>
      </c>
      <c r="HS90" s="1" t="s">
        <v>221</v>
      </c>
      <c r="HT90" s="1"/>
      <c r="HU90" s="1">
        <v>2.4836539640000002</v>
      </c>
      <c r="HV90" s="1">
        <v>2.0629342230000001</v>
      </c>
      <c r="HW90" s="1">
        <v>2.683465757</v>
      </c>
      <c r="HX90" s="1">
        <v>4.6614438690000002</v>
      </c>
      <c r="HY90" s="1"/>
      <c r="HZ90" s="1">
        <v>3.4436774159999999</v>
      </c>
      <c r="IA90" s="1">
        <v>2.6408834780000001</v>
      </c>
      <c r="IB90" s="1">
        <v>5.2855766109999998</v>
      </c>
    </row>
    <row r="91" spans="1:236" x14ac:dyDescent="0.3">
      <c r="A91" s="1">
        <v>35160</v>
      </c>
      <c r="B91" s="1" t="s">
        <v>1267</v>
      </c>
      <c r="C91" s="1" t="s">
        <v>1007</v>
      </c>
      <c r="D91" s="1" t="s">
        <v>381</v>
      </c>
      <c r="E91" s="1">
        <v>4</v>
      </c>
      <c r="F91" s="1" t="s">
        <v>762</v>
      </c>
      <c r="G91" s="1">
        <v>4</v>
      </c>
      <c r="H91" s="1" t="s">
        <v>763</v>
      </c>
      <c r="I91" s="1" t="s">
        <v>221</v>
      </c>
      <c r="J91" s="1" t="s">
        <v>221</v>
      </c>
      <c r="K91" s="1" t="s">
        <v>221</v>
      </c>
      <c r="L91" s="1">
        <v>1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 t="s">
        <v>309</v>
      </c>
      <c r="AF91" s="1" t="s">
        <v>221</v>
      </c>
      <c r="AG91" s="1" t="s">
        <v>221</v>
      </c>
      <c r="AH91" s="1" t="s">
        <v>221</v>
      </c>
      <c r="AI91" s="1" t="s">
        <v>221</v>
      </c>
      <c r="AJ91" s="1" t="s">
        <v>221</v>
      </c>
      <c r="AK91" s="1" t="s">
        <v>221</v>
      </c>
      <c r="AL91" s="1" t="s">
        <v>221</v>
      </c>
      <c r="AM91" s="1">
        <v>3</v>
      </c>
      <c r="AN91" s="1">
        <v>1</v>
      </c>
      <c r="AO91" s="1">
        <v>5</v>
      </c>
      <c r="AP91" s="1">
        <v>1</v>
      </c>
      <c r="AQ91" s="1">
        <v>1</v>
      </c>
      <c r="AR91" s="1">
        <v>1</v>
      </c>
      <c r="AS91" s="1">
        <v>1</v>
      </c>
      <c r="AT91" s="1">
        <v>5</v>
      </c>
      <c r="AU91" s="1">
        <v>5</v>
      </c>
      <c r="AV91" s="1">
        <v>1</v>
      </c>
      <c r="AW91" s="1">
        <v>3</v>
      </c>
      <c r="AX91" s="1">
        <v>1</v>
      </c>
      <c r="AY91" s="1">
        <v>4</v>
      </c>
      <c r="AZ91" s="1">
        <v>5</v>
      </c>
      <c r="BA91" s="1">
        <v>5</v>
      </c>
      <c r="BB91" s="1">
        <v>5</v>
      </c>
      <c r="BC91" s="1" t="s">
        <v>221</v>
      </c>
      <c r="BD91" s="1" t="s">
        <v>221</v>
      </c>
      <c r="BE91" s="1" t="s">
        <v>221</v>
      </c>
      <c r="BF91" s="1" t="s">
        <v>221</v>
      </c>
      <c r="BG91" s="1">
        <v>5</v>
      </c>
      <c r="BH91" s="1">
        <v>5</v>
      </c>
      <c r="BI91" s="1">
        <v>5</v>
      </c>
      <c r="BJ91" s="1">
        <v>5</v>
      </c>
      <c r="BK91" s="1">
        <v>5</v>
      </c>
      <c r="BL91" s="1">
        <v>5</v>
      </c>
      <c r="BM91" s="1">
        <v>5</v>
      </c>
      <c r="BN91" s="1" t="s">
        <v>221</v>
      </c>
      <c r="BO91" s="1">
        <v>5</v>
      </c>
      <c r="BP91" s="1">
        <v>4</v>
      </c>
      <c r="BQ91" s="1">
        <v>5</v>
      </c>
      <c r="BR91" s="1">
        <v>5</v>
      </c>
      <c r="BS91" s="1">
        <v>4</v>
      </c>
      <c r="BT91" s="1">
        <v>4</v>
      </c>
      <c r="BU91" s="1">
        <v>4</v>
      </c>
      <c r="BV91" s="1">
        <v>5</v>
      </c>
      <c r="BW91" s="1" t="s">
        <v>221</v>
      </c>
      <c r="BX91" s="1">
        <v>4.8888888890000004</v>
      </c>
      <c r="BY91" s="1">
        <v>4</v>
      </c>
      <c r="BZ91" s="1"/>
      <c r="CA91" s="1">
        <v>5</v>
      </c>
      <c r="CB91" s="1">
        <v>4</v>
      </c>
      <c r="CC91" s="1">
        <v>5</v>
      </c>
      <c r="CD91" s="1">
        <v>4</v>
      </c>
      <c r="CE91" s="1">
        <v>5</v>
      </c>
      <c r="CF91" s="1">
        <f>(AM91 - '[1]AoA, FW, and ASMu'!B$11) / '[1]AoA, FW, and ASMu'!B$12</f>
        <v>-1.0105441573318064</v>
      </c>
      <c r="CG91" s="1">
        <f>(AQ91 - '[1]AoA, FW, and ASMu'!C$11) / '[1]AoA, FW, and ASMu'!C$12</f>
        <v>-1.4784925460403708</v>
      </c>
      <c r="CH91" s="1">
        <f>(AR91 - '[1]AoA, FW, and ASMu'!D$11) / '[1]AoA, FW, and ASMu'!D$12</f>
        <v>-1.1133856642167215</v>
      </c>
      <c r="CI91" s="1">
        <f>(AT91 - '[1]AoA, FW, and ASMu'!E$11) / '[1]AoA, FW, and ASMu'!E$12</f>
        <v>0.50066042908655961</v>
      </c>
      <c r="CJ91" s="1">
        <f>(AU91 - '[1]AoA, FW, and ASMu'!F$11) / '[1]AoA, FW, and ASMu'!F$12</f>
        <v>0.92360840061944671</v>
      </c>
      <c r="CK91" s="1">
        <f>(AY91 - '[1]AoA, FW, and ASMu'!G$11) / '[1]AoA, FW, and ASMu'!G$12</f>
        <v>0.32195980665711271</v>
      </c>
      <c r="CL91" s="1">
        <f>(BA91 - '[1]AoA, FW, and ASMu'!H$11) / '[1]AoA, FW, and ASMu'!H$12</f>
        <v>3.1399257210878839</v>
      </c>
      <c r="CM91" s="1">
        <f>(AW91 - '[1]AoA, FW, and ASMu'!I$11) / '[1]AoA, FW, and ASMu'!I$12</f>
        <v>-0.25123341556192269</v>
      </c>
      <c r="CN91" s="1">
        <v>1.2483974950000001</v>
      </c>
      <c r="CO91" s="1">
        <v>0.33600822600000002</v>
      </c>
      <c r="CP91" s="1"/>
      <c r="CQ91" s="1">
        <v>0.76936452200000005</v>
      </c>
      <c r="CR91" s="1">
        <v>-0.36573373100000001</v>
      </c>
      <c r="CS91" s="1">
        <v>1.2035823050000001</v>
      </c>
      <c r="CT91" s="1">
        <v>4.5015059000000003E-2</v>
      </c>
      <c r="CU91" s="1">
        <v>0.76766707899999997</v>
      </c>
      <c r="CV91" s="1" t="s">
        <v>241</v>
      </c>
      <c r="CW91" s="1">
        <v>5</v>
      </c>
      <c r="CX91" s="1">
        <v>1</v>
      </c>
      <c r="CY91" s="1" t="s">
        <v>242</v>
      </c>
      <c r="CZ91" s="1">
        <v>5</v>
      </c>
      <c r="DA91" s="1">
        <v>3926</v>
      </c>
      <c r="DB91" s="1" t="s">
        <v>221</v>
      </c>
      <c r="DC91" s="1" t="s">
        <v>221</v>
      </c>
      <c r="DD91" s="1">
        <v>1</v>
      </c>
      <c r="DE91" s="1">
        <v>3925</v>
      </c>
      <c r="DF91" s="1" t="s">
        <v>221</v>
      </c>
      <c r="DG91" s="1" t="s">
        <v>553</v>
      </c>
      <c r="DH91" s="1">
        <v>637488</v>
      </c>
      <c r="DI91" s="1" t="s">
        <v>221</v>
      </c>
      <c r="DJ91" s="1" t="s">
        <v>887</v>
      </c>
      <c r="DK91" s="1" t="s">
        <v>440</v>
      </c>
      <c r="DL91" s="1" t="s">
        <v>229</v>
      </c>
      <c r="DM91" s="1">
        <v>1032</v>
      </c>
      <c r="DN91" s="1">
        <v>20</v>
      </c>
      <c r="DO91" s="1" t="s">
        <v>888</v>
      </c>
      <c r="DP91" s="1">
        <v>-1.008318265</v>
      </c>
      <c r="DQ91" s="1">
        <v>-0.56476974899999999</v>
      </c>
      <c r="DR91" s="1">
        <v>1.142329726</v>
      </c>
      <c r="DS91" s="1">
        <v>-0.37808848900000003</v>
      </c>
      <c r="DT91" s="1">
        <v>-1.8114151679999999</v>
      </c>
      <c r="DU91" s="1">
        <v>-1.4329344530000001</v>
      </c>
      <c r="DV91" s="1">
        <v>-0.68143459900000003</v>
      </c>
      <c r="DW91" s="1">
        <v>0.87171520999999996</v>
      </c>
      <c r="DX91" s="1">
        <v>1.717454663</v>
      </c>
      <c r="DY91" s="1">
        <v>-1.0964448499999999</v>
      </c>
      <c r="DZ91" s="1">
        <v>-0.19060606099999999</v>
      </c>
      <c r="EA91" s="1">
        <v>-1.1447780439999999</v>
      </c>
      <c r="EB91" s="1">
        <v>0.65018504799999999</v>
      </c>
      <c r="EC91" s="1">
        <v>1.6315709279999999</v>
      </c>
      <c r="ED91" s="1">
        <v>3.329160962</v>
      </c>
      <c r="EE91" s="1">
        <v>1.2185467910000001</v>
      </c>
      <c r="EF91" s="1">
        <v>0.50663741100000004</v>
      </c>
      <c r="EG91" s="1">
        <v>0.79266946299999996</v>
      </c>
      <c r="EH91" s="1">
        <v>0.86115427300000003</v>
      </c>
      <c r="EI91" s="1">
        <v>0.78168780999999998</v>
      </c>
      <c r="EJ91" s="1">
        <v>0.78663404599999998</v>
      </c>
      <c r="EK91" s="1">
        <v>0.91174131999999997</v>
      </c>
      <c r="EL91" s="1">
        <v>0.48208338899999997</v>
      </c>
      <c r="EM91" s="1">
        <v>1.1417787210000001</v>
      </c>
      <c r="EN91" s="1">
        <v>-0.227950713</v>
      </c>
      <c r="EO91" s="1">
        <v>0.60217342600000001</v>
      </c>
      <c r="EP91" s="1">
        <v>0.55752913199999998</v>
      </c>
      <c r="EQ91" s="1">
        <v>0.160112855</v>
      </c>
      <c r="ER91" s="1">
        <v>0.35031512599999998</v>
      </c>
      <c r="ES91" s="1">
        <v>0.56867211600000001</v>
      </c>
      <c r="ET91" s="1">
        <v>0.81993861499999998</v>
      </c>
      <c r="EU91" s="1" t="s">
        <v>221</v>
      </c>
      <c r="EV91" s="1" t="s">
        <v>221</v>
      </c>
      <c r="EW91" s="1">
        <v>-0.88487947899999997</v>
      </c>
      <c r="EX91" s="1">
        <v>-0.50626750099999995</v>
      </c>
      <c r="EY91" s="1">
        <v>1.1603746619999999</v>
      </c>
      <c r="EZ91" s="1">
        <v>-0.43257899100000002</v>
      </c>
      <c r="FA91" s="1">
        <v>-1.428876314</v>
      </c>
      <c r="FB91" s="1">
        <v>-1.132741373</v>
      </c>
      <c r="FC91" s="1">
        <v>-0.56312254100000003</v>
      </c>
      <c r="FD91" s="1">
        <v>0.78158185499999999</v>
      </c>
      <c r="FE91" s="1">
        <v>0.98416879099999999</v>
      </c>
      <c r="FF91" s="1">
        <v>-0.75438913500000004</v>
      </c>
      <c r="FG91" s="1">
        <v>-0.175030668</v>
      </c>
      <c r="FH91" s="1">
        <v>-0.72955848300000004</v>
      </c>
      <c r="FI91" s="1">
        <v>0.47212665999999998</v>
      </c>
      <c r="FJ91" s="1">
        <v>1.362805418</v>
      </c>
      <c r="FK91" s="1">
        <v>3.231886861</v>
      </c>
      <c r="FL91" s="1">
        <v>1.178860324</v>
      </c>
      <c r="FM91" s="1">
        <v>0.73267232599999998</v>
      </c>
      <c r="FN91" s="1">
        <v>1.036017078</v>
      </c>
      <c r="FO91" s="1">
        <v>0.87643446000000003</v>
      </c>
      <c r="FP91" s="1">
        <v>0.94650490499999995</v>
      </c>
      <c r="FQ91" s="1">
        <v>0.97657453900000002</v>
      </c>
      <c r="FR91" s="1">
        <v>0.99257750099999997</v>
      </c>
      <c r="FS91" s="1">
        <v>0.70189067199999999</v>
      </c>
      <c r="FT91" s="1">
        <v>1.135604523</v>
      </c>
      <c r="FU91" s="1">
        <v>-0.22705561099999999</v>
      </c>
      <c r="FV91" s="1">
        <v>0.68614825199999996</v>
      </c>
      <c r="FW91" s="1">
        <v>0.72294473999999997</v>
      </c>
      <c r="FX91" s="1">
        <v>0.19275363200000001</v>
      </c>
      <c r="FY91" s="1">
        <v>0.356362032</v>
      </c>
      <c r="FZ91" s="1">
        <v>0.61698529199999996</v>
      </c>
      <c r="GA91" s="1">
        <v>0.955153959</v>
      </c>
      <c r="GB91" s="1"/>
      <c r="GC91" s="1"/>
      <c r="GD91" s="1">
        <v>-0.12519613700000001</v>
      </c>
      <c r="GE91" s="1">
        <v>-1.1543184820000001</v>
      </c>
      <c r="GF91" s="1">
        <v>-1.132741373</v>
      </c>
      <c r="GG91" s="1">
        <v>1.4834725280000001</v>
      </c>
      <c r="GH91" s="1">
        <v>2.1197733140000001</v>
      </c>
      <c r="GI91" s="1">
        <v>1.444012308</v>
      </c>
      <c r="GJ91" s="1">
        <v>3.4246404930000001</v>
      </c>
      <c r="GK91" s="1">
        <v>0.55764165799999998</v>
      </c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 t="s">
        <v>221</v>
      </c>
      <c r="HP91" s="1" t="s">
        <v>295</v>
      </c>
      <c r="HQ91" s="1" t="s">
        <v>948</v>
      </c>
      <c r="HR91" s="1" t="s">
        <v>221</v>
      </c>
      <c r="HS91" s="1" t="s">
        <v>221</v>
      </c>
      <c r="HT91" s="1" t="s">
        <v>221</v>
      </c>
      <c r="HU91" s="1">
        <v>4.71643379</v>
      </c>
      <c r="HV91" s="1">
        <v>2.7505789639999998</v>
      </c>
      <c r="HW91" s="1"/>
      <c r="HX91" s="1">
        <v>4.6614438690000002</v>
      </c>
      <c r="HY91" s="1">
        <v>2.5933846410000001</v>
      </c>
      <c r="HZ91" s="1">
        <v>4.8211483829999997</v>
      </c>
      <c r="IA91" s="1">
        <v>2.6408834780000001</v>
      </c>
      <c r="IB91" s="1">
        <v>5.2855766109999998</v>
      </c>
    </row>
    <row r="92" spans="1:236" x14ac:dyDescent="0.3">
      <c r="A92" s="1">
        <v>32250</v>
      </c>
      <c r="B92" s="1" t="s">
        <v>1268</v>
      </c>
      <c r="C92" s="1" t="s">
        <v>546</v>
      </c>
      <c r="D92" s="1" t="s">
        <v>306</v>
      </c>
      <c r="E92" s="1">
        <v>6</v>
      </c>
      <c r="F92" s="1" t="s">
        <v>762</v>
      </c>
      <c r="G92" s="1">
        <v>4</v>
      </c>
      <c r="H92" s="1" t="s">
        <v>763</v>
      </c>
      <c r="I92" s="1" t="s">
        <v>221</v>
      </c>
      <c r="J92" s="1" t="s">
        <v>221</v>
      </c>
      <c r="K92" s="1" t="s">
        <v>221</v>
      </c>
      <c r="L92" s="1">
        <v>1</v>
      </c>
      <c r="M92" s="1">
        <v>0</v>
      </c>
      <c r="N92" s="1">
        <v>0</v>
      </c>
      <c r="O92" s="1">
        <v>0</v>
      </c>
      <c r="P92" s="1">
        <v>0</v>
      </c>
      <c r="Q92" s="1">
        <v>1</v>
      </c>
      <c r="R92" s="1">
        <v>1</v>
      </c>
      <c r="S92" s="1">
        <v>0</v>
      </c>
      <c r="T92" s="1">
        <v>0</v>
      </c>
      <c r="U92" s="1">
        <v>0</v>
      </c>
      <c r="V92" s="1">
        <v>1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1</v>
      </c>
      <c r="AE92" s="1" t="s">
        <v>221</v>
      </c>
      <c r="AF92" s="1" t="s">
        <v>221</v>
      </c>
      <c r="AG92" s="1" t="s">
        <v>221</v>
      </c>
      <c r="AH92" s="1" t="s">
        <v>221</v>
      </c>
      <c r="AI92" s="1" t="s">
        <v>221</v>
      </c>
      <c r="AJ92" s="1" t="s">
        <v>221</v>
      </c>
      <c r="AK92" s="1" t="s">
        <v>221</v>
      </c>
      <c r="AL92" s="1" t="s">
        <v>221</v>
      </c>
      <c r="AM92" s="1">
        <v>3</v>
      </c>
      <c r="AN92" s="1">
        <v>3</v>
      </c>
      <c r="AO92" s="1">
        <v>5</v>
      </c>
      <c r="AP92" s="1">
        <v>3</v>
      </c>
      <c r="AQ92" s="1">
        <v>3</v>
      </c>
      <c r="AR92" s="1">
        <v>4</v>
      </c>
      <c r="AS92" s="1">
        <v>2</v>
      </c>
      <c r="AT92" s="1">
        <v>5</v>
      </c>
      <c r="AU92" s="1">
        <v>1</v>
      </c>
      <c r="AV92" s="1">
        <v>3</v>
      </c>
      <c r="AW92" s="1">
        <v>4</v>
      </c>
      <c r="AX92" s="1">
        <v>1</v>
      </c>
      <c r="AY92" s="1">
        <v>3</v>
      </c>
      <c r="AZ92" s="1">
        <v>3</v>
      </c>
      <c r="BA92" s="1">
        <v>1</v>
      </c>
      <c r="BB92" s="1">
        <v>5</v>
      </c>
      <c r="BC92" s="1" t="s">
        <v>221</v>
      </c>
      <c r="BD92" s="1" t="s">
        <v>221</v>
      </c>
      <c r="BE92" s="1" t="s">
        <v>221</v>
      </c>
      <c r="BF92" s="1" t="s">
        <v>221</v>
      </c>
      <c r="BG92" s="1">
        <v>4</v>
      </c>
      <c r="BH92" s="1">
        <v>4</v>
      </c>
      <c r="BI92" s="1">
        <v>4</v>
      </c>
      <c r="BJ92" s="1">
        <v>3</v>
      </c>
      <c r="BK92" s="1">
        <v>4</v>
      </c>
      <c r="BL92" s="1">
        <v>4</v>
      </c>
      <c r="BM92" s="1">
        <v>4</v>
      </c>
      <c r="BN92" s="1">
        <v>4</v>
      </c>
      <c r="BO92" s="1">
        <v>5</v>
      </c>
      <c r="BP92" s="1">
        <v>4</v>
      </c>
      <c r="BQ92" s="1">
        <v>3</v>
      </c>
      <c r="BR92" s="1">
        <v>3</v>
      </c>
      <c r="BS92" s="1">
        <v>3</v>
      </c>
      <c r="BT92" s="1">
        <v>3</v>
      </c>
      <c r="BU92" s="1">
        <v>3</v>
      </c>
      <c r="BV92" s="1">
        <v>4</v>
      </c>
      <c r="BW92" s="1" t="s">
        <v>221</v>
      </c>
      <c r="BX92" s="1">
        <v>3.6666666669999999</v>
      </c>
      <c r="BY92" s="1">
        <v>3</v>
      </c>
      <c r="BZ92" s="1">
        <v>4</v>
      </c>
      <c r="CA92" s="1">
        <v>5</v>
      </c>
      <c r="CB92" s="1">
        <v>4</v>
      </c>
      <c r="CC92" s="1">
        <v>4</v>
      </c>
      <c r="CD92" s="1">
        <v>3</v>
      </c>
      <c r="CE92" s="1">
        <v>4</v>
      </c>
      <c r="CF92" s="1">
        <f>(AM92 - '[1]AoA, FW, and ASMu'!B$11) / '[1]AoA, FW, and ASMu'!B$12</f>
        <v>-1.0105441573318064</v>
      </c>
      <c r="CG92" s="1">
        <f>(AQ92 - '[1]AoA, FW, and ASMu'!C$11) / '[1]AoA, FW, and ASMu'!C$12</f>
        <v>6.35580845466511E-2</v>
      </c>
      <c r="CH92" s="1">
        <f>(AR92 - '[1]AoA, FW, and ASMu'!D$11) / '[1]AoA, FW, and ASMu'!D$12</f>
        <v>1.2414584841085845</v>
      </c>
      <c r="CI92" s="1">
        <f>(AT92 - '[1]AoA, FW, and ASMu'!E$11) / '[1]AoA, FW, and ASMu'!E$12</f>
        <v>0.50066042908655961</v>
      </c>
      <c r="CJ92" s="1">
        <f>(AU92 - '[1]AoA, FW, and ASMu'!F$11) / '[1]AoA, FW, and ASMu'!F$12</f>
        <v>-1.3726844286238138</v>
      </c>
      <c r="CK92" s="1">
        <f>(AY92 - '[1]AoA, FW, and ASMu'!G$11) / '[1]AoA, FW, and ASMu'!G$12</f>
        <v>-0.39129875746110016</v>
      </c>
      <c r="CL92" s="1">
        <f>(BA92 - '[1]AoA, FW, and ASMu'!H$11) / '[1]AoA, FW, and ASMu'!H$12</f>
        <v>-0.62050276803115456</v>
      </c>
      <c r="CM92" s="1">
        <f>(AW92 - '[1]AoA, FW, and ASMu'!I$11) / '[1]AoA, FW, and ASMu'!I$12</f>
        <v>0.59779555268672613</v>
      </c>
      <c r="CN92" s="1">
        <v>-1.5112180200000001</v>
      </c>
      <c r="CO92" s="1">
        <v>-1.039281256</v>
      </c>
      <c r="CP92" s="1">
        <v>-0.39966511300000002</v>
      </c>
      <c r="CQ92" s="1">
        <v>0.76936452200000005</v>
      </c>
      <c r="CR92" s="1">
        <v>-0.36573373100000001</v>
      </c>
      <c r="CS92" s="1">
        <v>-0.86262414499999995</v>
      </c>
      <c r="CT92" s="1">
        <v>-1.27542668</v>
      </c>
      <c r="CU92" s="1">
        <v>-0.55372707399999999</v>
      </c>
      <c r="CV92" s="1" t="s">
        <v>241</v>
      </c>
      <c r="CW92" s="1">
        <v>5</v>
      </c>
      <c r="CX92" s="1">
        <v>1</v>
      </c>
      <c r="CY92" s="1" t="s">
        <v>242</v>
      </c>
      <c r="CZ92" s="1">
        <v>5</v>
      </c>
      <c r="DA92" s="1">
        <v>2109</v>
      </c>
      <c r="DB92" s="1" t="s">
        <v>221</v>
      </c>
      <c r="DC92" s="1" t="s">
        <v>221</v>
      </c>
      <c r="DD92" s="1">
        <v>1</v>
      </c>
      <c r="DE92" s="1">
        <v>2111</v>
      </c>
      <c r="DF92" s="1" t="s">
        <v>221</v>
      </c>
      <c r="DG92" s="1" t="s">
        <v>225</v>
      </c>
      <c r="DH92" s="1">
        <v>206315</v>
      </c>
      <c r="DI92" s="1" t="s">
        <v>1269</v>
      </c>
      <c r="DJ92" s="1" t="s">
        <v>1270</v>
      </c>
      <c r="DK92" s="1" t="s">
        <v>427</v>
      </c>
      <c r="DL92" s="1" t="s">
        <v>229</v>
      </c>
      <c r="DM92" s="1">
        <v>1301</v>
      </c>
      <c r="DN92" s="1">
        <v>6</v>
      </c>
      <c r="DO92" s="1" t="s">
        <v>1271</v>
      </c>
      <c r="DP92" s="1">
        <v>-1.008318265</v>
      </c>
      <c r="DQ92" s="1">
        <v>1.4352302509999999</v>
      </c>
      <c r="DR92" s="1">
        <v>1.142329726</v>
      </c>
      <c r="DS92" s="1">
        <v>1.621911511</v>
      </c>
      <c r="DT92" s="1">
        <v>0.18858483200000001</v>
      </c>
      <c r="DU92" s="1">
        <v>1.5670655469999999</v>
      </c>
      <c r="DV92" s="1">
        <v>0.31856540100000003</v>
      </c>
      <c r="DW92" s="1">
        <v>0.87171520999999996</v>
      </c>
      <c r="DX92" s="1">
        <v>-2.2825453370000002</v>
      </c>
      <c r="DY92" s="1">
        <v>0.90355514999999997</v>
      </c>
      <c r="DZ92" s="1">
        <v>0.80939393900000001</v>
      </c>
      <c r="EA92" s="1">
        <v>-1.1447780439999999</v>
      </c>
      <c r="EB92" s="1">
        <v>-0.34981495200000001</v>
      </c>
      <c r="EC92" s="1">
        <v>-0.36842907200000002</v>
      </c>
      <c r="ED92" s="1">
        <v>-0.670839038</v>
      </c>
      <c r="EE92" s="1">
        <v>1.2185467910000001</v>
      </c>
      <c r="EF92" s="1">
        <v>-0.49336258900000002</v>
      </c>
      <c r="EG92" s="1">
        <v>-0.20733053700000001</v>
      </c>
      <c r="EH92" s="1">
        <v>-0.138845727</v>
      </c>
      <c r="EI92" s="1">
        <v>-1.21831219</v>
      </c>
      <c r="EJ92" s="1">
        <v>-0.213365954</v>
      </c>
      <c r="EK92" s="1">
        <v>-8.8258680000000006E-2</v>
      </c>
      <c r="EL92" s="1">
        <v>-0.51791661099999997</v>
      </c>
      <c r="EM92" s="1">
        <v>1.1417787210000001</v>
      </c>
      <c r="EN92" s="1">
        <v>-0.227950713</v>
      </c>
      <c r="EO92" s="1">
        <v>-1.397826574</v>
      </c>
      <c r="EP92" s="1">
        <v>-1.442470868</v>
      </c>
      <c r="EQ92" s="1">
        <v>-0.83988714499999995</v>
      </c>
      <c r="ER92" s="1">
        <v>-0.64968487399999997</v>
      </c>
      <c r="ES92" s="1">
        <v>-0.43132788399999999</v>
      </c>
      <c r="ET92" s="1">
        <v>-0.18006138499999999</v>
      </c>
      <c r="EU92" s="1" t="s">
        <v>221</v>
      </c>
      <c r="EV92" s="1">
        <v>0.11079420800000001</v>
      </c>
      <c r="EW92" s="1">
        <v>-0.88487947899999997</v>
      </c>
      <c r="EX92" s="1">
        <v>1.286560468</v>
      </c>
      <c r="EY92" s="1">
        <v>1.1603746619999999</v>
      </c>
      <c r="EZ92" s="1">
        <v>1.8556630679999999</v>
      </c>
      <c r="FA92" s="1">
        <v>0.14875905</v>
      </c>
      <c r="FB92" s="1">
        <v>1.2387726290000001</v>
      </c>
      <c r="FC92" s="1">
        <v>0.26325543000000001</v>
      </c>
      <c r="FD92" s="1">
        <v>0.78158185499999999</v>
      </c>
      <c r="FE92" s="1">
        <v>-1.3079878810000001</v>
      </c>
      <c r="FF92" s="1">
        <v>0.62167485</v>
      </c>
      <c r="FG92" s="1">
        <v>0.74325423400000001</v>
      </c>
      <c r="FH92" s="1">
        <v>-0.72955848300000004</v>
      </c>
      <c r="FI92" s="1">
        <v>-0.25401532300000002</v>
      </c>
      <c r="FJ92" s="1">
        <v>-0.30773846599999999</v>
      </c>
      <c r="FK92" s="1">
        <v>-0.65123792400000002</v>
      </c>
      <c r="FL92" s="1">
        <v>1.178860324</v>
      </c>
      <c r="FM92" s="1">
        <v>-0.71347497800000004</v>
      </c>
      <c r="FN92" s="1">
        <v>-0.27098051200000001</v>
      </c>
      <c r="FO92" s="1">
        <v>-0.14130938400000001</v>
      </c>
      <c r="FP92" s="1">
        <v>-1.4751905409999999</v>
      </c>
      <c r="FQ92" s="1">
        <v>-0.26488525299999999</v>
      </c>
      <c r="FR92" s="1">
        <v>-9.6083810000000006E-2</v>
      </c>
      <c r="FS92" s="1">
        <v>-0.75406215300000001</v>
      </c>
      <c r="FT92" s="1">
        <v>1.135604523</v>
      </c>
      <c r="FU92" s="1">
        <v>-0.22705561099999999</v>
      </c>
      <c r="FV92" s="1">
        <v>-1.5927575329999999</v>
      </c>
      <c r="FW92" s="1">
        <v>-1.8704434729999999</v>
      </c>
      <c r="FX92" s="1">
        <v>-1.0111074330000001</v>
      </c>
      <c r="FY92" s="1">
        <v>-0.66089930100000005</v>
      </c>
      <c r="FZ92" s="1">
        <v>-0.46797258600000002</v>
      </c>
      <c r="GA92" s="1">
        <v>-0.209755147</v>
      </c>
      <c r="GB92" s="1"/>
      <c r="GC92" s="1">
        <v>0.126620132</v>
      </c>
      <c r="GD92" s="1">
        <v>-1.6241993859999999</v>
      </c>
      <c r="GE92" s="1">
        <v>-0.68724431699999999</v>
      </c>
      <c r="GF92" s="1">
        <v>1.2387726290000001</v>
      </c>
      <c r="GG92" s="1">
        <v>2.7519702E-2</v>
      </c>
      <c r="GH92" s="1">
        <v>-0.17238335799999999</v>
      </c>
      <c r="GI92" s="1">
        <v>-0.86606852400000001</v>
      </c>
      <c r="GJ92" s="1">
        <v>-1.662345357</v>
      </c>
      <c r="GK92" s="1">
        <v>2.9779256E-2</v>
      </c>
      <c r="GL92" s="1">
        <v>3</v>
      </c>
      <c r="GM92" s="1">
        <v>2</v>
      </c>
      <c r="GN92" s="1">
        <v>0.66666666699999999</v>
      </c>
      <c r="GO92" s="1">
        <v>1</v>
      </c>
      <c r="GP92" s="1">
        <v>0.33333333300000001</v>
      </c>
      <c r="GQ92" s="1">
        <v>0</v>
      </c>
      <c r="GR92" s="1">
        <v>0</v>
      </c>
      <c r="GS92" s="1">
        <v>0</v>
      </c>
      <c r="GT92" s="1">
        <v>0</v>
      </c>
      <c r="GU92" s="1">
        <v>0</v>
      </c>
      <c r="GV92" s="1">
        <v>0</v>
      </c>
      <c r="GW92" s="1">
        <v>1</v>
      </c>
      <c r="GX92" s="1">
        <v>0.33333333300000001</v>
      </c>
      <c r="GY92" s="1">
        <v>1</v>
      </c>
      <c r="GZ92" s="1">
        <v>0.33333333300000001</v>
      </c>
      <c r="HA92" s="1">
        <v>0</v>
      </c>
      <c r="HB92" s="1">
        <v>0</v>
      </c>
      <c r="HC92" s="1">
        <v>0</v>
      </c>
      <c r="HD92" s="1">
        <v>0</v>
      </c>
      <c r="HE92" s="1">
        <v>0</v>
      </c>
      <c r="HF92" s="1">
        <v>0</v>
      </c>
      <c r="HG92" s="1">
        <v>1</v>
      </c>
      <c r="HH92" s="1">
        <v>0.33333333300000001</v>
      </c>
      <c r="HI92" s="1">
        <v>0</v>
      </c>
      <c r="HJ92" s="1">
        <v>0</v>
      </c>
      <c r="HK92" s="1">
        <v>0</v>
      </c>
      <c r="HL92" s="1">
        <v>0</v>
      </c>
      <c r="HM92" s="1">
        <v>0.66666666699999999</v>
      </c>
      <c r="HN92" s="1">
        <v>0.33333333300000001</v>
      </c>
      <c r="HO92" s="1" t="s">
        <v>221</v>
      </c>
      <c r="HP92" s="1" t="s">
        <v>315</v>
      </c>
      <c r="HQ92" s="1" t="s">
        <v>316</v>
      </c>
      <c r="HR92" s="1" t="s">
        <v>221</v>
      </c>
      <c r="HS92" s="1" t="s">
        <v>221</v>
      </c>
      <c r="HT92" s="1" t="s">
        <v>221</v>
      </c>
      <c r="HU92" s="1">
        <v>1.9568182750000001</v>
      </c>
      <c r="HV92" s="1">
        <v>1.3752894819999999</v>
      </c>
      <c r="HW92" s="1">
        <v>2.683465757</v>
      </c>
      <c r="HX92" s="1">
        <v>4.6614438690000002</v>
      </c>
      <c r="HY92" s="1">
        <v>2.5933846410000001</v>
      </c>
      <c r="HZ92" s="1">
        <v>2.754941933</v>
      </c>
      <c r="IA92" s="1">
        <v>1.3204417390000001</v>
      </c>
      <c r="IB92" s="1">
        <v>3.9641824589999999</v>
      </c>
    </row>
    <row r="93" spans="1:236" x14ac:dyDescent="0.3">
      <c r="A93" s="1">
        <v>36864</v>
      </c>
      <c r="B93" s="1" t="s">
        <v>1272</v>
      </c>
      <c r="C93" s="1" t="s">
        <v>960</v>
      </c>
      <c r="D93" s="1" t="s">
        <v>1273</v>
      </c>
      <c r="E93" s="1">
        <v>17</v>
      </c>
      <c r="F93" s="1" t="s">
        <v>219</v>
      </c>
      <c r="G93" s="1">
        <v>1</v>
      </c>
      <c r="H93" s="1" t="s">
        <v>220</v>
      </c>
      <c r="I93" s="1" t="s">
        <v>221</v>
      </c>
      <c r="J93" s="1" t="s">
        <v>221</v>
      </c>
      <c r="K93" s="1" t="s">
        <v>221</v>
      </c>
      <c r="L93" s="1">
        <v>1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1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 t="s">
        <v>221</v>
      </c>
      <c r="AF93" s="1" t="s">
        <v>221</v>
      </c>
      <c r="AG93" s="1" t="s">
        <v>221</v>
      </c>
      <c r="AH93" s="1" t="s">
        <v>221</v>
      </c>
      <c r="AI93" s="1" t="s">
        <v>221</v>
      </c>
      <c r="AJ93" s="1" t="s">
        <v>221</v>
      </c>
      <c r="AK93" s="1" t="s">
        <v>221</v>
      </c>
      <c r="AL93" s="1" t="s">
        <v>221</v>
      </c>
      <c r="AM93" s="1">
        <v>3</v>
      </c>
      <c r="AN93" s="1">
        <v>1</v>
      </c>
      <c r="AO93" s="1">
        <v>3</v>
      </c>
      <c r="AP93" s="1">
        <v>1</v>
      </c>
      <c r="AQ93" s="1">
        <v>2</v>
      </c>
      <c r="AR93" s="1">
        <v>2</v>
      </c>
      <c r="AS93" s="1">
        <v>2</v>
      </c>
      <c r="AT93" s="1">
        <v>4</v>
      </c>
      <c r="AU93" s="1">
        <v>5</v>
      </c>
      <c r="AV93" s="1">
        <v>1</v>
      </c>
      <c r="AW93" s="1">
        <v>3</v>
      </c>
      <c r="AX93" s="1">
        <v>2</v>
      </c>
      <c r="AY93" s="1">
        <v>3</v>
      </c>
      <c r="AZ93" s="1">
        <v>3</v>
      </c>
      <c r="BA93" s="1">
        <v>1</v>
      </c>
      <c r="BB93" s="1">
        <v>3</v>
      </c>
      <c r="BC93" s="1" t="s">
        <v>221</v>
      </c>
      <c r="BD93" s="1" t="s">
        <v>221</v>
      </c>
      <c r="BE93" s="1" t="s">
        <v>221</v>
      </c>
      <c r="BF93" s="1" t="s">
        <v>221</v>
      </c>
      <c r="BG93" s="1">
        <v>5</v>
      </c>
      <c r="BH93" s="1">
        <v>4</v>
      </c>
      <c r="BI93" s="1">
        <v>5</v>
      </c>
      <c r="BJ93" s="1">
        <v>5</v>
      </c>
      <c r="BK93" s="1">
        <v>2</v>
      </c>
      <c r="BL93" s="1">
        <v>3</v>
      </c>
      <c r="BM93" s="1">
        <v>4</v>
      </c>
      <c r="BN93" s="1" t="s">
        <v>221</v>
      </c>
      <c r="BO93" s="1">
        <v>4</v>
      </c>
      <c r="BP93" s="1">
        <v>4</v>
      </c>
      <c r="BQ93" s="1">
        <v>4</v>
      </c>
      <c r="BR93" s="1">
        <v>5</v>
      </c>
      <c r="BS93" s="1">
        <v>2</v>
      </c>
      <c r="BT93" s="1">
        <v>4</v>
      </c>
      <c r="BU93" s="1">
        <v>2</v>
      </c>
      <c r="BV93" s="1">
        <v>4</v>
      </c>
      <c r="BW93" s="1" t="s">
        <v>221</v>
      </c>
      <c r="BX93" s="1">
        <v>3.7777777779999999</v>
      </c>
      <c r="BY93" s="1">
        <v>3</v>
      </c>
      <c r="BZ93" s="1"/>
      <c r="CA93" s="1">
        <v>4</v>
      </c>
      <c r="CB93" s="1">
        <v>4</v>
      </c>
      <c r="CC93" s="1">
        <v>3</v>
      </c>
      <c r="CD93" s="1">
        <v>2</v>
      </c>
      <c r="CE93" s="1">
        <v>4</v>
      </c>
      <c r="CF93" s="1">
        <f>(AM93 - '[1]AoA, FW, and ASMu'!B$11) / '[1]AoA, FW, and ASMu'!B$12</f>
        <v>-1.0105441573318064</v>
      </c>
      <c r="CG93" s="1">
        <f>(AQ93 - '[1]AoA, FW, and ASMu'!C$11) / '[1]AoA, FW, and ASMu'!C$12</f>
        <v>-0.70746723074685991</v>
      </c>
      <c r="CH93" s="1">
        <f>(AR93 - '[1]AoA, FW, and ASMu'!D$11) / '[1]AoA, FW, and ASMu'!D$12</f>
        <v>-0.32843761477495281</v>
      </c>
      <c r="CI93" s="1">
        <f>(AT93 - '[1]AoA, FW, and ASMu'!E$11) / '[1]AoA, FW, and ASMu'!E$12</f>
        <v>-0.42732871186524074</v>
      </c>
      <c r="CJ93" s="1">
        <f>(AU93 - '[1]AoA, FW, and ASMu'!F$11) / '[1]AoA, FW, and ASMu'!F$12</f>
        <v>0.92360840061944671</v>
      </c>
      <c r="CK93" s="1">
        <f>(AY93 - '[1]AoA, FW, and ASMu'!G$11) / '[1]AoA, FW, and ASMu'!G$12</f>
        <v>-0.39129875746110016</v>
      </c>
      <c r="CL93" s="1">
        <f>(BA93 - '[1]AoA, FW, and ASMu'!H$11) / '[1]AoA, FW, and ASMu'!H$12</f>
        <v>-0.62050276803115456</v>
      </c>
      <c r="CM93" s="1">
        <f>(AW93 - '[1]AoA, FW, and ASMu'!I$11) / '[1]AoA, FW, and ASMu'!I$12</f>
        <v>-0.25123341556192269</v>
      </c>
      <c r="CN93" s="1">
        <v>-0.546278496</v>
      </c>
      <c r="CO93" s="1">
        <v>-0.71190700399999995</v>
      </c>
      <c r="CP93" s="1"/>
      <c r="CQ93" s="1">
        <v>4.8453466000000001E-2</v>
      </c>
      <c r="CR93" s="1">
        <v>-0.36669731</v>
      </c>
      <c r="CS93" s="1">
        <v>-1.56820234</v>
      </c>
      <c r="CT93" s="1">
        <v>-1.1415258909999999</v>
      </c>
      <c r="CU93" s="1">
        <v>4.9091758999999999E-2</v>
      </c>
      <c r="CV93" s="1" t="s">
        <v>241</v>
      </c>
      <c r="CW93" s="1">
        <v>5</v>
      </c>
      <c r="CX93" s="1">
        <v>1</v>
      </c>
      <c r="CY93" s="1" t="s">
        <v>242</v>
      </c>
      <c r="CZ93" s="1">
        <v>5</v>
      </c>
      <c r="DA93" s="1">
        <v>6134</v>
      </c>
      <c r="DB93" s="1" t="s">
        <v>221</v>
      </c>
      <c r="DC93" s="1" t="s">
        <v>221</v>
      </c>
      <c r="DD93" s="1">
        <v>0</v>
      </c>
      <c r="DE93" s="1" t="s">
        <v>221</v>
      </c>
      <c r="DF93" s="1" t="s">
        <v>221</v>
      </c>
      <c r="DG93" s="1" t="s">
        <v>292</v>
      </c>
      <c r="DH93" s="1">
        <v>616040</v>
      </c>
      <c r="DI93" s="1" t="s">
        <v>1274</v>
      </c>
      <c r="DJ93" s="1" t="s">
        <v>1275</v>
      </c>
      <c r="DK93" s="1" t="s">
        <v>221</v>
      </c>
      <c r="DL93" s="1" t="s">
        <v>229</v>
      </c>
      <c r="DM93" s="1" t="s">
        <v>367</v>
      </c>
      <c r="DN93" s="1">
        <v>1</v>
      </c>
      <c r="DO93" s="1" t="s">
        <v>1276</v>
      </c>
      <c r="DP93" s="1">
        <v>-1.008318265</v>
      </c>
      <c r="DQ93" s="1">
        <v>-0.56476974899999999</v>
      </c>
      <c r="DR93" s="1">
        <v>-0.85767027399999995</v>
      </c>
      <c r="DS93" s="1">
        <v>-0.37808848900000003</v>
      </c>
      <c r="DT93" s="1">
        <v>-0.81141516800000002</v>
      </c>
      <c r="DU93" s="1">
        <v>-0.432934453</v>
      </c>
      <c r="DV93" s="1">
        <v>0.31856540100000003</v>
      </c>
      <c r="DW93" s="1">
        <v>-0.12828479000000001</v>
      </c>
      <c r="DX93" s="1">
        <v>1.717454663</v>
      </c>
      <c r="DY93" s="1">
        <v>-1.0964448499999999</v>
      </c>
      <c r="DZ93" s="1">
        <v>-0.19060606099999999</v>
      </c>
      <c r="EA93" s="1">
        <v>-0.14477804399999999</v>
      </c>
      <c r="EB93" s="1">
        <v>-0.34981495200000001</v>
      </c>
      <c r="EC93" s="1">
        <v>-0.36842907200000002</v>
      </c>
      <c r="ED93" s="1">
        <v>-0.670839038</v>
      </c>
      <c r="EE93" s="1">
        <v>-0.78145320900000004</v>
      </c>
      <c r="EF93" s="1">
        <v>0.50663741100000004</v>
      </c>
      <c r="EG93" s="1">
        <v>-0.20733053700000001</v>
      </c>
      <c r="EH93" s="1">
        <v>0.86115427300000003</v>
      </c>
      <c r="EI93" s="1">
        <v>0.78168780999999998</v>
      </c>
      <c r="EJ93" s="1">
        <v>-2.2133659539999999</v>
      </c>
      <c r="EK93" s="1">
        <v>-1.08825868</v>
      </c>
      <c r="EL93" s="1">
        <v>-0.51791661099999997</v>
      </c>
      <c r="EM93" s="1">
        <v>0.141778721</v>
      </c>
      <c r="EN93" s="1">
        <v>-0.227950713</v>
      </c>
      <c r="EO93" s="1">
        <v>-0.39782657399999999</v>
      </c>
      <c r="EP93" s="1">
        <v>0.55752913199999998</v>
      </c>
      <c r="EQ93" s="1">
        <v>-1.8398871450000001</v>
      </c>
      <c r="ER93" s="1">
        <v>0.35031512599999998</v>
      </c>
      <c r="ES93" s="1">
        <v>-1.4313278840000001</v>
      </c>
      <c r="ET93" s="1">
        <v>-0.18006138499999999</v>
      </c>
      <c r="EU93" s="1" t="s">
        <v>221</v>
      </c>
      <c r="EV93" s="1" t="s">
        <v>221</v>
      </c>
      <c r="EW93" s="1">
        <v>-1.3565100370000001</v>
      </c>
      <c r="EX93" s="1">
        <v>-0.67500610599999999</v>
      </c>
      <c r="EY93" s="1">
        <v>-0.74570925099999996</v>
      </c>
      <c r="EZ93" s="1">
        <v>-0.56272993800000004</v>
      </c>
      <c r="FA93" s="1">
        <v>-0.65275240700000003</v>
      </c>
      <c r="FB93" s="1">
        <v>-0.407382207</v>
      </c>
      <c r="FC93" s="1">
        <v>0.44401456500000003</v>
      </c>
      <c r="FD93" s="1">
        <v>-0.12436346299999999</v>
      </c>
      <c r="FE93" s="1">
        <v>0.98215492100000001</v>
      </c>
      <c r="FF93" s="1">
        <v>-0.99222370199999999</v>
      </c>
      <c r="FG93" s="1">
        <v>-0.163953078</v>
      </c>
      <c r="FH93" s="1">
        <v>-0.114587433</v>
      </c>
      <c r="FI93" s="1">
        <v>-0.24643912700000001</v>
      </c>
      <c r="FJ93" s="1">
        <v>-0.31028479199999998</v>
      </c>
      <c r="FK93" s="1">
        <v>-0.61827943600000002</v>
      </c>
      <c r="FL93" s="1">
        <v>-0.62947516000000003</v>
      </c>
      <c r="FM93" s="1">
        <v>0.65470389500000004</v>
      </c>
      <c r="FN93" s="1">
        <v>-0.247118633</v>
      </c>
      <c r="FO93" s="1">
        <v>0.86177219599999999</v>
      </c>
      <c r="FP93" s="1">
        <v>0.90010502800000003</v>
      </c>
      <c r="FQ93" s="1">
        <v>-2.7072988919999998</v>
      </c>
      <c r="FR93" s="1">
        <v>-1.2227483240000001</v>
      </c>
      <c r="FS93" s="1">
        <v>-0.72244622599999997</v>
      </c>
      <c r="FT93" s="1">
        <v>0.144408287</v>
      </c>
      <c r="FU93" s="1">
        <v>-0.263012886</v>
      </c>
      <c r="FV93" s="1">
        <v>-0.45070360700000001</v>
      </c>
      <c r="FW93" s="1">
        <v>0.68845685099999998</v>
      </c>
      <c r="FX93" s="1">
        <v>-1.751353983</v>
      </c>
      <c r="FY93" s="1">
        <v>0.38368944500000002</v>
      </c>
      <c r="FZ93" s="1">
        <v>-1.4744415</v>
      </c>
      <c r="GA93" s="1">
        <v>-0.200264262</v>
      </c>
      <c r="GB93" s="1"/>
      <c r="GC93" s="1"/>
      <c r="GD93" s="1">
        <v>-1.8414982719999999</v>
      </c>
      <c r="GE93" s="1">
        <v>-0.95275823500000001</v>
      </c>
      <c r="GF93" s="1">
        <v>0.44401456500000003</v>
      </c>
      <c r="GG93" s="1">
        <v>2.0044824999999999E-2</v>
      </c>
      <c r="GH93" s="1">
        <v>0.71914203399999999</v>
      </c>
      <c r="GI93" s="1">
        <v>-1.7972702739999999</v>
      </c>
      <c r="GJ93" s="1">
        <v>-1.4939564279999999</v>
      </c>
      <c r="GK93" s="1">
        <v>-0.41107171100000001</v>
      </c>
      <c r="GL93" s="1">
        <v>4</v>
      </c>
      <c r="GM93" s="1">
        <v>3</v>
      </c>
      <c r="GN93" s="1">
        <v>0.75</v>
      </c>
      <c r="GO93" s="1">
        <v>1</v>
      </c>
      <c r="GP93" s="1">
        <v>0.25</v>
      </c>
      <c r="GQ93" s="1">
        <v>1</v>
      </c>
      <c r="GR93" s="1">
        <v>0.25</v>
      </c>
      <c r="GS93" s="1">
        <v>0</v>
      </c>
      <c r="GT93" s="1">
        <v>0</v>
      </c>
      <c r="GU93" s="1">
        <v>1</v>
      </c>
      <c r="GV93" s="1">
        <v>0.25</v>
      </c>
      <c r="GW93" s="1">
        <v>0</v>
      </c>
      <c r="GX93" s="1">
        <v>0</v>
      </c>
      <c r="GY93" s="1">
        <v>1</v>
      </c>
      <c r="GZ93" s="1">
        <v>0.25</v>
      </c>
      <c r="HA93" s="1">
        <v>0</v>
      </c>
      <c r="HB93" s="1">
        <v>0</v>
      </c>
      <c r="HC93" s="1">
        <v>0</v>
      </c>
      <c r="HD93" s="1">
        <v>0</v>
      </c>
      <c r="HE93" s="1">
        <v>0</v>
      </c>
      <c r="HF93" s="1">
        <v>0</v>
      </c>
      <c r="HG93" s="1">
        <v>1</v>
      </c>
      <c r="HH93" s="1">
        <v>0.25</v>
      </c>
      <c r="HI93" s="1">
        <v>0</v>
      </c>
      <c r="HJ93" s="1">
        <v>0</v>
      </c>
      <c r="HK93" s="1">
        <v>0</v>
      </c>
      <c r="HL93" s="1">
        <v>0</v>
      </c>
      <c r="HM93" s="1">
        <v>0.75</v>
      </c>
      <c r="HN93" s="1">
        <v>0.25</v>
      </c>
      <c r="HO93" s="1" t="s">
        <v>269</v>
      </c>
      <c r="HP93" s="1" t="s">
        <v>295</v>
      </c>
      <c r="HQ93" s="1" t="s">
        <v>233</v>
      </c>
      <c r="HR93" s="1" t="s">
        <v>234</v>
      </c>
      <c r="HS93" s="1" t="s">
        <v>221</v>
      </c>
      <c r="HT93" s="1" t="s">
        <v>221</v>
      </c>
      <c r="HU93" s="1">
        <v>4.0764955179999998</v>
      </c>
      <c r="HV93" s="1">
        <v>2.3933189420000001</v>
      </c>
      <c r="HW93" s="1"/>
      <c r="HX93" s="1">
        <v>3.3234672650000001</v>
      </c>
      <c r="HY93" s="1">
        <v>3.5527559000000002</v>
      </c>
      <c r="HZ93" s="1">
        <v>1.437688751</v>
      </c>
      <c r="IA93" s="1">
        <v>1.048340104</v>
      </c>
      <c r="IB93" s="1">
        <v>2.3474786750000001</v>
      </c>
    </row>
    <row r="94" spans="1:236" x14ac:dyDescent="0.3">
      <c r="A94" s="1">
        <v>36437</v>
      </c>
      <c r="B94" s="1" t="s">
        <v>1277</v>
      </c>
      <c r="C94" s="1" t="s">
        <v>960</v>
      </c>
      <c r="D94" s="1" t="s">
        <v>1198</v>
      </c>
      <c r="E94" s="1">
        <v>7</v>
      </c>
      <c r="F94" s="1" t="s">
        <v>219</v>
      </c>
      <c r="G94" s="1">
        <v>1</v>
      </c>
      <c r="H94" s="1" t="s">
        <v>220</v>
      </c>
      <c r="I94" s="1" t="s">
        <v>221</v>
      </c>
      <c r="J94" s="1" t="s">
        <v>221</v>
      </c>
      <c r="K94" s="1" t="s">
        <v>221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221</v>
      </c>
      <c r="AF94" s="1" t="s">
        <v>221</v>
      </c>
      <c r="AG94" s="1" t="s">
        <v>221</v>
      </c>
      <c r="AH94" s="1" t="s">
        <v>221</v>
      </c>
      <c r="AI94" s="1" t="s">
        <v>221</v>
      </c>
      <c r="AJ94" s="1" t="s">
        <v>221</v>
      </c>
      <c r="AK94" s="1" t="s">
        <v>221</v>
      </c>
      <c r="AL94" s="1" t="s">
        <v>221</v>
      </c>
      <c r="AM94" s="1">
        <v>3</v>
      </c>
      <c r="AN94" s="1">
        <v>1</v>
      </c>
      <c r="AO94" s="1">
        <v>3</v>
      </c>
      <c r="AP94" s="1">
        <v>3</v>
      </c>
      <c r="AQ94" s="1">
        <v>3</v>
      </c>
      <c r="AR94" s="1">
        <v>3</v>
      </c>
      <c r="AS94" s="1">
        <v>2</v>
      </c>
      <c r="AT94" s="1">
        <v>5</v>
      </c>
      <c r="AU94" s="1">
        <v>5</v>
      </c>
      <c r="AV94" s="1">
        <v>3</v>
      </c>
      <c r="AW94" s="1">
        <v>4</v>
      </c>
      <c r="AX94" s="1">
        <v>4</v>
      </c>
      <c r="AY94" s="1">
        <v>5</v>
      </c>
      <c r="AZ94" s="1">
        <v>3</v>
      </c>
      <c r="BA94" s="1">
        <v>4</v>
      </c>
      <c r="BB94" s="1">
        <v>4</v>
      </c>
      <c r="BC94" s="1" t="s">
        <v>221</v>
      </c>
      <c r="BD94" s="1" t="s">
        <v>221</v>
      </c>
      <c r="BE94" s="1" t="s">
        <v>221</v>
      </c>
      <c r="BF94" s="1" t="s">
        <v>221</v>
      </c>
      <c r="BG94" s="1">
        <v>4</v>
      </c>
      <c r="BH94" s="1">
        <v>4</v>
      </c>
      <c r="BI94" s="1">
        <v>3</v>
      </c>
      <c r="BJ94" s="1">
        <v>4</v>
      </c>
      <c r="BK94" s="1">
        <v>4</v>
      </c>
      <c r="BL94" s="1">
        <v>4</v>
      </c>
      <c r="BM94" s="1">
        <v>4</v>
      </c>
      <c r="BN94" s="1">
        <v>4</v>
      </c>
      <c r="BO94" s="1">
        <v>4</v>
      </c>
      <c r="BP94" s="1">
        <v>4</v>
      </c>
      <c r="BQ94" s="1">
        <v>4</v>
      </c>
      <c r="BR94" s="1">
        <v>4</v>
      </c>
      <c r="BS94" s="1">
        <v>3</v>
      </c>
      <c r="BT94" s="1">
        <v>4</v>
      </c>
      <c r="BU94" s="1">
        <v>4</v>
      </c>
      <c r="BV94" s="1">
        <v>4</v>
      </c>
      <c r="BW94" s="1">
        <v>4</v>
      </c>
      <c r="BX94" s="1">
        <v>3.8</v>
      </c>
      <c r="BY94" s="1">
        <v>4</v>
      </c>
      <c r="BZ94" s="1">
        <v>4</v>
      </c>
      <c r="CA94" s="1">
        <v>4</v>
      </c>
      <c r="CB94" s="1">
        <v>4</v>
      </c>
      <c r="CC94" s="1">
        <v>4</v>
      </c>
      <c r="CD94" s="1">
        <v>3.5</v>
      </c>
      <c r="CE94" s="1">
        <v>4</v>
      </c>
      <c r="CF94" s="1">
        <f>(AM94 - '[1]AoA, FW, and ASMu'!B$11) / '[1]AoA, FW, and ASMu'!B$12</f>
        <v>-1.0105441573318064</v>
      </c>
      <c r="CG94" s="1">
        <f>(AQ94 - '[1]AoA, FW, and ASMu'!C$11) / '[1]AoA, FW, and ASMu'!C$12</f>
        <v>6.35580845466511E-2</v>
      </c>
      <c r="CH94" s="1">
        <f>(AR94 - '[1]AoA, FW, and ASMu'!D$11) / '[1]AoA, FW, and ASMu'!D$12</f>
        <v>0.45651043466681585</v>
      </c>
      <c r="CI94" s="1">
        <f>(AT94 - '[1]AoA, FW, and ASMu'!E$11) / '[1]AoA, FW, and ASMu'!E$12</f>
        <v>0.50066042908655961</v>
      </c>
      <c r="CJ94" s="1">
        <f>(AU94 - '[1]AoA, FW, and ASMu'!F$11) / '[1]AoA, FW, and ASMu'!F$12</f>
        <v>0.92360840061944671</v>
      </c>
      <c r="CK94" s="1">
        <f>(AY94 - '[1]AoA, FW, and ASMu'!G$11) / '[1]AoA, FW, and ASMu'!G$12</f>
        <v>1.0352183707753255</v>
      </c>
      <c r="CL94" s="1">
        <f>(BA94 - '[1]AoA, FW, and ASMu'!H$11) / '[1]AoA, FW, and ASMu'!H$12</f>
        <v>2.199818598808124</v>
      </c>
      <c r="CM94" s="1">
        <f>(AW94 - '[1]AoA, FW, and ASMu'!I$11) / '[1]AoA, FW, and ASMu'!I$12</f>
        <v>0.59779555268672613</v>
      </c>
      <c r="CN94" s="1">
        <v>-0.50336801600000003</v>
      </c>
      <c r="CO94" s="1">
        <v>0.48475246700000002</v>
      </c>
      <c r="CP94" s="1">
        <v>0.76471825299999996</v>
      </c>
      <c r="CQ94" s="1">
        <v>4.8453466000000001E-2</v>
      </c>
      <c r="CR94" s="1">
        <v>-0.36669731</v>
      </c>
      <c r="CS94" s="1">
        <v>-0.13051358900000001</v>
      </c>
      <c r="CT94" s="1">
        <v>0.43098426499999998</v>
      </c>
      <c r="CU94" s="1">
        <v>4.9091758999999999E-2</v>
      </c>
      <c r="CV94" s="1" t="s">
        <v>241</v>
      </c>
      <c r="CW94" s="1">
        <v>5</v>
      </c>
      <c r="CX94" s="1">
        <v>1</v>
      </c>
      <c r="CY94" s="1" t="s">
        <v>242</v>
      </c>
      <c r="CZ94" s="1">
        <v>5</v>
      </c>
      <c r="DA94" s="1">
        <v>1344</v>
      </c>
      <c r="DB94" s="1" t="s">
        <v>221</v>
      </c>
      <c r="DC94" s="1" t="s">
        <v>221</v>
      </c>
      <c r="DD94" s="1">
        <v>1</v>
      </c>
      <c r="DE94" s="1">
        <v>1345</v>
      </c>
      <c r="DF94" s="1" t="s">
        <v>221</v>
      </c>
      <c r="DG94" s="1" t="s">
        <v>292</v>
      </c>
      <c r="DH94" s="1" t="s">
        <v>221</v>
      </c>
      <c r="DI94" s="1" t="s">
        <v>221</v>
      </c>
      <c r="DJ94" s="1" t="s">
        <v>1278</v>
      </c>
      <c r="DK94" s="1" t="s">
        <v>323</v>
      </c>
      <c r="DL94" s="1" t="s">
        <v>229</v>
      </c>
      <c r="DM94" s="1">
        <v>974</v>
      </c>
      <c r="DN94" s="1">
        <v>4</v>
      </c>
      <c r="DO94" s="1" t="s">
        <v>1279</v>
      </c>
      <c r="DP94" s="1">
        <v>-1.008318265</v>
      </c>
      <c r="DQ94" s="1">
        <v>-0.56476974899999999</v>
      </c>
      <c r="DR94" s="1">
        <v>-0.85767027399999995</v>
      </c>
      <c r="DS94" s="1">
        <v>1.621911511</v>
      </c>
      <c r="DT94" s="1">
        <v>0.18858483200000001</v>
      </c>
      <c r="DU94" s="1">
        <v>0.567065547</v>
      </c>
      <c r="DV94" s="1">
        <v>0.31856540100000003</v>
      </c>
      <c r="DW94" s="1">
        <v>0.87171520999999996</v>
      </c>
      <c r="DX94" s="1">
        <v>1.717454663</v>
      </c>
      <c r="DY94" s="1">
        <v>0.90355514999999997</v>
      </c>
      <c r="DZ94" s="1">
        <v>0.80939393900000001</v>
      </c>
      <c r="EA94" s="1">
        <v>1.8552219560000001</v>
      </c>
      <c r="EB94" s="1">
        <v>1.650185048</v>
      </c>
      <c r="EC94" s="1">
        <v>-0.36842907200000002</v>
      </c>
      <c r="ED94" s="1">
        <v>2.329160962</v>
      </c>
      <c r="EE94" s="1">
        <v>0.21854679099999999</v>
      </c>
      <c r="EF94" s="1">
        <v>-0.49336258900000002</v>
      </c>
      <c r="EG94" s="1">
        <v>-0.20733053700000001</v>
      </c>
      <c r="EH94" s="1">
        <v>-1.1388457270000001</v>
      </c>
      <c r="EI94" s="1">
        <v>-0.21831218999999999</v>
      </c>
      <c r="EJ94" s="1">
        <v>-0.213365954</v>
      </c>
      <c r="EK94" s="1">
        <v>-8.8258680000000006E-2</v>
      </c>
      <c r="EL94" s="1">
        <v>-0.51791661099999997</v>
      </c>
      <c r="EM94" s="1">
        <v>0.141778721</v>
      </c>
      <c r="EN94" s="1">
        <v>-0.227950713</v>
      </c>
      <c r="EO94" s="1">
        <v>-0.39782657399999999</v>
      </c>
      <c r="EP94" s="1">
        <v>-0.44247086800000002</v>
      </c>
      <c r="EQ94" s="1">
        <v>-0.83988714499999995</v>
      </c>
      <c r="ER94" s="1">
        <v>0.35031512599999998</v>
      </c>
      <c r="ES94" s="1">
        <v>0.56867211600000001</v>
      </c>
      <c r="ET94" s="1">
        <v>-0.18006138499999999</v>
      </c>
      <c r="EU94" s="1">
        <v>0.71172962200000001</v>
      </c>
      <c r="EV94" s="1">
        <v>0.11079420800000001</v>
      </c>
      <c r="EW94" s="1">
        <v>-1.3565100370000001</v>
      </c>
      <c r="EX94" s="1">
        <v>-0.67500610599999999</v>
      </c>
      <c r="EY94" s="1">
        <v>-0.74570925099999996</v>
      </c>
      <c r="EZ94" s="1">
        <v>2.4139802979999998</v>
      </c>
      <c r="FA94" s="1">
        <v>0.15170927000000001</v>
      </c>
      <c r="FB94" s="1">
        <v>0.53359674300000004</v>
      </c>
      <c r="FC94" s="1">
        <v>0.44401456500000003</v>
      </c>
      <c r="FD94" s="1">
        <v>0.84506917800000003</v>
      </c>
      <c r="FE94" s="1">
        <v>0.98215492100000001</v>
      </c>
      <c r="FF94" s="1">
        <v>0.81766888299999996</v>
      </c>
      <c r="FG94" s="1">
        <v>0.696214102</v>
      </c>
      <c r="FH94" s="1">
        <v>1.4683519410000001</v>
      </c>
      <c r="FI94" s="1">
        <v>1.1625293880000001</v>
      </c>
      <c r="FJ94" s="1">
        <v>-0.31028479199999998</v>
      </c>
      <c r="FK94" s="1">
        <v>2.1466734110000001</v>
      </c>
      <c r="FL94" s="1">
        <v>0.17604352300000001</v>
      </c>
      <c r="FM94" s="1">
        <v>-0.63754946099999998</v>
      </c>
      <c r="FN94" s="1">
        <v>-0.247118633</v>
      </c>
      <c r="FO94" s="1">
        <v>-1.139662908</v>
      </c>
      <c r="FP94" s="1">
        <v>-0.25138411700000002</v>
      </c>
      <c r="FQ94" s="1">
        <v>-0.26098052599999999</v>
      </c>
      <c r="FR94" s="1">
        <v>-9.9165901000000001E-2</v>
      </c>
      <c r="FS94" s="1">
        <v>-0.72244622599999997</v>
      </c>
      <c r="FT94" s="1">
        <v>0.144408287</v>
      </c>
      <c r="FU94" s="1">
        <v>-0.263012886</v>
      </c>
      <c r="FV94" s="1">
        <v>-0.45070360700000001</v>
      </c>
      <c r="FW94" s="1">
        <v>-0.54637880400000005</v>
      </c>
      <c r="FX94" s="1">
        <v>-0.79947278300000002</v>
      </c>
      <c r="FY94" s="1">
        <v>0.38368944500000002</v>
      </c>
      <c r="FZ94" s="1">
        <v>0.58580132299999998</v>
      </c>
      <c r="GA94" s="1">
        <v>-0.200264262</v>
      </c>
      <c r="GB94" s="1">
        <v>0.71177709199999994</v>
      </c>
      <c r="GC94" s="1">
        <v>9.6783547999999997E-2</v>
      </c>
      <c r="GD94" s="1">
        <v>-1.7709947749999999</v>
      </c>
      <c r="GE94" s="1">
        <v>1.0183421269999999</v>
      </c>
      <c r="GF94" s="1">
        <v>0.54079811300000002</v>
      </c>
      <c r="GG94" s="1">
        <v>0.989477465</v>
      </c>
      <c r="GH94" s="1">
        <v>0.71914203399999999</v>
      </c>
      <c r="GI94" s="1">
        <v>0.80166517000000004</v>
      </c>
      <c r="GJ94" s="1">
        <v>2.1028255649999998</v>
      </c>
      <c r="GK94" s="1">
        <v>0.44909547</v>
      </c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 t="s">
        <v>269</v>
      </c>
      <c r="HP94" s="1" t="s">
        <v>295</v>
      </c>
      <c r="HQ94" s="1" t="s">
        <v>233</v>
      </c>
      <c r="HR94" s="1" t="s">
        <v>234</v>
      </c>
      <c r="HS94" s="1" t="s">
        <v>221</v>
      </c>
      <c r="HT94" s="1" t="s">
        <v>221</v>
      </c>
      <c r="HU94" s="1">
        <v>4.1194059970000003</v>
      </c>
      <c r="HV94" s="1">
        <v>3.5899784129999999</v>
      </c>
      <c r="HW94" s="1">
        <v>2.6075638780000001</v>
      </c>
      <c r="HX94" s="1">
        <v>3.3234672650000001</v>
      </c>
      <c r="HY94" s="1">
        <v>3.5527559000000002</v>
      </c>
      <c r="HZ94" s="1">
        <v>2.8753775030000002</v>
      </c>
      <c r="IA94" s="1">
        <v>2.6208502600000001</v>
      </c>
      <c r="IB94" s="1">
        <v>2.3474786750000001</v>
      </c>
    </row>
    <row r="95" spans="1:236" x14ac:dyDescent="0.3">
      <c r="A95" s="1">
        <v>31503</v>
      </c>
      <c r="B95" s="1" t="s">
        <v>1280</v>
      </c>
      <c r="C95" s="1" t="s">
        <v>669</v>
      </c>
      <c r="D95" s="1" t="s">
        <v>1281</v>
      </c>
      <c r="E95" s="1">
        <v>7</v>
      </c>
      <c r="F95" s="1" t="s">
        <v>219</v>
      </c>
      <c r="G95" s="1">
        <v>1</v>
      </c>
      <c r="H95" s="1" t="s">
        <v>220</v>
      </c>
      <c r="I95" s="1" t="s">
        <v>221</v>
      </c>
      <c r="J95" s="1" t="s">
        <v>221</v>
      </c>
      <c r="K95" s="1" t="s">
        <v>221</v>
      </c>
      <c r="L95" s="1">
        <v>1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1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 t="s">
        <v>221</v>
      </c>
      <c r="AF95" s="1" t="s">
        <v>221</v>
      </c>
      <c r="AG95" s="1" t="s">
        <v>221</v>
      </c>
      <c r="AH95" s="1" t="s">
        <v>221</v>
      </c>
      <c r="AI95" s="1" t="s">
        <v>221</v>
      </c>
      <c r="AJ95" s="1" t="s">
        <v>221</v>
      </c>
      <c r="AK95" s="1" t="s">
        <v>221</v>
      </c>
      <c r="AL95" s="1" t="s">
        <v>221</v>
      </c>
      <c r="AM95" s="1">
        <v>3</v>
      </c>
      <c r="AN95" s="1">
        <v>1</v>
      </c>
      <c r="AO95" s="1">
        <v>3</v>
      </c>
      <c r="AP95" s="1">
        <v>1</v>
      </c>
      <c r="AQ95" s="1">
        <v>4</v>
      </c>
      <c r="AR95" s="1">
        <v>3</v>
      </c>
      <c r="AS95" s="1">
        <v>1</v>
      </c>
      <c r="AT95" s="1">
        <v>5</v>
      </c>
      <c r="AU95" s="1">
        <v>5</v>
      </c>
      <c r="AV95" s="1">
        <v>1</v>
      </c>
      <c r="AW95" s="1">
        <v>2</v>
      </c>
      <c r="AX95" s="1">
        <v>1</v>
      </c>
      <c r="AY95" s="1">
        <v>4</v>
      </c>
      <c r="AZ95" s="1">
        <v>4</v>
      </c>
      <c r="BA95" s="1">
        <v>5</v>
      </c>
      <c r="BB95" s="1">
        <v>5</v>
      </c>
      <c r="BC95" s="1" t="s">
        <v>221</v>
      </c>
      <c r="BD95" s="1" t="s">
        <v>221</v>
      </c>
      <c r="BE95" s="1" t="s">
        <v>221</v>
      </c>
      <c r="BF95" s="1" t="s">
        <v>221</v>
      </c>
      <c r="BG95" s="1">
        <v>5</v>
      </c>
      <c r="BH95" s="1">
        <v>3</v>
      </c>
      <c r="BI95" s="1">
        <v>5</v>
      </c>
      <c r="BJ95" s="1">
        <v>5</v>
      </c>
      <c r="BK95" s="1">
        <v>2</v>
      </c>
      <c r="BL95" s="1">
        <v>4</v>
      </c>
      <c r="BM95" s="1">
        <v>5</v>
      </c>
      <c r="BN95" s="1">
        <v>4</v>
      </c>
      <c r="BO95" s="1">
        <v>3</v>
      </c>
      <c r="BP95" s="1">
        <v>5</v>
      </c>
      <c r="BQ95" s="1">
        <v>4</v>
      </c>
      <c r="BR95" s="1">
        <v>5</v>
      </c>
      <c r="BS95" s="1">
        <v>3</v>
      </c>
      <c r="BT95" s="1">
        <v>4</v>
      </c>
      <c r="BU95" s="1">
        <v>3</v>
      </c>
      <c r="BV95" s="1">
        <v>5</v>
      </c>
      <c r="BW95" s="1">
        <v>3</v>
      </c>
      <c r="BX95" s="1">
        <v>4.0999999999999996</v>
      </c>
      <c r="BY95" s="1">
        <v>3.5</v>
      </c>
      <c r="BZ95" s="1">
        <v>4</v>
      </c>
      <c r="CA95" s="1">
        <v>3</v>
      </c>
      <c r="CB95" s="1">
        <v>5</v>
      </c>
      <c r="CC95" s="1">
        <v>3.6666666669999999</v>
      </c>
      <c r="CD95" s="1">
        <v>3</v>
      </c>
      <c r="CE95" s="1">
        <v>3</v>
      </c>
      <c r="CF95" s="1">
        <f>(AM95 - '[1]AoA, FW, and ASMu'!B$11) / '[1]AoA, FW, and ASMu'!B$12</f>
        <v>-1.0105441573318064</v>
      </c>
      <c r="CG95" s="1">
        <f>(AQ95 - '[1]AoA, FW, and ASMu'!C$11) / '[1]AoA, FW, and ASMu'!C$12</f>
        <v>0.83458339984016205</v>
      </c>
      <c r="CH95" s="1">
        <f>(AR95 - '[1]AoA, FW, and ASMu'!D$11) / '[1]AoA, FW, and ASMu'!D$12</f>
        <v>0.45651043466681585</v>
      </c>
      <c r="CI95" s="1">
        <f>(AT95 - '[1]AoA, FW, and ASMu'!E$11) / '[1]AoA, FW, and ASMu'!E$12</f>
        <v>0.50066042908655961</v>
      </c>
      <c r="CJ95" s="1">
        <f>(AU95 - '[1]AoA, FW, and ASMu'!F$11) / '[1]AoA, FW, and ASMu'!F$12</f>
        <v>0.92360840061944671</v>
      </c>
      <c r="CK95" s="1">
        <f>(AY95 - '[1]AoA, FW, and ASMu'!G$11) / '[1]AoA, FW, and ASMu'!G$12</f>
        <v>0.32195980665711271</v>
      </c>
      <c r="CL95" s="1">
        <f>(BA95 - '[1]AoA, FW, and ASMu'!H$11) / '[1]AoA, FW, and ASMu'!H$12</f>
        <v>3.1399257210878839</v>
      </c>
      <c r="CM95" s="1">
        <f>(AW95 - '[1]AoA, FW, and ASMu'!I$11) / '[1]AoA, FW, and ASMu'!I$12</f>
        <v>-1.1002623838105714</v>
      </c>
      <c r="CN95" s="1">
        <v>7.5923452000000002E-2</v>
      </c>
      <c r="CO95" s="1">
        <v>-0.11357726899999999</v>
      </c>
      <c r="CP95" s="1">
        <v>0.76471825299999996</v>
      </c>
      <c r="CQ95" s="1">
        <v>-1.0593689559999999</v>
      </c>
      <c r="CR95" s="1">
        <v>0.81755465699999996</v>
      </c>
      <c r="CS95" s="1">
        <v>-0.60974317300000003</v>
      </c>
      <c r="CT95" s="1">
        <v>-9.3185787000000006E-2</v>
      </c>
      <c r="CU95" s="1">
        <v>-1.124647578</v>
      </c>
      <c r="CV95" s="1" t="s">
        <v>241</v>
      </c>
      <c r="CW95" s="1">
        <v>5</v>
      </c>
      <c r="CX95" s="1">
        <v>1</v>
      </c>
      <c r="CY95" s="1" t="s">
        <v>242</v>
      </c>
      <c r="CZ95" s="1">
        <v>5</v>
      </c>
      <c r="DA95" s="1">
        <v>5465</v>
      </c>
      <c r="DB95" s="1" t="s">
        <v>221</v>
      </c>
      <c r="DC95" s="1" t="s">
        <v>221</v>
      </c>
      <c r="DD95" s="1">
        <v>0</v>
      </c>
      <c r="DE95" s="1" t="s">
        <v>221</v>
      </c>
      <c r="DF95" s="1" t="s">
        <v>221</v>
      </c>
      <c r="DG95" s="1" t="s">
        <v>980</v>
      </c>
      <c r="DH95" s="1">
        <v>579270</v>
      </c>
      <c r="DI95" s="1" t="s">
        <v>1282</v>
      </c>
      <c r="DJ95" s="1" t="s">
        <v>635</v>
      </c>
      <c r="DK95" s="1" t="s">
        <v>636</v>
      </c>
      <c r="DL95" s="1" t="s">
        <v>229</v>
      </c>
      <c r="DM95" s="1">
        <v>1257</v>
      </c>
      <c r="DN95" s="1">
        <v>3</v>
      </c>
      <c r="DO95" s="1" t="s">
        <v>1283</v>
      </c>
      <c r="DP95" s="1">
        <v>-1.008318265</v>
      </c>
      <c r="DQ95" s="1">
        <v>-0.56476974899999999</v>
      </c>
      <c r="DR95" s="1">
        <v>-0.85767027399999995</v>
      </c>
      <c r="DS95" s="1">
        <v>-0.37808848900000003</v>
      </c>
      <c r="DT95" s="1">
        <v>1.1885848320000001</v>
      </c>
      <c r="DU95" s="1">
        <v>0.567065547</v>
      </c>
      <c r="DV95" s="1">
        <v>-0.68143459900000003</v>
      </c>
      <c r="DW95" s="1">
        <v>0.87171520999999996</v>
      </c>
      <c r="DX95" s="1">
        <v>1.717454663</v>
      </c>
      <c r="DY95" s="1">
        <v>-1.0964448499999999</v>
      </c>
      <c r="DZ95" s="1">
        <v>-1.190606061</v>
      </c>
      <c r="EA95" s="1">
        <v>-1.1447780439999999</v>
      </c>
      <c r="EB95" s="1">
        <v>0.65018504799999999</v>
      </c>
      <c r="EC95" s="1">
        <v>0.63157092800000003</v>
      </c>
      <c r="ED95" s="1">
        <v>3.329160962</v>
      </c>
      <c r="EE95" s="1">
        <v>1.2185467910000001</v>
      </c>
      <c r="EF95" s="1">
        <v>0.50663741100000004</v>
      </c>
      <c r="EG95" s="1">
        <v>-1.207330537</v>
      </c>
      <c r="EH95" s="1">
        <v>0.86115427300000003</v>
      </c>
      <c r="EI95" s="1">
        <v>0.78168780999999998</v>
      </c>
      <c r="EJ95" s="1">
        <v>-2.2133659539999999</v>
      </c>
      <c r="EK95" s="1">
        <v>-8.8258680000000006E-2</v>
      </c>
      <c r="EL95" s="1">
        <v>0.48208338899999997</v>
      </c>
      <c r="EM95" s="1">
        <v>-0.858221279</v>
      </c>
      <c r="EN95" s="1">
        <v>0.77204928699999997</v>
      </c>
      <c r="EO95" s="1">
        <v>-0.39782657399999999</v>
      </c>
      <c r="EP95" s="1">
        <v>0.55752913199999998</v>
      </c>
      <c r="EQ95" s="1">
        <v>-0.83988714499999995</v>
      </c>
      <c r="ER95" s="1">
        <v>0.35031512599999998</v>
      </c>
      <c r="ES95" s="1">
        <v>-0.43132788399999999</v>
      </c>
      <c r="ET95" s="1">
        <v>0.81993861499999998</v>
      </c>
      <c r="EU95" s="1">
        <v>-0.28827037799999999</v>
      </c>
      <c r="EV95" s="1">
        <v>0.11079420800000001</v>
      </c>
      <c r="EW95" s="1">
        <v>-1.3565100370000001</v>
      </c>
      <c r="EX95" s="1">
        <v>-0.67500610599999999</v>
      </c>
      <c r="EY95" s="1">
        <v>-0.74570925099999996</v>
      </c>
      <c r="EZ95" s="1">
        <v>-0.56272993800000004</v>
      </c>
      <c r="FA95" s="1">
        <v>0.95617094700000005</v>
      </c>
      <c r="FB95" s="1">
        <v>0.53359674300000004</v>
      </c>
      <c r="FC95" s="1">
        <v>-0.94977949800000006</v>
      </c>
      <c r="FD95" s="1">
        <v>0.84506917800000003</v>
      </c>
      <c r="FE95" s="1">
        <v>0.98215492100000001</v>
      </c>
      <c r="FF95" s="1">
        <v>-0.99222370199999999</v>
      </c>
      <c r="FG95" s="1">
        <v>-1.024120258</v>
      </c>
      <c r="FH95" s="1">
        <v>-0.90605712000000005</v>
      </c>
      <c r="FI95" s="1">
        <v>0.45804513099999999</v>
      </c>
      <c r="FJ95" s="1">
        <v>0.53189845499999999</v>
      </c>
      <c r="FK95" s="1">
        <v>3.0683243600000001</v>
      </c>
      <c r="FL95" s="1">
        <v>0.98156220699999996</v>
      </c>
      <c r="FM95" s="1">
        <v>0.65470389500000004</v>
      </c>
      <c r="FN95" s="1">
        <v>-1.4390252180000001</v>
      </c>
      <c r="FO95" s="1">
        <v>0.86177219599999999</v>
      </c>
      <c r="FP95" s="1">
        <v>0.90010502800000003</v>
      </c>
      <c r="FQ95" s="1">
        <v>-2.7072988919999998</v>
      </c>
      <c r="FR95" s="1">
        <v>-9.9165901000000001E-2</v>
      </c>
      <c r="FS95" s="1">
        <v>0.67246216400000003</v>
      </c>
      <c r="FT95" s="1">
        <v>-0.87413868699999997</v>
      </c>
      <c r="FU95" s="1">
        <v>0.89080182600000002</v>
      </c>
      <c r="FV95" s="1">
        <v>-0.45070360700000001</v>
      </c>
      <c r="FW95" s="1">
        <v>0.68845685099999998</v>
      </c>
      <c r="FX95" s="1">
        <v>-0.79947278300000002</v>
      </c>
      <c r="FY95" s="1">
        <v>0.38368944500000002</v>
      </c>
      <c r="FZ95" s="1">
        <v>-0.44432008899999997</v>
      </c>
      <c r="GA95" s="1">
        <v>0.911935681</v>
      </c>
      <c r="GB95" s="1">
        <v>-0.288289605</v>
      </c>
      <c r="GC95" s="1">
        <v>9.6783547999999997E-2</v>
      </c>
      <c r="GD95" s="1">
        <v>-1.4120700369999999</v>
      </c>
      <c r="GE95" s="1">
        <v>0.50328142099999995</v>
      </c>
      <c r="GF95" s="1">
        <v>-0.85299595100000003</v>
      </c>
      <c r="GG95" s="1">
        <v>-2.9069509E-2</v>
      </c>
      <c r="GH95" s="1">
        <v>1.8729567469999999</v>
      </c>
      <c r="GI95" s="1">
        <v>-0.25328907899999997</v>
      </c>
      <c r="GJ95" s="1">
        <v>2.5244431660000002</v>
      </c>
      <c r="GK95" s="1">
        <v>-2.4631454769999999</v>
      </c>
      <c r="GL95" s="1">
        <v>6</v>
      </c>
      <c r="GM95" s="1">
        <v>4</v>
      </c>
      <c r="GN95" s="1">
        <v>0.66666666699999999</v>
      </c>
      <c r="GO95" s="1">
        <v>2</v>
      </c>
      <c r="GP95" s="1">
        <v>0.33333333300000001</v>
      </c>
      <c r="GQ95" s="1">
        <v>0</v>
      </c>
      <c r="GR95" s="1">
        <v>0</v>
      </c>
      <c r="GS95" s="1">
        <v>1</v>
      </c>
      <c r="GT95" s="1">
        <v>0.16666666699999999</v>
      </c>
      <c r="GU95" s="1">
        <v>1</v>
      </c>
      <c r="GV95" s="1">
        <v>0.16666666699999999</v>
      </c>
      <c r="GW95" s="1">
        <v>0</v>
      </c>
      <c r="GX95" s="1">
        <v>0</v>
      </c>
      <c r="GY95" s="1">
        <v>0</v>
      </c>
      <c r="GZ95" s="1">
        <v>0</v>
      </c>
      <c r="HA95" s="1">
        <v>0</v>
      </c>
      <c r="HB95" s="1">
        <v>0</v>
      </c>
      <c r="HC95" s="1">
        <v>0</v>
      </c>
      <c r="HD95" s="1">
        <v>0</v>
      </c>
      <c r="HE95" s="1">
        <v>2</v>
      </c>
      <c r="HF95" s="1">
        <v>0.33333333300000001</v>
      </c>
      <c r="HG95" s="1">
        <v>0</v>
      </c>
      <c r="HH95" s="1">
        <v>0</v>
      </c>
      <c r="HI95" s="1">
        <v>2</v>
      </c>
      <c r="HJ95" s="1">
        <v>0.33333333300000001</v>
      </c>
      <c r="HK95" s="1">
        <v>0</v>
      </c>
      <c r="HL95" s="1">
        <v>0</v>
      </c>
      <c r="HM95" s="1">
        <v>0.33333333300000001</v>
      </c>
      <c r="HN95" s="1">
        <v>0.66666666699999999</v>
      </c>
      <c r="HO95" s="1" t="s">
        <v>1284</v>
      </c>
      <c r="HP95" s="1" t="s">
        <v>357</v>
      </c>
      <c r="HQ95" s="1" t="s">
        <v>316</v>
      </c>
      <c r="HR95" s="1" t="s">
        <v>496</v>
      </c>
      <c r="HS95" s="1" t="s">
        <v>1119</v>
      </c>
      <c r="HT95" s="1" t="s">
        <v>221</v>
      </c>
      <c r="HU95" s="1">
        <v>4.6986974659999996</v>
      </c>
      <c r="HV95" s="1">
        <v>2.9916486779999998</v>
      </c>
      <c r="HW95" s="1">
        <v>2.6075638780000001</v>
      </c>
      <c r="HX95" s="1">
        <v>2.2156448430000002</v>
      </c>
      <c r="HY95" s="1">
        <v>4.737007867</v>
      </c>
      <c r="HZ95" s="1">
        <v>2.3961479190000001</v>
      </c>
      <c r="IA95" s="1">
        <v>2.096680208</v>
      </c>
      <c r="IB95" s="1">
        <v>1.1737393380000001</v>
      </c>
    </row>
    <row r="96" spans="1:236" x14ac:dyDescent="0.3">
      <c r="A96" s="1">
        <v>36084</v>
      </c>
      <c r="B96" s="1" t="s">
        <v>1285</v>
      </c>
      <c r="C96" s="1" t="s">
        <v>1167</v>
      </c>
      <c r="D96" s="1" t="s">
        <v>621</v>
      </c>
      <c r="E96" s="1">
        <v>4</v>
      </c>
      <c r="F96" s="1" t="s">
        <v>299</v>
      </c>
      <c r="G96" s="1">
        <v>2</v>
      </c>
      <c r="H96" s="1" t="s">
        <v>300</v>
      </c>
      <c r="I96" s="1" t="s">
        <v>221</v>
      </c>
      <c r="J96" s="1" t="s">
        <v>221</v>
      </c>
      <c r="K96" s="1" t="s">
        <v>221</v>
      </c>
      <c r="L96" s="1">
        <v>1</v>
      </c>
      <c r="M96" s="1">
        <v>0</v>
      </c>
      <c r="N96" s="1">
        <v>0</v>
      </c>
      <c r="O96" s="1">
        <v>0</v>
      </c>
      <c r="P96" s="1">
        <v>0</v>
      </c>
      <c r="Q96" s="1">
        <v>1</v>
      </c>
      <c r="R96" s="1">
        <v>0</v>
      </c>
      <c r="S96" s="1">
        <v>0</v>
      </c>
      <c r="T96" s="1">
        <v>1</v>
      </c>
      <c r="U96" s="1">
        <v>0</v>
      </c>
      <c r="V96" s="1">
        <v>1</v>
      </c>
      <c r="W96" s="1">
        <v>0</v>
      </c>
      <c r="X96" s="1">
        <v>0</v>
      </c>
      <c r="Y96" s="1">
        <v>1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 t="s">
        <v>221</v>
      </c>
      <c r="AF96" s="1" t="s">
        <v>221</v>
      </c>
      <c r="AG96" s="1" t="s">
        <v>221</v>
      </c>
      <c r="AH96" s="1" t="s">
        <v>221</v>
      </c>
      <c r="AI96" s="1" t="s">
        <v>221</v>
      </c>
      <c r="AJ96" s="1" t="s">
        <v>221</v>
      </c>
      <c r="AK96" s="1" t="s">
        <v>221</v>
      </c>
      <c r="AL96" s="1" t="s">
        <v>221</v>
      </c>
      <c r="AM96" s="1">
        <v>3</v>
      </c>
      <c r="AN96" s="1">
        <v>5</v>
      </c>
      <c r="AO96" s="1">
        <v>3</v>
      </c>
      <c r="AP96" s="1">
        <v>1</v>
      </c>
      <c r="AQ96" s="1">
        <v>3</v>
      </c>
      <c r="AR96" s="1">
        <v>3</v>
      </c>
      <c r="AS96" s="1">
        <v>1</v>
      </c>
      <c r="AT96" s="1">
        <v>5</v>
      </c>
      <c r="AU96" s="1">
        <v>3</v>
      </c>
      <c r="AV96" s="1">
        <v>3</v>
      </c>
      <c r="AW96" s="1">
        <v>3</v>
      </c>
      <c r="AX96" s="1">
        <v>1</v>
      </c>
      <c r="AY96" s="1">
        <v>4</v>
      </c>
      <c r="AZ96" s="1">
        <v>4</v>
      </c>
      <c r="BA96" s="1">
        <v>1</v>
      </c>
      <c r="BB96" s="1">
        <v>5</v>
      </c>
      <c r="BC96" s="1" t="s">
        <v>221</v>
      </c>
      <c r="BD96" s="1" t="s">
        <v>221</v>
      </c>
      <c r="BE96" s="1" t="s">
        <v>221</v>
      </c>
      <c r="BF96" s="1" t="s">
        <v>221</v>
      </c>
      <c r="BG96" s="1">
        <v>5</v>
      </c>
      <c r="BH96" s="1">
        <v>4</v>
      </c>
      <c r="BI96" s="1">
        <v>4</v>
      </c>
      <c r="BJ96" s="1">
        <v>5</v>
      </c>
      <c r="BK96" s="1">
        <v>5</v>
      </c>
      <c r="BL96" s="1">
        <v>4</v>
      </c>
      <c r="BM96" s="1">
        <v>4</v>
      </c>
      <c r="BN96" s="1">
        <v>3</v>
      </c>
      <c r="BO96" s="1">
        <v>3</v>
      </c>
      <c r="BP96" s="1">
        <v>3</v>
      </c>
      <c r="BQ96" s="1">
        <v>4</v>
      </c>
      <c r="BR96" s="1">
        <v>5</v>
      </c>
      <c r="BS96" s="1">
        <v>4</v>
      </c>
      <c r="BT96" s="1">
        <v>4</v>
      </c>
      <c r="BU96" s="1">
        <v>5</v>
      </c>
      <c r="BV96" s="1">
        <v>5</v>
      </c>
      <c r="BW96" s="1">
        <v>3</v>
      </c>
      <c r="BX96" s="1">
        <v>4.3</v>
      </c>
      <c r="BY96" s="1">
        <v>4.5</v>
      </c>
      <c r="BZ96" s="1">
        <v>3</v>
      </c>
      <c r="CA96" s="1">
        <v>3</v>
      </c>
      <c r="CB96" s="1">
        <v>3</v>
      </c>
      <c r="CC96" s="1">
        <v>4.3333333329999997</v>
      </c>
      <c r="CD96" s="1">
        <v>3.5</v>
      </c>
      <c r="CE96" s="1">
        <v>4</v>
      </c>
      <c r="CF96" s="1">
        <f>(AM96 - '[1]AoA, FW, and ASMu'!B$11) / '[1]AoA, FW, and ASMu'!B$12</f>
        <v>-1.0105441573318064</v>
      </c>
      <c r="CG96" s="1">
        <f>(AQ96 - '[1]AoA, FW, and ASMu'!C$11) / '[1]AoA, FW, and ASMu'!C$12</f>
        <v>6.35580845466511E-2</v>
      </c>
      <c r="CH96" s="1">
        <f>(AR96 - '[1]AoA, FW, and ASMu'!D$11) / '[1]AoA, FW, and ASMu'!D$12</f>
        <v>0.45651043466681585</v>
      </c>
      <c r="CI96" s="1">
        <f>(AT96 - '[1]AoA, FW, and ASMu'!E$11) / '[1]AoA, FW, and ASMu'!E$12</f>
        <v>0.50066042908655961</v>
      </c>
      <c r="CJ96" s="1">
        <f>(AU96 - '[1]AoA, FW, and ASMu'!F$11) / '[1]AoA, FW, and ASMu'!F$12</f>
        <v>-0.22453801400218357</v>
      </c>
      <c r="CK96" s="1">
        <f>(AY96 - '[1]AoA, FW, and ASMu'!G$11) / '[1]AoA, FW, and ASMu'!G$12</f>
        <v>0.32195980665711271</v>
      </c>
      <c r="CL96" s="1">
        <f>(BA96 - '[1]AoA, FW, and ASMu'!H$11) / '[1]AoA, FW, and ASMu'!H$12</f>
        <v>-0.62050276803115456</v>
      </c>
      <c r="CM96" s="1">
        <f>(AW96 - '[1]AoA, FW, and ASMu'!I$11) / '[1]AoA, FW, and ASMu'!I$12</f>
        <v>-0.25123341556192269</v>
      </c>
      <c r="CN96" s="1">
        <v>-4.0950659999999996E-3</v>
      </c>
      <c r="CO96" s="1">
        <v>0.97447464800000005</v>
      </c>
      <c r="CP96" s="1">
        <v>-0.23232691799999999</v>
      </c>
      <c r="CQ96" s="1">
        <v>-1.2175849320000001</v>
      </c>
      <c r="CR96" s="1">
        <v>-1.86894782</v>
      </c>
      <c r="CS96" s="1">
        <v>0.28470967200000002</v>
      </c>
      <c r="CT96" s="1">
        <v>-9.5394638000000004E-2</v>
      </c>
      <c r="CU96" s="1">
        <v>-0.23949938600000001</v>
      </c>
      <c r="CV96" s="1" t="s">
        <v>241</v>
      </c>
      <c r="CW96" s="1">
        <v>5</v>
      </c>
      <c r="CX96" s="1">
        <v>1</v>
      </c>
      <c r="CY96" s="1" t="s">
        <v>242</v>
      </c>
      <c r="CZ96" s="1">
        <v>5</v>
      </c>
      <c r="DA96" s="1">
        <v>5117</v>
      </c>
      <c r="DB96" s="1" t="s">
        <v>221</v>
      </c>
      <c r="DC96" s="1" t="s">
        <v>221</v>
      </c>
      <c r="DD96" s="1">
        <v>1</v>
      </c>
      <c r="DE96" s="1" t="s">
        <v>221</v>
      </c>
      <c r="DF96" s="1" t="s">
        <v>221</v>
      </c>
      <c r="DG96" s="1" t="s">
        <v>292</v>
      </c>
      <c r="DH96" s="1">
        <v>508327</v>
      </c>
      <c r="DI96" s="1" t="s">
        <v>221</v>
      </c>
      <c r="DJ96" s="1" t="s">
        <v>1286</v>
      </c>
      <c r="DK96" s="1" t="s">
        <v>590</v>
      </c>
      <c r="DL96" s="1" t="s">
        <v>229</v>
      </c>
      <c r="DM96" s="1">
        <v>262</v>
      </c>
      <c r="DN96" s="1">
        <v>10</v>
      </c>
      <c r="DO96" s="1" t="s">
        <v>1287</v>
      </c>
      <c r="DP96" s="1">
        <v>-1.008318265</v>
      </c>
      <c r="DQ96" s="1">
        <v>3.4352302510000001</v>
      </c>
      <c r="DR96" s="1">
        <v>-0.85767027399999995</v>
      </c>
      <c r="DS96" s="1">
        <v>-0.37808848900000003</v>
      </c>
      <c r="DT96" s="1">
        <v>0.18858483200000001</v>
      </c>
      <c r="DU96" s="1">
        <v>0.567065547</v>
      </c>
      <c r="DV96" s="1">
        <v>-0.68143459900000003</v>
      </c>
      <c r="DW96" s="1">
        <v>0.87171520999999996</v>
      </c>
      <c r="DX96" s="1">
        <v>-0.28254533700000001</v>
      </c>
      <c r="DY96" s="1">
        <v>0.90355514999999997</v>
      </c>
      <c r="DZ96" s="1">
        <v>-0.19060606099999999</v>
      </c>
      <c r="EA96" s="1">
        <v>-1.1447780439999999</v>
      </c>
      <c r="EB96" s="1">
        <v>0.65018504799999999</v>
      </c>
      <c r="EC96" s="1">
        <v>0.63157092800000003</v>
      </c>
      <c r="ED96" s="1">
        <v>-0.670839038</v>
      </c>
      <c r="EE96" s="1">
        <v>1.2185467910000001</v>
      </c>
      <c r="EF96" s="1">
        <v>0.50663741100000004</v>
      </c>
      <c r="EG96" s="1">
        <v>-0.20733053700000001</v>
      </c>
      <c r="EH96" s="1">
        <v>-0.138845727</v>
      </c>
      <c r="EI96" s="1">
        <v>0.78168780999999998</v>
      </c>
      <c r="EJ96" s="1">
        <v>0.78663404599999998</v>
      </c>
      <c r="EK96" s="1">
        <v>-8.8258680000000006E-2</v>
      </c>
      <c r="EL96" s="1">
        <v>-0.51791661099999997</v>
      </c>
      <c r="EM96" s="1">
        <v>-0.858221279</v>
      </c>
      <c r="EN96" s="1">
        <v>-1.227950713</v>
      </c>
      <c r="EO96" s="1">
        <v>-0.39782657399999999</v>
      </c>
      <c r="EP96" s="1">
        <v>0.55752913199999998</v>
      </c>
      <c r="EQ96" s="1">
        <v>0.160112855</v>
      </c>
      <c r="ER96" s="1">
        <v>0.35031512599999998</v>
      </c>
      <c r="ES96" s="1">
        <v>1.5686721159999999</v>
      </c>
      <c r="ET96" s="1">
        <v>0.81993861499999998</v>
      </c>
      <c r="EU96" s="1">
        <v>-0.28827037799999999</v>
      </c>
      <c r="EV96" s="1">
        <v>-0.88920579200000005</v>
      </c>
      <c r="EW96" s="1">
        <v>-1.3565100370000001</v>
      </c>
      <c r="EX96" s="1">
        <v>4.1057464579999996</v>
      </c>
      <c r="EY96" s="1">
        <v>-0.74570925099999996</v>
      </c>
      <c r="EZ96" s="1">
        <v>-0.56272993800000004</v>
      </c>
      <c r="FA96" s="1">
        <v>0.15170927000000001</v>
      </c>
      <c r="FB96" s="1">
        <v>0.53359674300000004</v>
      </c>
      <c r="FC96" s="1">
        <v>-0.94977949800000006</v>
      </c>
      <c r="FD96" s="1">
        <v>0.84506917800000003</v>
      </c>
      <c r="FE96" s="1">
        <v>-0.16157823499999999</v>
      </c>
      <c r="FF96" s="1">
        <v>0.81766888299999996</v>
      </c>
      <c r="FG96" s="1">
        <v>-0.163953078</v>
      </c>
      <c r="FH96" s="1">
        <v>-0.90605712000000005</v>
      </c>
      <c r="FI96" s="1">
        <v>0.45804513099999999</v>
      </c>
      <c r="FJ96" s="1">
        <v>0.53189845499999999</v>
      </c>
      <c r="FK96" s="1">
        <v>-0.61827943600000002</v>
      </c>
      <c r="FL96" s="1">
        <v>0.98156220699999996</v>
      </c>
      <c r="FM96" s="1">
        <v>0.65470389500000004</v>
      </c>
      <c r="FN96" s="1">
        <v>-0.247118633</v>
      </c>
      <c r="FO96" s="1">
        <v>-0.13894535599999999</v>
      </c>
      <c r="FP96" s="1">
        <v>0.90010502800000003</v>
      </c>
      <c r="FQ96" s="1">
        <v>0.96217865700000005</v>
      </c>
      <c r="FR96" s="1">
        <v>-9.9165901000000001E-2</v>
      </c>
      <c r="FS96" s="1">
        <v>-0.72244622599999997</v>
      </c>
      <c r="FT96" s="1">
        <v>-0.87413868699999997</v>
      </c>
      <c r="FU96" s="1">
        <v>-1.4168275990000001</v>
      </c>
      <c r="FV96" s="1">
        <v>-0.45070360700000001</v>
      </c>
      <c r="FW96" s="1">
        <v>0.68845685099999998</v>
      </c>
      <c r="FX96" s="1">
        <v>0.15240841699999999</v>
      </c>
      <c r="FY96" s="1">
        <v>0.38368944500000002</v>
      </c>
      <c r="FZ96" s="1">
        <v>1.6159227350000001</v>
      </c>
      <c r="GA96" s="1">
        <v>0.911935681</v>
      </c>
      <c r="GB96" s="1">
        <v>-0.288289605</v>
      </c>
      <c r="GC96" s="1">
        <v>-0.77675984099999995</v>
      </c>
      <c r="GD96" s="1">
        <v>-1.189496756</v>
      </c>
      <c r="GE96" s="1">
        <v>1.533402833</v>
      </c>
      <c r="GF96" s="1">
        <v>-1.7265393389999999</v>
      </c>
      <c r="GG96" s="1">
        <v>-2.9069509E-2</v>
      </c>
      <c r="GH96" s="1">
        <v>-1.578405834</v>
      </c>
      <c r="GI96" s="1">
        <v>0.50490064099999998</v>
      </c>
      <c r="GJ96" s="1">
        <v>-0.68622002999999998</v>
      </c>
      <c r="GK96" s="1">
        <v>-0.41107171100000001</v>
      </c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 t="s">
        <v>534</v>
      </c>
      <c r="HP96" s="1" t="s">
        <v>295</v>
      </c>
      <c r="HQ96" s="1" t="s">
        <v>233</v>
      </c>
      <c r="HR96" s="1" t="s">
        <v>234</v>
      </c>
      <c r="HS96" s="1" t="s">
        <v>221</v>
      </c>
      <c r="HT96" s="1" t="s">
        <v>221</v>
      </c>
      <c r="HU96" s="1">
        <v>2.9998740910000001</v>
      </c>
      <c r="HV96" s="1">
        <v>4.4347501600000001</v>
      </c>
      <c r="HW96" s="1">
        <v>1.644159731</v>
      </c>
      <c r="HX96" s="1">
        <v>2.3369775310000001</v>
      </c>
      <c r="HY96" s="1">
        <v>2.6452799919999999</v>
      </c>
      <c r="HZ96" s="1">
        <v>3.769127208</v>
      </c>
      <c r="IA96" s="1">
        <v>2.9276285359999998</v>
      </c>
      <c r="IB96" s="1">
        <v>2.9817673579999999</v>
      </c>
    </row>
    <row r="97" spans="1:236" x14ac:dyDescent="0.3">
      <c r="A97" s="1">
        <v>26191</v>
      </c>
      <c r="B97" s="1" t="s">
        <v>1288</v>
      </c>
      <c r="C97" s="1" t="s">
        <v>896</v>
      </c>
      <c r="D97" s="1" t="s">
        <v>1289</v>
      </c>
      <c r="E97" s="1">
        <v>5</v>
      </c>
      <c r="F97" s="1" t="s">
        <v>299</v>
      </c>
      <c r="G97" s="1">
        <v>2</v>
      </c>
      <c r="H97" s="1" t="s">
        <v>300</v>
      </c>
      <c r="I97" s="1" t="s">
        <v>221</v>
      </c>
      <c r="J97" s="1" t="s">
        <v>221</v>
      </c>
      <c r="K97" s="1" t="s">
        <v>221</v>
      </c>
      <c r="L97" s="1">
        <v>1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221</v>
      </c>
      <c r="AF97" s="1" t="s">
        <v>221</v>
      </c>
      <c r="AG97" s="1" t="s">
        <v>221</v>
      </c>
      <c r="AH97" s="1" t="s">
        <v>221</v>
      </c>
      <c r="AI97" s="1" t="s">
        <v>221</v>
      </c>
      <c r="AJ97" s="1" t="s">
        <v>221</v>
      </c>
      <c r="AK97" s="1" t="s">
        <v>221</v>
      </c>
      <c r="AL97" s="1" t="s">
        <v>221</v>
      </c>
      <c r="AM97" s="1">
        <v>3</v>
      </c>
      <c r="AN97" s="1">
        <v>1</v>
      </c>
      <c r="AO97" s="1">
        <v>5</v>
      </c>
      <c r="AP97" s="1">
        <v>1</v>
      </c>
      <c r="AQ97" s="1">
        <v>4</v>
      </c>
      <c r="AR97" s="1">
        <v>1</v>
      </c>
      <c r="AS97" s="1">
        <v>1</v>
      </c>
      <c r="AT97" s="1">
        <v>5</v>
      </c>
      <c r="AU97" s="1">
        <v>5</v>
      </c>
      <c r="AV97" s="1">
        <v>1</v>
      </c>
      <c r="AW97" s="1">
        <v>1</v>
      </c>
      <c r="AX97" s="1">
        <v>1</v>
      </c>
      <c r="AY97" s="1">
        <v>4</v>
      </c>
      <c r="AZ97" s="1">
        <v>3</v>
      </c>
      <c r="BA97" s="1">
        <v>1</v>
      </c>
      <c r="BB97" s="1">
        <v>4</v>
      </c>
      <c r="BC97" s="1" t="s">
        <v>221</v>
      </c>
      <c r="BD97" s="1" t="s">
        <v>221</v>
      </c>
      <c r="BE97" s="1" t="s">
        <v>221</v>
      </c>
      <c r="BF97" s="1" t="s">
        <v>221</v>
      </c>
      <c r="BG97" s="1">
        <v>4</v>
      </c>
      <c r="BH97" s="1">
        <v>5</v>
      </c>
      <c r="BI97" s="1">
        <v>5</v>
      </c>
      <c r="BJ97" s="1">
        <v>4</v>
      </c>
      <c r="BK97" s="1">
        <v>3</v>
      </c>
      <c r="BL97" s="1">
        <v>4</v>
      </c>
      <c r="BM97" s="1">
        <v>5</v>
      </c>
      <c r="BN97" s="1" t="s">
        <v>221</v>
      </c>
      <c r="BO97" s="1">
        <v>2</v>
      </c>
      <c r="BP97" s="1">
        <v>5</v>
      </c>
      <c r="BQ97" s="1">
        <v>5</v>
      </c>
      <c r="BR97" s="1">
        <v>5</v>
      </c>
      <c r="BS97" s="1">
        <v>4</v>
      </c>
      <c r="BT97" s="1">
        <v>3</v>
      </c>
      <c r="BU97" s="1">
        <v>3</v>
      </c>
      <c r="BV97" s="1">
        <v>5</v>
      </c>
      <c r="BW97" s="1" t="s">
        <v>221</v>
      </c>
      <c r="BX97" s="1">
        <v>4.4444444440000002</v>
      </c>
      <c r="BY97" s="1">
        <v>3</v>
      </c>
      <c r="BZ97" s="1"/>
      <c r="CA97" s="1">
        <v>2</v>
      </c>
      <c r="CB97" s="1">
        <v>5</v>
      </c>
      <c r="CC97" s="1">
        <v>4</v>
      </c>
      <c r="CD97" s="1">
        <v>4</v>
      </c>
      <c r="CE97" s="1">
        <v>5</v>
      </c>
      <c r="CF97" s="1">
        <f>(AM97 - '[1]AoA, FW, and ASMu'!B$11) / '[1]AoA, FW, and ASMu'!B$12</f>
        <v>-1.0105441573318064</v>
      </c>
      <c r="CG97" s="1">
        <f>(AQ97 - '[1]AoA, FW, and ASMu'!C$11) / '[1]AoA, FW, and ASMu'!C$12</f>
        <v>0.83458339984016205</v>
      </c>
      <c r="CH97" s="1">
        <f>(AR97 - '[1]AoA, FW, and ASMu'!D$11) / '[1]AoA, FW, and ASMu'!D$12</f>
        <v>-1.1133856642167215</v>
      </c>
      <c r="CI97" s="1">
        <f>(AT97 - '[1]AoA, FW, and ASMu'!E$11) / '[1]AoA, FW, and ASMu'!E$12</f>
        <v>0.50066042908655961</v>
      </c>
      <c r="CJ97" s="1">
        <f>(AU97 - '[1]AoA, FW, and ASMu'!F$11) / '[1]AoA, FW, and ASMu'!F$12</f>
        <v>0.92360840061944671</v>
      </c>
      <c r="CK97" s="1">
        <f>(AY97 - '[1]AoA, FW, and ASMu'!G$11) / '[1]AoA, FW, and ASMu'!G$12</f>
        <v>0.32195980665711271</v>
      </c>
      <c r="CL97" s="1">
        <f>(BA97 - '[1]AoA, FW, and ASMu'!H$11) / '[1]AoA, FW, and ASMu'!H$12</f>
        <v>-0.62050276803115456</v>
      </c>
      <c r="CM97" s="1">
        <f>(AW97 - '[1]AoA, FW, and ASMu'!I$11) / '[1]AoA, FW, and ASMu'!I$12</f>
        <v>-1.9492913520592203</v>
      </c>
      <c r="CN97" s="1">
        <v>0.35700088899999999</v>
      </c>
      <c r="CO97" s="1">
        <v>-0.92613256399999999</v>
      </c>
      <c r="CP97" s="1"/>
      <c r="CQ97" s="1">
        <v>-2.3860736980000001</v>
      </c>
      <c r="CR97" s="1">
        <v>0.77633217099999996</v>
      </c>
      <c r="CS97" s="1">
        <v>-0.25373707200000001</v>
      </c>
      <c r="CT97" s="1">
        <v>0.49013107</v>
      </c>
      <c r="CU97" s="1">
        <v>1.2513842930000001</v>
      </c>
      <c r="CV97" s="1" t="s">
        <v>241</v>
      </c>
      <c r="CW97" s="1">
        <v>5</v>
      </c>
      <c r="CX97" s="1">
        <v>1</v>
      </c>
      <c r="CY97" s="1" t="s">
        <v>224</v>
      </c>
      <c r="CZ97" s="1">
        <v>4</v>
      </c>
      <c r="DA97" s="1">
        <v>5324</v>
      </c>
      <c r="DB97" s="1" t="s">
        <v>221</v>
      </c>
      <c r="DC97" s="1" t="s">
        <v>221</v>
      </c>
      <c r="DD97" s="1">
        <v>0</v>
      </c>
      <c r="DE97" s="1" t="s">
        <v>221</v>
      </c>
      <c r="DF97" s="1" t="s">
        <v>221</v>
      </c>
      <c r="DG97" s="1" t="s">
        <v>292</v>
      </c>
      <c r="DH97" s="1" t="s">
        <v>221</v>
      </c>
      <c r="DI97" s="1" t="s">
        <v>1290</v>
      </c>
      <c r="DJ97" s="1" t="s">
        <v>1291</v>
      </c>
      <c r="DK97" s="1" t="s">
        <v>538</v>
      </c>
      <c r="DL97" s="1" t="s">
        <v>229</v>
      </c>
      <c r="DM97" s="1">
        <v>611</v>
      </c>
      <c r="DN97" s="1">
        <v>8</v>
      </c>
      <c r="DO97" s="1" t="s">
        <v>221</v>
      </c>
      <c r="DP97" s="1">
        <v>-1.008318265</v>
      </c>
      <c r="DQ97" s="1">
        <v>-0.56476974899999999</v>
      </c>
      <c r="DR97" s="1">
        <v>1.142329726</v>
      </c>
      <c r="DS97" s="1">
        <v>-0.37808848900000003</v>
      </c>
      <c r="DT97" s="1">
        <v>1.1885848320000001</v>
      </c>
      <c r="DU97" s="1">
        <v>-1.4329344530000001</v>
      </c>
      <c r="DV97" s="1">
        <v>-0.68143459900000003</v>
      </c>
      <c r="DW97" s="1">
        <v>0.87171520999999996</v>
      </c>
      <c r="DX97" s="1">
        <v>1.717454663</v>
      </c>
      <c r="DY97" s="1">
        <v>-1.0964448499999999</v>
      </c>
      <c r="DZ97" s="1">
        <v>-2.190606061</v>
      </c>
      <c r="EA97" s="1">
        <v>-1.1447780439999999</v>
      </c>
      <c r="EB97" s="1">
        <v>0.65018504799999999</v>
      </c>
      <c r="EC97" s="1">
        <v>-0.36842907200000002</v>
      </c>
      <c r="ED97" s="1">
        <v>-0.670839038</v>
      </c>
      <c r="EE97" s="1">
        <v>0.21854679099999999</v>
      </c>
      <c r="EF97" s="1">
        <v>-0.49336258900000002</v>
      </c>
      <c r="EG97" s="1">
        <v>0.79266946299999996</v>
      </c>
      <c r="EH97" s="1">
        <v>0.86115427300000003</v>
      </c>
      <c r="EI97" s="1">
        <v>-0.21831218999999999</v>
      </c>
      <c r="EJ97" s="1">
        <v>-1.2133659539999999</v>
      </c>
      <c r="EK97" s="1">
        <v>-8.8258680000000006E-2</v>
      </c>
      <c r="EL97" s="1">
        <v>0.48208338899999997</v>
      </c>
      <c r="EM97" s="1">
        <v>-1.8582212789999999</v>
      </c>
      <c r="EN97" s="1">
        <v>0.77204928699999997</v>
      </c>
      <c r="EO97" s="1">
        <v>0.60217342600000001</v>
      </c>
      <c r="EP97" s="1">
        <v>0.55752913199999998</v>
      </c>
      <c r="EQ97" s="1">
        <v>0.160112855</v>
      </c>
      <c r="ER97" s="1">
        <v>-0.64968487399999997</v>
      </c>
      <c r="ES97" s="1">
        <v>-0.43132788399999999</v>
      </c>
      <c r="ET97" s="1">
        <v>0.81993861499999998</v>
      </c>
      <c r="EU97" s="1" t="s">
        <v>221</v>
      </c>
      <c r="EV97" s="1" t="s">
        <v>221</v>
      </c>
      <c r="EW97" s="1">
        <v>-1.3565100370000001</v>
      </c>
      <c r="EX97" s="1">
        <v>-0.67500610599999999</v>
      </c>
      <c r="EY97" s="1">
        <v>0.99320901100000003</v>
      </c>
      <c r="EZ97" s="1">
        <v>-0.56272993800000004</v>
      </c>
      <c r="FA97" s="1">
        <v>0.95617094700000005</v>
      </c>
      <c r="FB97" s="1">
        <v>-1.348361157</v>
      </c>
      <c r="FC97" s="1">
        <v>-0.94977949800000006</v>
      </c>
      <c r="FD97" s="1">
        <v>0.84506917800000003</v>
      </c>
      <c r="FE97" s="1">
        <v>0.98215492100000001</v>
      </c>
      <c r="FF97" s="1">
        <v>-0.99222370199999999</v>
      </c>
      <c r="FG97" s="1">
        <v>-1.8842874380000001</v>
      </c>
      <c r="FH97" s="1">
        <v>-0.90605712000000005</v>
      </c>
      <c r="FI97" s="1">
        <v>0.45804513099999999</v>
      </c>
      <c r="FJ97" s="1">
        <v>-0.31028479199999998</v>
      </c>
      <c r="FK97" s="1">
        <v>-0.61827943600000002</v>
      </c>
      <c r="FL97" s="1">
        <v>0.17604352300000001</v>
      </c>
      <c r="FM97" s="1">
        <v>-0.63754946099999998</v>
      </c>
      <c r="FN97" s="1">
        <v>0.94478795299999996</v>
      </c>
      <c r="FO97" s="1">
        <v>0.86177219599999999</v>
      </c>
      <c r="FP97" s="1">
        <v>-0.25138411700000002</v>
      </c>
      <c r="FQ97" s="1">
        <v>-1.4841397089999999</v>
      </c>
      <c r="FR97" s="1">
        <v>-9.9165901000000001E-2</v>
      </c>
      <c r="FS97" s="1">
        <v>0.67246216400000003</v>
      </c>
      <c r="FT97" s="1">
        <v>-1.892685661</v>
      </c>
      <c r="FU97" s="1">
        <v>0.89080182600000002</v>
      </c>
      <c r="FV97" s="1">
        <v>0.682211177</v>
      </c>
      <c r="FW97" s="1">
        <v>0.68845685099999998</v>
      </c>
      <c r="FX97" s="1">
        <v>0.15240841699999999</v>
      </c>
      <c r="FY97" s="1">
        <v>-0.711579976</v>
      </c>
      <c r="FZ97" s="1">
        <v>-0.44432008899999997</v>
      </c>
      <c r="GA97" s="1">
        <v>0.911935681</v>
      </c>
      <c r="GB97" s="1"/>
      <c r="GC97" s="1"/>
      <c r="GD97" s="1">
        <v>-1.1816708950000001</v>
      </c>
      <c r="GE97" s="1">
        <v>-1.926311189</v>
      </c>
      <c r="GF97" s="1">
        <v>-0.94977949800000006</v>
      </c>
      <c r="GG97" s="1">
        <v>-1.0476164830000001</v>
      </c>
      <c r="GH97" s="1">
        <v>1.8729567469999999</v>
      </c>
      <c r="GI97" s="1">
        <v>0.154430649</v>
      </c>
      <c r="GJ97" s="1">
        <v>-0.54207522799999996</v>
      </c>
      <c r="GK97" s="1">
        <v>-0.93949948500000002</v>
      </c>
      <c r="GL97" s="1">
        <v>3</v>
      </c>
      <c r="GM97" s="1">
        <v>2</v>
      </c>
      <c r="GN97" s="1">
        <v>0.66666666699999999</v>
      </c>
      <c r="GO97" s="1">
        <v>1</v>
      </c>
      <c r="GP97" s="1">
        <v>0.33333333300000001</v>
      </c>
      <c r="GQ97" s="1">
        <v>0</v>
      </c>
      <c r="GR97" s="1">
        <v>0</v>
      </c>
      <c r="GS97" s="1">
        <v>0</v>
      </c>
      <c r="GT97" s="1">
        <v>0</v>
      </c>
      <c r="GU97" s="1">
        <v>1</v>
      </c>
      <c r="GV97" s="1">
        <v>0.33333333300000001</v>
      </c>
      <c r="GW97" s="1">
        <v>0</v>
      </c>
      <c r="GX97" s="1">
        <v>0</v>
      </c>
      <c r="GY97" s="1">
        <v>0</v>
      </c>
      <c r="GZ97" s="1">
        <v>0</v>
      </c>
      <c r="HA97" s="1">
        <v>0</v>
      </c>
      <c r="HB97" s="1">
        <v>0</v>
      </c>
      <c r="HC97" s="1">
        <v>0</v>
      </c>
      <c r="HD97" s="1">
        <v>0</v>
      </c>
      <c r="HE97" s="1">
        <v>0</v>
      </c>
      <c r="HF97" s="1">
        <v>0</v>
      </c>
      <c r="HG97" s="1">
        <v>2</v>
      </c>
      <c r="HH97" s="1">
        <v>0.66666666699999999</v>
      </c>
      <c r="HI97" s="1">
        <v>0</v>
      </c>
      <c r="HJ97" s="1">
        <v>0</v>
      </c>
      <c r="HK97" s="1">
        <v>0</v>
      </c>
      <c r="HL97" s="1">
        <v>0</v>
      </c>
      <c r="HM97" s="1">
        <v>0.33333333300000001</v>
      </c>
      <c r="HN97" s="1">
        <v>0.66666666699999999</v>
      </c>
      <c r="HO97" s="1" t="s">
        <v>534</v>
      </c>
      <c r="HP97" s="1" t="s">
        <v>232</v>
      </c>
      <c r="HQ97" s="1" t="s">
        <v>234</v>
      </c>
      <c r="HR97" s="1" t="s">
        <v>233</v>
      </c>
      <c r="HS97" s="1" t="s">
        <v>221</v>
      </c>
      <c r="HT97" s="1" t="s">
        <v>221</v>
      </c>
      <c r="HU97" s="1">
        <v>3.3609700469999999</v>
      </c>
      <c r="HV97" s="1">
        <v>2.534142949</v>
      </c>
      <c r="HW97" s="1"/>
      <c r="HX97" s="1">
        <v>1.1684887660000001</v>
      </c>
      <c r="HY97" s="1">
        <v>5.2905599829999996</v>
      </c>
      <c r="HZ97" s="1">
        <v>3.2306804640000002</v>
      </c>
      <c r="IA97" s="1">
        <v>3.5131542439999999</v>
      </c>
      <c r="IB97" s="1">
        <v>4.4726510370000003</v>
      </c>
    </row>
    <row r="98" spans="1:236" x14ac:dyDescent="0.3">
      <c r="A98" s="1">
        <v>36560</v>
      </c>
      <c r="B98" s="1" t="s">
        <v>1292</v>
      </c>
      <c r="C98" s="1" t="s">
        <v>1221</v>
      </c>
      <c r="D98" s="1" t="s">
        <v>1293</v>
      </c>
      <c r="E98" s="1">
        <v>8</v>
      </c>
      <c r="F98" s="1" t="s">
        <v>299</v>
      </c>
      <c r="G98" s="1">
        <v>2</v>
      </c>
      <c r="H98" s="1" t="s">
        <v>300</v>
      </c>
      <c r="I98" s="1" t="s">
        <v>221</v>
      </c>
      <c r="J98" s="1" t="s">
        <v>221</v>
      </c>
      <c r="K98" s="1" t="s">
        <v>221</v>
      </c>
      <c r="L98" s="1">
        <v>1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1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 t="s">
        <v>221</v>
      </c>
      <c r="AF98" s="1" t="s">
        <v>221</v>
      </c>
      <c r="AG98" s="1" t="s">
        <v>221</v>
      </c>
      <c r="AH98" s="1" t="s">
        <v>221</v>
      </c>
      <c r="AI98" s="1" t="s">
        <v>221</v>
      </c>
      <c r="AJ98" s="1" t="s">
        <v>221</v>
      </c>
      <c r="AK98" s="1" t="s">
        <v>221</v>
      </c>
      <c r="AL98" s="1" t="s">
        <v>221</v>
      </c>
      <c r="AM98" s="1">
        <v>3</v>
      </c>
      <c r="AN98" s="1">
        <v>1</v>
      </c>
      <c r="AO98" s="1">
        <v>3</v>
      </c>
      <c r="AP98" s="1">
        <v>1</v>
      </c>
      <c r="AQ98" s="1">
        <v>5</v>
      </c>
      <c r="AR98" s="1">
        <v>3</v>
      </c>
      <c r="AS98" s="1">
        <v>1</v>
      </c>
      <c r="AT98" s="1">
        <v>5</v>
      </c>
      <c r="AU98" s="1">
        <v>5</v>
      </c>
      <c r="AV98" s="1">
        <v>1</v>
      </c>
      <c r="AW98" s="1">
        <v>3</v>
      </c>
      <c r="AX98" s="1">
        <v>1</v>
      </c>
      <c r="AY98" s="1">
        <v>2</v>
      </c>
      <c r="AZ98" s="1">
        <v>5</v>
      </c>
      <c r="BA98" s="1">
        <v>1</v>
      </c>
      <c r="BB98" s="1">
        <v>5</v>
      </c>
      <c r="BC98" s="1" t="s">
        <v>221</v>
      </c>
      <c r="BD98" s="1" t="s">
        <v>221</v>
      </c>
      <c r="BE98" s="1" t="s">
        <v>221</v>
      </c>
      <c r="BF98" s="1" t="s">
        <v>221</v>
      </c>
      <c r="BG98" s="1">
        <v>5</v>
      </c>
      <c r="BH98" s="1">
        <v>5</v>
      </c>
      <c r="BI98" s="1">
        <v>5</v>
      </c>
      <c r="BJ98" s="1">
        <v>5</v>
      </c>
      <c r="BK98" s="1">
        <v>3</v>
      </c>
      <c r="BL98" s="1">
        <v>3</v>
      </c>
      <c r="BM98" s="1" t="s">
        <v>221</v>
      </c>
      <c r="BN98" s="1">
        <v>3</v>
      </c>
      <c r="BO98" s="1">
        <v>4</v>
      </c>
      <c r="BP98" s="1">
        <v>5</v>
      </c>
      <c r="BQ98" s="1">
        <v>5</v>
      </c>
      <c r="BR98" s="1">
        <v>5</v>
      </c>
      <c r="BS98" s="1">
        <v>3</v>
      </c>
      <c r="BT98" s="1">
        <v>3</v>
      </c>
      <c r="BU98" s="1">
        <v>3</v>
      </c>
      <c r="BV98" s="1">
        <v>5</v>
      </c>
      <c r="BW98" s="1">
        <v>3</v>
      </c>
      <c r="BX98" s="1">
        <v>4.1111111109999996</v>
      </c>
      <c r="BY98" s="1">
        <v>3</v>
      </c>
      <c r="BZ98" s="1">
        <v>3</v>
      </c>
      <c r="CA98" s="1">
        <v>4</v>
      </c>
      <c r="CB98" s="1">
        <v>5</v>
      </c>
      <c r="CC98" s="1">
        <v>3</v>
      </c>
      <c r="CD98" s="1">
        <v>3</v>
      </c>
      <c r="CE98" s="1">
        <v>5</v>
      </c>
      <c r="CF98" s="1">
        <f>(AM98 - '[1]AoA, FW, and ASMu'!B$11) / '[1]AoA, FW, and ASMu'!B$12</f>
        <v>-1.0105441573318064</v>
      </c>
      <c r="CG98" s="1">
        <f>(AQ98 - '[1]AoA, FW, and ASMu'!C$11) / '[1]AoA, FW, and ASMu'!C$12</f>
        <v>1.6056087151336731</v>
      </c>
      <c r="CH98" s="1">
        <f>(AR98 - '[1]AoA, FW, and ASMu'!D$11) / '[1]AoA, FW, and ASMu'!D$12</f>
        <v>0.45651043466681585</v>
      </c>
      <c r="CI98" s="1">
        <f>(AT98 - '[1]AoA, FW, and ASMu'!E$11) / '[1]AoA, FW, and ASMu'!E$12</f>
        <v>0.50066042908655961</v>
      </c>
      <c r="CJ98" s="1">
        <f>(AU98 - '[1]AoA, FW, and ASMu'!F$11) / '[1]AoA, FW, and ASMu'!F$12</f>
        <v>0.92360840061944671</v>
      </c>
      <c r="CK98" s="1">
        <f>(AY98 - '[1]AoA, FW, and ASMu'!G$11) / '[1]AoA, FW, and ASMu'!G$12</f>
        <v>-1.104557321579313</v>
      </c>
      <c r="CL98" s="1">
        <f>(BA98 - '[1]AoA, FW, and ASMu'!H$11) / '[1]AoA, FW, and ASMu'!H$12</f>
        <v>-0.62050276803115456</v>
      </c>
      <c r="CM98" s="1">
        <f>(AW98 - '[1]AoA, FW, and ASMu'!I$11) / '[1]AoA, FW, and ASMu'!I$12</f>
        <v>-0.25123341556192269</v>
      </c>
      <c r="CN98" s="1">
        <v>-0.47629747</v>
      </c>
      <c r="CO98" s="1">
        <v>-0.92613256399999999</v>
      </c>
      <c r="CP98" s="1">
        <v>-0.23232691799999999</v>
      </c>
      <c r="CQ98" s="1">
        <v>-4.9096167000000003E-2</v>
      </c>
      <c r="CR98" s="1">
        <v>0.77633217099999996</v>
      </c>
      <c r="CS98" s="1">
        <v>-1.8690773039999999</v>
      </c>
      <c r="CT98" s="1">
        <v>-0.68092034499999998</v>
      </c>
      <c r="CU98" s="1">
        <v>1.2513842930000001</v>
      </c>
      <c r="CV98" s="1" t="s">
        <v>241</v>
      </c>
      <c r="CW98" s="1">
        <v>5</v>
      </c>
      <c r="CX98" s="1">
        <v>1</v>
      </c>
      <c r="CY98" s="1" t="s">
        <v>242</v>
      </c>
      <c r="CZ98" s="1">
        <v>5</v>
      </c>
      <c r="DA98" s="1">
        <v>2104</v>
      </c>
      <c r="DB98" s="1" t="s">
        <v>221</v>
      </c>
      <c r="DC98" s="1" t="s">
        <v>221</v>
      </c>
      <c r="DD98" s="1">
        <v>0</v>
      </c>
      <c r="DE98" s="1" t="s">
        <v>221</v>
      </c>
      <c r="DF98" s="1" t="s">
        <v>221</v>
      </c>
      <c r="DG98" s="1" t="s">
        <v>292</v>
      </c>
      <c r="DH98" s="1" t="s">
        <v>221</v>
      </c>
      <c r="DI98" s="1" t="s">
        <v>1294</v>
      </c>
      <c r="DJ98" s="1" t="s">
        <v>1295</v>
      </c>
      <c r="DK98" s="1" t="s">
        <v>1117</v>
      </c>
      <c r="DL98" s="1" t="s">
        <v>229</v>
      </c>
      <c r="DM98" s="1">
        <v>1565</v>
      </c>
      <c r="DN98" s="1">
        <v>10</v>
      </c>
      <c r="DO98" s="1" t="s">
        <v>1296</v>
      </c>
      <c r="DP98" s="1">
        <v>-1.008318265</v>
      </c>
      <c r="DQ98" s="1">
        <v>-0.56476974899999999</v>
      </c>
      <c r="DR98" s="1">
        <v>-0.85767027399999995</v>
      </c>
      <c r="DS98" s="1">
        <v>-0.37808848900000003</v>
      </c>
      <c r="DT98" s="1">
        <v>2.1885848320000001</v>
      </c>
      <c r="DU98" s="1">
        <v>0.567065547</v>
      </c>
      <c r="DV98" s="1">
        <v>-0.68143459900000003</v>
      </c>
      <c r="DW98" s="1">
        <v>0.87171520999999996</v>
      </c>
      <c r="DX98" s="1">
        <v>1.717454663</v>
      </c>
      <c r="DY98" s="1">
        <v>-1.0964448499999999</v>
      </c>
      <c r="DZ98" s="1">
        <v>-0.19060606099999999</v>
      </c>
      <c r="EA98" s="1">
        <v>-1.1447780439999999</v>
      </c>
      <c r="EB98" s="1">
        <v>-1.349814952</v>
      </c>
      <c r="EC98" s="1">
        <v>1.6315709279999999</v>
      </c>
      <c r="ED98" s="1">
        <v>-0.670839038</v>
      </c>
      <c r="EE98" s="1">
        <v>1.2185467910000001</v>
      </c>
      <c r="EF98" s="1">
        <v>0.50663741100000004</v>
      </c>
      <c r="EG98" s="1">
        <v>0.79266946299999996</v>
      </c>
      <c r="EH98" s="1">
        <v>0.86115427300000003</v>
      </c>
      <c r="EI98" s="1">
        <v>0.78168780999999998</v>
      </c>
      <c r="EJ98" s="1">
        <v>-1.2133659539999999</v>
      </c>
      <c r="EK98" s="1">
        <v>-1.08825868</v>
      </c>
      <c r="EL98" s="1" t="s">
        <v>221</v>
      </c>
      <c r="EM98" s="1">
        <v>0.141778721</v>
      </c>
      <c r="EN98" s="1">
        <v>0.77204928699999997</v>
      </c>
      <c r="EO98" s="1">
        <v>0.60217342600000001</v>
      </c>
      <c r="EP98" s="1">
        <v>0.55752913199999998</v>
      </c>
      <c r="EQ98" s="1">
        <v>-0.83988714499999995</v>
      </c>
      <c r="ER98" s="1">
        <v>-0.64968487399999997</v>
      </c>
      <c r="ES98" s="1">
        <v>-0.43132788399999999</v>
      </c>
      <c r="ET98" s="1">
        <v>0.81993861499999998</v>
      </c>
      <c r="EU98" s="1">
        <v>-0.28827037799999999</v>
      </c>
      <c r="EV98" s="1">
        <v>-0.88920579200000005</v>
      </c>
      <c r="EW98" s="1">
        <v>-1.3565100370000001</v>
      </c>
      <c r="EX98" s="1">
        <v>-0.67500610599999999</v>
      </c>
      <c r="EY98" s="1">
        <v>-0.74570925099999996</v>
      </c>
      <c r="EZ98" s="1">
        <v>-0.56272993800000004</v>
      </c>
      <c r="FA98" s="1">
        <v>1.7606326240000001</v>
      </c>
      <c r="FB98" s="1">
        <v>0.53359674300000004</v>
      </c>
      <c r="FC98" s="1">
        <v>-0.94977949800000006</v>
      </c>
      <c r="FD98" s="1">
        <v>0.84506917800000003</v>
      </c>
      <c r="FE98" s="1">
        <v>0.98215492100000001</v>
      </c>
      <c r="FF98" s="1">
        <v>-0.99222370199999999</v>
      </c>
      <c r="FG98" s="1">
        <v>-0.163953078</v>
      </c>
      <c r="FH98" s="1">
        <v>-0.90605712000000005</v>
      </c>
      <c r="FI98" s="1">
        <v>-0.95092338399999998</v>
      </c>
      <c r="FJ98" s="1">
        <v>1.3740817030000001</v>
      </c>
      <c r="FK98" s="1">
        <v>-0.61827943600000002</v>
      </c>
      <c r="FL98" s="1">
        <v>0.98156220699999996</v>
      </c>
      <c r="FM98" s="1">
        <v>0.65470389500000004</v>
      </c>
      <c r="FN98" s="1">
        <v>0.94478795299999996</v>
      </c>
      <c r="FO98" s="1">
        <v>0.86177219599999999</v>
      </c>
      <c r="FP98" s="1">
        <v>0.90010502800000003</v>
      </c>
      <c r="FQ98" s="1">
        <v>-1.4841397089999999</v>
      </c>
      <c r="FR98" s="1">
        <v>-1.2227483240000001</v>
      </c>
      <c r="FS98" s="1"/>
      <c r="FT98" s="1">
        <v>0.144408287</v>
      </c>
      <c r="FU98" s="1">
        <v>0.89080182600000002</v>
      </c>
      <c r="FV98" s="1">
        <v>0.682211177</v>
      </c>
      <c r="FW98" s="1">
        <v>0.68845685099999998</v>
      </c>
      <c r="FX98" s="1">
        <v>-0.79947278300000002</v>
      </c>
      <c r="FY98" s="1">
        <v>-0.711579976</v>
      </c>
      <c r="FZ98" s="1">
        <v>-0.44432008899999997</v>
      </c>
      <c r="GA98" s="1">
        <v>0.911935681</v>
      </c>
      <c r="GB98" s="1">
        <v>-0.288289605</v>
      </c>
      <c r="GC98" s="1">
        <v>-0.77675984099999995</v>
      </c>
      <c r="GD98" s="3">
        <v>-1.3560670990000001</v>
      </c>
      <c r="GE98" s="3">
        <v>-4.4353288999999997E-2</v>
      </c>
      <c r="GF98" s="3">
        <v>-1.7265393389999999</v>
      </c>
      <c r="GG98" s="3">
        <v>0.989477465</v>
      </c>
      <c r="GH98" s="3">
        <v>1.8729567469999999</v>
      </c>
      <c r="GI98" s="3">
        <v>-1.853219395</v>
      </c>
      <c r="GJ98" s="3">
        <v>-1.16216063</v>
      </c>
      <c r="GK98" s="3">
        <v>0.78083487500000004</v>
      </c>
      <c r="GL98" s="1">
        <v>1</v>
      </c>
      <c r="GM98" s="1">
        <v>1</v>
      </c>
      <c r="GN98" s="1">
        <v>1</v>
      </c>
      <c r="GO98" s="1">
        <v>0</v>
      </c>
      <c r="GP98" s="1">
        <v>0</v>
      </c>
      <c r="GQ98" s="1">
        <v>0</v>
      </c>
      <c r="GR98" s="1">
        <v>0</v>
      </c>
      <c r="GS98" s="1">
        <v>0</v>
      </c>
      <c r="GT98" s="1">
        <v>0</v>
      </c>
      <c r="GU98" s="1">
        <v>0</v>
      </c>
      <c r="GV98" s="1">
        <v>0</v>
      </c>
      <c r="GW98" s="1">
        <v>0</v>
      </c>
      <c r="GX98" s="1">
        <v>0</v>
      </c>
      <c r="GY98" s="1">
        <v>0</v>
      </c>
      <c r="GZ98" s="1">
        <v>0</v>
      </c>
      <c r="HA98" s="1">
        <v>0</v>
      </c>
      <c r="HB98" s="1">
        <v>0</v>
      </c>
      <c r="HC98" s="1">
        <v>0</v>
      </c>
      <c r="HD98" s="1">
        <v>0</v>
      </c>
      <c r="HE98" s="1">
        <v>0</v>
      </c>
      <c r="HF98" s="1">
        <v>0</v>
      </c>
      <c r="HG98" s="1">
        <v>0</v>
      </c>
      <c r="HH98" s="1">
        <v>0</v>
      </c>
      <c r="HI98" s="1">
        <v>0</v>
      </c>
      <c r="HJ98" s="1">
        <v>0</v>
      </c>
      <c r="HK98" s="1">
        <v>1</v>
      </c>
      <c r="HL98" s="1">
        <v>1</v>
      </c>
      <c r="HM98" s="1">
        <v>0</v>
      </c>
      <c r="HN98" s="1">
        <v>1</v>
      </c>
      <c r="HO98" s="1" t="s">
        <v>394</v>
      </c>
      <c r="HP98" s="1" t="s">
        <v>357</v>
      </c>
      <c r="HQ98" s="1" t="s">
        <v>496</v>
      </c>
      <c r="HR98" s="1" t="s">
        <v>221</v>
      </c>
      <c r="HS98" s="1" t="s">
        <v>221</v>
      </c>
      <c r="HT98" s="1" t="s">
        <v>221</v>
      </c>
      <c r="HU98" s="1">
        <v>2.5276716879999999</v>
      </c>
      <c r="HV98" s="1">
        <v>2.534142949</v>
      </c>
      <c r="HW98" s="1">
        <v>1.644159731</v>
      </c>
      <c r="HX98" s="1">
        <v>3.5054662969999999</v>
      </c>
      <c r="HY98" s="1">
        <v>5.2905599829999996</v>
      </c>
      <c r="HZ98" s="1">
        <v>1.6153402320000001</v>
      </c>
      <c r="IA98" s="1">
        <v>2.3421028289999999</v>
      </c>
      <c r="IB98" s="1">
        <v>4.4726510370000003</v>
      </c>
    </row>
    <row r="99" spans="1:236" x14ac:dyDescent="0.3">
      <c r="A99" s="1">
        <v>29665</v>
      </c>
      <c r="B99" s="1" t="s">
        <v>1297</v>
      </c>
      <c r="C99" s="1" t="s">
        <v>605</v>
      </c>
      <c r="D99" s="1" t="s">
        <v>605</v>
      </c>
      <c r="E99" s="1">
        <v>1</v>
      </c>
      <c r="F99" s="1" t="s">
        <v>529</v>
      </c>
      <c r="G99" s="1">
        <v>2</v>
      </c>
      <c r="H99" s="1" t="s">
        <v>530</v>
      </c>
      <c r="I99" s="1" t="s">
        <v>221</v>
      </c>
      <c r="J99" s="1" t="s">
        <v>221</v>
      </c>
      <c r="K99" s="1" t="s">
        <v>221</v>
      </c>
      <c r="L99" s="1">
        <v>1</v>
      </c>
      <c r="M99" s="1">
        <v>0</v>
      </c>
      <c r="N99" s="1">
        <v>0</v>
      </c>
      <c r="O99" s="1">
        <v>0</v>
      </c>
      <c r="P99" s="1">
        <v>0</v>
      </c>
      <c r="Q99" s="1">
        <v>1</v>
      </c>
      <c r="R99" s="1">
        <v>0</v>
      </c>
      <c r="S99" s="1">
        <v>0</v>
      </c>
      <c r="T99" s="1">
        <v>0</v>
      </c>
      <c r="U99" s="1">
        <v>0</v>
      </c>
      <c r="V99" s="1">
        <v>1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1</v>
      </c>
      <c r="AC99" s="1">
        <v>0</v>
      </c>
      <c r="AD99" s="1">
        <v>0</v>
      </c>
      <c r="AE99" s="1" t="s">
        <v>221</v>
      </c>
      <c r="AF99" s="1" t="s">
        <v>221</v>
      </c>
      <c r="AG99" s="1" t="s">
        <v>221</v>
      </c>
      <c r="AH99" s="1" t="s">
        <v>221</v>
      </c>
      <c r="AI99" s="1" t="s">
        <v>221</v>
      </c>
      <c r="AJ99" s="1" t="s">
        <v>221</v>
      </c>
      <c r="AK99" s="1" t="s">
        <v>221</v>
      </c>
      <c r="AL99" s="1" t="s">
        <v>221</v>
      </c>
      <c r="AM99" s="1">
        <v>3</v>
      </c>
      <c r="AN99" s="1">
        <v>1</v>
      </c>
      <c r="AO99" s="1">
        <v>3</v>
      </c>
      <c r="AP99" s="1">
        <v>2</v>
      </c>
      <c r="AQ99" s="1">
        <v>2</v>
      </c>
      <c r="AR99" s="1">
        <v>2</v>
      </c>
      <c r="AS99" s="1">
        <v>2</v>
      </c>
      <c r="AT99" s="1">
        <v>4</v>
      </c>
      <c r="AU99" s="1">
        <v>4</v>
      </c>
      <c r="AV99" s="1">
        <v>1</v>
      </c>
      <c r="AW99" s="1">
        <v>2</v>
      </c>
      <c r="AX99" s="1">
        <v>3</v>
      </c>
      <c r="AY99" s="1">
        <v>3</v>
      </c>
      <c r="AZ99" s="1">
        <v>3</v>
      </c>
      <c r="BA99" s="1">
        <v>2</v>
      </c>
      <c r="BB99" s="1">
        <v>4</v>
      </c>
      <c r="BC99" s="1" t="s">
        <v>221</v>
      </c>
      <c r="BD99" s="1" t="s">
        <v>221</v>
      </c>
      <c r="BE99" s="1" t="s">
        <v>221</v>
      </c>
      <c r="BF99" s="1" t="s">
        <v>221</v>
      </c>
      <c r="BG99" s="1">
        <v>4</v>
      </c>
      <c r="BH99" s="1">
        <v>4</v>
      </c>
      <c r="BI99" s="1">
        <v>4</v>
      </c>
      <c r="BJ99" s="1">
        <v>4</v>
      </c>
      <c r="BK99" s="1">
        <v>3</v>
      </c>
      <c r="BL99" s="1">
        <v>3</v>
      </c>
      <c r="BM99" s="1">
        <v>4</v>
      </c>
      <c r="BN99" s="1">
        <v>5</v>
      </c>
      <c r="BO99" s="1">
        <v>4</v>
      </c>
      <c r="BP99" s="1">
        <v>4</v>
      </c>
      <c r="BQ99" s="1">
        <v>5</v>
      </c>
      <c r="BR99" s="1">
        <v>4</v>
      </c>
      <c r="BS99" s="1">
        <v>4</v>
      </c>
      <c r="BT99" s="1">
        <v>3</v>
      </c>
      <c r="BU99" s="1">
        <v>3</v>
      </c>
      <c r="BV99" s="1">
        <v>3</v>
      </c>
      <c r="BW99" s="1">
        <v>4</v>
      </c>
      <c r="BX99" s="1">
        <v>3.8</v>
      </c>
      <c r="BY99" s="1">
        <v>3</v>
      </c>
      <c r="BZ99" s="1">
        <v>5</v>
      </c>
      <c r="CA99" s="1">
        <v>4</v>
      </c>
      <c r="CB99" s="1">
        <v>4</v>
      </c>
      <c r="CC99" s="1">
        <v>3.3333333330000001</v>
      </c>
      <c r="CD99" s="1">
        <v>4</v>
      </c>
      <c r="CE99" s="1">
        <v>4</v>
      </c>
      <c r="CF99" s="1">
        <f>(AM99 - '[1]AoA, FW, and ASMu'!B$11) / '[1]AoA, FW, and ASMu'!B$12</f>
        <v>-1.0105441573318064</v>
      </c>
      <c r="CG99" s="1">
        <f>(AQ99 - '[1]AoA, FW, and ASMu'!C$11) / '[1]AoA, FW, and ASMu'!C$12</f>
        <v>-0.70746723074685991</v>
      </c>
      <c r="CH99" s="1">
        <f>(AR99 - '[1]AoA, FW, and ASMu'!D$11) / '[1]AoA, FW, and ASMu'!D$12</f>
        <v>-0.32843761477495281</v>
      </c>
      <c r="CI99" s="1">
        <f>(AT99 - '[1]AoA, FW, and ASMu'!E$11) / '[1]AoA, FW, and ASMu'!E$12</f>
        <v>-0.42732871186524074</v>
      </c>
      <c r="CJ99" s="1">
        <f>(AU99 - '[1]AoA, FW, and ASMu'!F$11) / '[1]AoA, FW, and ASMu'!F$12</f>
        <v>0.34953519330863153</v>
      </c>
      <c r="CK99" s="1">
        <f>(AY99 - '[1]AoA, FW, and ASMu'!G$11) / '[1]AoA, FW, and ASMu'!G$12</f>
        <v>-0.39129875746110016</v>
      </c>
      <c r="CL99" s="1">
        <f>(BA99 - '[1]AoA, FW, and ASMu'!H$11) / '[1]AoA, FW, and ASMu'!H$12</f>
        <v>0.31960435424860512</v>
      </c>
      <c r="CM99" s="1">
        <f>(AW99 - '[1]AoA, FW, and ASMu'!I$11) / '[1]AoA, FW, and ASMu'!I$12</f>
        <v>-1.1002623838105714</v>
      </c>
      <c r="CN99" s="1">
        <v>-0.76242324900000003</v>
      </c>
      <c r="CO99" s="1">
        <v>-0.79892617499999996</v>
      </c>
      <c r="CP99" s="1">
        <v>1.457800669</v>
      </c>
      <c r="CQ99" s="1">
        <v>0.30499183800000002</v>
      </c>
      <c r="CR99" s="1">
        <v>-0.28672377399999999</v>
      </c>
      <c r="CS99" s="1">
        <v>-1.310498266</v>
      </c>
      <c r="CT99" s="1">
        <v>0.18510173999999999</v>
      </c>
      <c r="CU99" s="1">
        <v>1.8815148E-2</v>
      </c>
      <c r="CV99" s="1" t="s">
        <v>241</v>
      </c>
      <c r="CW99" s="1">
        <v>5</v>
      </c>
      <c r="CX99" s="1">
        <v>1</v>
      </c>
      <c r="CY99" s="1" t="s">
        <v>224</v>
      </c>
      <c r="CZ99" s="1">
        <v>4</v>
      </c>
      <c r="DA99" s="1">
        <v>1559</v>
      </c>
      <c r="DB99" s="1" t="s">
        <v>221</v>
      </c>
      <c r="DC99" s="1" t="s">
        <v>221</v>
      </c>
      <c r="DD99" s="1">
        <v>1</v>
      </c>
      <c r="DE99" s="1">
        <v>1560</v>
      </c>
      <c r="DF99" s="1" t="s">
        <v>221</v>
      </c>
      <c r="DG99" s="1" t="s">
        <v>364</v>
      </c>
      <c r="DH99" s="1">
        <v>377006</v>
      </c>
      <c r="DI99" s="1" t="s">
        <v>221</v>
      </c>
      <c r="DJ99" s="1" t="s">
        <v>1298</v>
      </c>
      <c r="DK99" s="1" t="s">
        <v>736</v>
      </c>
      <c r="DL99" s="1" t="s">
        <v>229</v>
      </c>
      <c r="DM99" s="1">
        <v>619</v>
      </c>
      <c r="DN99" s="1">
        <v>3</v>
      </c>
      <c r="DO99" s="1" t="s">
        <v>1299</v>
      </c>
      <c r="DP99" s="1">
        <v>-1.008318265</v>
      </c>
      <c r="DQ99" s="1">
        <v>-0.56476974899999999</v>
      </c>
      <c r="DR99" s="1">
        <v>-0.85767027399999995</v>
      </c>
      <c r="DS99" s="1">
        <v>0.62191151099999997</v>
      </c>
      <c r="DT99" s="1">
        <v>-0.81141516800000002</v>
      </c>
      <c r="DU99" s="1">
        <v>-0.432934453</v>
      </c>
      <c r="DV99" s="1">
        <v>0.31856540100000003</v>
      </c>
      <c r="DW99" s="1">
        <v>-0.12828479000000001</v>
      </c>
      <c r="DX99" s="1">
        <v>0.71745466300000005</v>
      </c>
      <c r="DY99" s="1">
        <v>-1.0964448499999999</v>
      </c>
      <c r="DZ99" s="1">
        <v>-1.190606061</v>
      </c>
      <c r="EA99" s="1">
        <v>0.85522195599999995</v>
      </c>
      <c r="EB99" s="1">
        <v>-0.34981495200000001</v>
      </c>
      <c r="EC99" s="1">
        <v>-0.36842907200000002</v>
      </c>
      <c r="ED99" s="1">
        <v>0.329160962</v>
      </c>
      <c r="EE99" s="1">
        <v>0.21854679099999999</v>
      </c>
      <c r="EF99" s="1">
        <v>-0.49336258900000002</v>
      </c>
      <c r="EG99" s="1">
        <v>-0.20733053700000001</v>
      </c>
      <c r="EH99" s="1">
        <v>-0.138845727</v>
      </c>
      <c r="EI99" s="1">
        <v>-0.21831218999999999</v>
      </c>
      <c r="EJ99" s="1">
        <v>-1.2133659539999999</v>
      </c>
      <c r="EK99" s="1">
        <v>-1.08825868</v>
      </c>
      <c r="EL99" s="1">
        <v>-0.51791661099999997</v>
      </c>
      <c r="EM99" s="1">
        <v>0.141778721</v>
      </c>
      <c r="EN99" s="1">
        <v>-0.227950713</v>
      </c>
      <c r="EO99" s="1">
        <v>0.60217342600000001</v>
      </c>
      <c r="EP99" s="1">
        <v>-0.44247086800000002</v>
      </c>
      <c r="EQ99" s="1">
        <v>0.160112855</v>
      </c>
      <c r="ER99" s="1">
        <v>-0.64968487399999997</v>
      </c>
      <c r="ES99" s="1">
        <v>-0.43132788399999999</v>
      </c>
      <c r="ET99" s="1">
        <v>-1.1800613849999999</v>
      </c>
      <c r="EU99" s="1">
        <v>0.71172962200000001</v>
      </c>
      <c r="EV99" s="1">
        <v>1.1107942079999999</v>
      </c>
      <c r="EW99" s="1">
        <v>-1.3565100370000001</v>
      </c>
      <c r="EX99" s="1">
        <v>-0.67500610599999999</v>
      </c>
      <c r="EY99" s="1">
        <v>-0.74570925099999996</v>
      </c>
      <c r="EZ99" s="1">
        <v>0.92562518000000005</v>
      </c>
      <c r="FA99" s="1">
        <v>-0.65275240700000003</v>
      </c>
      <c r="FB99" s="1">
        <v>-0.407382207</v>
      </c>
      <c r="FC99" s="1">
        <v>0.44401456500000003</v>
      </c>
      <c r="FD99" s="1">
        <v>-0.12436346299999999</v>
      </c>
      <c r="FE99" s="1">
        <v>0.410288343</v>
      </c>
      <c r="FF99" s="1">
        <v>-0.99222370199999999</v>
      </c>
      <c r="FG99" s="1">
        <v>-1.024120258</v>
      </c>
      <c r="FH99" s="1">
        <v>0.67688225400000002</v>
      </c>
      <c r="FI99" s="1">
        <v>-0.24643912700000001</v>
      </c>
      <c r="FJ99" s="1">
        <v>-0.31028479199999998</v>
      </c>
      <c r="FK99" s="1">
        <v>0.30337151299999998</v>
      </c>
      <c r="FL99" s="1">
        <v>0.17604352300000001</v>
      </c>
      <c r="FM99" s="1">
        <v>-0.63754946099999998</v>
      </c>
      <c r="FN99" s="1">
        <v>-0.247118633</v>
      </c>
      <c r="FO99" s="1">
        <v>-0.13894535599999999</v>
      </c>
      <c r="FP99" s="1">
        <v>-0.25138411700000002</v>
      </c>
      <c r="FQ99" s="1">
        <v>-1.4841397089999999</v>
      </c>
      <c r="FR99" s="1">
        <v>-1.2227483240000001</v>
      </c>
      <c r="FS99" s="1">
        <v>-0.72244622599999997</v>
      </c>
      <c r="FT99" s="1">
        <v>0.144408287</v>
      </c>
      <c r="FU99" s="1">
        <v>-0.263012886</v>
      </c>
      <c r="FV99" s="1">
        <v>0.682211177</v>
      </c>
      <c r="FW99" s="1">
        <v>-0.54637880400000005</v>
      </c>
      <c r="FX99" s="1">
        <v>0.15240841699999999</v>
      </c>
      <c r="FY99" s="1">
        <v>-0.711579976</v>
      </c>
      <c r="FZ99" s="1">
        <v>-0.44432008899999997</v>
      </c>
      <c r="GA99" s="1">
        <v>-1.312464206</v>
      </c>
      <c r="GB99" s="1">
        <v>0.71177709199999994</v>
      </c>
      <c r="GC99" s="1">
        <v>0.97032693699999994</v>
      </c>
      <c r="GD99" s="1">
        <v>-1.8083375770000001</v>
      </c>
      <c r="GE99" s="1">
        <v>-0.985332239</v>
      </c>
      <c r="GF99" s="1">
        <v>1.414341501</v>
      </c>
      <c r="GG99" s="1">
        <v>2.0044824999999999E-2</v>
      </c>
      <c r="GH99" s="1">
        <v>0.147275457</v>
      </c>
      <c r="GI99" s="1">
        <v>-1.3895505459999999</v>
      </c>
      <c r="GJ99" s="1">
        <v>0.735464267</v>
      </c>
      <c r="GK99" s="1">
        <v>-1.2712388910000001</v>
      </c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 t="s">
        <v>231</v>
      </c>
      <c r="HP99" s="1" t="s">
        <v>357</v>
      </c>
      <c r="HQ99" s="1" t="s">
        <v>358</v>
      </c>
      <c r="HR99" s="1" t="s">
        <v>611</v>
      </c>
      <c r="HS99" s="1" t="s">
        <v>221</v>
      </c>
      <c r="HT99" s="1" t="s">
        <v>221</v>
      </c>
      <c r="HU99" s="1">
        <v>2.8838001000000002</v>
      </c>
      <c r="HV99" s="1">
        <v>2.4847165339999999</v>
      </c>
      <c r="HW99" s="1">
        <v>4.5408939989999997</v>
      </c>
      <c r="HX99" s="1">
        <v>2.9137084350000002</v>
      </c>
      <c r="HY99" s="1">
        <v>3.5750870589999999</v>
      </c>
      <c r="HZ99" s="1">
        <v>1.6090287590000001</v>
      </c>
      <c r="IA99" s="1">
        <v>2.9117127580000002</v>
      </c>
      <c r="IB99" s="1">
        <v>3.917313831</v>
      </c>
    </row>
    <row r="100" spans="1:236" x14ac:dyDescent="0.3">
      <c r="A100" s="1">
        <v>36011</v>
      </c>
      <c r="B100" s="1" t="s">
        <v>1300</v>
      </c>
      <c r="C100" s="1" t="s">
        <v>1057</v>
      </c>
      <c r="D100" s="1" t="s">
        <v>1301</v>
      </c>
      <c r="E100" s="1">
        <v>6</v>
      </c>
      <c r="F100" s="1" t="s">
        <v>529</v>
      </c>
      <c r="G100" s="1">
        <v>2</v>
      </c>
      <c r="H100" s="1" t="s">
        <v>530</v>
      </c>
      <c r="I100" s="1" t="s">
        <v>221</v>
      </c>
      <c r="J100" s="1" t="s">
        <v>221</v>
      </c>
      <c r="K100" s="1" t="s">
        <v>221</v>
      </c>
      <c r="L100" s="1">
        <v>1</v>
      </c>
      <c r="M100" s="1">
        <v>0</v>
      </c>
      <c r="N100" s="1">
        <v>0</v>
      </c>
      <c r="O100" s="1">
        <v>0</v>
      </c>
      <c r="P100" s="1">
        <v>0</v>
      </c>
      <c r="Q100" s="1">
        <v>1</v>
      </c>
      <c r="R100" s="1">
        <v>0</v>
      </c>
      <c r="S100" s="1">
        <v>0</v>
      </c>
      <c r="T100" s="1">
        <v>1</v>
      </c>
      <c r="U100" s="1">
        <v>0</v>
      </c>
      <c r="V100" s="1">
        <v>1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 t="s">
        <v>221</v>
      </c>
      <c r="AF100" s="1" t="s">
        <v>221</v>
      </c>
      <c r="AG100" s="1" t="s">
        <v>221</v>
      </c>
      <c r="AH100" s="1" t="s">
        <v>221</v>
      </c>
      <c r="AI100" s="1" t="s">
        <v>221</v>
      </c>
      <c r="AJ100" s="1" t="s">
        <v>221</v>
      </c>
      <c r="AK100" s="1" t="s">
        <v>221</v>
      </c>
      <c r="AL100" s="1" t="s">
        <v>221</v>
      </c>
      <c r="AM100" s="1">
        <v>3</v>
      </c>
      <c r="AN100" s="1">
        <v>2</v>
      </c>
      <c r="AO100" s="1">
        <v>2</v>
      </c>
      <c r="AP100" s="1">
        <v>1</v>
      </c>
      <c r="AQ100" s="1">
        <v>3</v>
      </c>
      <c r="AR100" s="1">
        <v>2</v>
      </c>
      <c r="AS100" s="1">
        <v>1</v>
      </c>
      <c r="AT100" s="1">
        <v>4</v>
      </c>
      <c r="AU100" s="1">
        <v>4</v>
      </c>
      <c r="AV100" s="1">
        <v>1</v>
      </c>
      <c r="AW100" s="1">
        <v>3</v>
      </c>
      <c r="AX100" s="1">
        <v>1</v>
      </c>
      <c r="AY100" s="1">
        <v>4</v>
      </c>
      <c r="AZ100" s="1">
        <v>4</v>
      </c>
      <c r="BA100" s="1">
        <v>1</v>
      </c>
      <c r="BB100" s="1">
        <v>4</v>
      </c>
      <c r="BC100" s="1" t="s">
        <v>221</v>
      </c>
      <c r="BD100" s="1" t="s">
        <v>221</v>
      </c>
      <c r="BE100" s="1" t="s">
        <v>221</v>
      </c>
      <c r="BF100" s="1" t="s">
        <v>221</v>
      </c>
      <c r="BG100" s="1">
        <v>5</v>
      </c>
      <c r="BH100" s="1">
        <v>4</v>
      </c>
      <c r="BI100" s="1">
        <v>4</v>
      </c>
      <c r="BJ100" s="1">
        <v>4</v>
      </c>
      <c r="BK100" s="1">
        <v>5</v>
      </c>
      <c r="BL100" s="1">
        <v>5</v>
      </c>
      <c r="BM100" s="1">
        <v>5</v>
      </c>
      <c r="BN100" s="1" t="s">
        <v>221</v>
      </c>
      <c r="BO100" s="1">
        <v>4</v>
      </c>
      <c r="BP100" s="1">
        <v>4</v>
      </c>
      <c r="BQ100" s="1">
        <v>3</v>
      </c>
      <c r="BR100" s="1">
        <v>4</v>
      </c>
      <c r="BS100" s="1">
        <v>4</v>
      </c>
      <c r="BT100" s="1">
        <v>5</v>
      </c>
      <c r="BU100" s="1">
        <v>4</v>
      </c>
      <c r="BV100" s="1">
        <v>4</v>
      </c>
      <c r="BW100" s="1" t="s">
        <v>221</v>
      </c>
      <c r="BX100" s="1">
        <v>4.3333333329999997</v>
      </c>
      <c r="BY100" s="1">
        <v>4.5</v>
      </c>
      <c r="BZ100" s="1"/>
      <c r="CA100" s="1">
        <v>4</v>
      </c>
      <c r="CB100" s="1">
        <v>4</v>
      </c>
      <c r="CC100" s="1">
        <v>5</v>
      </c>
      <c r="CD100" s="1">
        <v>4</v>
      </c>
      <c r="CE100" s="1">
        <v>4</v>
      </c>
      <c r="CF100" s="1">
        <f>(AM100 - '[1]AoA, FW, and ASMu'!B$11) / '[1]AoA, FW, and ASMu'!B$12</f>
        <v>-1.0105441573318064</v>
      </c>
      <c r="CG100" s="1">
        <f>(AQ100 - '[1]AoA, FW, and ASMu'!C$11) / '[1]AoA, FW, and ASMu'!C$12</f>
        <v>6.35580845466511E-2</v>
      </c>
      <c r="CH100" s="1">
        <f>(AR100 - '[1]AoA, FW, and ASMu'!D$11) / '[1]AoA, FW, and ASMu'!D$12</f>
        <v>-0.32843761477495281</v>
      </c>
      <c r="CI100" s="1">
        <f>(AT100 - '[1]AoA, FW, and ASMu'!E$11) / '[1]AoA, FW, and ASMu'!E$12</f>
        <v>-0.42732871186524074</v>
      </c>
      <c r="CJ100" s="1">
        <f>(AU100 - '[1]AoA, FW, and ASMu'!F$11) / '[1]AoA, FW, and ASMu'!F$12</f>
        <v>0.34953519330863153</v>
      </c>
      <c r="CK100" s="1">
        <f>(AY100 - '[1]AoA, FW, and ASMu'!G$11) / '[1]AoA, FW, and ASMu'!G$12</f>
        <v>0.32195980665711271</v>
      </c>
      <c r="CL100" s="1">
        <f>(BA100 - '[1]AoA, FW, and ASMu'!H$11) / '[1]AoA, FW, and ASMu'!H$12</f>
        <v>-0.62050276803115456</v>
      </c>
      <c r="CM100" s="1">
        <f>(AW100 - '[1]AoA, FW, and ASMu'!I$11) / '[1]AoA, FW, and ASMu'!I$12</f>
        <v>-0.25123341556192269</v>
      </c>
      <c r="CN100" s="1">
        <v>0.33616726499999999</v>
      </c>
      <c r="CO100" s="1">
        <v>1.064611226</v>
      </c>
      <c r="CP100" s="1"/>
      <c r="CQ100" s="1">
        <v>0.30499183800000002</v>
      </c>
      <c r="CR100" s="1">
        <v>-0.28672377399999999</v>
      </c>
      <c r="CS100" s="1">
        <v>1.3712163319999999</v>
      </c>
      <c r="CT100" s="1">
        <v>0.18510173999999999</v>
      </c>
      <c r="CU100" s="1">
        <v>1.8815148E-2</v>
      </c>
      <c r="CV100" s="1" t="s">
        <v>241</v>
      </c>
      <c r="CW100" s="1">
        <v>5</v>
      </c>
      <c r="CX100" s="1">
        <v>1</v>
      </c>
      <c r="CY100" s="1" t="s">
        <v>242</v>
      </c>
      <c r="CZ100" s="1">
        <v>5</v>
      </c>
      <c r="DA100" s="1">
        <v>9526</v>
      </c>
      <c r="DB100" s="1" t="s">
        <v>221</v>
      </c>
      <c r="DC100" s="1" t="s">
        <v>221</v>
      </c>
      <c r="DD100" s="1" t="s">
        <v>221</v>
      </c>
      <c r="DE100" s="1" t="s">
        <v>221</v>
      </c>
      <c r="DF100" s="1" t="s">
        <v>221</v>
      </c>
      <c r="DG100" s="1" t="s">
        <v>292</v>
      </c>
      <c r="DH100" s="1" t="s">
        <v>221</v>
      </c>
      <c r="DI100" s="1" t="s">
        <v>221</v>
      </c>
      <c r="DJ100" s="1" t="s">
        <v>1302</v>
      </c>
      <c r="DK100" s="1" t="s">
        <v>434</v>
      </c>
      <c r="DL100" s="1" t="s">
        <v>229</v>
      </c>
      <c r="DM100" s="1">
        <v>1351</v>
      </c>
      <c r="DN100" s="1">
        <v>25</v>
      </c>
      <c r="DO100" s="1" t="s">
        <v>1303</v>
      </c>
      <c r="DP100" s="1">
        <v>-1.008318265</v>
      </c>
      <c r="DQ100" s="1">
        <v>0.43523025100000001</v>
      </c>
      <c r="DR100" s="1">
        <v>-1.857670274</v>
      </c>
      <c r="DS100" s="1">
        <v>-0.37808848900000003</v>
      </c>
      <c r="DT100" s="1">
        <v>0.18858483200000001</v>
      </c>
      <c r="DU100" s="1">
        <v>-0.432934453</v>
      </c>
      <c r="DV100" s="1">
        <v>-0.68143459900000003</v>
      </c>
      <c r="DW100" s="1">
        <v>-0.12828479000000001</v>
      </c>
      <c r="DX100" s="1">
        <v>0.71745466300000005</v>
      </c>
      <c r="DY100" s="1">
        <v>-1.0964448499999999</v>
      </c>
      <c r="DZ100" s="1">
        <v>-0.19060606099999999</v>
      </c>
      <c r="EA100" s="1">
        <v>-1.1447780439999999</v>
      </c>
      <c r="EB100" s="1">
        <v>0.65018504799999999</v>
      </c>
      <c r="EC100" s="1">
        <v>0.63157092800000003</v>
      </c>
      <c r="ED100" s="1">
        <v>-0.670839038</v>
      </c>
      <c r="EE100" s="1">
        <v>0.21854679099999999</v>
      </c>
      <c r="EF100" s="1">
        <v>0.50663741100000004</v>
      </c>
      <c r="EG100" s="1">
        <v>-0.20733053700000001</v>
      </c>
      <c r="EH100" s="1">
        <v>-0.138845727</v>
      </c>
      <c r="EI100" s="1">
        <v>-0.21831218999999999</v>
      </c>
      <c r="EJ100" s="1">
        <v>0.78663404599999998</v>
      </c>
      <c r="EK100" s="1">
        <v>0.91174131999999997</v>
      </c>
      <c r="EL100" s="1">
        <v>0.48208338899999997</v>
      </c>
      <c r="EM100" s="1">
        <v>0.141778721</v>
      </c>
      <c r="EN100" s="1">
        <v>-0.227950713</v>
      </c>
      <c r="EO100" s="1">
        <v>-1.397826574</v>
      </c>
      <c r="EP100" s="1">
        <v>-0.44247086800000002</v>
      </c>
      <c r="EQ100" s="1">
        <v>0.160112855</v>
      </c>
      <c r="ER100" s="1">
        <v>1.3503151259999999</v>
      </c>
      <c r="ES100" s="1">
        <v>0.56867211600000001</v>
      </c>
      <c r="ET100" s="1">
        <v>-0.18006138499999999</v>
      </c>
      <c r="EU100" s="1" t="s">
        <v>221</v>
      </c>
      <c r="EV100" s="1" t="s">
        <v>221</v>
      </c>
      <c r="EW100" s="1">
        <v>-1.3565100370000001</v>
      </c>
      <c r="EX100" s="1">
        <v>0.52018203500000004</v>
      </c>
      <c r="EY100" s="1">
        <v>-1.6151683830000001</v>
      </c>
      <c r="EZ100" s="1">
        <v>-0.56272993800000004</v>
      </c>
      <c r="FA100" s="1">
        <v>0.15170927000000001</v>
      </c>
      <c r="FB100" s="1">
        <v>-0.407382207</v>
      </c>
      <c r="FC100" s="1">
        <v>-0.94977949800000006</v>
      </c>
      <c r="FD100" s="1">
        <v>-0.12436346299999999</v>
      </c>
      <c r="FE100" s="1">
        <v>0.410288343</v>
      </c>
      <c r="FF100" s="1">
        <v>-0.99222370199999999</v>
      </c>
      <c r="FG100" s="1">
        <v>-0.163953078</v>
      </c>
      <c r="FH100" s="1">
        <v>-0.90605712000000005</v>
      </c>
      <c r="FI100" s="1">
        <v>0.45804513099999999</v>
      </c>
      <c r="FJ100" s="1">
        <v>0.53189845499999999</v>
      </c>
      <c r="FK100" s="1">
        <v>-0.61827943600000002</v>
      </c>
      <c r="FL100" s="1">
        <v>0.17604352300000001</v>
      </c>
      <c r="FM100" s="1">
        <v>0.65470389500000004</v>
      </c>
      <c r="FN100" s="1">
        <v>-0.247118633</v>
      </c>
      <c r="FO100" s="1">
        <v>-0.13894535599999999</v>
      </c>
      <c r="FP100" s="1">
        <v>-0.25138411700000002</v>
      </c>
      <c r="FQ100" s="1">
        <v>0.96217865700000005</v>
      </c>
      <c r="FR100" s="1">
        <v>1.024416521</v>
      </c>
      <c r="FS100" s="1">
        <v>0.67246216400000003</v>
      </c>
      <c r="FT100" s="1">
        <v>0.144408287</v>
      </c>
      <c r="FU100" s="1">
        <v>-0.263012886</v>
      </c>
      <c r="FV100" s="1">
        <v>-1.5836183909999999</v>
      </c>
      <c r="FW100" s="1">
        <v>-0.54637880400000005</v>
      </c>
      <c r="FX100" s="1">
        <v>0.15240841699999999</v>
      </c>
      <c r="FY100" s="1">
        <v>1.4789588659999999</v>
      </c>
      <c r="FZ100" s="1">
        <v>0.58580132299999998</v>
      </c>
      <c r="GA100" s="1">
        <v>-0.200264262</v>
      </c>
      <c r="GB100" s="1"/>
      <c r="GC100" s="1"/>
      <c r="GD100" s="1">
        <v>-1.2568137530000001</v>
      </c>
      <c r="GE100" s="1">
        <v>0.62499788700000003</v>
      </c>
      <c r="GF100" s="1">
        <v>-0.94977949800000006</v>
      </c>
      <c r="GG100" s="1">
        <v>2.0044824999999999E-2</v>
      </c>
      <c r="GH100" s="1">
        <v>0.147275457</v>
      </c>
      <c r="GI100" s="1">
        <v>1.3443975779999999</v>
      </c>
      <c r="GJ100" s="1">
        <v>-0.54207522799999996</v>
      </c>
      <c r="GK100" s="1">
        <v>-0.41107171100000001</v>
      </c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 t="s">
        <v>394</v>
      </c>
      <c r="HP100" s="1" t="s">
        <v>295</v>
      </c>
      <c r="HQ100" s="1" t="s">
        <v>233</v>
      </c>
      <c r="HR100" s="1" t="s">
        <v>234</v>
      </c>
      <c r="HS100" s="1" t="s">
        <v>221</v>
      </c>
      <c r="HT100" s="1" t="s">
        <v>221</v>
      </c>
      <c r="HU100" s="1">
        <v>3.9823906139999998</v>
      </c>
      <c r="HV100" s="1">
        <v>4.3482539339999997</v>
      </c>
      <c r="HW100" s="1"/>
      <c r="HX100" s="1">
        <v>2.9137084350000002</v>
      </c>
      <c r="HY100" s="1">
        <v>3.5750870589999999</v>
      </c>
      <c r="HZ100" s="1">
        <v>4.2907433570000002</v>
      </c>
      <c r="IA100" s="1">
        <v>2.9117127580000002</v>
      </c>
      <c r="IB100" s="1">
        <v>3.917313831</v>
      </c>
    </row>
    <row r="101" spans="1:236" x14ac:dyDescent="0.3">
      <c r="A101" s="1">
        <v>30100</v>
      </c>
      <c r="B101" s="1" t="s">
        <v>1304</v>
      </c>
      <c r="C101" s="1" t="s">
        <v>1305</v>
      </c>
      <c r="D101" s="1" t="s">
        <v>605</v>
      </c>
      <c r="E101" s="1">
        <v>5</v>
      </c>
      <c r="F101" s="1" t="s">
        <v>529</v>
      </c>
      <c r="G101" s="1">
        <v>2</v>
      </c>
      <c r="H101" s="1" t="s">
        <v>530</v>
      </c>
      <c r="I101" s="1" t="s">
        <v>221</v>
      </c>
      <c r="J101" s="1" t="s">
        <v>221</v>
      </c>
      <c r="K101" s="1" t="s">
        <v>221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 t="s">
        <v>221</v>
      </c>
      <c r="AF101" s="1" t="s">
        <v>221</v>
      </c>
      <c r="AG101" s="1" t="s">
        <v>221</v>
      </c>
      <c r="AH101" s="1" t="s">
        <v>221</v>
      </c>
      <c r="AI101" s="1" t="s">
        <v>221</v>
      </c>
      <c r="AJ101" s="1" t="s">
        <v>221</v>
      </c>
      <c r="AK101" s="1" t="s">
        <v>221</v>
      </c>
      <c r="AL101" s="1" t="s">
        <v>221</v>
      </c>
      <c r="AM101" s="1">
        <v>3</v>
      </c>
      <c r="AN101" s="1">
        <v>1</v>
      </c>
      <c r="AO101" s="1">
        <v>3</v>
      </c>
      <c r="AP101" s="1">
        <v>1</v>
      </c>
      <c r="AQ101" s="1">
        <v>4</v>
      </c>
      <c r="AR101" s="1">
        <v>1</v>
      </c>
      <c r="AS101" s="1">
        <v>1</v>
      </c>
      <c r="AT101" s="1">
        <v>5</v>
      </c>
      <c r="AU101" s="1">
        <v>5</v>
      </c>
      <c r="AV101" s="1">
        <v>1</v>
      </c>
      <c r="AW101" s="1">
        <v>3</v>
      </c>
      <c r="AX101" s="1">
        <v>1</v>
      </c>
      <c r="AY101" s="1">
        <v>4</v>
      </c>
      <c r="AZ101" s="1">
        <v>2</v>
      </c>
      <c r="BA101" s="1">
        <v>1</v>
      </c>
      <c r="BB101" s="1">
        <v>4</v>
      </c>
      <c r="BC101" s="1" t="s">
        <v>221</v>
      </c>
      <c r="BD101" s="1" t="s">
        <v>221</v>
      </c>
      <c r="BE101" s="1" t="s">
        <v>221</v>
      </c>
      <c r="BF101" s="1" t="s">
        <v>221</v>
      </c>
      <c r="BG101" s="1">
        <v>5</v>
      </c>
      <c r="BH101" s="1">
        <v>4</v>
      </c>
      <c r="BI101" s="1">
        <v>5</v>
      </c>
      <c r="BJ101" s="1">
        <v>5</v>
      </c>
      <c r="BK101" s="1">
        <v>4</v>
      </c>
      <c r="BL101" s="1">
        <v>5</v>
      </c>
      <c r="BM101" s="1">
        <v>5</v>
      </c>
      <c r="BN101" s="1" t="s">
        <v>221</v>
      </c>
      <c r="BO101" s="1">
        <v>4</v>
      </c>
      <c r="BP101" s="1">
        <v>4</v>
      </c>
      <c r="BQ101" s="1">
        <v>4</v>
      </c>
      <c r="BR101" s="1">
        <v>5</v>
      </c>
      <c r="BS101" s="1">
        <v>4</v>
      </c>
      <c r="BT101" s="1">
        <v>3</v>
      </c>
      <c r="BU101" s="1">
        <v>3</v>
      </c>
      <c r="BV101" s="1">
        <v>5</v>
      </c>
      <c r="BW101" s="1" t="s">
        <v>221</v>
      </c>
      <c r="BX101" s="1">
        <v>4.6666666670000003</v>
      </c>
      <c r="BY101" s="1">
        <v>3</v>
      </c>
      <c r="BZ101" s="1"/>
      <c r="CA101" s="1">
        <v>4</v>
      </c>
      <c r="CB101" s="1">
        <v>4</v>
      </c>
      <c r="CC101" s="1">
        <v>4.6666666670000003</v>
      </c>
      <c r="CD101" s="1">
        <v>4</v>
      </c>
      <c r="CE101" s="1">
        <v>4</v>
      </c>
      <c r="CF101" s="1">
        <f>(AM101 - '[1]AoA, FW, and ASMu'!B$11) / '[1]AoA, FW, and ASMu'!B$12</f>
        <v>-1.0105441573318064</v>
      </c>
      <c r="CG101" s="1">
        <f>(AQ101 - '[1]AoA, FW, and ASMu'!C$11) / '[1]AoA, FW, and ASMu'!C$12</f>
        <v>0.83458339984016205</v>
      </c>
      <c r="CH101" s="1">
        <f>(AR101 - '[1]AoA, FW, and ASMu'!D$11) / '[1]AoA, FW, and ASMu'!D$12</f>
        <v>-1.1133856642167215</v>
      </c>
      <c r="CI101" s="1">
        <f>(AT101 - '[1]AoA, FW, and ASMu'!E$11) / '[1]AoA, FW, and ASMu'!E$12</f>
        <v>0.50066042908655961</v>
      </c>
      <c r="CJ101" s="1">
        <f>(AU101 - '[1]AoA, FW, and ASMu'!F$11) / '[1]AoA, FW, and ASMu'!F$12</f>
        <v>0.92360840061944671</v>
      </c>
      <c r="CK101" s="1">
        <f>(AY101 - '[1]AoA, FW, and ASMu'!G$11) / '[1]AoA, FW, and ASMu'!G$12</f>
        <v>0.32195980665711271</v>
      </c>
      <c r="CL101" s="1">
        <f>(BA101 - '[1]AoA, FW, and ASMu'!H$11) / '[1]AoA, FW, and ASMu'!H$12</f>
        <v>-0.62050276803115456</v>
      </c>
      <c r="CM101" s="1">
        <f>(AW101 - '[1]AoA, FW, and ASMu'!I$11) / '[1]AoA, FW, and ASMu'!I$12</f>
        <v>-0.25123341556192269</v>
      </c>
      <c r="CN101" s="1">
        <v>1.0227863370000001</v>
      </c>
      <c r="CO101" s="1">
        <v>-0.79892617499999996</v>
      </c>
      <c r="CP101" s="1"/>
      <c r="CQ101" s="1">
        <v>0.30499183800000002</v>
      </c>
      <c r="CR101" s="1">
        <v>-0.28672377399999999</v>
      </c>
      <c r="CS101" s="1">
        <v>0.83487341299999995</v>
      </c>
      <c r="CT101" s="1">
        <v>0.18510173999999999</v>
      </c>
      <c r="CU101" s="1">
        <v>1.8815148E-2</v>
      </c>
      <c r="CV101" s="1" t="s">
        <v>241</v>
      </c>
      <c r="CW101" s="1">
        <v>5</v>
      </c>
      <c r="CX101" s="1">
        <v>1</v>
      </c>
      <c r="CY101" s="1" t="s">
        <v>242</v>
      </c>
      <c r="CZ101" s="1">
        <v>5</v>
      </c>
      <c r="DA101" s="1" t="s">
        <v>221</v>
      </c>
      <c r="DB101" s="1" t="s">
        <v>221</v>
      </c>
      <c r="DC101" s="1" t="s">
        <v>221</v>
      </c>
      <c r="DD101" s="1">
        <v>0</v>
      </c>
      <c r="DE101" s="1" t="s">
        <v>221</v>
      </c>
      <c r="DF101" s="1" t="s">
        <v>221</v>
      </c>
      <c r="DG101" s="1" t="s">
        <v>292</v>
      </c>
      <c r="DH101" s="1">
        <v>247616</v>
      </c>
      <c r="DI101" s="1" t="s">
        <v>1306</v>
      </c>
      <c r="DJ101" s="1" t="s">
        <v>221</v>
      </c>
      <c r="DK101" s="1" t="s">
        <v>340</v>
      </c>
      <c r="DL101" s="1" t="s">
        <v>341</v>
      </c>
      <c r="DM101" s="1">
        <v>1296</v>
      </c>
      <c r="DN101" s="1">
        <v>7</v>
      </c>
      <c r="DO101" s="1" t="s">
        <v>1307</v>
      </c>
      <c r="DP101" s="1">
        <v>-1.008318265</v>
      </c>
      <c r="DQ101" s="1">
        <v>-0.56476974899999999</v>
      </c>
      <c r="DR101" s="1">
        <v>-0.85767027399999995</v>
      </c>
      <c r="DS101" s="1">
        <v>-0.37808848900000003</v>
      </c>
      <c r="DT101" s="1">
        <v>1.1885848320000001</v>
      </c>
      <c r="DU101" s="1">
        <v>-1.4329344530000001</v>
      </c>
      <c r="DV101" s="1">
        <v>-0.68143459900000003</v>
      </c>
      <c r="DW101" s="1">
        <v>0.87171520999999996</v>
      </c>
      <c r="DX101" s="1">
        <v>1.717454663</v>
      </c>
      <c r="DY101" s="1">
        <v>-1.0964448499999999</v>
      </c>
      <c r="DZ101" s="1">
        <v>-0.19060606099999999</v>
      </c>
      <c r="EA101" s="1">
        <v>-1.1447780439999999</v>
      </c>
      <c r="EB101" s="1">
        <v>0.65018504799999999</v>
      </c>
      <c r="EC101" s="1">
        <v>-1.3684290720000001</v>
      </c>
      <c r="ED101" s="1">
        <v>-0.670839038</v>
      </c>
      <c r="EE101" s="1">
        <v>0.21854679099999999</v>
      </c>
      <c r="EF101" s="1">
        <v>0.50663741100000004</v>
      </c>
      <c r="EG101" s="1">
        <v>-0.20733053700000001</v>
      </c>
      <c r="EH101" s="1">
        <v>0.86115427300000003</v>
      </c>
      <c r="EI101" s="1">
        <v>0.78168780999999998</v>
      </c>
      <c r="EJ101" s="1">
        <v>-0.213365954</v>
      </c>
      <c r="EK101" s="1">
        <v>0.91174131999999997</v>
      </c>
      <c r="EL101" s="1">
        <v>0.48208338899999997</v>
      </c>
      <c r="EM101" s="1">
        <v>0.141778721</v>
      </c>
      <c r="EN101" s="1">
        <v>-0.227950713</v>
      </c>
      <c r="EO101" s="1">
        <v>-0.39782657399999999</v>
      </c>
      <c r="EP101" s="1">
        <v>0.55752913199999998</v>
      </c>
      <c r="EQ101" s="1">
        <v>0.160112855</v>
      </c>
      <c r="ER101" s="1">
        <v>-0.64968487399999997</v>
      </c>
      <c r="ES101" s="1">
        <v>-0.43132788399999999</v>
      </c>
      <c r="ET101" s="1">
        <v>0.81993861499999998</v>
      </c>
      <c r="EU101" s="1" t="s">
        <v>221</v>
      </c>
      <c r="EV101" s="1" t="s">
        <v>221</v>
      </c>
      <c r="EW101" s="1">
        <v>-1.3565100370000001</v>
      </c>
      <c r="EX101" s="1">
        <v>-0.67500610599999999</v>
      </c>
      <c r="EY101" s="1">
        <v>-0.74570925099999996</v>
      </c>
      <c r="EZ101" s="1">
        <v>-0.56272993800000004</v>
      </c>
      <c r="FA101" s="1">
        <v>0.95617094700000005</v>
      </c>
      <c r="FB101" s="1">
        <v>-1.348361157</v>
      </c>
      <c r="FC101" s="1">
        <v>-0.94977949800000006</v>
      </c>
      <c r="FD101" s="1">
        <v>0.84506917800000003</v>
      </c>
      <c r="FE101" s="1">
        <v>0.98215492100000001</v>
      </c>
      <c r="FF101" s="1">
        <v>-0.99222370199999999</v>
      </c>
      <c r="FG101" s="1">
        <v>-0.163953078</v>
      </c>
      <c r="FH101" s="1">
        <v>-0.90605712000000005</v>
      </c>
      <c r="FI101" s="1">
        <v>0.45804513099999999</v>
      </c>
      <c r="FJ101" s="1">
        <v>-1.15246804</v>
      </c>
      <c r="FK101" s="1">
        <v>-0.61827943600000002</v>
      </c>
      <c r="FL101" s="1">
        <v>0.17604352300000001</v>
      </c>
      <c r="FM101" s="1">
        <v>0.65470389500000004</v>
      </c>
      <c r="FN101" s="1">
        <v>-0.247118633</v>
      </c>
      <c r="FO101" s="1">
        <v>0.86177219599999999</v>
      </c>
      <c r="FP101" s="1">
        <v>0.90010502800000003</v>
      </c>
      <c r="FQ101" s="1">
        <v>-0.26098052599999999</v>
      </c>
      <c r="FR101" s="1">
        <v>1.024416521</v>
      </c>
      <c r="FS101" s="1">
        <v>0.67246216400000003</v>
      </c>
      <c r="FT101" s="1">
        <v>0.144408287</v>
      </c>
      <c r="FU101" s="1">
        <v>-0.263012886</v>
      </c>
      <c r="FV101" s="1">
        <v>-0.45070360700000001</v>
      </c>
      <c r="FW101" s="1">
        <v>0.68845685099999998</v>
      </c>
      <c r="FX101" s="1">
        <v>0.15240841699999999</v>
      </c>
      <c r="FY101" s="1">
        <v>-0.711579976</v>
      </c>
      <c r="FZ101" s="1">
        <v>-0.44432008899999997</v>
      </c>
      <c r="GA101" s="1">
        <v>0.911935681</v>
      </c>
      <c r="GB101" s="1"/>
      <c r="GC101" s="1"/>
      <c r="GD101" s="1">
        <v>-0.93106287799999998</v>
      </c>
      <c r="GE101" s="1">
        <v>-1.926311189</v>
      </c>
      <c r="GF101" s="1">
        <v>-0.94977949800000006</v>
      </c>
      <c r="GG101" s="1">
        <v>0.989477465</v>
      </c>
      <c r="GH101" s="1">
        <v>0.71914203399999999</v>
      </c>
      <c r="GI101" s="1">
        <v>0.93667785000000003</v>
      </c>
      <c r="GJ101" s="1">
        <v>-0.54207522799999996</v>
      </c>
      <c r="GK101" s="1">
        <v>-0.41107171100000001</v>
      </c>
      <c r="GL101" s="1">
        <v>2</v>
      </c>
      <c r="GM101" s="1">
        <v>2</v>
      </c>
      <c r="GN101" s="1">
        <v>1</v>
      </c>
      <c r="GO101" s="1">
        <v>0</v>
      </c>
      <c r="GP101" s="1">
        <v>0</v>
      </c>
      <c r="GQ101" s="1">
        <v>0</v>
      </c>
      <c r="GR101" s="1">
        <v>0</v>
      </c>
      <c r="GS101" s="1">
        <v>0</v>
      </c>
      <c r="GT101" s="1">
        <v>0</v>
      </c>
      <c r="GU101" s="1">
        <v>0</v>
      </c>
      <c r="GV101" s="1">
        <v>0</v>
      </c>
      <c r="GW101" s="1">
        <v>0</v>
      </c>
      <c r="GX101" s="1">
        <v>0</v>
      </c>
      <c r="GY101" s="1">
        <v>0</v>
      </c>
      <c r="GZ101" s="1">
        <v>0</v>
      </c>
      <c r="HA101" s="1">
        <v>0</v>
      </c>
      <c r="HB101" s="1">
        <v>0</v>
      </c>
      <c r="HC101" s="1">
        <v>1</v>
      </c>
      <c r="HD101" s="1">
        <v>0.5</v>
      </c>
      <c r="HE101" s="1">
        <v>0</v>
      </c>
      <c r="HF101" s="1">
        <v>0</v>
      </c>
      <c r="HG101" s="1">
        <v>0</v>
      </c>
      <c r="HH101" s="1">
        <v>0</v>
      </c>
      <c r="HI101" s="1">
        <v>1</v>
      </c>
      <c r="HJ101" s="1">
        <v>0.5</v>
      </c>
      <c r="HK101" s="1">
        <v>0</v>
      </c>
      <c r="HL101" s="1">
        <v>0</v>
      </c>
      <c r="HM101" s="1">
        <v>0</v>
      </c>
      <c r="HN101" s="1">
        <v>1</v>
      </c>
      <c r="HO101" s="1" t="s">
        <v>221</v>
      </c>
      <c r="HP101" s="1" t="s">
        <v>357</v>
      </c>
      <c r="HQ101" s="1" t="s">
        <v>358</v>
      </c>
      <c r="HR101" s="1" t="s">
        <v>221</v>
      </c>
      <c r="HS101" s="1" t="s">
        <v>221</v>
      </c>
      <c r="HT101" s="1" t="s">
        <v>221</v>
      </c>
      <c r="HU101" s="1">
        <v>4.6690096859999999</v>
      </c>
      <c r="HV101" s="1">
        <v>2.4847165339999999</v>
      </c>
      <c r="HW101" s="1"/>
      <c r="HX101" s="1">
        <v>2.9137084350000002</v>
      </c>
      <c r="HY101" s="1">
        <v>3.5750870589999999</v>
      </c>
      <c r="HZ101" s="1">
        <v>3.7544004370000001</v>
      </c>
      <c r="IA101" s="1">
        <v>2.9117127580000002</v>
      </c>
      <c r="IB101" s="1">
        <v>3.917313831</v>
      </c>
    </row>
    <row r="102" spans="1:236" x14ac:dyDescent="0.3">
      <c r="A102" s="1">
        <v>33151</v>
      </c>
      <c r="B102" s="1" t="s">
        <v>1308</v>
      </c>
      <c r="C102" s="1" t="s">
        <v>1309</v>
      </c>
      <c r="D102" s="1" t="s">
        <v>1310</v>
      </c>
      <c r="E102" s="1">
        <v>7</v>
      </c>
      <c r="F102" s="1" t="s">
        <v>529</v>
      </c>
      <c r="G102" s="1">
        <v>2</v>
      </c>
      <c r="H102" s="1" t="s">
        <v>530</v>
      </c>
      <c r="I102" s="1" t="s">
        <v>221</v>
      </c>
      <c r="J102" s="1" t="s">
        <v>221</v>
      </c>
      <c r="K102" s="1" t="s">
        <v>221</v>
      </c>
      <c r="L102" s="1">
        <v>1</v>
      </c>
      <c r="M102" s="1">
        <v>0</v>
      </c>
      <c r="N102" s="1">
        <v>0</v>
      </c>
      <c r="O102" s="1">
        <v>0</v>
      </c>
      <c r="P102" s="1">
        <v>1</v>
      </c>
      <c r="Q102" s="1">
        <v>1</v>
      </c>
      <c r="R102" s="1">
        <v>1</v>
      </c>
      <c r="S102" s="1">
        <v>0</v>
      </c>
      <c r="T102" s="1">
        <v>1</v>
      </c>
      <c r="U102" s="1">
        <v>0</v>
      </c>
      <c r="V102" s="1">
        <v>1</v>
      </c>
      <c r="W102" s="1">
        <v>0</v>
      </c>
      <c r="X102" s="1">
        <v>0</v>
      </c>
      <c r="Y102" s="1">
        <v>1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 t="s">
        <v>221</v>
      </c>
      <c r="AF102" s="1" t="s">
        <v>221</v>
      </c>
      <c r="AG102" s="1" t="s">
        <v>221</v>
      </c>
      <c r="AH102" s="1" t="s">
        <v>221</v>
      </c>
      <c r="AI102" s="1" t="s">
        <v>221</v>
      </c>
      <c r="AJ102" s="1" t="s">
        <v>221</v>
      </c>
      <c r="AK102" s="1" t="s">
        <v>221</v>
      </c>
      <c r="AL102" s="1" t="s">
        <v>221</v>
      </c>
      <c r="AM102" s="1">
        <v>3</v>
      </c>
      <c r="AN102" s="1">
        <v>1</v>
      </c>
      <c r="AO102" s="1">
        <v>3</v>
      </c>
      <c r="AP102" s="1">
        <v>1</v>
      </c>
      <c r="AQ102" s="1">
        <v>4</v>
      </c>
      <c r="AR102" s="1">
        <v>4</v>
      </c>
      <c r="AS102" s="1">
        <v>1</v>
      </c>
      <c r="AT102" s="1">
        <v>5</v>
      </c>
      <c r="AU102" s="1">
        <v>5</v>
      </c>
      <c r="AV102" s="1">
        <v>3</v>
      </c>
      <c r="AW102" s="1">
        <v>5</v>
      </c>
      <c r="AX102" s="1">
        <v>3</v>
      </c>
      <c r="AY102" s="1">
        <v>3</v>
      </c>
      <c r="AZ102" s="1">
        <v>5</v>
      </c>
      <c r="BA102" s="1">
        <v>1</v>
      </c>
      <c r="BB102" s="1">
        <v>3</v>
      </c>
      <c r="BC102" s="1" t="s">
        <v>221</v>
      </c>
      <c r="BD102" s="1" t="s">
        <v>221</v>
      </c>
      <c r="BE102" s="1" t="s">
        <v>221</v>
      </c>
      <c r="BF102" s="1" t="s">
        <v>221</v>
      </c>
      <c r="BG102" s="1">
        <v>5</v>
      </c>
      <c r="BH102" s="1">
        <v>4</v>
      </c>
      <c r="BI102" s="1">
        <v>5</v>
      </c>
      <c r="BJ102" s="1">
        <v>5</v>
      </c>
      <c r="BK102" s="1">
        <v>4</v>
      </c>
      <c r="BL102" s="1">
        <v>3</v>
      </c>
      <c r="BM102" s="1">
        <v>5</v>
      </c>
      <c r="BN102" s="1">
        <v>5</v>
      </c>
      <c r="BO102" s="1">
        <v>3</v>
      </c>
      <c r="BP102" s="1">
        <v>3</v>
      </c>
      <c r="BQ102" s="1">
        <v>4</v>
      </c>
      <c r="BR102" s="1">
        <v>4</v>
      </c>
      <c r="BS102" s="1">
        <v>4</v>
      </c>
      <c r="BT102" s="1">
        <v>4</v>
      </c>
      <c r="BU102" s="1">
        <v>4</v>
      </c>
      <c r="BV102" s="1">
        <v>4</v>
      </c>
      <c r="BW102" s="1" t="s">
        <v>221</v>
      </c>
      <c r="BX102" s="1">
        <v>4.2222222220000001</v>
      </c>
      <c r="BY102" s="1">
        <v>4</v>
      </c>
      <c r="BZ102" s="1">
        <v>5</v>
      </c>
      <c r="CA102" s="1">
        <v>3</v>
      </c>
      <c r="CB102" s="1">
        <v>3</v>
      </c>
      <c r="CC102" s="1">
        <v>4</v>
      </c>
      <c r="CD102" s="1">
        <v>4</v>
      </c>
      <c r="CE102" s="1">
        <v>4</v>
      </c>
      <c r="CF102" s="1">
        <f>(AM102 - '[1]AoA, FW, and ASMu'!B$11) / '[1]AoA, FW, and ASMu'!B$12</f>
        <v>-1.0105441573318064</v>
      </c>
      <c r="CG102" s="1">
        <f>(AQ102 - '[1]AoA, FW, and ASMu'!C$11) / '[1]AoA, FW, and ASMu'!C$12</f>
        <v>0.83458339984016205</v>
      </c>
      <c r="CH102" s="1">
        <f>(AR102 - '[1]AoA, FW, and ASMu'!D$11) / '[1]AoA, FW, and ASMu'!D$12</f>
        <v>1.2414584841085845</v>
      </c>
      <c r="CI102" s="1">
        <f>(AT102 - '[1]AoA, FW, and ASMu'!E$11) / '[1]AoA, FW, and ASMu'!E$12</f>
        <v>0.50066042908655961</v>
      </c>
      <c r="CJ102" s="1">
        <f>(AU102 - '[1]AoA, FW, and ASMu'!F$11) / '[1]AoA, FW, and ASMu'!F$12</f>
        <v>0.92360840061944671</v>
      </c>
      <c r="CK102" s="1">
        <f>(AY102 - '[1]AoA, FW, and ASMu'!G$11) / '[1]AoA, FW, and ASMu'!G$12</f>
        <v>-0.39129875746110016</v>
      </c>
      <c r="CL102" s="1">
        <f>(BA102 - '[1]AoA, FW, and ASMu'!H$11) / '[1]AoA, FW, and ASMu'!H$12</f>
        <v>-0.62050276803115456</v>
      </c>
      <c r="CM102" s="1">
        <f>(AW102 - '[1]AoA, FW, and ASMu'!I$11) / '[1]AoA, FW, and ASMu'!I$12</f>
        <v>1.4468245209353749</v>
      </c>
      <c r="CN102" s="1">
        <v>0.107294241</v>
      </c>
      <c r="CO102" s="1">
        <v>0.443432092</v>
      </c>
      <c r="CP102" s="1">
        <v>1.457800669</v>
      </c>
      <c r="CQ102" s="1">
        <v>-0.66624430700000004</v>
      </c>
      <c r="CR102" s="1">
        <v>-1.4784194610000001</v>
      </c>
      <c r="CS102" s="1">
        <v>-0.23781242699999999</v>
      </c>
      <c r="CT102" s="1">
        <v>0.18510173999999999</v>
      </c>
      <c r="CU102" s="1">
        <v>1.8815148E-2</v>
      </c>
      <c r="CV102" s="1" t="s">
        <v>241</v>
      </c>
      <c r="CW102" s="1">
        <v>5</v>
      </c>
      <c r="CX102" s="1">
        <v>1</v>
      </c>
      <c r="CY102" s="1" t="s">
        <v>242</v>
      </c>
      <c r="CZ102" s="1">
        <v>5</v>
      </c>
      <c r="DA102" s="1">
        <v>1523</v>
      </c>
      <c r="DB102" s="1">
        <v>1524</v>
      </c>
      <c r="DC102" s="1" t="s">
        <v>221</v>
      </c>
      <c r="DD102" s="1">
        <v>0</v>
      </c>
      <c r="DE102" s="1" t="s">
        <v>221</v>
      </c>
      <c r="DF102" s="1" t="s">
        <v>221</v>
      </c>
      <c r="DG102" s="1" t="s">
        <v>364</v>
      </c>
      <c r="DH102" s="1">
        <v>614902</v>
      </c>
      <c r="DI102" s="1" t="s">
        <v>221</v>
      </c>
      <c r="DJ102" s="1" t="s">
        <v>1311</v>
      </c>
      <c r="DK102" s="1" t="s">
        <v>386</v>
      </c>
      <c r="DL102" s="1" t="s">
        <v>229</v>
      </c>
      <c r="DM102" s="1">
        <v>701</v>
      </c>
      <c r="DN102" s="1">
        <v>4</v>
      </c>
      <c r="DO102" s="1" t="s">
        <v>1312</v>
      </c>
      <c r="DP102" s="1">
        <v>-1.008318265</v>
      </c>
      <c r="DQ102" s="1">
        <v>-0.56476974899999999</v>
      </c>
      <c r="DR102" s="1">
        <v>-0.85767027399999995</v>
      </c>
      <c r="DS102" s="1">
        <v>-0.37808848900000003</v>
      </c>
      <c r="DT102" s="1">
        <v>1.1885848320000001</v>
      </c>
      <c r="DU102" s="1">
        <v>1.5670655469999999</v>
      </c>
      <c r="DV102" s="1">
        <v>-0.68143459900000003</v>
      </c>
      <c r="DW102" s="1">
        <v>0.87171520999999996</v>
      </c>
      <c r="DX102" s="1">
        <v>1.717454663</v>
      </c>
      <c r="DY102" s="1">
        <v>0.90355514999999997</v>
      </c>
      <c r="DZ102" s="1">
        <v>1.809393939</v>
      </c>
      <c r="EA102" s="1">
        <v>0.85522195599999995</v>
      </c>
      <c r="EB102" s="1">
        <v>-0.34981495200000001</v>
      </c>
      <c r="EC102" s="1">
        <v>1.6315709279999999</v>
      </c>
      <c r="ED102" s="1">
        <v>-0.670839038</v>
      </c>
      <c r="EE102" s="1">
        <v>-0.78145320900000004</v>
      </c>
      <c r="EF102" s="1">
        <v>0.50663741100000004</v>
      </c>
      <c r="EG102" s="1">
        <v>-0.20733053700000001</v>
      </c>
      <c r="EH102" s="1">
        <v>0.86115427300000003</v>
      </c>
      <c r="EI102" s="1">
        <v>0.78168780999999998</v>
      </c>
      <c r="EJ102" s="1">
        <v>-0.213365954</v>
      </c>
      <c r="EK102" s="1">
        <v>-1.08825868</v>
      </c>
      <c r="EL102" s="1">
        <v>0.48208338899999997</v>
      </c>
      <c r="EM102" s="1">
        <v>-0.858221279</v>
      </c>
      <c r="EN102" s="1">
        <v>-1.227950713</v>
      </c>
      <c r="EO102" s="1">
        <v>-0.39782657399999999</v>
      </c>
      <c r="EP102" s="1">
        <v>-0.44247086800000002</v>
      </c>
      <c r="EQ102" s="1">
        <v>0.160112855</v>
      </c>
      <c r="ER102" s="1">
        <v>0.35031512599999998</v>
      </c>
      <c r="ES102" s="1">
        <v>0.56867211600000001</v>
      </c>
      <c r="ET102" s="1">
        <v>-0.18006138499999999</v>
      </c>
      <c r="EU102" s="1" t="s">
        <v>221</v>
      </c>
      <c r="EV102" s="1">
        <v>1.1107942079999999</v>
      </c>
      <c r="EW102" s="1">
        <v>-1.3565100370000001</v>
      </c>
      <c r="EX102" s="1">
        <v>-0.67500610599999999</v>
      </c>
      <c r="EY102" s="1">
        <v>-0.74570925099999996</v>
      </c>
      <c r="EZ102" s="1">
        <v>-0.56272993800000004</v>
      </c>
      <c r="FA102" s="1">
        <v>0.95617094700000005</v>
      </c>
      <c r="FB102" s="1">
        <v>1.474575693</v>
      </c>
      <c r="FC102" s="1">
        <v>-0.94977949800000006</v>
      </c>
      <c r="FD102" s="1">
        <v>0.84506917800000003</v>
      </c>
      <c r="FE102" s="1">
        <v>0.98215492100000001</v>
      </c>
      <c r="FF102" s="1">
        <v>0.81766888299999996</v>
      </c>
      <c r="FG102" s="1">
        <v>1.556381282</v>
      </c>
      <c r="FH102" s="1">
        <v>0.67688225400000002</v>
      </c>
      <c r="FI102" s="1">
        <v>-0.24643912700000001</v>
      </c>
      <c r="FJ102" s="1">
        <v>1.3740817030000001</v>
      </c>
      <c r="FK102" s="1">
        <v>-0.61827943600000002</v>
      </c>
      <c r="FL102" s="1">
        <v>-0.62947516000000003</v>
      </c>
      <c r="FM102" s="1">
        <v>0.65470389500000004</v>
      </c>
      <c r="FN102" s="1">
        <v>-0.247118633</v>
      </c>
      <c r="FO102" s="1">
        <v>0.86177219599999999</v>
      </c>
      <c r="FP102" s="1">
        <v>0.90010502800000003</v>
      </c>
      <c r="FQ102" s="1">
        <v>-0.26098052599999999</v>
      </c>
      <c r="FR102" s="1">
        <v>-1.2227483240000001</v>
      </c>
      <c r="FS102" s="1">
        <v>0.67246216400000003</v>
      </c>
      <c r="FT102" s="1">
        <v>-0.87413868699999997</v>
      </c>
      <c r="FU102" s="1">
        <v>-1.4168275990000001</v>
      </c>
      <c r="FV102" s="1">
        <v>-0.45070360700000001</v>
      </c>
      <c r="FW102" s="1">
        <v>-0.54637880400000005</v>
      </c>
      <c r="FX102" s="1">
        <v>0.15240841699999999</v>
      </c>
      <c r="FY102" s="1">
        <v>0.38368944500000002</v>
      </c>
      <c r="FZ102" s="1">
        <v>0.58580132299999998</v>
      </c>
      <c r="GA102" s="1">
        <v>-0.200264262</v>
      </c>
      <c r="GB102" s="1"/>
      <c r="GC102" s="1">
        <v>0.97032693699999994</v>
      </c>
      <c r="GD102" s="1">
        <v>-1.3904829219999999</v>
      </c>
      <c r="GE102" s="1">
        <v>1.959321077</v>
      </c>
      <c r="GF102" s="1">
        <v>2.0547438000000001E-2</v>
      </c>
      <c r="GG102" s="1">
        <v>-2.9069509E-2</v>
      </c>
      <c r="GH102" s="1">
        <v>-0.43467267799999998</v>
      </c>
      <c r="GI102" s="1">
        <v>-0.51686135499999997</v>
      </c>
      <c r="GJ102" s="1">
        <v>-0.54207522799999996</v>
      </c>
      <c r="GK102" s="1">
        <v>1.30926265</v>
      </c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 t="s">
        <v>231</v>
      </c>
      <c r="HP102" s="1" t="s">
        <v>315</v>
      </c>
      <c r="HQ102" s="1" t="s">
        <v>316</v>
      </c>
      <c r="HR102" s="1" t="s">
        <v>221</v>
      </c>
      <c r="HS102" s="1" t="s">
        <v>221</v>
      </c>
      <c r="HT102" s="1" t="s">
        <v>221</v>
      </c>
      <c r="HU102" s="1">
        <v>3.75351759</v>
      </c>
      <c r="HV102" s="1">
        <v>3.7270748010000001</v>
      </c>
      <c r="HW102" s="1">
        <v>4.5408939989999997</v>
      </c>
      <c r="HX102" s="1">
        <v>1.94247229</v>
      </c>
      <c r="HY102" s="1">
        <v>2.3833913729999998</v>
      </c>
      <c r="HZ102" s="1">
        <v>2.6817145980000001</v>
      </c>
      <c r="IA102" s="1">
        <v>2.9117127580000002</v>
      </c>
      <c r="IB102" s="1">
        <v>3.917313831</v>
      </c>
    </row>
    <row r="103" spans="1:236" x14ac:dyDescent="0.3">
      <c r="A103" s="1">
        <v>26720</v>
      </c>
      <c r="B103" s="1" t="s">
        <v>1313</v>
      </c>
      <c r="C103" s="1" t="s">
        <v>1314</v>
      </c>
      <c r="D103" s="1" t="s">
        <v>272</v>
      </c>
      <c r="E103" s="1">
        <v>5</v>
      </c>
      <c r="F103" s="1" t="s">
        <v>383</v>
      </c>
      <c r="G103" s="1">
        <v>4</v>
      </c>
      <c r="H103" s="1" t="s">
        <v>384</v>
      </c>
      <c r="I103" s="1" t="s">
        <v>221</v>
      </c>
      <c r="J103" s="1" t="s">
        <v>221</v>
      </c>
      <c r="K103" s="1" t="s">
        <v>221</v>
      </c>
      <c r="L103" s="1">
        <v>1</v>
      </c>
      <c r="M103" s="1">
        <v>0</v>
      </c>
      <c r="N103" s="1">
        <v>0</v>
      </c>
      <c r="O103" s="1">
        <v>1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 t="s">
        <v>221</v>
      </c>
      <c r="AF103" s="1" t="s">
        <v>221</v>
      </c>
      <c r="AG103" s="1" t="s">
        <v>221</v>
      </c>
      <c r="AH103" s="1" t="s">
        <v>221</v>
      </c>
      <c r="AI103" s="1" t="s">
        <v>221</v>
      </c>
      <c r="AJ103" s="1" t="s">
        <v>221</v>
      </c>
      <c r="AK103" s="1" t="s">
        <v>221</v>
      </c>
      <c r="AL103" s="1" t="s">
        <v>221</v>
      </c>
      <c r="AM103" s="1">
        <v>3</v>
      </c>
      <c r="AN103" s="1">
        <v>1</v>
      </c>
      <c r="AO103" s="1">
        <v>5</v>
      </c>
      <c r="AP103" s="1">
        <v>1</v>
      </c>
      <c r="AQ103" s="1">
        <v>4</v>
      </c>
      <c r="AR103" s="1">
        <v>3</v>
      </c>
      <c r="AS103" s="1">
        <v>1</v>
      </c>
      <c r="AT103" s="1">
        <v>1</v>
      </c>
      <c r="AU103" s="1">
        <v>1</v>
      </c>
      <c r="AV103" s="1">
        <v>5</v>
      </c>
      <c r="AW103" s="1">
        <v>5</v>
      </c>
      <c r="AX103" s="1">
        <v>5</v>
      </c>
      <c r="AY103" s="1">
        <v>5</v>
      </c>
      <c r="AZ103" s="1">
        <v>3</v>
      </c>
      <c r="BA103" s="1">
        <v>3</v>
      </c>
      <c r="BB103" s="1">
        <v>4</v>
      </c>
      <c r="BC103" s="1" t="s">
        <v>221</v>
      </c>
      <c r="BD103" s="1" t="s">
        <v>221</v>
      </c>
      <c r="BE103" s="1" t="s">
        <v>221</v>
      </c>
      <c r="BF103" s="1" t="s">
        <v>221</v>
      </c>
      <c r="BG103" s="1">
        <v>4</v>
      </c>
      <c r="BH103" s="1">
        <v>4</v>
      </c>
      <c r="BI103" s="1">
        <v>5</v>
      </c>
      <c r="BJ103" s="1">
        <v>3</v>
      </c>
      <c r="BK103" s="1">
        <v>4</v>
      </c>
      <c r="BL103" s="1">
        <v>5</v>
      </c>
      <c r="BM103" s="1">
        <v>5</v>
      </c>
      <c r="BN103" s="1">
        <v>4</v>
      </c>
      <c r="BO103" s="1" t="s">
        <v>221</v>
      </c>
      <c r="BP103" s="1" t="s">
        <v>221</v>
      </c>
      <c r="BQ103" s="1">
        <v>4</v>
      </c>
      <c r="BR103" s="1">
        <v>4</v>
      </c>
      <c r="BS103" s="1">
        <v>4</v>
      </c>
      <c r="BT103" s="1">
        <v>4</v>
      </c>
      <c r="BU103" s="1">
        <v>3</v>
      </c>
      <c r="BV103" s="1">
        <v>4</v>
      </c>
      <c r="BW103" s="1" t="s">
        <v>221</v>
      </c>
      <c r="BX103" s="1">
        <v>4.3333333329999997</v>
      </c>
      <c r="BY103" s="1">
        <v>3.5</v>
      </c>
      <c r="BZ103" s="1">
        <v>4</v>
      </c>
      <c r="CA103" s="1"/>
      <c r="CB103" s="1"/>
      <c r="CC103" s="1">
        <v>4.6666666670000003</v>
      </c>
      <c r="CD103" s="1">
        <v>4</v>
      </c>
      <c r="CE103" s="1">
        <v>4</v>
      </c>
      <c r="CF103" s="1">
        <f>(AM103 - '[1]AoA, FW, and ASMu'!B$11) / '[1]AoA, FW, and ASMu'!B$12</f>
        <v>-1.0105441573318064</v>
      </c>
      <c r="CG103" s="1">
        <f>(AQ103 - '[1]AoA, FW, and ASMu'!C$11) / '[1]AoA, FW, and ASMu'!C$12</f>
        <v>0.83458339984016205</v>
      </c>
      <c r="CH103" s="1">
        <f>(AR103 - '[1]AoA, FW, and ASMu'!D$11) / '[1]AoA, FW, and ASMu'!D$12</f>
        <v>0.45651043466681585</v>
      </c>
      <c r="CI103" s="1">
        <f>(AT103 - '[1]AoA, FW, and ASMu'!E$11) / '[1]AoA, FW, and ASMu'!E$12</f>
        <v>-3.2112961347206417</v>
      </c>
      <c r="CJ103" s="1">
        <f>(AU103 - '[1]AoA, FW, and ASMu'!F$11) / '[1]AoA, FW, and ASMu'!F$12</f>
        <v>-1.3726844286238138</v>
      </c>
      <c r="CK103" s="1">
        <f>(AY103 - '[1]AoA, FW, and ASMu'!G$11) / '[1]AoA, FW, and ASMu'!G$12</f>
        <v>1.0352183707753255</v>
      </c>
      <c r="CL103" s="1">
        <f>(BA103 - '[1]AoA, FW, and ASMu'!H$11) / '[1]AoA, FW, and ASMu'!H$12</f>
        <v>1.2597114765283648</v>
      </c>
      <c r="CM103" s="1">
        <f>(AW103 - '[1]AoA, FW, and ASMu'!I$11) / '[1]AoA, FW, and ASMu'!I$12</f>
        <v>1.4468245209353749</v>
      </c>
      <c r="CN103" s="1">
        <v>0.11469309799999999</v>
      </c>
      <c r="CO103" s="1">
        <v>-2.5154755000000001E-2</v>
      </c>
      <c r="CP103" s="1">
        <v>0.36968462299999999</v>
      </c>
      <c r="CQ103" s="1"/>
      <c r="CR103" s="1"/>
      <c r="CS103" s="1">
        <v>0.60347367699999999</v>
      </c>
      <c r="CT103" s="1">
        <v>2.1606743000000001E-2</v>
      </c>
      <c r="CU103" s="1">
        <v>-0.17393470999999999</v>
      </c>
      <c r="CV103" s="1" t="s">
        <v>241</v>
      </c>
      <c r="CW103" s="1">
        <v>5</v>
      </c>
      <c r="CX103" s="1">
        <v>1</v>
      </c>
      <c r="CY103" s="1" t="s">
        <v>224</v>
      </c>
      <c r="CZ103" s="1">
        <v>4</v>
      </c>
      <c r="DA103" s="1">
        <v>5621</v>
      </c>
      <c r="DB103" s="1" t="s">
        <v>221</v>
      </c>
      <c r="DC103" s="1" t="s">
        <v>221</v>
      </c>
      <c r="DD103" s="1">
        <v>0</v>
      </c>
      <c r="DE103" s="1" t="s">
        <v>221</v>
      </c>
      <c r="DF103" s="1" t="s">
        <v>221</v>
      </c>
      <c r="DG103" s="1" t="s">
        <v>243</v>
      </c>
      <c r="DH103" s="1">
        <v>570318</v>
      </c>
      <c r="DI103" s="1" t="s">
        <v>1315</v>
      </c>
      <c r="DJ103" s="1" t="s">
        <v>1316</v>
      </c>
      <c r="DK103" s="1" t="s">
        <v>538</v>
      </c>
      <c r="DL103" s="1" t="s">
        <v>229</v>
      </c>
      <c r="DM103" s="1">
        <v>611</v>
      </c>
      <c r="DN103" s="1">
        <v>5</v>
      </c>
      <c r="DO103" s="1" t="s">
        <v>221</v>
      </c>
      <c r="DP103" s="1">
        <v>-1.008318265</v>
      </c>
      <c r="DQ103" s="1">
        <v>-0.56476974899999999</v>
      </c>
      <c r="DR103" s="1">
        <v>1.142329726</v>
      </c>
      <c r="DS103" s="1">
        <v>-0.37808848900000003</v>
      </c>
      <c r="DT103" s="1">
        <v>1.1885848320000001</v>
      </c>
      <c r="DU103" s="1">
        <v>0.567065547</v>
      </c>
      <c r="DV103" s="1">
        <v>-0.68143459900000003</v>
      </c>
      <c r="DW103" s="1">
        <v>-3.1282847899999999</v>
      </c>
      <c r="DX103" s="1">
        <v>-2.2825453370000002</v>
      </c>
      <c r="DY103" s="1">
        <v>2.9035551499999999</v>
      </c>
      <c r="DZ103" s="1">
        <v>1.809393939</v>
      </c>
      <c r="EA103" s="1">
        <v>2.8552219559999998</v>
      </c>
      <c r="EB103" s="1">
        <v>1.650185048</v>
      </c>
      <c r="EC103" s="1">
        <v>-0.36842907200000002</v>
      </c>
      <c r="ED103" s="1">
        <v>1.329160962</v>
      </c>
      <c r="EE103" s="1">
        <v>0.21854679099999999</v>
      </c>
      <c r="EF103" s="1">
        <v>-0.49336258900000002</v>
      </c>
      <c r="EG103" s="1">
        <v>-0.20733053700000001</v>
      </c>
      <c r="EH103" s="1">
        <v>0.86115427300000003</v>
      </c>
      <c r="EI103" s="1">
        <v>-1.21831219</v>
      </c>
      <c r="EJ103" s="1">
        <v>-0.213365954</v>
      </c>
      <c r="EK103" s="1">
        <v>0.91174131999999997</v>
      </c>
      <c r="EL103" s="1">
        <v>0.48208338899999997</v>
      </c>
      <c r="EM103" s="1" t="s">
        <v>221</v>
      </c>
      <c r="EN103" s="1" t="s">
        <v>221</v>
      </c>
      <c r="EO103" s="1">
        <v>-0.39782657399999999</v>
      </c>
      <c r="EP103" s="1">
        <v>-0.44247086800000002</v>
      </c>
      <c r="EQ103" s="1">
        <v>0.160112855</v>
      </c>
      <c r="ER103" s="1">
        <v>0.35031512599999998</v>
      </c>
      <c r="ES103" s="1">
        <v>-0.43132788399999999</v>
      </c>
      <c r="ET103" s="1">
        <v>-0.18006138499999999</v>
      </c>
      <c r="EU103" s="1" t="s">
        <v>221</v>
      </c>
      <c r="EV103" s="1">
        <v>0.11079420800000001</v>
      </c>
      <c r="EW103" s="1">
        <v>-0.88487947899999997</v>
      </c>
      <c r="EX103" s="1">
        <v>-0.50626750099999995</v>
      </c>
      <c r="EY103" s="1">
        <v>1.1603746619999999</v>
      </c>
      <c r="EZ103" s="1">
        <v>-0.43257899100000002</v>
      </c>
      <c r="FA103" s="1">
        <v>0.93757673200000002</v>
      </c>
      <c r="FB103" s="1">
        <v>0.44826796200000002</v>
      </c>
      <c r="FC103" s="1">
        <v>-0.56312254100000003</v>
      </c>
      <c r="FD103" s="1">
        <v>-2.8048273130000001</v>
      </c>
      <c r="FE103" s="1">
        <v>-1.3079878810000001</v>
      </c>
      <c r="FF103" s="1">
        <v>1.9977388359999999</v>
      </c>
      <c r="FG103" s="1">
        <v>1.6615391349999999</v>
      </c>
      <c r="FH103" s="1">
        <v>1.8196115909999999</v>
      </c>
      <c r="FI103" s="1">
        <v>1.1982686419999999</v>
      </c>
      <c r="FJ103" s="1">
        <v>-0.30773846599999999</v>
      </c>
      <c r="FK103" s="1">
        <v>1.290324469</v>
      </c>
      <c r="FL103" s="1">
        <v>0.211429009</v>
      </c>
      <c r="FM103" s="1">
        <v>-0.71347497800000004</v>
      </c>
      <c r="FN103" s="1">
        <v>-0.27098051200000001</v>
      </c>
      <c r="FO103" s="1">
        <v>0.87643446000000003</v>
      </c>
      <c r="FP103" s="1">
        <v>-1.4751905409999999</v>
      </c>
      <c r="FQ103" s="1">
        <v>-0.26488525299999999</v>
      </c>
      <c r="FR103" s="1">
        <v>0.99257750099999997</v>
      </c>
      <c r="FS103" s="1">
        <v>0.70189067199999999</v>
      </c>
      <c r="FT103" s="1"/>
      <c r="FU103" s="1"/>
      <c r="FV103" s="1">
        <v>-0.45330464100000001</v>
      </c>
      <c r="FW103" s="1">
        <v>-0.57374936700000001</v>
      </c>
      <c r="FX103" s="1">
        <v>0.19275363200000001</v>
      </c>
      <c r="FY103" s="1">
        <v>0.356362032</v>
      </c>
      <c r="FZ103" s="1">
        <v>-0.46797258600000002</v>
      </c>
      <c r="GA103" s="1">
        <v>-0.209755147</v>
      </c>
      <c r="GB103" s="1"/>
      <c r="GC103" s="1">
        <v>0.126620132</v>
      </c>
      <c r="GD103" s="1">
        <v>-0.82393649199999996</v>
      </c>
      <c r="GE103" s="1">
        <v>1.2121345640000001</v>
      </c>
      <c r="GF103" s="1">
        <v>0.44826796200000002</v>
      </c>
      <c r="GG103" s="1">
        <v>-2.1029366399999998</v>
      </c>
      <c r="GH103" s="1">
        <v>-1.3079878810000001</v>
      </c>
      <c r="GI103" s="1">
        <v>0.94910254400000005</v>
      </c>
      <c r="GJ103" s="1">
        <v>1.483078101</v>
      </c>
      <c r="GK103" s="1">
        <v>0.94806415700000002</v>
      </c>
      <c r="GL103" s="1">
        <v>6</v>
      </c>
      <c r="GM103" s="1">
        <v>4</v>
      </c>
      <c r="GN103" s="1">
        <v>0.66666666699999999</v>
      </c>
      <c r="GO103" s="1">
        <v>2</v>
      </c>
      <c r="GP103" s="1">
        <v>0.33333333300000001</v>
      </c>
      <c r="GQ103" s="1">
        <v>0</v>
      </c>
      <c r="GR103" s="1">
        <v>0</v>
      </c>
      <c r="GS103" s="1">
        <v>1</v>
      </c>
      <c r="GT103" s="1">
        <v>0.16666666699999999</v>
      </c>
      <c r="GU103" s="1">
        <v>1</v>
      </c>
      <c r="GV103" s="1">
        <v>0.16666666699999999</v>
      </c>
      <c r="GW103" s="1">
        <v>0</v>
      </c>
      <c r="GX103" s="1">
        <v>0</v>
      </c>
      <c r="GY103" s="1">
        <v>0</v>
      </c>
      <c r="GZ103" s="1">
        <v>0</v>
      </c>
      <c r="HA103" s="1">
        <v>0</v>
      </c>
      <c r="HB103" s="1">
        <v>0</v>
      </c>
      <c r="HC103" s="1">
        <v>0</v>
      </c>
      <c r="HD103" s="1">
        <v>0</v>
      </c>
      <c r="HE103" s="1">
        <v>1</v>
      </c>
      <c r="HF103" s="1">
        <v>0.16666666699999999</v>
      </c>
      <c r="HG103" s="1">
        <v>1</v>
      </c>
      <c r="HH103" s="1">
        <v>0.16666666699999999</v>
      </c>
      <c r="HI103" s="1">
        <v>1</v>
      </c>
      <c r="HJ103" s="1">
        <v>0.16666666699999999</v>
      </c>
      <c r="HK103" s="1">
        <v>1</v>
      </c>
      <c r="HL103" s="1">
        <v>0.16666666699999999</v>
      </c>
      <c r="HM103" s="1">
        <v>0.33333333300000001</v>
      </c>
      <c r="HN103" s="1">
        <v>0.66666666699999999</v>
      </c>
      <c r="HO103" s="1" t="s">
        <v>269</v>
      </c>
      <c r="HP103" s="1" t="s">
        <v>232</v>
      </c>
      <c r="HQ103" s="1" t="s">
        <v>234</v>
      </c>
      <c r="HR103" s="1" t="s">
        <v>233</v>
      </c>
      <c r="HS103" s="1" t="s">
        <v>221</v>
      </c>
      <c r="HT103" s="1" t="s">
        <v>221</v>
      </c>
      <c r="HU103" s="1">
        <v>3.9735945990000001</v>
      </c>
      <c r="HV103" s="1">
        <v>2.0564011820000001</v>
      </c>
      <c r="HW103" s="1">
        <v>2.1770316709999999</v>
      </c>
      <c r="HX103" s="1"/>
      <c r="HY103" s="1"/>
      <c r="HZ103" s="1">
        <v>3.10357891</v>
      </c>
      <c r="IA103" s="1">
        <v>2.0310338020000001</v>
      </c>
      <c r="IB103" s="1">
        <v>2.2611512280000001</v>
      </c>
    </row>
    <row r="104" spans="1:236" x14ac:dyDescent="0.3">
      <c r="A104" s="1">
        <v>36691</v>
      </c>
      <c r="B104" s="1" t="s">
        <v>1317</v>
      </c>
      <c r="C104" s="1" t="s">
        <v>620</v>
      </c>
      <c r="D104" s="1" t="s">
        <v>236</v>
      </c>
      <c r="E104" s="1">
        <v>24</v>
      </c>
      <c r="F104" s="1" t="s">
        <v>383</v>
      </c>
      <c r="G104" s="1">
        <v>4</v>
      </c>
      <c r="H104" s="1" t="s">
        <v>384</v>
      </c>
      <c r="I104" s="1" t="s">
        <v>221</v>
      </c>
      <c r="J104" s="1" t="s">
        <v>221</v>
      </c>
      <c r="K104" s="1" t="s">
        <v>221</v>
      </c>
      <c r="L104" s="1">
        <v>1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1</v>
      </c>
      <c r="T104" s="1">
        <v>0</v>
      </c>
      <c r="U104" s="1">
        <v>0</v>
      </c>
      <c r="V104" s="1">
        <v>1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 t="s">
        <v>221</v>
      </c>
      <c r="AF104" s="1" t="s">
        <v>221</v>
      </c>
      <c r="AG104" s="1" t="s">
        <v>221</v>
      </c>
      <c r="AH104" s="1" t="s">
        <v>221</v>
      </c>
      <c r="AI104" s="1" t="s">
        <v>221</v>
      </c>
      <c r="AJ104" s="1" t="s">
        <v>221</v>
      </c>
      <c r="AK104" s="1" t="s">
        <v>221</v>
      </c>
      <c r="AL104" s="1" t="s">
        <v>221</v>
      </c>
      <c r="AM104" s="1">
        <v>3</v>
      </c>
      <c r="AN104" s="1">
        <v>1</v>
      </c>
      <c r="AO104" s="1">
        <v>3</v>
      </c>
      <c r="AP104" s="1">
        <v>1</v>
      </c>
      <c r="AQ104" s="1">
        <v>2</v>
      </c>
      <c r="AR104" s="1">
        <v>3</v>
      </c>
      <c r="AS104" s="1">
        <v>3</v>
      </c>
      <c r="AT104" s="1">
        <v>5</v>
      </c>
      <c r="AU104" s="1">
        <v>1</v>
      </c>
      <c r="AV104" s="1">
        <v>5</v>
      </c>
      <c r="AW104" s="1">
        <v>5</v>
      </c>
      <c r="AX104" s="1">
        <v>5</v>
      </c>
      <c r="AY104" s="1">
        <v>2</v>
      </c>
      <c r="AZ104" s="1">
        <v>3</v>
      </c>
      <c r="BA104" s="1">
        <v>1</v>
      </c>
      <c r="BB104" s="1">
        <v>4</v>
      </c>
      <c r="BC104" s="1" t="s">
        <v>221</v>
      </c>
      <c r="BD104" s="1" t="s">
        <v>221</v>
      </c>
      <c r="BE104" s="1" t="s">
        <v>221</v>
      </c>
      <c r="BF104" s="1" t="s">
        <v>221</v>
      </c>
      <c r="BG104" s="1">
        <v>4</v>
      </c>
      <c r="BH104" s="1">
        <v>5</v>
      </c>
      <c r="BI104" s="1">
        <v>5</v>
      </c>
      <c r="BJ104" s="1">
        <v>5</v>
      </c>
      <c r="BK104" s="1">
        <v>5</v>
      </c>
      <c r="BL104" s="1" t="s">
        <v>221</v>
      </c>
      <c r="BM104" s="1" t="s">
        <v>221</v>
      </c>
      <c r="BN104" s="1" t="s">
        <v>221</v>
      </c>
      <c r="BO104" s="1">
        <v>4</v>
      </c>
      <c r="BP104" s="1" t="s">
        <v>221</v>
      </c>
      <c r="BQ104" s="1">
        <v>5</v>
      </c>
      <c r="BR104" s="1">
        <v>5</v>
      </c>
      <c r="BS104" s="1" t="s">
        <v>221</v>
      </c>
      <c r="BT104" s="1" t="s">
        <v>221</v>
      </c>
      <c r="BU104" s="1" t="s">
        <v>221</v>
      </c>
      <c r="BV104" s="1">
        <v>4</v>
      </c>
      <c r="BW104" s="1" t="s">
        <v>221</v>
      </c>
      <c r="BX104" s="1">
        <v>4.6666666670000003</v>
      </c>
      <c r="BY104" s="1"/>
      <c r="BZ104" s="1"/>
      <c r="CA104" s="1">
        <v>4</v>
      </c>
      <c r="CB104" s="1"/>
      <c r="CC104" s="1">
        <v>5</v>
      </c>
      <c r="CD104" s="1"/>
      <c r="CE104" s="1">
        <v>5</v>
      </c>
      <c r="CF104" s="1">
        <f>(AM104 - '[1]AoA, FW, and ASMu'!B$11) / '[1]AoA, FW, and ASMu'!B$12</f>
        <v>-1.0105441573318064</v>
      </c>
      <c r="CG104" s="1">
        <f>(AQ104 - '[1]AoA, FW, and ASMu'!C$11) / '[1]AoA, FW, and ASMu'!C$12</f>
        <v>-0.70746723074685991</v>
      </c>
      <c r="CH104" s="1">
        <f>(AR104 - '[1]AoA, FW, and ASMu'!D$11) / '[1]AoA, FW, and ASMu'!D$12</f>
        <v>0.45651043466681585</v>
      </c>
      <c r="CI104" s="1">
        <f>(AT104 - '[1]AoA, FW, and ASMu'!E$11) / '[1]AoA, FW, and ASMu'!E$12</f>
        <v>0.50066042908655961</v>
      </c>
      <c r="CJ104" s="1">
        <f>(AU104 - '[1]AoA, FW, and ASMu'!F$11) / '[1]AoA, FW, and ASMu'!F$12</f>
        <v>-1.3726844286238138</v>
      </c>
      <c r="CK104" s="1">
        <f>(AY104 - '[1]AoA, FW, and ASMu'!G$11) / '[1]AoA, FW, and ASMu'!G$12</f>
        <v>-1.104557321579313</v>
      </c>
      <c r="CL104" s="1">
        <f>(BA104 - '[1]AoA, FW, and ASMu'!H$11) / '[1]AoA, FW, and ASMu'!H$12</f>
        <v>-0.62050276803115456</v>
      </c>
      <c r="CM104" s="1">
        <f>(AW104 - '[1]AoA, FW, and ASMu'!I$11) / '[1]AoA, FW, and ASMu'!I$12</f>
        <v>1.4468245209353749</v>
      </c>
      <c r="CN104" s="1">
        <v>0.96617765499999997</v>
      </c>
      <c r="CO104" s="1"/>
      <c r="CP104" s="1"/>
      <c r="CQ104" s="1">
        <v>0.331977095</v>
      </c>
      <c r="CR104" s="1"/>
      <c r="CS104" s="1">
        <v>1.1207368289999999</v>
      </c>
      <c r="CT104" s="1"/>
      <c r="CU104" s="1">
        <v>0.95664090400000001</v>
      </c>
      <c r="CV104" s="1" t="s">
        <v>241</v>
      </c>
      <c r="CW104" s="1">
        <v>5</v>
      </c>
      <c r="CX104" s="1">
        <v>1</v>
      </c>
      <c r="CY104" s="1" t="s">
        <v>242</v>
      </c>
      <c r="CZ104" s="1">
        <v>5</v>
      </c>
      <c r="DA104" s="1">
        <v>2210</v>
      </c>
      <c r="DB104" s="1" t="s">
        <v>221</v>
      </c>
      <c r="DC104" s="1" t="s">
        <v>221</v>
      </c>
      <c r="DD104" s="1">
        <v>0</v>
      </c>
      <c r="DE104" s="1" t="s">
        <v>221</v>
      </c>
      <c r="DF104" s="1" t="s">
        <v>221</v>
      </c>
      <c r="DG104" s="1" t="s">
        <v>243</v>
      </c>
      <c r="DH104" s="1">
        <v>526958</v>
      </c>
      <c r="DI104" s="1" t="s">
        <v>1318</v>
      </c>
      <c r="DJ104" s="1" t="s">
        <v>1319</v>
      </c>
      <c r="DK104" s="1" t="s">
        <v>1320</v>
      </c>
      <c r="DL104" s="1" t="s">
        <v>229</v>
      </c>
      <c r="DM104" s="1">
        <v>928</v>
      </c>
      <c r="DN104" s="1">
        <v>3</v>
      </c>
      <c r="DO104" s="1" t="s">
        <v>1321</v>
      </c>
      <c r="DP104" s="1">
        <v>-1.008318265</v>
      </c>
      <c r="DQ104" s="1">
        <v>-0.56476974899999999</v>
      </c>
      <c r="DR104" s="1">
        <v>-0.85767027399999995</v>
      </c>
      <c r="DS104" s="1">
        <v>-0.37808848900000003</v>
      </c>
      <c r="DT104" s="1">
        <v>-0.81141516800000002</v>
      </c>
      <c r="DU104" s="1">
        <v>0.567065547</v>
      </c>
      <c r="DV104" s="1">
        <v>1.3185654010000001</v>
      </c>
      <c r="DW104" s="1">
        <v>0.87171520999999996</v>
      </c>
      <c r="DX104" s="1">
        <v>-2.2825453370000002</v>
      </c>
      <c r="DY104" s="1">
        <v>2.9035551499999999</v>
      </c>
      <c r="DZ104" s="1">
        <v>1.809393939</v>
      </c>
      <c r="EA104" s="1">
        <v>2.8552219559999998</v>
      </c>
      <c r="EB104" s="1">
        <v>-1.349814952</v>
      </c>
      <c r="EC104" s="1">
        <v>-0.36842907200000002</v>
      </c>
      <c r="ED104" s="1">
        <v>-0.670839038</v>
      </c>
      <c r="EE104" s="1">
        <v>0.21854679099999999</v>
      </c>
      <c r="EF104" s="1">
        <v>-0.49336258900000002</v>
      </c>
      <c r="EG104" s="1">
        <v>0.79266946299999996</v>
      </c>
      <c r="EH104" s="1">
        <v>0.86115427300000003</v>
      </c>
      <c r="EI104" s="1">
        <v>0.78168780999999998</v>
      </c>
      <c r="EJ104" s="1">
        <v>0.78663404599999998</v>
      </c>
      <c r="EK104" s="1" t="s">
        <v>221</v>
      </c>
      <c r="EL104" s="1" t="s">
        <v>221</v>
      </c>
      <c r="EM104" s="1">
        <v>0.141778721</v>
      </c>
      <c r="EN104" s="1" t="s">
        <v>221</v>
      </c>
      <c r="EO104" s="1">
        <v>0.60217342600000001</v>
      </c>
      <c r="EP104" s="1">
        <v>0.55752913199999998</v>
      </c>
      <c r="EQ104" s="1" t="s">
        <v>221</v>
      </c>
      <c r="ER104" s="1" t="s">
        <v>221</v>
      </c>
      <c r="ES104" s="1" t="s">
        <v>221</v>
      </c>
      <c r="ET104" s="1">
        <v>-0.18006138499999999</v>
      </c>
      <c r="EU104" s="1" t="s">
        <v>221</v>
      </c>
      <c r="EV104" s="1" t="s">
        <v>221</v>
      </c>
      <c r="EW104" s="1">
        <v>-0.88487947899999997</v>
      </c>
      <c r="EX104" s="1">
        <v>-0.50626750099999995</v>
      </c>
      <c r="EY104" s="1">
        <v>-0.87121855599999998</v>
      </c>
      <c r="EZ104" s="1">
        <v>-0.43257899100000002</v>
      </c>
      <c r="FA104" s="1">
        <v>-0.64005863200000002</v>
      </c>
      <c r="FB104" s="1">
        <v>0.44826796200000002</v>
      </c>
      <c r="FC104" s="1">
        <v>1.0896334009999999</v>
      </c>
      <c r="FD104" s="1">
        <v>0.78158185499999999</v>
      </c>
      <c r="FE104" s="1">
        <v>-1.3079878810000001</v>
      </c>
      <c r="FF104" s="1">
        <v>1.9977388359999999</v>
      </c>
      <c r="FG104" s="1">
        <v>1.6615391349999999</v>
      </c>
      <c r="FH104" s="1">
        <v>1.8196115909999999</v>
      </c>
      <c r="FI104" s="1">
        <v>-0.98015730499999998</v>
      </c>
      <c r="FJ104" s="1">
        <v>-0.30773846599999999</v>
      </c>
      <c r="FK104" s="1">
        <v>-0.65123792400000002</v>
      </c>
      <c r="FL104" s="1">
        <v>0.211429009</v>
      </c>
      <c r="FM104" s="1">
        <v>-0.71347497800000004</v>
      </c>
      <c r="FN104" s="1">
        <v>1.036017078</v>
      </c>
      <c r="FO104" s="1">
        <v>0.87643446000000003</v>
      </c>
      <c r="FP104" s="1">
        <v>0.94650490499999995</v>
      </c>
      <c r="FQ104" s="1">
        <v>0.97657453900000002</v>
      </c>
      <c r="FR104" s="1"/>
      <c r="FS104" s="1"/>
      <c r="FT104" s="1">
        <v>0.141012049</v>
      </c>
      <c r="FU104" s="1"/>
      <c r="FV104" s="1">
        <v>0.68614825199999996</v>
      </c>
      <c r="FW104" s="1">
        <v>0.72294473999999997</v>
      </c>
      <c r="FX104" s="1"/>
      <c r="FY104" s="1"/>
      <c r="FZ104" s="1"/>
      <c r="GA104" s="1">
        <v>-0.209755147</v>
      </c>
      <c r="GB104" s="1"/>
      <c r="GC104" s="1"/>
      <c r="GD104" s="1">
        <v>-0.49506750100000002</v>
      </c>
      <c r="GE104" s="1"/>
      <c r="GF104" s="1">
        <v>0.44826796200000002</v>
      </c>
      <c r="GG104" s="1">
        <v>0.78158185499999999</v>
      </c>
      <c r="GH104" s="1">
        <v>-1.1669758320000001</v>
      </c>
      <c r="GI104" s="1">
        <v>-1.8617583E-2</v>
      </c>
      <c r="GJ104" s="1"/>
      <c r="GK104" s="1">
        <v>0.94806415700000002</v>
      </c>
      <c r="GL104" s="1">
        <v>5</v>
      </c>
      <c r="GM104" s="1">
        <v>3</v>
      </c>
      <c r="GN104" s="1">
        <v>0.6</v>
      </c>
      <c r="GO104" s="1">
        <v>2</v>
      </c>
      <c r="GP104" s="1">
        <v>0.4</v>
      </c>
      <c r="GQ104" s="1">
        <v>0</v>
      </c>
      <c r="GR104" s="1">
        <v>0</v>
      </c>
      <c r="GS104" s="1">
        <v>0</v>
      </c>
      <c r="GT104" s="1">
        <v>0</v>
      </c>
      <c r="GU104" s="1">
        <v>0</v>
      </c>
      <c r="GV104" s="1">
        <v>0</v>
      </c>
      <c r="GW104" s="1">
        <v>3</v>
      </c>
      <c r="GX104" s="1">
        <v>0.6</v>
      </c>
      <c r="GY104" s="1">
        <v>0</v>
      </c>
      <c r="GZ104" s="1">
        <v>0</v>
      </c>
      <c r="HA104" s="1">
        <v>0</v>
      </c>
      <c r="HB104" s="1">
        <v>0</v>
      </c>
      <c r="HC104" s="1">
        <v>1</v>
      </c>
      <c r="HD104" s="1">
        <v>0.2</v>
      </c>
      <c r="HE104" s="1">
        <v>0</v>
      </c>
      <c r="HF104" s="1">
        <v>0</v>
      </c>
      <c r="HG104" s="1">
        <v>1</v>
      </c>
      <c r="HH104" s="1">
        <v>0.2</v>
      </c>
      <c r="HI104" s="1">
        <v>0</v>
      </c>
      <c r="HJ104" s="1">
        <v>0</v>
      </c>
      <c r="HK104" s="1">
        <v>0</v>
      </c>
      <c r="HL104" s="1">
        <v>0</v>
      </c>
      <c r="HM104" s="1">
        <v>0.6</v>
      </c>
      <c r="HN104" s="1">
        <v>0.4</v>
      </c>
      <c r="HO104" s="1" t="s">
        <v>231</v>
      </c>
      <c r="HP104" s="1" t="s">
        <v>295</v>
      </c>
      <c r="HQ104" s="1" t="s">
        <v>233</v>
      </c>
      <c r="HR104" s="1" t="s">
        <v>234</v>
      </c>
      <c r="HS104" s="1" t="s">
        <v>221</v>
      </c>
      <c r="HT104" s="1" t="s">
        <v>221</v>
      </c>
      <c r="HU104" s="1">
        <v>4.8250791560000001</v>
      </c>
      <c r="HV104" s="1"/>
      <c r="HW104" s="1"/>
      <c r="HX104" s="1">
        <v>2.7506673570000002</v>
      </c>
      <c r="HY104" s="1"/>
      <c r="HZ104" s="1">
        <v>3.6208420619999999</v>
      </c>
      <c r="IA104" s="1"/>
      <c r="IB104" s="1">
        <v>3.3917268429999998</v>
      </c>
    </row>
    <row r="105" spans="1:236" x14ac:dyDescent="0.3">
      <c r="A105" s="1">
        <v>27556</v>
      </c>
      <c r="B105" s="1" t="s">
        <v>1322</v>
      </c>
      <c r="C105" s="1" t="s">
        <v>652</v>
      </c>
      <c r="D105" s="1" t="s">
        <v>1127</v>
      </c>
      <c r="E105" s="1">
        <v>10</v>
      </c>
      <c r="F105" s="1" t="s">
        <v>913</v>
      </c>
      <c r="G105" s="1">
        <v>3</v>
      </c>
      <c r="H105" s="1" t="s">
        <v>914</v>
      </c>
      <c r="I105" s="1" t="s">
        <v>221</v>
      </c>
      <c r="J105" s="1" t="s">
        <v>221</v>
      </c>
      <c r="K105" s="1" t="s">
        <v>221</v>
      </c>
      <c r="L105" s="1">
        <v>1</v>
      </c>
      <c r="M105" s="1">
        <v>0</v>
      </c>
      <c r="N105" s="1">
        <v>0</v>
      </c>
      <c r="O105" s="1">
        <v>1</v>
      </c>
      <c r="P105" s="1">
        <v>0</v>
      </c>
      <c r="Q105" s="1">
        <v>0</v>
      </c>
      <c r="R105" s="1">
        <v>0</v>
      </c>
      <c r="S105" s="1">
        <v>1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 t="s">
        <v>625</v>
      </c>
      <c r="AF105" s="1" t="s">
        <v>221</v>
      </c>
      <c r="AG105" s="1" t="s">
        <v>221</v>
      </c>
      <c r="AH105" s="1" t="s">
        <v>221</v>
      </c>
      <c r="AI105" s="1" t="s">
        <v>221</v>
      </c>
      <c r="AJ105" s="1" t="s">
        <v>221</v>
      </c>
      <c r="AK105" s="1" t="s">
        <v>221</v>
      </c>
      <c r="AL105" s="1" t="s">
        <v>221</v>
      </c>
      <c r="AM105" s="1">
        <v>3</v>
      </c>
      <c r="AN105" s="1">
        <v>4</v>
      </c>
      <c r="AO105" s="1">
        <v>5</v>
      </c>
      <c r="AP105" s="1">
        <v>1</v>
      </c>
      <c r="AQ105" s="1">
        <v>2</v>
      </c>
      <c r="AR105" s="1">
        <v>5</v>
      </c>
      <c r="AS105" s="1">
        <v>4</v>
      </c>
      <c r="AT105" s="1">
        <v>5</v>
      </c>
      <c r="AU105" s="1">
        <v>1</v>
      </c>
      <c r="AV105" s="1">
        <v>3</v>
      </c>
      <c r="AW105" s="1">
        <v>4</v>
      </c>
      <c r="AX105" s="1">
        <v>1</v>
      </c>
      <c r="AY105" s="1">
        <v>5</v>
      </c>
      <c r="AZ105" s="1">
        <v>5</v>
      </c>
      <c r="BA105" s="1">
        <v>1</v>
      </c>
      <c r="BB105" s="1">
        <v>4</v>
      </c>
      <c r="BC105" s="1" t="s">
        <v>221</v>
      </c>
      <c r="BD105" s="1" t="s">
        <v>221</v>
      </c>
      <c r="BE105" s="1" t="s">
        <v>221</v>
      </c>
      <c r="BF105" s="1" t="s">
        <v>221</v>
      </c>
      <c r="BG105" s="1">
        <v>2</v>
      </c>
      <c r="BH105" s="1">
        <v>2</v>
      </c>
      <c r="BI105" s="1">
        <v>2</v>
      </c>
      <c r="BJ105" s="1">
        <v>5</v>
      </c>
      <c r="BK105" s="1">
        <v>5</v>
      </c>
      <c r="BL105" s="1">
        <v>5</v>
      </c>
      <c r="BM105" s="1">
        <v>5</v>
      </c>
      <c r="BN105" s="1">
        <v>4</v>
      </c>
      <c r="BO105" s="1">
        <v>4</v>
      </c>
      <c r="BP105" s="1">
        <v>4</v>
      </c>
      <c r="BQ105" s="1">
        <v>5</v>
      </c>
      <c r="BR105" s="1">
        <v>5</v>
      </c>
      <c r="BS105" s="1">
        <v>5</v>
      </c>
      <c r="BT105" s="1">
        <v>5</v>
      </c>
      <c r="BU105" s="1">
        <v>4</v>
      </c>
      <c r="BV105" s="1">
        <v>5</v>
      </c>
      <c r="BW105" s="1" t="s">
        <v>221</v>
      </c>
      <c r="BX105" s="1">
        <v>4.3333333329999997</v>
      </c>
      <c r="BY105" s="1">
        <v>4.5</v>
      </c>
      <c r="BZ105" s="1">
        <v>4</v>
      </c>
      <c r="CA105" s="1">
        <v>4</v>
      </c>
      <c r="CB105" s="1">
        <v>4</v>
      </c>
      <c r="CC105" s="1">
        <v>5</v>
      </c>
      <c r="CD105" s="1">
        <v>5</v>
      </c>
      <c r="CE105" s="1">
        <v>2</v>
      </c>
      <c r="CF105" s="1">
        <f>(AM105 - '[1]AoA, FW, and ASMu'!B$11) / '[1]AoA, FW, and ASMu'!B$12</f>
        <v>-1.0105441573318064</v>
      </c>
      <c r="CG105" s="1">
        <f>(AQ105 - '[1]AoA, FW, and ASMu'!C$11) / '[1]AoA, FW, and ASMu'!C$12</f>
        <v>-0.70746723074685991</v>
      </c>
      <c r="CH105" s="1">
        <f>(AR105 - '[1]AoA, FW, and ASMu'!D$11) / '[1]AoA, FW, and ASMu'!D$12</f>
        <v>2.0264065335503534</v>
      </c>
      <c r="CI105" s="1">
        <f>(AT105 - '[1]AoA, FW, and ASMu'!E$11) / '[1]AoA, FW, and ASMu'!E$12</f>
        <v>0.50066042908655961</v>
      </c>
      <c r="CJ105" s="1">
        <f>(AU105 - '[1]AoA, FW, and ASMu'!F$11) / '[1]AoA, FW, and ASMu'!F$12</f>
        <v>-1.3726844286238138</v>
      </c>
      <c r="CK105" s="1">
        <f>(AY105 - '[1]AoA, FW, and ASMu'!G$11) / '[1]AoA, FW, and ASMu'!G$12</f>
        <v>1.0352183707753255</v>
      </c>
      <c r="CL105" s="1">
        <f>(BA105 - '[1]AoA, FW, and ASMu'!H$11) / '[1]AoA, FW, and ASMu'!H$12</f>
        <v>-0.62050276803115456</v>
      </c>
      <c r="CM105" s="1">
        <f>(AW105 - '[1]AoA, FW, and ASMu'!I$11) / '[1]AoA, FW, and ASMu'!I$12</f>
        <v>0.59779555268672613</v>
      </c>
      <c r="CN105" s="1">
        <v>4.9670000000000001E-3</v>
      </c>
      <c r="CO105" s="1">
        <v>1.189003429</v>
      </c>
      <c r="CP105" s="1">
        <v>-5.5427400000000002E-2</v>
      </c>
      <c r="CQ105" s="1">
        <v>-0.12488677300000001</v>
      </c>
      <c r="CR105" s="1">
        <v>-0.28250465600000002</v>
      </c>
      <c r="CS105" s="1">
        <v>1.1163126999999999</v>
      </c>
      <c r="CT105" s="1">
        <v>1.198306088</v>
      </c>
      <c r="CU105" s="1">
        <v>-2.3625826060000001</v>
      </c>
      <c r="CV105" s="1" t="s">
        <v>241</v>
      </c>
      <c r="CW105" s="1">
        <v>5</v>
      </c>
      <c r="CX105" s="1">
        <v>0</v>
      </c>
      <c r="CY105" s="1" t="s">
        <v>291</v>
      </c>
      <c r="CZ105" s="1">
        <v>3</v>
      </c>
      <c r="DA105" s="1">
        <v>5025</v>
      </c>
      <c r="DB105" s="1" t="s">
        <v>221</v>
      </c>
      <c r="DC105" s="1" t="s">
        <v>221</v>
      </c>
      <c r="DD105" s="1" t="s">
        <v>221</v>
      </c>
      <c r="DE105" s="1" t="s">
        <v>221</v>
      </c>
      <c r="DF105" s="1" t="s">
        <v>221</v>
      </c>
      <c r="DG105" s="1" t="s">
        <v>401</v>
      </c>
      <c r="DH105" s="1">
        <v>553025</v>
      </c>
      <c r="DI105" s="1" t="s">
        <v>1323</v>
      </c>
      <c r="DJ105" s="1" t="s">
        <v>615</v>
      </c>
      <c r="DK105" s="1" t="s">
        <v>616</v>
      </c>
      <c r="DL105" s="1" t="s">
        <v>229</v>
      </c>
      <c r="DM105" s="1">
        <v>3181</v>
      </c>
      <c r="DN105" s="1">
        <v>1</v>
      </c>
      <c r="DO105" s="1" t="s">
        <v>221</v>
      </c>
      <c r="DP105" s="1">
        <v>-1.008318265</v>
      </c>
      <c r="DQ105" s="1">
        <v>2.4352302510000001</v>
      </c>
      <c r="DR105" s="1">
        <v>1.142329726</v>
      </c>
      <c r="DS105" s="1">
        <v>-0.37808848900000003</v>
      </c>
      <c r="DT105" s="1">
        <v>-0.81141516800000002</v>
      </c>
      <c r="DU105" s="1">
        <v>2.5670655469999999</v>
      </c>
      <c r="DV105" s="1">
        <v>2.3185654009999999</v>
      </c>
      <c r="DW105" s="1">
        <v>0.87171520999999996</v>
      </c>
      <c r="DX105" s="1">
        <v>-2.2825453370000002</v>
      </c>
      <c r="DY105" s="1">
        <v>0.90355514999999997</v>
      </c>
      <c r="DZ105" s="1">
        <v>0.80939393900000001</v>
      </c>
      <c r="EA105" s="1">
        <v>-1.1447780439999999</v>
      </c>
      <c r="EB105" s="1">
        <v>1.650185048</v>
      </c>
      <c r="EC105" s="1">
        <v>1.6315709279999999</v>
      </c>
      <c r="ED105" s="1">
        <v>-0.670839038</v>
      </c>
      <c r="EE105" s="1">
        <v>0.21854679099999999</v>
      </c>
      <c r="EF105" s="1">
        <v>-2.4933625890000002</v>
      </c>
      <c r="EG105" s="1">
        <v>-2.2073305369999998</v>
      </c>
      <c r="EH105" s="1">
        <v>-2.1388457270000001</v>
      </c>
      <c r="EI105" s="1">
        <v>0.78168780999999998</v>
      </c>
      <c r="EJ105" s="1">
        <v>0.78663404599999998</v>
      </c>
      <c r="EK105" s="1">
        <v>0.91174131999999997</v>
      </c>
      <c r="EL105" s="1">
        <v>0.48208338899999997</v>
      </c>
      <c r="EM105" s="1">
        <v>0.141778721</v>
      </c>
      <c r="EN105" s="1">
        <v>-0.227950713</v>
      </c>
      <c r="EO105" s="1">
        <v>0.60217342600000001</v>
      </c>
      <c r="EP105" s="1">
        <v>0.55752913199999998</v>
      </c>
      <c r="EQ105" s="1">
        <v>1.1601128549999999</v>
      </c>
      <c r="ER105" s="1">
        <v>1.3503151259999999</v>
      </c>
      <c r="ES105" s="1">
        <v>0.56867211600000001</v>
      </c>
      <c r="ET105" s="1">
        <v>0.81993861499999998</v>
      </c>
      <c r="EU105" s="1" t="s">
        <v>221</v>
      </c>
      <c r="EV105" s="1">
        <v>0.11079420800000001</v>
      </c>
      <c r="EW105" s="1">
        <v>-0.88487947899999997</v>
      </c>
      <c r="EX105" s="1">
        <v>2.1829744529999999</v>
      </c>
      <c r="EY105" s="1">
        <v>1.1603746619999999</v>
      </c>
      <c r="EZ105" s="1">
        <v>-0.43257899100000002</v>
      </c>
      <c r="FA105" s="1">
        <v>-0.64005863200000002</v>
      </c>
      <c r="FB105" s="1">
        <v>2.0292772960000001</v>
      </c>
      <c r="FC105" s="1">
        <v>1.916011372</v>
      </c>
      <c r="FD105" s="1">
        <v>0.78158185499999999</v>
      </c>
      <c r="FE105" s="1">
        <v>-1.3079878810000001</v>
      </c>
      <c r="FF105" s="1">
        <v>0.62167485</v>
      </c>
      <c r="FG105" s="1">
        <v>0.74325423400000001</v>
      </c>
      <c r="FH105" s="1">
        <v>-0.72955848300000004</v>
      </c>
      <c r="FI105" s="1">
        <v>1.1982686419999999</v>
      </c>
      <c r="FJ105" s="1">
        <v>1.362805418</v>
      </c>
      <c r="FK105" s="1">
        <v>-0.65123792400000002</v>
      </c>
      <c r="FL105" s="1">
        <v>0.211429009</v>
      </c>
      <c r="FM105" s="1">
        <v>-3.605769585</v>
      </c>
      <c r="FN105" s="1">
        <v>-2.8849756919999998</v>
      </c>
      <c r="FO105" s="1">
        <v>-2.1767970719999998</v>
      </c>
      <c r="FP105" s="1">
        <v>0.94650490499999995</v>
      </c>
      <c r="FQ105" s="1">
        <v>0.97657453900000002</v>
      </c>
      <c r="FR105" s="1">
        <v>0.99257750099999997</v>
      </c>
      <c r="FS105" s="1">
        <v>0.70189067199999999</v>
      </c>
      <c r="FT105" s="1">
        <v>0.141012049</v>
      </c>
      <c r="FU105" s="1">
        <v>-0.22705561099999999</v>
      </c>
      <c r="FV105" s="1">
        <v>0.68614825199999996</v>
      </c>
      <c r="FW105" s="1">
        <v>0.72294473999999997</v>
      </c>
      <c r="FX105" s="1">
        <v>1.396614697</v>
      </c>
      <c r="FY105" s="1">
        <v>1.373623365</v>
      </c>
      <c r="FZ105" s="1">
        <v>0.61698529199999996</v>
      </c>
      <c r="GA105" s="1">
        <v>0.955153959</v>
      </c>
      <c r="GB105" s="1"/>
      <c r="GC105" s="1">
        <v>0.126620132</v>
      </c>
      <c r="GD105" s="1">
        <v>-0.81273084500000004</v>
      </c>
      <c r="GE105" s="1">
        <v>0.74506039899999998</v>
      </c>
      <c r="GF105" s="1">
        <v>2.0292772960000001</v>
      </c>
      <c r="GG105" s="1">
        <v>1.4834725280000001</v>
      </c>
      <c r="GH105" s="1">
        <v>-1.1669758320000001</v>
      </c>
      <c r="GI105" s="1">
        <v>2.1701542900000002</v>
      </c>
      <c r="GJ105" s="1">
        <v>0.74537677400000002</v>
      </c>
      <c r="GK105" s="1">
        <v>-2.8625153509999999</v>
      </c>
      <c r="GL105" s="1">
        <v>3</v>
      </c>
      <c r="GM105" s="1">
        <v>0</v>
      </c>
      <c r="GN105" s="1">
        <v>0</v>
      </c>
      <c r="GO105" s="1">
        <v>3</v>
      </c>
      <c r="GP105" s="1">
        <v>1</v>
      </c>
      <c r="GQ105" s="1">
        <v>0</v>
      </c>
      <c r="GR105" s="1">
        <v>0</v>
      </c>
      <c r="GS105" s="1">
        <v>1</v>
      </c>
      <c r="GT105" s="1">
        <v>0.33333333300000001</v>
      </c>
      <c r="GU105" s="1">
        <v>1</v>
      </c>
      <c r="GV105" s="1">
        <v>0.33333333300000001</v>
      </c>
      <c r="GW105" s="1">
        <v>0</v>
      </c>
      <c r="GX105" s="1">
        <v>0</v>
      </c>
      <c r="GY105" s="1">
        <v>0</v>
      </c>
      <c r="GZ105" s="1">
        <v>0</v>
      </c>
      <c r="HA105" s="1">
        <v>0</v>
      </c>
      <c r="HB105" s="1">
        <v>0</v>
      </c>
      <c r="HC105" s="1">
        <v>0</v>
      </c>
      <c r="HD105" s="1">
        <v>0</v>
      </c>
      <c r="HE105" s="1">
        <v>0</v>
      </c>
      <c r="HF105" s="1">
        <v>0</v>
      </c>
      <c r="HG105" s="1">
        <v>1</v>
      </c>
      <c r="HH105" s="1">
        <v>0.33333333300000001</v>
      </c>
      <c r="HI105" s="1">
        <v>0</v>
      </c>
      <c r="HJ105" s="1">
        <v>0</v>
      </c>
      <c r="HK105" s="1">
        <v>0</v>
      </c>
      <c r="HL105" s="1">
        <v>0</v>
      </c>
      <c r="HM105" s="1">
        <v>0.66666666699999999</v>
      </c>
      <c r="HN105" s="1">
        <v>0.33333333300000001</v>
      </c>
      <c r="HO105" s="1" t="s">
        <v>1076</v>
      </c>
      <c r="HP105" s="1" t="s">
        <v>232</v>
      </c>
      <c r="HQ105" s="1" t="s">
        <v>270</v>
      </c>
      <c r="HR105" s="1" t="s">
        <v>260</v>
      </c>
      <c r="HS105" s="1" t="s">
        <v>221</v>
      </c>
      <c r="HT105" s="1" t="s">
        <v>221</v>
      </c>
      <c r="HU105" s="1">
        <v>2.703324399</v>
      </c>
      <c r="HV105" s="1">
        <v>4.5019993459999998</v>
      </c>
      <c r="HW105" s="1">
        <v>3.4919261709999998</v>
      </c>
      <c r="HX105" s="1">
        <v>3.2720334430000002</v>
      </c>
      <c r="HY105" s="1">
        <v>3.3574591859999998</v>
      </c>
      <c r="HZ105" s="1">
        <v>4.2622848549999999</v>
      </c>
      <c r="IA105" s="1">
        <v>4.4494065730000001</v>
      </c>
      <c r="IB105" s="1">
        <v>1.1423476340000001</v>
      </c>
    </row>
    <row r="106" spans="1:236" x14ac:dyDescent="0.3">
      <c r="A106" s="1">
        <v>31057</v>
      </c>
      <c r="B106" s="1" t="s">
        <v>1324</v>
      </c>
      <c r="C106" s="1" t="s">
        <v>1325</v>
      </c>
      <c r="D106" s="1" t="s">
        <v>840</v>
      </c>
      <c r="E106" s="1">
        <v>5</v>
      </c>
      <c r="F106" s="1" t="s">
        <v>913</v>
      </c>
      <c r="G106" s="1">
        <v>3</v>
      </c>
      <c r="H106" s="1" t="s">
        <v>914</v>
      </c>
      <c r="I106" s="1" t="s">
        <v>221</v>
      </c>
      <c r="J106" s="1" t="s">
        <v>221</v>
      </c>
      <c r="K106" s="1" t="s">
        <v>221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 t="s">
        <v>221</v>
      </c>
      <c r="AF106" s="1" t="s">
        <v>221</v>
      </c>
      <c r="AG106" s="1" t="s">
        <v>221</v>
      </c>
      <c r="AH106" s="1" t="s">
        <v>221</v>
      </c>
      <c r="AI106" s="1" t="s">
        <v>221</v>
      </c>
      <c r="AJ106" s="1" t="s">
        <v>221</v>
      </c>
      <c r="AK106" s="1" t="s">
        <v>221</v>
      </c>
      <c r="AL106" s="1" t="s">
        <v>221</v>
      </c>
      <c r="AM106" s="1">
        <v>3</v>
      </c>
      <c r="AN106" s="1">
        <v>3</v>
      </c>
      <c r="AO106" s="1">
        <v>4</v>
      </c>
      <c r="AP106" s="1">
        <v>1</v>
      </c>
      <c r="AQ106" s="1">
        <v>1</v>
      </c>
      <c r="AR106" s="1">
        <v>5</v>
      </c>
      <c r="AS106" s="1">
        <v>5</v>
      </c>
      <c r="AT106" s="1">
        <v>5</v>
      </c>
      <c r="AU106" s="1">
        <v>1</v>
      </c>
      <c r="AV106" s="1">
        <v>1</v>
      </c>
      <c r="AW106" s="1">
        <v>2</v>
      </c>
      <c r="AX106" s="1">
        <v>1</v>
      </c>
      <c r="AY106" s="1">
        <v>5</v>
      </c>
      <c r="AZ106" s="1">
        <v>4</v>
      </c>
      <c r="BA106" s="1">
        <v>1</v>
      </c>
      <c r="BB106" s="1">
        <v>4</v>
      </c>
      <c r="BC106" s="1" t="s">
        <v>221</v>
      </c>
      <c r="BD106" s="1" t="s">
        <v>221</v>
      </c>
      <c r="BE106" s="1" t="s">
        <v>221</v>
      </c>
      <c r="BF106" s="1" t="s">
        <v>221</v>
      </c>
      <c r="BG106" s="1">
        <v>5</v>
      </c>
      <c r="BH106" s="1">
        <v>4</v>
      </c>
      <c r="BI106" s="1">
        <v>5</v>
      </c>
      <c r="BJ106" s="1">
        <v>5</v>
      </c>
      <c r="BK106" s="1">
        <v>5</v>
      </c>
      <c r="BL106" s="1">
        <v>4</v>
      </c>
      <c r="BM106" s="1">
        <v>5</v>
      </c>
      <c r="BN106" s="1">
        <v>5</v>
      </c>
      <c r="BO106" s="1">
        <v>5</v>
      </c>
      <c r="BP106" s="1">
        <v>5</v>
      </c>
      <c r="BQ106" s="1">
        <v>5</v>
      </c>
      <c r="BR106" s="1">
        <v>5</v>
      </c>
      <c r="BS106" s="1">
        <v>3</v>
      </c>
      <c r="BT106" s="1">
        <v>3</v>
      </c>
      <c r="BU106" s="1">
        <v>3</v>
      </c>
      <c r="BV106" s="1">
        <v>4</v>
      </c>
      <c r="BW106" s="1">
        <v>3</v>
      </c>
      <c r="BX106" s="1">
        <v>4.4000000000000004</v>
      </c>
      <c r="BY106" s="1">
        <v>3</v>
      </c>
      <c r="BZ106" s="1">
        <v>5</v>
      </c>
      <c r="CA106" s="1">
        <v>5</v>
      </c>
      <c r="CB106" s="1">
        <v>5</v>
      </c>
      <c r="CC106" s="1">
        <v>4.6666666670000003</v>
      </c>
      <c r="CD106" s="1">
        <v>3</v>
      </c>
      <c r="CE106" s="1">
        <v>4</v>
      </c>
      <c r="CF106" s="1">
        <f>(AM106 - '[1]AoA, FW, and ASMu'!B$11) / '[1]AoA, FW, and ASMu'!B$12</f>
        <v>-1.0105441573318064</v>
      </c>
      <c r="CG106" s="1">
        <f>(AQ106 - '[1]AoA, FW, and ASMu'!C$11) / '[1]AoA, FW, and ASMu'!C$12</f>
        <v>-1.4784925460403708</v>
      </c>
      <c r="CH106" s="1">
        <f>(AR106 - '[1]AoA, FW, and ASMu'!D$11) / '[1]AoA, FW, and ASMu'!D$12</f>
        <v>2.0264065335503534</v>
      </c>
      <c r="CI106" s="1">
        <f>(AT106 - '[1]AoA, FW, and ASMu'!E$11) / '[1]AoA, FW, and ASMu'!E$12</f>
        <v>0.50066042908655961</v>
      </c>
      <c r="CJ106" s="1">
        <f>(AU106 - '[1]AoA, FW, and ASMu'!F$11) / '[1]AoA, FW, and ASMu'!F$12</f>
        <v>-1.3726844286238138</v>
      </c>
      <c r="CK106" s="1">
        <f>(AY106 - '[1]AoA, FW, and ASMu'!G$11) / '[1]AoA, FW, and ASMu'!G$12</f>
        <v>1.0352183707753255</v>
      </c>
      <c r="CL106" s="1">
        <f>(BA106 - '[1]AoA, FW, and ASMu'!H$11) / '[1]AoA, FW, and ASMu'!H$12</f>
        <v>-0.62050276803115456</v>
      </c>
      <c r="CM106" s="1">
        <f>(AW106 - '[1]AoA, FW, and ASMu'!I$11) / '[1]AoA, FW, and ASMu'!I$12</f>
        <v>-1.1002623838105714</v>
      </c>
      <c r="CN106" s="1">
        <v>0.152421058</v>
      </c>
      <c r="CO106" s="1">
        <v>-0.74042486200000002</v>
      </c>
      <c r="CP106" s="1">
        <v>1.108547991</v>
      </c>
      <c r="CQ106" s="1">
        <v>0.96579104199999999</v>
      </c>
      <c r="CR106" s="1">
        <v>0.83664840600000001</v>
      </c>
      <c r="CS106" s="1">
        <v>0.58352709300000005</v>
      </c>
      <c r="CT106" s="1">
        <v>-1.026397198</v>
      </c>
      <c r="CU106" s="1">
        <v>-7.7887339E-2</v>
      </c>
      <c r="CV106" s="1" t="s">
        <v>241</v>
      </c>
      <c r="CW106" s="1">
        <v>5</v>
      </c>
      <c r="CX106" s="1">
        <v>1</v>
      </c>
      <c r="CY106" s="1" t="s">
        <v>242</v>
      </c>
      <c r="CZ106" s="1">
        <v>5</v>
      </c>
      <c r="DA106" s="1">
        <v>6015</v>
      </c>
      <c r="DB106" s="1" t="s">
        <v>221</v>
      </c>
      <c r="DC106" s="1" t="s">
        <v>221</v>
      </c>
      <c r="DD106" s="1">
        <v>0</v>
      </c>
      <c r="DE106" s="1" t="s">
        <v>221</v>
      </c>
      <c r="DF106" s="1" t="s">
        <v>221</v>
      </c>
      <c r="DG106" s="1" t="s">
        <v>292</v>
      </c>
      <c r="DH106" s="1">
        <v>406048</v>
      </c>
      <c r="DI106" s="1" t="s">
        <v>1326</v>
      </c>
      <c r="DJ106" s="1" t="s">
        <v>1327</v>
      </c>
      <c r="DK106" s="1" t="s">
        <v>507</v>
      </c>
      <c r="DL106" s="1" t="s">
        <v>229</v>
      </c>
      <c r="DM106" s="1">
        <v>443</v>
      </c>
      <c r="DN106" s="1">
        <v>10</v>
      </c>
      <c r="DO106" s="1" t="s">
        <v>1328</v>
      </c>
      <c r="DP106" s="1">
        <v>-1.008318265</v>
      </c>
      <c r="DQ106" s="1">
        <v>1.4352302509999999</v>
      </c>
      <c r="DR106" s="1">
        <v>0.14232972599999999</v>
      </c>
      <c r="DS106" s="1">
        <v>-0.37808848900000003</v>
      </c>
      <c r="DT106" s="1">
        <v>-1.8114151679999999</v>
      </c>
      <c r="DU106" s="1">
        <v>2.5670655469999999</v>
      </c>
      <c r="DV106" s="1">
        <v>3.3185654009999999</v>
      </c>
      <c r="DW106" s="1">
        <v>0.87171520999999996</v>
      </c>
      <c r="DX106" s="1">
        <v>-2.2825453370000002</v>
      </c>
      <c r="DY106" s="1">
        <v>-1.0964448499999999</v>
      </c>
      <c r="DZ106" s="1">
        <v>-1.190606061</v>
      </c>
      <c r="EA106" s="1">
        <v>-1.1447780439999999</v>
      </c>
      <c r="EB106" s="1">
        <v>1.650185048</v>
      </c>
      <c r="EC106" s="1">
        <v>0.63157092800000003</v>
      </c>
      <c r="ED106" s="1">
        <v>-0.670839038</v>
      </c>
      <c r="EE106" s="1">
        <v>0.21854679099999999</v>
      </c>
      <c r="EF106" s="1">
        <v>0.50663741100000004</v>
      </c>
      <c r="EG106" s="1">
        <v>-0.20733053700000001</v>
      </c>
      <c r="EH106" s="1">
        <v>0.86115427300000003</v>
      </c>
      <c r="EI106" s="1">
        <v>0.78168780999999998</v>
      </c>
      <c r="EJ106" s="1">
        <v>0.78663404599999998</v>
      </c>
      <c r="EK106" s="1">
        <v>-8.8258680000000006E-2</v>
      </c>
      <c r="EL106" s="1">
        <v>0.48208338899999997</v>
      </c>
      <c r="EM106" s="1">
        <v>1.1417787210000001</v>
      </c>
      <c r="EN106" s="1">
        <v>0.77204928699999997</v>
      </c>
      <c r="EO106" s="1">
        <v>0.60217342600000001</v>
      </c>
      <c r="EP106" s="1">
        <v>0.55752913199999998</v>
      </c>
      <c r="EQ106" s="1">
        <v>-0.83988714499999995</v>
      </c>
      <c r="ER106" s="1">
        <v>-0.64968487399999997</v>
      </c>
      <c r="ES106" s="1">
        <v>-0.43132788399999999</v>
      </c>
      <c r="ET106" s="1">
        <v>-0.18006138499999999</v>
      </c>
      <c r="EU106" s="1">
        <v>-0.28827037799999999</v>
      </c>
      <c r="EV106" s="1">
        <v>1.1107942079999999</v>
      </c>
      <c r="EW106" s="1">
        <v>-0.88487947899999997</v>
      </c>
      <c r="EX106" s="1">
        <v>1.286560468</v>
      </c>
      <c r="EY106" s="1">
        <v>0.14457805300000001</v>
      </c>
      <c r="EZ106" s="1">
        <v>-0.43257899100000002</v>
      </c>
      <c r="FA106" s="1">
        <v>-1.428876314</v>
      </c>
      <c r="FB106" s="1">
        <v>2.0292772960000001</v>
      </c>
      <c r="FC106" s="1">
        <v>2.7423893430000001</v>
      </c>
      <c r="FD106" s="1">
        <v>0.78158185499999999</v>
      </c>
      <c r="FE106" s="1">
        <v>-1.3079878810000001</v>
      </c>
      <c r="FF106" s="1">
        <v>-0.75438913500000004</v>
      </c>
      <c r="FG106" s="1">
        <v>-1.0933155699999999</v>
      </c>
      <c r="FH106" s="1">
        <v>-0.72955848300000004</v>
      </c>
      <c r="FI106" s="1">
        <v>1.1982686419999999</v>
      </c>
      <c r="FJ106" s="1">
        <v>0.527533476</v>
      </c>
      <c r="FK106" s="1">
        <v>-0.65123792400000002</v>
      </c>
      <c r="FL106" s="1">
        <v>0.211429009</v>
      </c>
      <c r="FM106" s="1">
        <v>0.73267232599999998</v>
      </c>
      <c r="FN106" s="1">
        <v>-0.27098051200000001</v>
      </c>
      <c r="FO106" s="1">
        <v>0.87643446000000003</v>
      </c>
      <c r="FP106" s="1">
        <v>0.94650490499999995</v>
      </c>
      <c r="FQ106" s="1">
        <v>0.97657453900000002</v>
      </c>
      <c r="FR106" s="1">
        <v>-9.6083810000000006E-2</v>
      </c>
      <c r="FS106" s="1">
        <v>0.70189067199999999</v>
      </c>
      <c r="FT106" s="1">
        <v>1.135604523</v>
      </c>
      <c r="FU106" s="1">
        <v>0.76901765600000005</v>
      </c>
      <c r="FV106" s="1">
        <v>0.68614825199999996</v>
      </c>
      <c r="FW106" s="1">
        <v>0.72294473999999997</v>
      </c>
      <c r="FX106" s="1">
        <v>-1.0111074330000001</v>
      </c>
      <c r="FY106" s="1">
        <v>-0.66089930100000005</v>
      </c>
      <c r="FZ106" s="1">
        <v>-0.46797258600000002</v>
      </c>
      <c r="GA106" s="1">
        <v>-0.209755147</v>
      </c>
      <c r="GB106" s="1">
        <v>-0.28983172800000001</v>
      </c>
      <c r="GC106" s="1">
        <v>1.269460853</v>
      </c>
      <c r="GD106" s="1">
        <v>-0.57589079200000004</v>
      </c>
      <c r="GE106" s="1">
        <v>-2.264879681</v>
      </c>
      <c r="GF106" s="1">
        <v>1.7394455680000001</v>
      </c>
      <c r="GG106" s="1">
        <v>1.4834725280000001</v>
      </c>
      <c r="GH106" s="1">
        <v>-0.17238335799999999</v>
      </c>
      <c r="GI106" s="1">
        <v>1.807267186</v>
      </c>
      <c r="GJ106" s="1">
        <v>-1.3017075039999999</v>
      </c>
      <c r="GK106" s="1">
        <v>-0.36064324399999997</v>
      </c>
      <c r="GL106" s="1">
        <v>3</v>
      </c>
      <c r="GM106" s="1">
        <v>1</v>
      </c>
      <c r="GN106" s="1">
        <v>0.33333333300000001</v>
      </c>
      <c r="GO106" s="1">
        <v>2</v>
      </c>
      <c r="GP106" s="1">
        <v>0.66666666699999999</v>
      </c>
      <c r="GQ106" s="1">
        <v>0</v>
      </c>
      <c r="GR106" s="1">
        <v>0</v>
      </c>
      <c r="GS106" s="1">
        <v>0</v>
      </c>
      <c r="GT106" s="1">
        <v>0</v>
      </c>
      <c r="GU106" s="1">
        <v>0</v>
      </c>
      <c r="GV106" s="1">
        <v>0</v>
      </c>
      <c r="GW106" s="1">
        <v>2</v>
      </c>
      <c r="GX106" s="1">
        <v>0.66666666699999999</v>
      </c>
      <c r="GY106" s="1">
        <v>0</v>
      </c>
      <c r="GZ106" s="1">
        <v>0</v>
      </c>
      <c r="HA106" s="1">
        <v>0</v>
      </c>
      <c r="HB106" s="1">
        <v>0</v>
      </c>
      <c r="HC106" s="1">
        <v>0</v>
      </c>
      <c r="HD106" s="1">
        <v>0</v>
      </c>
      <c r="HE106" s="1">
        <v>0</v>
      </c>
      <c r="HF106" s="1">
        <v>0</v>
      </c>
      <c r="HG106" s="1">
        <v>1</v>
      </c>
      <c r="HH106" s="1">
        <v>0.33333333300000001</v>
      </c>
      <c r="HI106" s="1">
        <v>0</v>
      </c>
      <c r="HJ106" s="1">
        <v>0</v>
      </c>
      <c r="HK106" s="1">
        <v>0</v>
      </c>
      <c r="HL106" s="1">
        <v>0</v>
      </c>
      <c r="HM106" s="1">
        <v>0.66666666699999999</v>
      </c>
      <c r="HN106" s="1">
        <v>0.33333333300000001</v>
      </c>
      <c r="HO106" s="1" t="s">
        <v>1076</v>
      </c>
      <c r="HP106" s="1" t="s">
        <v>357</v>
      </c>
      <c r="HQ106" s="1" t="s">
        <v>316</v>
      </c>
      <c r="HR106" s="1" t="s">
        <v>496</v>
      </c>
      <c r="HS106" s="1" t="s">
        <v>221</v>
      </c>
      <c r="HT106" s="1" t="s">
        <v>221</v>
      </c>
      <c r="HU106" s="1">
        <v>2.8507784570000001</v>
      </c>
      <c r="HV106" s="1">
        <v>2.5725710550000001</v>
      </c>
      <c r="HW106" s="1">
        <v>4.6559015620000004</v>
      </c>
      <c r="HX106" s="1">
        <v>4.362711257</v>
      </c>
      <c r="HY106" s="1">
        <v>4.4766122490000004</v>
      </c>
      <c r="HZ106" s="1">
        <v>3.7294992480000002</v>
      </c>
      <c r="IA106" s="1">
        <v>2.2247032870000001</v>
      </c>
      <c r="IB106" s="1">
        <v>3.4270429010000001</v>
      </c>
    </row>
    <row r="107" spans="1:236" x14ac:dyDescent="0.3">
      <c r="A107" s="1">
        <v>38879</v>
      </c>
      <c r="B107" s="1" t="s">
        <v>1329</v>
      </c>
      <c r="C107" s="1" t="s">
        <v>1330</v>
      </c>
      <c r="D107" s="1" t="s">
        <v>251</v>
      </c>
      <c r="E107" s="1">
        <v>7</v>
      </c>
      <c r="F107" s="1" t="s">
        <v>913</v>
      </c>
      <c r="G107" s="1">
        <v>3</v>
      </c>
      <c r="H107" s="1" t="s">
        <v>914</v>
      </c>
      <c r="I107" s="1" t="s">
        <v>221</v>
      </c>
      <c r="J107" s="1" t="s">
        <v>221</v>
      </c>
      <c r="K107" s="1" t="s">
        <v>221</v>
      </c>
      <c r="L107" s="1">
        <v>1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 t="s">
        <v>1331</v>
      </c>
      <c r="AF107" s="1" t="s">
        <v>1332</v>
      </c>
      <c r="AG107" s="1" t="s">
        <v>221</v>
      </c>
      <c r="AH107" s="1" t="s">
        <v>221</v>
      </c>
      <c r="AI107" s="1" t="s">
        <v>221</v>
      </c>
      <c r="AJ107" s="1" t="s">
        <v>221</v>
      </c>
      <c r="AK107" s="1" t="s">
        <v>221</v>
      </c>
      <c r="AL107" s="1" t="s">
        <v>221</v>
      </c>
      <c r="AM107" s="1">
        <v>3</v>
      </c>
      <c r="AN107" s="1">
        <v>1</v>
      </c>
      <c r="AO107" s="1">
        <v>3</v>
      </c>
      <c r="AP107" s="1">
        <v>1</v>
      </c>
      <c r="AQ107" s="1">
        <v>1</v>
      </c>
      <c r="AR107" s="1">
        <v>1</v>
      </c>
      <c r="AS107" s="1">
        <v>1</v>
      </c>
      <c r="AT107" s="1">
        <v>3</v>
      </c>
      <c r="AU107" s="1">
        <v>4</v>
      </c>
      <c r="AV107" s="1">
        <v>1</v>
      </c>
      <c r="AW107" s="1">
        <v>4</v>
      </c>
      <c r="AX107" s="1">
        <v>4</v>
      </c>
      <c r="AY107" s="1">
        <v>1</v>
      </c>
      <c r="AZ107" s="1">
        <v>5</v>
      </c>
      <c r="BA107" s="1">
        <v>1</v>
      </c>
      <c r="BB107" s="1">
        <v>1</v>
      </c>
      <c r="BC107" s="1" t="s">
        <v>1333</v>
      </c>
      <c r="BD107" s="1" t="s">
        <v>1334</v>
      </c>
      <c r="BE107" s="1" t="s">
        <v>221</v>
      </c>
      <c r="BF107" s="1">
        <v>5</v>
      </c>
      <c r="BG107" s="1">
        <v>5</v>
      </c>
      <c r="BH107" s="1">
        <v>5</v>
      </c>
      <c r="BI107" s="1">
        <v>5</v>
      </c>
      <c r="BJ107" s="1">
        <v>4</v>
      </c>
      <c r="BK107" s="1">
        <v>5</v>
      </c>
      <c r="BL107" s="1">
        <v>5</v>
      </c>
      <c r="BM107" s="1">
        <v>5</v>
      </c>
      <c r="BN107" s="1">
        <v>4</v>
      </c>
      <c r="BO107" s="1">
        <v>3</v>
      </c>
      <c r="BP107" s="1">
        <v>3</v>
      </c>
      <c r="BQ107" s="1">
        <v>5</v>
      </c>
      <c r="BR107" s="1">
        <v>5</v>
      </c>
      <c r="BS107" s="1">
        <v>4</v>
      </c>
      <c r="BT107" s="1">
        <v>3</v>
      </c>
      <c r="BU107" s="1">
        <v>3</v>
      </c>
      <c r="BV107" s="1">
        <v>5</v>
      </c>
      <c r="BW107" s="1" t="s">
        <v>221</v>
      </c>
      <c r="BX107" s="1">
        <v>4.8888888890000004</v>
      </c>
      <c r="BY107" s="1">
        <v>3</v>
      </c>
      <c r="BZ107" s="1">
        <v>4</v>
      </c>
      <c r="CA107" s="1">
        <v>3</v>
      </c>
      <c r="CB107" s="1">
        <v>3</v>
      </c>
      <c r="CC107" s="1">
        <v>5</v>
      </c>
      <c r="CD107" s="1">
        <v>4</v>
      </c>
      <c r="CE107" s="1">
        <v>5</v>
      </c>
      <c r="CF107" s="1">
        <f>(AM107 - '[1]AoA, FW, and ASMu'!B$11) / '[1]AoA, FW, and ASMu'!B$12</f>
        <v>-1.0105441573318064</v>
      </c>
      <c r="CG107" s="1">
        <f>(AQ107 - '[1]AoA, FW, and ASMu'!C$11) / '[1]AoA, FW, and ASMu'!C$12</f>
        <v>-1.4784925460403708</v>
      </c>
      <c r="CH107" s="1">
        <f>(AR107 - '[1]AoA, FW, and ASMu'!D$11) / '[1]AoA, FW, and ASMu'!D$12</f>
        <v>-1.1133856642167215</v>
      </c>
      <c r="CI107" s="1">
        <f>(AT107 - '[1]AoA, FW, and ASMu'!E$11) / '[1]AoA, FW, and ASMu'!E$12</f>
        <v>-1.3553178528170411</v>
      </c>
      <c r="CJ107" s="1">
        <f>(AU107 - '[1]AoA, FW, and ASMu'!F$11) / '[1]AoA, FW, and ASMu'!F$12</f>
        <v>0.34953519330863153</v>
      </c>
      <c r="CK107" s="1">
        <f>(AY107 - '[1]AoA, FW, and ASMu'!G$11) / '[1]AoA, FW, and ASMu'!G$12</f>
        <v>-1.8178158856975259</v>
      </c>
      <c r="CL107" s="1">
        <f>(BA107 - '[1]AoA, FW, and ASMu'!H$11) / '[1]AoA, FW, and ASMu'!H$12</f>
        <v>-0.62050276803115456</v>
      </c>
      <c r="CM107" s="1">
        <f>(AW107 - '[1]AoA, FW, and ASMu'!I$11) / '[1]AoA, FW, and ASMu'!I$12</f>
        <v>0.59779555268672613</v>
      </c>
      <c r="CN107" s="1">
        <v>1.233750817</v>
      </c>
      <c r="CO107" s="1">
        <v>-0.74042486200000002</v>
      </c>
      <c r="CP107" s="1">
        <v>-5.5427400000000002E-2</v>
      </c>
      <c r="CQ107" s="1">
        <v>-1.215564587</v>
      </c>
      <c r="CR107" s="1">
        <v>-1.4016577189999999</v>
      </c>
      <c r="CS107" s="1">
        <v>1.1163126999999999</v>
      </c>
      <c r="CT107" s="1">
        <v>8.5954445000000004E-2</v>
      </c>
      <c r="CU107" s="1">
        <v>1.0644602949999999</v>
      </c>
      <c r="CV107" s="1" t="s">
        <v>241</v>
      </c>
      <c r="CW107" s="1">
        <v>5</v>
      </c>
      <c r="CX107" s="1">
        <v>1</v>
      </c>
      <c r="CY107" s="1" t="s">
        <v>242</v>
      </c>
      <c r="CZ107" s="1">
        <v>5</v>
      </c>
      <c r="DA107" s="1">
        <v>1512</v>
      </c>
      <c r="DB107" s="1" t="s">
        <v>221</v>
      </c>
      <c r="DC107" s="1" t="s">
        <v>221</v>
      </c>
      <c r="DD107" s="1">
        <v>1</v>
      </c>
      <c r="DE107" s="1" t="s">
        <v>221</v>
      </c>
      <c r="DF107" s="1" t="s">
        <v>221</v>
      </c>
      <c r="DG107" s="1" t="s">
        <v>243</v>
      </c>
      <c r="DH107" s="1">
        <v>71384</v>
      </c>
      <c r="DI107" s="1" t="s">
        <v>1335</v>
      </c>
      <c r="DJ107" s="1" t="s">
        <v>1336</v>
      </c>
      <c r="DK107" s="1" t="s">
        <v>221</v>
      </c>
      <c r="DL107" s="1" t="s">
        <v>229</v>
      </c>
      <c r="DM107" s="1" t="s">
        <v>367</v>
      </c>
      <c r="DN107" s="1">
        <v>16</v>
      </c>
      <c r="DO107" s="1" t="s">
        <v>1337</v>
      </c>
      <c r="DP107" s="1">
        <v>-1.008318265</v>
      </c>
      <c r="DQ107" s="1">
        <v>-0.56476974899999999</v>
      </c>
      <c r="DR107" s="1">
        <v>-0.85767027399999995</v>
      </c>
      <c r="DS107" s="1">
        <v>-0.37808848900000003</v>
      </c>
      <c r="DT107" s="1">
        <v>-1.8114151679999999</v>
      </c>
      <c r="DU107" s="1">
        <v>-1.4329344530000001</v>
      </c>
      <c r="DV107" s="1">
        <v>-0.68143459900000003</v>
      </c>
      <c r="DW107" s="1">
        <v>-1.1282847899999999</v>
      </c>
      <c r="DX107" s="1">
        <v>0.71745466300000005</v>
      </c>
      <c r="DY107" s="1">
        <v>-1.0964448499999999</v>
      </c>
      <c r="DZ107" s="1">
        <v>0.80939393900000001</v>
      </c>
      <c r="EA107" s="1">
        <v>1.8552219560000001</v>
      </c>
      <c r="EB107" s="1">
        <v>-2.349814952</v>
      </c>
      <c r="EC107" s="1">
        <v>1.6315709279999999</v>
      </c>
      <c r="ED107" s="1">
        <v>-0.670839038</v>
      </c>
      <c r="EE107" s="1">
        <v>-2.7814532089999999</v>
      </c>
      <c r="EF107" s="1">
        <v>0.50663741100000004</v>
      </c>
      <c r="EG107" s="1">
        <v>0.79266946299999996</v>
      </c>
      <c r="EH107" s="1">
        <v>0.86115427300000003</v>
      </c>
      <c r="EI107" s="1">
        <v>-0.21831218999999999</v>
      </c>
      <c r="EJ107" s="1">
        <v>0.78663404599999998</v>
      </c>
      <c r="EK107" s="1">
        <v>0.91174131999999997</v>
      </c>
      <c r="EL107" s="1">
        <v>0.48208338899999997</v>
      </c>
      <c r="EM107" s="1">
        <v>-0.858221279</v>
      </c>
      <c r="EN107" s="1">
        <v>-1.227950713</v>
      </c>
      <c r="EO107" s="1">
        <v>0.60217342600000001</v>
      </c>
      <c r="EP107" s="1">
        <v>0.55752913199999998</v>
      </c>
      <c r="EQ107" s="1">
        <v>0.160112855</v>
      </c>
      <c r="ER107" s="1">
        <v>-0.64968487399999997</v>
      </c>
      <c r="ES107" s="1">
        <v>-0.43132788399999999</v>
      </c>
      <c r="ET107" s="1">
        <v>0.81993861499999998</v>
      </c>
      <c r="EU107" s="1" t="s">
        <v>221</v>
      </c>
      <c r="EV107" s="1">
        <v>0.11079420800000001</v>
      </c>
      <c r="EW107" s="1">
        <v>-0.88487947899999997</v>
      </c>
      <c r="EX107" s="1">
        <v>-0.50626750099999995</v>
      </c>
      <c r="EY107" s="1">
        <v>-0.87121855599999998</v>
      </c>
      <c r="EZ107" s="1">
        <v>-0.43257899100000002</v>
      </c>
      <c r="FA107" s="1">
        <v>-1.428876314</v>
      </c>
      <c r="FB107" s="1">
        <v>-1.132741373</v>
      </c>
      <c r="FC107" s="1">
        <v>-0.56312254100000003</v>
      </c>
      <c r="FD107" s="1">
        <v>-1.0116227289999999</v>
      </c>
      <c r="FE107" s="1">
        <v>0.411129623</v>
      </c>
      <c r="FF107" s="1">
        <v>-0.75438913500000004</v>
      </c>
      <c r="FG107" s="1">
        <v>0.74325423400000001</v>
      </c>
      <c r="FH107" s="1">
        <v>1.1823190729999999</v>
      </c>
      <c r="FI107" s="1">
        <v>-1.706299287</v>
      </c>
      <c r="FJ107" s="1">
        <v>1.362805418</v>
      </c>
      <c r="FK107" s="1">
        <v>-0.65123792400000002</v>
      </c>
      <c r="FL107" s="1">
        <v>-2.6908649339999999</v>
      </c>
      <c r="FM107" s="1">
        <v>0.73267232599999998</v>
      </c>
      <c r="FN107" s="1">
        <v>1.036017078</v>
      </c>
      <c r="FO107" s="1">
        <v>0.87643446000000003</v>
      </c>
      <c r="FP107" s="1">
        <v>-0.26434281799999998</v>
      </c>
      <c r="FQ107" s="1">
        <v>0.97657453900000002</v>
      </c>
      <c r="FR107" s="1">
        <v>0.99257750099999997</v>
      </c>
      <c r="FS107" s="1">
        <v>0.70189067199999999</v>
      </c>
      <c r="FT107" s="1">
        <v>-0.85358042499999998</v>
      </c>
      <c r="FU107" s="1">
        <v>-1.223128878</v>
      </c>
      <c r="FV107" s="1">
        <v>0.68614825199999996</v>
      </c>
      <c r="FW107" s="1">
        <v>0.72294473999999997</v>
      </c>
      <c r="FX107" s="1">
        <v>0.19275363200000001</v>
      </c>
      <c r="FY107" s="1">
        <v>-0.66089930100000005</v>
      </c>
      <c r="FZ107" s="1">
        <v>-0.46797258600000002</v>
      </c>
      <c r="GA107" s="1">
        <v>0.955153959</v>
      </c>
      <c r="GB107" s="1"/>
      <c r="GC107" s="1">
        <v>0.126620132</v>
      </c>
      <c r="GD107" s="1">
        <v>-0.12519613700000001</v>
      </c>
      <c r="GE107" s="1">
        <v>-1.6629491489999999</v>
      </c>
      <c r="GF107" s="1">
        <v>-1.132741373</v>
      </c>
      <c r="GG107" s="1">
        <v>-0.30973205599999998</v>
      </c>
      <c r="GH107" s="1">
        <v>-0.44245080199999998</v>
      </c>
      <c r="GI107" s="1">
        <v>-1.1380295460000001</v>
      </c>
      <c r="GJ107" s="1">
        <v>-0.45848429200000002</v>
      </c>
      <c r="GK107" s="1">
        <v>1.4759265589999999</v>
      </c>
      <c r="GL107" s="1">
        <v>4</v>
      </c>
      <c r="GM107" s="1">
        <v>1</v>
      </c>
      <c r="GN107" s="1">
        <v>0.25</v>
      </c>
      <c r="GO107" s="1">
        <v>3</v>
      </c>
      <c r="GP107" s="1">
        <v>0.75</v>
      </c>
      <c r="GQ107" s="1">
        <v>0</v>
      </c>
      <c r="GR107" s="1">
        <v>0</v>
      </c>
      <c r="GS107" s="1">
        <v>0</v>
      </c>
      <c r="GT107" s="1">
        <v>0</v>
      </c>
      <c r="GU107" s="1">
        <v>0</v>
      </c>
      <c r="GV107" s="1">
        <v>0</v>
      </c>
      <c r="GW107" s="1">
        <v>0</v>
      </c>
      <c r="GX107" s="1">
        <v>0</v>
      </c>
      <c r="GY107" s="1">
        <v>0</v>
      </c>
      <c r="GZ107" s="1">
        <v>0</v>
      </c>
      <c r="HA107" s="1">
        <v>0</v>
      </c>
      <c r="HB107" s="1">
        <v>0</v>
      </c>
      <c r="HC107" s="1">
        <v>1</v>
      </c>
      <c r="HD107" s="1">
        <v>0.25</v>
      </c>
      <c r="HE107" s="1">
        <v>0</v>
      </c>
      <c r="HF107" s="1">
        <v>0</v>
      </c>
      <c r="HG107" s="1">
        <v>2</v>
      </c>
      <c r="HH107" s="1">
        <v>0.5</v>
      </c>
      <c r="HI107" s="1">
        <v>0</v>
      </c>
      <c r="HJ107" s="1">
        <v>0</v>
      </c>
      <c r="HK107" s="1">
        <v>1</v>
      </c>
      <c r="HL107" s="1">
        <v>0.25</v>
      </c>
      <c r="HM107" s="1">
        <v>0</v>
      </c>
      <c r="HN107" s="1">
        <v>1</v>
      </c>
      <c r="HO107" s="1" t="s">
        <v>221</v>
      </c>
      <c r="HP107" s="1" t="s">
        <v>232</v>
      </c>
      <c r="HQ107" s="1" t="s">
        <v>260</v>
      </c>
      <c r="HR107" s="1" t="s">
        <v>261</v>
      </c>
      <c r="HS107" s="1" t="s">
        <v>262</v>
      </c>
      <c r="HT107" s="1" t="s">
        <v>221</v>
      </c>
      <c r="HU107" s="1">
        <v>3.932108216</v>
      </c>
      <c r="HV107" s="1">
        <v>2.5725710550000001</v>
      </c>
      <c r="HW107" s="1">
        <v>3.4919261709999998</v>
      </c>
      <c r="HX107" s="1">
        <v>2.1813556279999999</v>
      </c>
      <c r="HY107" s="1">
        <v>2.2383061240000002</v>
      </c>
      <c r="HZ107" s="1">
        <v>4.2622848549999999</v>
      </c>
      <c r="IA107" s="1">
        <v>3.3370549299999999</v>
      </c>
      <c r="IB107" s="1">
        <v>4.5693905350000001</v>
      </c>
    </row>
    <row r="108" spans="1:236" x14ac:dyDescent="0.3">
      <c r="A108" s="1">
        <v>33008</v>
      </c>
      <c r="B108" s="1" t="s">
        <v>1338</v>
      </c>
      <c r="C108" s="1" t="s">
        <v>397</v>
      </c>
      <c r="D108" s="1" t="s">
        <v>475</v>
      </c>
      <c r="E108" s="1">
        <v>8</v>
      </c>
      <c r="F108" s="1" t="s">
        <v>390</v>
      </c>
      <c r="G108" s="1">
        <v>3</v>
      </c>
      <c r="H108" s="1" t="s">
        <v>391</v>
      </c>
      <c r="I108" s="1" t="s">
        <v>221</v>
      </c>
      <c r="J108" s="1" t="s">
        <v>221</v>
      </c>
      <c r="K108" s="1" t="s">
        <v>221</v>
      </c>
      <c r="L108" s="1">
        <v>1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1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 t="s">
        <v>1014</v>
      </c>
      <c r="AF108" s="1" t="s">
        <v>221</v>
      </c>
      <c r="AG108" s="1" t="s">
        <v>221</v>
      </c>
      <c r="AH108" s="1" t="s">
        <v>221</v>
      </c>
      <c r="AI108" s="1" t="s">
        <v>221</v>
      </c>
      <c r="AJ108" s="1" t="s">
        <v>221</v>
      </c>
      <c r="AK108" s="1" t="s">
        <v>221</v>
      </c>
      <c r="AL108" s="1" t="s">
        <v>221</v>
      </c>
      <c r="AM108" s="1">
        <v>3</v>
      </c>
      <c r="AN108" s="1">
        <v>5</v>
      </c>
      <c r="AO108" s="1">
        <v>5</v>
      </c>
      <c r="AP108" s="1">
        <v>3</v>
      </c>
      <c r="AQ108" s="1">
        <v>5</v>
      </c>
      <c r="AR108" s="1">
        <v>1</v>
      </c>
      <c r="AS108" s="1">
        <v>1</v>
      </c>
      <c r="AT108" s="1">
        <v>5</v>
      </c>
      <c r="AU108" s="1">
        <v>5</v>
      </c>
      <c r="AV108" s="1">
        <v>1</v>
      </c>
      <c r="AW108" s="1">
        <v>3</v>
      </c>
      <c r="AX108" s="1">
        <v>3</v>
      </c>
      <c r="AY108" s="1">
        <v>5</v>
      </c>
      <c r="AZ108" s="1">
        <v>4</v>
      </c>
      <c r="BA108" s="1">
        <v>1</v>
      </c>
      <c r="BB108" s="1">
        <v>3</v>
      </c>
      <c r="BC108" s="1" t="s">
        <v>221</v>
      </c>
      <c r="BD108" s="1" t="s">
        <v>221</v>
      </c>
      <c r="BE108" s="1" t="s">
        <v>221</v>
      </c>
      <c r="BF108" s="1" t="s">
        <v>221</v>
      </c>
      <c r="BG108" s="1">
        <v>5</v>
      </c>
      <c r="BH108" s="1">
        <v>5</v>
      </c>
      <c r="BI108" s="1">
        <v>4</v>
      </c>
      <c r="BJ108" s="1">
        <v>5</v>
      </c>
      <c r="BK108" s="1">
        <v>5</v>
      </c>
      <c r="BL108" s="1">
        <v>5</v>
      </c>
      <c r="BM108" s="1">
        <v>5</v>
      </c>
      <c r="BN108" s="1" t="s">
        <v>221</v>
      </c>
      <c r="BO108" s="1">
        <v>4</v>
      </c>
      <c r="BP108" s="1">
        <v>4</v>
      </c>
      <c r="BQ108" s="1">
        <v>5</v>
      </c>
      <c r="BR108" s="1">
        <v>4</v>
      </c>
      <c r="BS108" s="1">
        <v>5</v>
      </c>
      <c r="BT108" s="1">
        <v>4</v>
      </c>
      <c r="BU108" s="1">
        <v>4</v>
      </c>
      <c r="BV108" s="1">
        <v>5</v>
      </c>
      <c r="BW108" s="1">
        <v>1</v>
      </c>
      <c r="BX108" s="1">
        <v>4.4000000000000004</v>
      </c>
      <c r="BY108" s="1">
        <v>4</v>
      </c>
      <c r="BZ108" s="1"/>
      <c r="CA108" s="1">
        <v>4</v>
      </c>
      <c r="CB108" s="1">
        <v>4</v>
      </c>
      <c r="CC108" s="1">
        <v>5</v>
      </c>
      <c r="CD108" s="1">
        <v>3</v>
      </c>
      <c r="CE108" s="1">
        <v>5</v>
      </c>
      <c r="CF108" s="1">
        <f>(AM108 - '[1]AoA, FW, and ASMu'!B$11) / '[1]AoA, FW, and ASMu'!B$12</f>
        <v>-1.0105441573318064</v>
      </c>
      <c r="CG108" s="1">
        <f>(AQ108 - '[1]AoA, FW, and ASMu'!C$11) / '[1]AoA, FW, and ASMu'!C$12</f>
        <v>1.6056087151336731</v>
      </c>
      <c r="CH108" s="1">
        <f>(AR108 - '[1]AoA, FW, and ASMu'!D$11) / '[1]AoA, FW, and ASMu'!D$12</f>
        <v>-1.1133856642167215</v>
      </c>
      <c r="CI108" s="1">
        <f>(AT108 - '[1]AoA, FW, and ASMu'!E$11) / '[1]AoA, FW, and ASMu'!E$12</f>
        <v>0.50066042908655961</v>
      </c>
      <c r="CJ108" s="1">
        <f>(AU108 - '[1]AoA, FW, and ASMu'!F$11) / '[1]AoA, FW, and ASMu'!F$12</f>
        <v>0.92360840061944671</v>
      </c>
      <c r="CK108" s="1">
        <f>(AY108 - '[1]AoA, FW, and ASMu'!G$11) / '[1]AoA, FW, and ASMu'!G$12</f>
        <v>1.0352183707753255</v>
      </c>
      <c r="CL108" s="1">
        <f>(BA108 - '[1]AoA, FW, and ASMu'!H$11) / '[1]AoA, FW, and ASMu'!H$12</f>
        <v>-0.62050276803115456</v>
      </c>
      <c r="CM108" s="1">
        <f>(AW108 - '[1]AoA, FW, and ASMu'!I$11) / '[1]AoA, FW, and ASMu'!I$12</f>
        <v>-0.25123341556192269</v>
      </c>
      <c r="CN108" s="1">
        <v>0.14221013199999999</v>
      </c>
      <c r="CO108" s="1">
        <v>0.823527377</v>
      </c>
      <c r="CP108" s="1"/>
      <c r="CQ108" s="1">
        <v>0.219087749</v>
      </c>
      <c r="CR108" s="1">
        <v>8.7286068999999994E-2</v>
      </c>
      <c r="CS108" s="1">
        <v>0.94594966800000002</v>
      </c>
      <c r="CT108" s="1">
        <v>-1.117372585</v>
      </c>
      <c r="CU108" s="1">
        <v>0.70067404899999997</v>
      </c>
      <c r="CV108" s="1" t="s">
        <v>241</v>
      </c>
      <c r="CW108" s="1">
        <v>5</v>
      </c>
      <c r="CX108" s="1">
        <v>1</v>
      </c>
      <c r="CY108" s="1" t="s">
        <v>242</v>
      </c>
      <c r="CZ108" s="1">
        <v>5</v>
      </c>
      <c r="DA108" s="1">
        <v>4086</v>
      </c>
      <c r="DB108" s="1" t="s">
        <v>221</v>
      </c>
      <c r="DC108" s="1" t="s">
        <v>221</v>
      </c>
      <c r="DD108" s="1">
        <v>1</v>
      </c>
      <c r="DE108" s="1">
        <v>4084</v>
      </c>
      <c r="DF108" s="1" t="s">
        <v>221</v>
      </c>
      <c r="DG108" s="1" t="s">
        <v>292</v>
      </c>
      <c r="DH108" s="1">
        <v>11429</v>
      </c>
      <c r="DI108" s="1" t="s">
        <v>221</v>
      </c>
      <c r="DJ108" s="1" t="s">
        <v>1339</v>
      </c>
      <c r="DK108" s="1" t="s">
        <v>478</v>
      </c>
      <c r="DL108" s="1" t="s">
        <v>229</v>
      </c>
      <c r="DM108" s="1">
        <v>964</v>
      </c>
      <c r="DN108" s="1">
        <v>15</v>
      </c>
      <c r="DO108" s="1" t="s">
        <v>1340</v>
      </c>
      <c r="DP108" s="1">
        <v>-1.008318265</v>
      </c>
      <c r="DQ108" s="1">
        <v>3.4352302510000001</v>
      </c>
      <c r="DR108" s="1">
        <v>1.142329726</v>
      </c>
      <c r="DS108" s="1">
        <v>1.621911511</v>
      </c>
      <c r="DT108" s="1">
        <v>2.1885848320000001</v>
      </c>
      <c r="DU108" s="1">
        <v>-1.4329344530000001</v>
      </c>
      <c r="DV108" s="1">
        <v>-0.68143459900000003</v>
      </c>
      <c r="DW108" s="1">
        <v>0.87171520999999996</v>
      </c>
      <c r="DX108" s="1">
        <v>1.717454663</v>
      </c>
      <c r="DY108" s="1">
        <v>-1.0964448499999999</v>
      </c>
      <c r="DZ108" s="1">
        <v>-0.19060606099999999</v>
      </c>
      <c r="EA108" s="1">
        <v>0.85522195599999995</v>
      </c>
      <c r="EB108" s="1">
        <v>1.650185048</v>
      </c>
      <c r="EC108" s="1">
        <v>0.63157092800000003</v>
      </c>
      <c r="ED108" s="1">
        <v>-0.670839038</v>
      </c>
      <c r="EE108" s="1">
        <v>-0.78145320900000004</v>
      </c>
      <c r="EF108" s="1">
        <v>0.50663741100000004</v>
      </c>
      <c r="EG108" s="1">
        <v>0.79266946299999996</v>
      </c>
      <c r="EH108" s="1">
        <v>-0.138845727</v>
      </c>
      <c r="EI108" s="1">
        <v>0.78168780999999998</v>
      </c>
      <c r="EJ108" s="1">
        <v>0.78663404599999998</v>
      </c>
      <c r="EK108" s="1">
        <v>0.91174131999999997</v>
      </c>
      <c r="EL108" s="1">
        <v>0.48208338899999997</v>
      </c>
      <c r="EM108" s="1">
        <v>0.141778721</v>
      </c>
      <c r="EN108" s="1">
        <v>-0.227950713</v>
      </c>
      <c r="EO108" s="1">
        <v>0.60217342600000001</v>
      </c>
      <c r="EP108" s="1">
        <v>-0.44247086800000002</v>
      </c>
      <c r="EQ108" s="1">
        <v>1.1601128549999999</v>
      </c>
      <c r="ER108" s="1">
        <v>0.35031512599999998</v>
      </c>
      <c r="ES108" s="1">
        <v>0.56867211600000001</v>
      </c>
      <c r="ET108" s="1">
        <v>0.81993861499999998</v>
      </c>
      <c r="EU108" s="1">
        <v>-2.288270378</v>
      </c>
      <c r="EV108" s="1" t="s">
        <v>221</v>
      </c>
      <c r="EW108" s="1">
        <v>-0.88487947899999997</v>
      </c>
      <c r="EX108" s="1">
        <v>3.079388437</v>
      </c>
      <c r="EY108" s="1">
        <v>1.1603746619999999</v>
      </c>
      <c r="EZ108" s="1">
        <v>1.8556630679999999</v>
      </c>
      <c r="FA108" s="1">
        <v>1.7263944149999999</v>
      </c>
      <c r="FB108" s="1">
        <v>-1.132741373</v>
      </c>
      <c r="FC108" s="1">
        <v>-0.56312254100000003</v>
      </c>
      <c r="FD108" s="1">
        <v>0.78158185499999999</v>
      </c>
      <c r="FE108" s="1">
        <v>0.98416879099999999</v>
      </c>
      <c r="FF108" s="1">
        <v>-0.75438913500000004</v>
      </c>
      <c r="FG108" s="1">
        <v>-0.175030668</v>
      </c>
      <c r="FH108" s="1">
        <v>0.545026554</v>
      </c>
      <c r="FI108" s="1">
        <v>1.1982686419999999</v>
      </c>
      <c r="FJ108" s="1">
        <v>0.527533476</v>
      </c>
      <c r="FK108" s="1">
        <v>-0.65123792400000002</v>
      </c>
      <c r="FL108" s="1">
        <v>-0.75600230499999999</v>
      </c>
      <c r="FM108" s="1">
        <v>0.73267232599999998</v>
      </c>
      <c r="FN108" s="1">
        <v>1.036017078</v>
      </c>
      <c r="FO108" s="1">
        <v>-0.14130938400000001</v>
      </c>
      <c r="FP108" s="1">
        <v>0.94650490499999995</v>
      </c>
      <c r="FQ108" s="1">
        <v>0.97657453900000002</v>
      </c>
      <c r="FR108" s="1">
        <v>0.99257750099999997</v>
      </c>
      <c r="FS108" s="1">
        <v>0.70189067199999999</v>
      </c>
      <c r="FT108" s="1">
        <v>0.141012049</v>
      </c>
      <c r="FU108" s="1">
        <v>-0.22705561099999999</v>
      </c>
      <c r="FV108" s="1">
        <v>0.68614825199999996</v>
      </c>
      <c r="FW108" s="1">
        <v>-0.57374936700000001</v>
      </c>
      <c r="FX108" s="1">
        <v>1.396614697</v>
      </c>
      <c r="FY108" s="1">
        <v>0.356362032</v>
      </c>
      <c r="FZ108" s="1">
        <v>0.61698529199999996</v>
      </c>
      <c r="GA108" s="1">
        <v>0.955153959</v>
      </c>
      <c r="GB108" s="1">
        <v>-2.3006642679999998</v>
      </c>
      <c r="GC108" s="1"/>
      <c r="GD108" s="1">
        <v>-0.54228858599999996</v>
      </c>
      <c r="GE108" s="1">
        <v>2.6028827790000002</v>
      </c>
      <c r="GF108" s="1">
        <v>-3.4334056409999998</v>
      </c>
      <c r="GG108" s="1">
        <v>1.4834725280000001</v>
      </c>
      <c r="GH108" s="1">
        <v>1.1251808400000001</v>
      </c>
      <c r="GI108" s="1">
        <v>2.1701542900000002</v>
      </c>
      <c r="GJ108" s="1">
        <v>-1.103262709</v>
      </c>
      <c r="GK108" s="1">
        <v>0.55764165799999998</v>
      </c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 t="s">
        <v>394</v>
      </c>
      <c r="HP108" s="1" t="s">
        <v>315</v>
      </c>
      <c r="HQ108" s="1" t="s">
        <v>316</v>
      </c>
      <c r="HR108" s="1" t="s">
        <v>221</v>
      </c>
      <c r="HS108" s="1" t="s">
        <v>221</v>
      </c>
      <c r="HT108" s="1"/>
      <c r="HU108" s="1">
        <v>4.9752119739999996</v>
      </c>
      <c r="HV108" s="1">
        <v>3.424140145</v>
      </c>
      <c r="HW108" s="1"/>
      <c r="HX108" s="1">
        <v>3.000549602</v>
      </c>
      <c r="HY108" s="1">
        <v>2.9552568940000001</v>
      </c>
      <c r="HZ108" s="1">
        <v>5.6873047540000004</v>
      </c>
      <c r="IA108" s="1">
        <v>2.2913209980000002</v>
      </c>
      <c r="IB108" s="1">
        <v>4.5043331740000001</v>
      </c>
    </row>
    <row r="109" spans="1:236" x14ac:dyDescent="0.3">
      <c r="A109" s="1">
        <v>32964</v>
      </c>
      <c r="B109" s="1" t="s">
        <v>1341</v>
      </c>
      <c r="C109" s="1" t="s">
        <v>1342</v>
      </c>
      <c r="D109" s="1" t="s">
        <v>1343</v>
      </c>
      <c r="E109" s="1">
        <v>6</v>
      </c>
      <c r="F109" s="1" t="s">
        <v>390</v>
      </c>
      <c r="G109" s="1">
        <v>3</v>
      </c>
      <c r="H109" s="1" t="s">
        <v>391</v>
      </c>
      <c r="I109" s="1" t="s">
        <v>221</v>
      </c>
      <c r="J109" s="1" t="s">
        <v>221</v>
      </c>
      <c r="K109" s="1" t="s">
        <v>221</v>
      </c>
      <c r="L109" s="1">
        <v>1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1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 t="s">
        <v>221</v>
      </c>
      <c r="AF109" s="1" t="s">
        <v>221</v>
      </c>
      <c r="AG109" s="1" t="s">
        <v>221</v>
      </c>
      <c r="AH109" s="1" t="s">
        <v>221</v>
      </c>
      <c r="AI109" s="1" t="s">
        <v>221</v>
      </c>
      <c r="AJ109" s="1" t="s">
        <v>221</v>
      </c>
      <c r="AK109" s="1" t="s">
        <v>221</v>
      </c>
      <c r="AL109" s="1" t="s">
        <v>221</v>
      </c>
      <c r="AM109" s="1">
        <v>3</v>
      </c>
      <c r="AN109" s="1">
        <v>1</v>
      </c>
      <c r="AO109" s="1">
        <v>5</v>
      </c>
      <c r="AP109" s="1">
        <v>1</v>
      </c>
      <c r="AQ109" s="1">
        <v>2</v>
      </c>
      <c r="AR109" s="1">
        <v>2</v>
      </c>
      <c r="AS109" s="1">
        <v>1</v>
      </c>
      <c r="AT109" s="1">
        <v>5</v>
      </c>
      <c r="AU109" s="1">
        <v>5</v>
      </c>
      <c r="AV109" s="1">
        <v>1</v>
      </c>
      <c r="AW109" s="1">
        <v>5</v>
      </c>
      <c r="AX109" s="1">
        <v>1</v>
      </c>
      <c r="AY109" s="1">
        <v>4</v>
      </c>
      <c r="AZ109" s="1">
        <v>4</v>
      </c>
      <c r="BA109" s="1">
        <v>1</v>
      </c>
      <c r="BB109" s="1">
        <v>5</v>
      </c>
      <c r="BC109" s="1" t="s">
        <v>221</v>
      </c>
      <c r="BD109" s="1" t="s">
        <v>221</v>
      </c>
      <c r="BE109" s="1" t="s">
        <v>221</v>
      </c>
      <c r="BF109" s="1" t="s">
        <v>221</v>
      </c>
      <c r="BG109" s="1">
        <v>5</v>
      </c>
      <c r="BH109" s="1">
        <v>5</v>
      </c>
      <c r="BI109" s="1">
        <v>5</v>
      </c>
      <c r="BJ109" s="1">
        <v>4</v>
      </c>
      <c r="BK109" s="1">
        <v>5</v>
      </c>
      <c r="BL109" s="1">
        <v>3</v>
      </c>
      <c r="BM109" s="1">
        <v>4</v>
      </c>
      <c r="BN109" s="1" t="s">
        <v>221</v>
      </c>
      <c r="BO109" s="1">
        <v>3</v>
      </c>
      <c r="BP109" s="1">
        <v>5</v>
      </c>
      <c r="BQ109" s="1">
        <v>5</v>
      </c>
      <c r="BR109" s="1">
        <v>5</v>
      </c>
      <c r="BS109" s="1">
        <v>5</v>
      </c>
      <c r="BT109" s="1">
        <v>5</v>
      </c>
      <c r="BU109" s="1">
        <v>5</v>
      </c>
      <c r="BV109" s="1">
        <v>5</v>
      </c>
      <c r="BW109" s="1" t="s">
        <v>221</v>
      </c>
      <c r="BX109" s="1">
        <v>4.6666666670000003</v>
      </c>
      <c r="BY109" s="1">
        <v>5</v>
      </c>
      <c r="BZ109" s="1"/>
      <c r="CA109" s="1">
        <v>3</v>
      </c>
      <c r="CB109" s="1">
        <v>5</v>
      </c>
      <c r="CC109" s="1">
        <v>4</v>
      </c>
      <c r="CD109" s="1">
        <v>5</v>
      </c>
      <c r="CE109" s="1">
        <v>5</v>
      </c>
      <c r="CF109" s="1">
        <f>(AM109 - '[1]AoA, FW, and ASMu'!B$11) / '[1]AoA, FW, and ASMu'!B$12</f>
        <v>-1.0105441573318064</v>
      </c>
      <c r="CG109" s="1">
        <f>(AQ109 - '[1]AoA, FW, and ASMu'!C$11) / '[1]AoA, FW, and ASMu'!C$12</f>
        <v>-0.70746723074685991</v>
      </c>
      <c r="CH109" s="1">
        <f>(AR109 - '[1]AoA, FW, and ASMu'!D$11) / '[1]AoA, FW, and ASMu'!D$12</f>
        <v>-0.32843761477495281</v>
      </c>
      <c r="CI109" s="1">
        <f>(AT109 - '[1]AoA, FW, and ASMu'!E$11) / '[1]AoA, FW, and ASMu'!E$12</f>
        <v>0.50066042908655961</v>
      </c>
      <c r="CJ109" s="1">
        <f>(AU109 - '[1]AoA, FW, and ASMu'!F$11) / '[1]AoA, FW, and ASMu'!F$12</f>
        <v>0.92360840061944671</v>
      </c>
      <c r="CK109" s="1">
        <f>(AY109 - '[1]AoA, FW, and ASMu'!G$11) / '[1]AoA, FW, and ASMu'!G$12</f>
        <v>0.32195980665711271</v>
      </c>
      <c r="CL109" s="1">
        <f>(BA109 - '[1]AoA, FW, and ASMu'!H$11) / '[1]AoA, FW, and ASMu'!H$12</f>
        <v>-0.62050276803115456</v>
      </c>
      <c r="CM109" s="1">
        <f>(AW109 - '[1]AoA, FW, and ASMu'!I$11) / '[1]AoA, FW, and ASMu'!I$12</f>
        <v>1.4468245209353749</v>
      </c>
      <c r="CN109" s="1">
        <v>0.75929068700000002</v>
      </c>
      <c r="CO109" s="1">
        <v>1.964907425</v>
      </c>
      <c r="CP109" s="1"/>
      <c r="CQ109" s="1">
        <v>-0.78109545199999997</v>
      </c>
      <c r="CR109" s="1">
        <v>1.0723716999999999</v>
      </c>
      <c r="CS109" s="1">
        <v>-0.76024175800000005</v>
      </c>
      <c r="CT109" s="1">
        <v>1.1739484120000001</v>
      </c>
      <c r="CU109" s="1">
        <v>0.70067404899999997</v>
      </c>
      <c r="CV109" s="1" t="s">
        <v>241</v>
      </c>
      <c r="CW109" s="1">
        <v>5</v>
      </c>
      <c r="CX109" s="1">
        <v>1</v>
      </c>
      <c r="CY109" s="1" t="s">
        <v>224</v>
      </c>
      <c r="CZ109" s="1">
        <v>4</v>
      </c>
      <c r="DA109" s="1" t="s">
        <v>221</v>
      </c>
      <c r="DB109" s="1" t="s">
        <v>221</v>
      </c>
      <c r="DC109" s="1" t="s">
        <v>221</v>
      </c>
      <c r="DD109" s="1">
        <v>0</v>
      </c>
      <c r="DE109" s="1" t="s">
        <v>221</v>
      </c>
      <c r="DF109" s="1" t="s">
        <v>221</v>
      </c>
      <c r="DG109" s="1" t="s">
        <v>276</v>
      </c>
      <c r="DH109" s="1">
        <v>31009</v>
      </c>
      <c r="DI109" s="1" t="s">
        <v>1344</v>
      </c>
      <c r="DJ109" s="1" t="s">
        <v>692</v>
      </c>
      <c r="DK109" s="1" t="s">
        <v>393</v>
      </c>
      <c r="DL109" s="1" t="s">
        <v>229</v>
      </c>
      <c r="DM109" s="1">
        <v>1062</v>
      </c>
      <c r="DN109" s="1">
        <v>10</v>
      </c>
      <c r="DO109" s="1" t="s">
        <v>1345</v>
      </c>
      <c r="DP109" s="1">
        <v>-1.008318265</v>
      </c>
      <c r="DQ109" s="1">
        <v>-0.56476974899999999</v>
      </c>
      <c r="DR109" s="1">
        <v>1.142329726</v>
      </c>
      <c r="DS109" s="1">
        <v>-0.37808848900000003</v>
      </c>
      <c r="DT109" s="1">
        <v>-0.81141516800000002</v>
      </c>
      <c r="DU109" s="1">
        <v>-0.432934453</v>
      </c>
      <c r="DV109" s="1">
        <v>-0.68143459900000003</v>
      </c>
      <c r="DW109" s="1">
        <v>0.87171520999999996</v>
      </c>
      <c r="DX109" s="1">
        <v>1.717454663</v>
      </c>
      <c r="DY109" s="1">
        <v>-1.0964448499999999</v>
      </c>
      <c r="DZ109" s="1">
        <v>1.809393939</v>
      </c>
      <c r="EA109" s="1">
        <v>-1.1447780439999999</v>
      </c>
      <c r="EB109" s="1">
        <v>0.65018504799999999</v>
      </c>
      <c r="EC109" s="1">
        <v>0.63157092800000003</v>
      </c>
      <c r="ED109" s="1">
        <v>-0.670839038</v>
      </c>
      <c r="EE109" s="1">
        <v>1.2185467910000001</v>
      </c>
      <c r="EF109" s="1">
        <v>0.50663741100000004</v>
      </c>
      <c r="EG109" s="1">
        <v>0.79266946299999996</v>
      </c>
      <c r="EH109" s="1">
        <v>0.86115427300000003</v>
      </c>
      <c r="EI109" s="1">
        <v>-0.21831218999999999</v>
      </c>
      <c r="EJ109" s="1">
        <v>0.78663404599999998</v>
      </c>
      <c r="EK109" s="1">
        <v>-1.08825868</v>
      </c>
      <c r="EL109" s="1">
        <v>-0.51791661099999997</v>
      </c>
      <c r="EM109" s="1">
        <v>-0.858221279</v>
      </c>
      <c r="EN109" s="1">
        <v>0.77204928699999997</v>
      </c>
      <c r="EO109" s="1">
        <v>0.60217342600000001</v>
      </c>
      <c r="EP109" s="1">
        <v>0.55752913199999998</v>
      </c>
      <c r="EQ109" s="1">
        <v>1.1601128549999999</v>
      </c>
      <c r="ER109" s="1">
        <v>1.3503151259999999</v>
      </c>
      <c r="ES109" s="1">
        <v>1.5686721159999999</v>
      </c>
      <c r="ET109" s="1">
        <v>0.81993861499999998</v>
      </c>
      <c r="EU109" s="1" t="s">
        <v>221</v>
      </c>
      <c r="EV109" s="1" t="s">
        <v>221</v>
      </c>
      <c r="EW109" s="1">
        <v>-0.88487947899999997</v>
      </c>
      <c r="EX109" s="1">
        <v>-0.50626750099999995</v>
      </c>
      <c r="EY109" s="1">
        <v>1.1603746619999999</v>
      </c>
      <c r="EZ109" s="1">
        <v>-0.43257899100000002</v>
      </c>
      <c r="FA109" s="1">
        <v>-0.64005863200000002</v>
      </c>
      <c r="FB109" s="1">
        <v>-0.342236706</v>
      </c>
      <c r="FC109" s="1">
        <v>-0.56312254100000003</v>
      </c>
      <c r="FD109" s="1">
        <v>0.78158185499999999</v>
      </c>
      <c r="FE109" s="1">
        <v>0.98416879099999999</v>
      </c>
      <c r="FF109" s="1">
        <v>-0.75438913500000004</v>
      </c>
      <c r="FG109" s="1">
        <v>1.6615391349999999</v>
      </c>
      <c r="FH109" s="1">
        <v>-0.72955848300000004</v>
      </c>
      <c r="FI109" s="1">
        <v>0.47212665999999998</v>
      </c>
      <c r="FJ109" s="1">
        <v>0.527533476</v>
      </c>
      <c r="FK109" s="1">
        <v>-0.65123792400000002</v>
      </c>
      <c r="FL109" s="1">
        <v>1.178860324</v>
      </c>
      <c r="FM109" s="1">
        <v>0.73267232599999998</v>
      </c>
      <c r="FN109" s="1">
        <v>1.036017078</v>
      </c>
      <c r="FO109" s="1">
        <v>0.87643446000000003</v>
      </c>
      <c r="FP109" s="1">
        <v>-0.26434281799999998</v>
      </c>
      <c r="FQ109" s="1">
        <v>0.97657453900000002</v>
      </c>
      <c r="FR109" s="1">
        <v>-1.184745122</v>
      </c>
      <c r="FS109" s="1">
        <v>-0.75406215300000001</v>
      </c>
      <c r="FT109" s="1">
        <v>-0.85358042499999998</v>
      </c>
      <c r="FU109" s="1">
        <v>0.76901765600000005</v>
      </c>
      <c r="FV109" s="1">
        <v>0.68614825199999996</v>
      </c>
      <c r="FW109" s="1">
        <v>0.72294473999999997</v>
      </c>
      <c r="FX109" s="1">
        <v>1.396614697</v>
      </c>
      <c r="FY109" s="1">
        <v>1.373623365</v>
      </c>
      <c r="FZ109" s="1">
        <v>1.7019431700000001</v>
      </c>
      <c r="GA109" s="1">
        <v>0.955153959</v>
      </c>
      <c r="GB109" s="1"/>
      <c r="GC109" s="1"/>
      <c r="GD109" s="1">
        <v>-0.39513106799999997</v>
      </c>
      <c r="GE109" s="1">
        <v>0.74506039899999998</v>
      </c>
      <c r="GF109" s="1">
        <v>-0.342236706</v>
      </c>
      <c r="GG109" s="1">
        <v>2.7519702E-2</v>
      </c>
      <c r="GH109" s="1">
        <v>0.13058836600000001</v>
      </c>
      <c r="GI109" s="1">
        <v>0.31462219299999999</v>
      </c>
      <c r="GJ109" s="1">
        <v>0.74537677400000002</v>
      </c>
      <c r="GK109" s="1">
        <v>2.3942114609999998</v>
      </c>
      <c r="GL109" s="1">
        <v>4</v>
      </c>
      <c r="GM109" s="1">
        <v>2</v>
      </c>
      <c r="GN109" s="1">
        <v>0.5</v>
      </c>
      <c r="GO109" s="1">
        <v>2</v>
      </c>
      <c r="GP109" s="1">
        <v>0.5</v>
      </c>
      <c r="GQ109" s="1">
        <v>0</v>
      </c>
      <c r="GR109" s="1">
        <v>0</v>
      </c>
      <c r="GS109" s="1">
        <v>0</v>
      </c>
      <c r="GT109" s="1">
        <v>0</v>
      </c>
      <c r="GU109" s="1">
        <v>0</v>
      </c>
      <c r="GV109" s="1">
        <v>0</v>
      </c>
      <c r="GW109" s="1">
        <v>0</v>
      </c>
      <c r="GX109" s="1">
        <v>0</v>
      </c>
      <c r="GY109" s="1">
        <v>0</v>
      </c>
      <c r="GZ109" s="1">
        <v>0</v>
      </c>
      <c r="HA109" s="1">
        <v>0</v>
      </c>
      <c r="HB109" s="1">
        <v>0</v>
      </c>
      <c r="HC109" s="1">
        <v>1</v>
      </c>
      <c r="HD109" s="1">
        <v>0.25</v>
      </c>
      <c r="HE109" s="1">
        <v>1</v>
      </c>
      <c r="HF109" s="1">
        <v>0.25</v>
      </c>
      <c r="HG109" s="1">
        <v>0</v>
      </c>
      <c r="HH109" s="1">
        <v>0</v>
      </c>
      <c r="HI109" s="1">
        <v>2</v>
      </c>
      <c r="HJ109" s="1">
        <v>0.5</v>
      </c>
      <c r="HK109" s="1">
        <v>0</v>
      </c>
      <c r="HL109" s="1">
        <v>0</v>
      </c>
      <c r="HM109" s="1">
        <v>0</v>
      </c>
      <c r="HN109" s="1">
        <v>1</v>
      </c>
      <c r="HO109" s="1" t="s">
        <v>221</v>
      </c>
      <c r="HP109" s="1" t="s">
        <v>357</v>
      </c>
      <c r="HQ109" s="1" t="s">
        <v>270</v>
      </c>
      <c r="HR109" s="1" t="s">
        <v>260</v>
      </c>
      <c r="HS109" s="1" t="s">
        <v>221</v>
      </c>
      <c r="HT109" s="1"/>
      <c r="HU109" s="1">
        <v>5.5922925289999998</v>
      </c>
      <c r="HV109" s="1">
        <v>4.5655201930000002</v>
      </c>
      <c r="HW109" s="1"/>
      <c r="HX109" s="1">
        <v>2.000366401</v>
      </c>
      <c r="HY109" s="1">
        <v>3.9403425250000002</v>
      </c>
      <c r="HZ109" s="1">
        <v>3.9811133280000002</v>
      </c>
      <c r="IA109" s="1">
        <v>4.5826419950000004</v>
      </c>
      <c r="IB109" s="1">
        <v>4.5043331740000001</v>
      </c>
    </row>
    <row r="110" spans="1:236" x14ac:dyDescent="0.3">
      <c r="A110" s="1">
        <v>26219</v>
      </c>
      <c r="B110" s="1" t="s">
        <v>1346</v>
      </c>
      <c r="C110" s="1" t="s">
        <v>1347</v>
      </c>
      <c r="D110" s="1" t="s">
        <v>344</v>
      </c>
      <c r="E110" s="1">
        <v>14</v>
      </c>
      <c r="F110" s="1" t="s">
        <v>390</v>
      </c>
      <c r="G110" s="1">
        <v>3</v>
      </c>
      <c r="H110" s="1" t="s">
        <v>391</v>
      </c>
      <c r="I110" s="1" t="s">
        <v>221</v>
      </c>
      <c r="J110" s="1" t="s">
        <v>221</v>
      </c>
      <c r="K110" s="1" t="s">
        <v>221</v>
      </c>
      <c r="L110" s="1">
        <v>1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 t="s">
        <v>1348</v>
      </c>
      <c r="AF110" s="1" t="s">
        <v>221</v>
      </c>
      <c r="AG110" s="1" t="s">
        <v>221</v>
      </c>
      <c r="AH110" s="1" t="s">
        <v>221</v>
      </c>
      <c r="AI110" s="1" t="s">
        <v>221</v>
      </c>
      <c r="AJ110" s="1" t="s">
        <v>221</v>
      </c>
      <c r="AK110" s="1" t="s">
        <v>221</v>
      </c>
      <c r="AL110" s="1" t="s">
        <v>221</v>
      </c>
      <c r="AM110" s="1">
        <v>3</v>
      </c>
      <c r="AN110" s="1">
        <v>3</v>
      </c>
      <c r="AO110" s="1">
        <v>5</v>
      </c>
      <c r="AP110" s="1">
        <v>3</v>
      </c>
      <c r="AQ110" s="1">
        <v>2</v>
      </c>
      <c r="AR110" s="1">
        <v>4</v>
      </c>
      <c r="AS110" s="1">
        <v>2</v>
      </c>
      <c r="AT110" s="1">
        <v>4</v>
      </c>
      <c r="AU110" s="1">
        <v>1</v>
      </c>
      <c r="AV110" s="1">
        <v>2</v>
      </c>
      <c r="AW110" s="1">
        <v>3</v>
      </c>
      <c r="AX110" s="1">
        <v>1</v>
      </c>
      <c r="AY110" s="1">
        <v>4</v>
      </c>
      <c r="AZ110" s="1">
        <v>4</v>
      </c>
      <c r="BA110" s="1">
        <v>1</v>
      </c>
      <c r="BB110" s="1">
        <v>4</v>
      </c>
      <c r="BC110" s="1" t="s">
        <v>221</v>
      </c>
      <c r="BD110" s="1" t="s">
        <v>221</v>
      </c>
      <c r="BE110" s="1" t="s">
        <v>221</v>
      </c>
      <c r="BF110" s="1" t="s">
        <v>221</v>
      </c>
      <c r="BG110" s="1">
        <v>4</v>
      </c>
      <c r="BH110" s="1">
        <v>4</v>
      </c>
      <c r="BI110" s="1">
        <v>4</v>
      </c>
      <c r="BJ110" s="1">
        <v>4</v>
      </c>
      <c r="BK110" s="1">
        <v>5</v>
      </c>
      <c r="BL110" s="1">
        <v>4</v>
      </c>
      <c r="BM110" s="1">
        <v>4</v>
      </c>
      <c r="BN110" s="1">
        <v>5</v>
      </c>
      <c r="BO110" s="1">
        <v>4</v>
      </c>
      <c r="BP110" s="1" t="s">
        <v>221</v>
      </c>
      <c r="BQ110" s="1">
        <v>4</v>
      </c>
      <c r="BR110" s="1">
        <v>4</v>
      </c>
      <c r="BS110" s="1" t="s">
        <v>221</v>
      </c>
      <c r="BT110" s="1" t="s">
        <v>221</v>
      </c>
      <c r="BU110" s="1" t="s">
        <v>221</v>
      </c>
      <c r="BV110" s="1">
        <v>4</v>
      </c>
      <c r="BW110" s="1" t="s">
        <v>221</v>
      </c>
      <c r="BX110" s="1">
        <v>4.125</v>
      </c>
      <c r="BY110" s="1"/>
      <c r="BZ110" s="1">
        <v>5</v>
      </c>
      <c r="CA110" s="1">
        <v>4</v>
      </c>
      <c r="CB110" s="1"/>
      <c r="CC110" s="1">
        <v>4.3333333329999997</v>
      </c>
      <c r="CD110" s="1"/>
      <c r="CE110" s="1">
        <v>4</v>
      </c>
      <c r="CF110" s="1">
        <f>(AM110 - '[1]AoA, FW, and ASMu'!B$11) / '[1]AoA, FW, and ASMu'!B$12</f>
        <v>-1.0105441573318064</v>
      </c>
      <c r="CG110" s="1">
        <f>(AQ110 - '[1]AoA, FW, and ASMu'!C$11) / '[1]AoA, FW, and ASMu'!C$12</f>
        <v>-0.70746723074685991</v>
      </c>
      <c r="CH110" s="1">
        <f>(AR110 - '[1]AoA, FW, and ASMu'!D$11) / '[1]AoA, FW, and ASMu'!D$12</f>
        <v>1.2414584841085845</v>
      </c>
      <c r="CI110" s="1">
        <f>(AT110 - '[1]AoA, FW, and ASMu'!E$11) / '[1]AoA, FW, and ASMu'!E$12</f>
        <v>-0.42732871186524074</v>
      </c>
      <c r="CJ110" s="1">
        <f>(AU110 - '[1]AoA, FW, and ASMu'!F$11) / '[1]AoA, FW, and ASMu'!F$12</f>
        <v>-1.3726844286238138</v>
      </c>
      <c r="CK110" s="1">
        <f>(AY110 - '[1]AoA, FW, and ASMu'!G$11) / '[1]AoA, FW, and ASMu'!G$12</f>
        <v>0.32195980665711271</v>
      </c>
      <c r="CL110" s="1">
        <f>(BA110 - '[1]AoA, FW, and ASMu'!H$11) / '[1]AoA, FW, and ASMu'!H$12</f>
        <v>-0.62050276803115456</v>
      </c>
      <c r="CM110" s="1">
        <f>(AW110 - '[1]AoA, FW, and ASMu'!I$11) / '[1]AoA, FW, and ASMu'!I$12</f>
        <v>-0.25123341556192269</v>
      </c>
      <c r="CN110" s="1">
        <v>-0.49415418999999999</v>
      </c>
      <c r="CO110" s="1"/>
      <c r="CP110" s="1">
        <v>1.295789793</v>
      </c>
      <c r="CQ110" s="1">
        <v>0.219087749</v>
      </c>
      <c r="CR110" s="1"/>
      <c r="CS110" s="1">
        <v>-0.191511283</v>
      </c>
      <c r="CT110" s="1"/>
      <c r="CU110" s="1">
        <v>-0.80077034199999997</v>
      </c>
      <c r="CV110" s="1" t="s">
        <v>241</v>
      </c>
      <c r="CW110" s="1">
        <v>5</v>
      </c>
      <c r="CX110" s="1">
        <v>1</v>
      </c>
      <c r="CY110" s="1" t="s">
        <v>242</v>
      </c>
      <c r="CZ110" s="1">
        <v>5</v>
      </c>
      <c r="DA110" s="1">
        <v>3237</v>
      </c>
      <c r="DB110" s="1" t="s">
        <v>221</v>
      </c>
      <c r="DC110" s="1" t="s">
        <v>221</v>
      </c>
      <c r="DD110" s="1">
        <v>0</v>
      </c>
      <c r="DE110" s="1" t="s">
        <v>221</v>
      </c>
      <c r="DF110" s="1" t="s">
        <v>221</v>
      </c>
      <c r="DG110" s="1" t="s">
        <v>292</v>
      </c>
      <c r="DH110" s="1">
        <v>441277</v>
      </c>
      <c r="DI110" s="1" t="s">
        <v>1349</v>
      </c>
      <c r="DJ110" s="1" t="s">
        <v>1350</v>
      </c>
      <c r="DK110" s="1" t="s">
        <v>246</v>
      </c>
      <c r="DL110" s="1" t="s">
        <v>229</v>
      </c>
      <c r="DM110" s="1">
        <v>1456</v>
      </c>
      <c r="DN110" s="1">
        <v>3</v>
      </c>
      <c r="DO110" s="1" t="s">
        <v>221</v>
      </c>
      <c r="DP110" s="1">
        <v>-1.008318265</v>
      </c>
      <c r="DQ110" s="1">
        <v>1.4352302509999999</v>
      </c>
      <c r="DR110" s="1">
        <v>1.142329726</v>
      </c>
      <c r="DS110" s="1">
        <v>1.621911511</v>
      </c>
      <c r="DT110" s="1">
        <v>-0.81141516800000002</v>
      </c>
      <c r="DU110" s="1">
        <v>1.5670655469999999</v>
      </c>
      <c r="DV110" s="1">
        <v>0.31856540100000003</v>
      </c>
      <c r="DW110" s="1">
        <v>-0.12828479000000001</v>
      </c>
      <c r="DX110" s="1">
        <v>-2.2825453370000002</v>
      </c>
      <c r="DY110" s="1">
        <v>-9.6444849999999999E-2</v>
      </c>
      <c r="DZ110" s="1">
        <v>-0.19060606099999999</v>
      </c>
      <c r="EA110" s="1">
        <v>-1.1447780439999999</v>
      </c>
      <c r="EB110" s="1">
        <v>0.65018504799999999</v>
      </c>
      <c r="EC110" s="1">
        <v>0.63157092800000003</v>
      </c>
      <c r="ED110" s="1">
        <v>-0.670839038</v>
      </c>
      <c r="EE110" s="1">
        <v>0.21854679099999999</v>
      </c>
      <c r="EF110" s="1">
        <v>-0.49336258900000002</v>
      </c>
      <c r="EG110" s="1">
        <v>-0.20733053700000001</v>
      </c>
      <c r="EH110" s="1">
        <v>-0.138845727</v>
      </c>
      <c r="EI110" s="1">
        <v>-0.21831218999999999</v>
      </c>
      <c r="EJ110" s="1">
        <v>0.78663404599999998</v>
      </c>
      <c r="EK110" s="1">
        <v>-8.8258680000000006E-2</v>
      </c>
      <c r="EL110" s="1">
        <v>-0.51791661099999997</v>
      </c>
      <c r="EM110" s="1">
        <v>0.141778721</v>
      </c>
      <c r="EN110" s="1" t="s">
        <v>221</v>
      </c>
      <c r="EO110" s="1">
        <v>-0.39782657399999999</v>
      </c>
      <c r="EP110" s="1">
        <v>-0.44247086800000002</v>
      </c>
      <c r="EQ110" s="1" t="s">
        <v>221</v>
      </c>
      <c r="ER110" s="1" t="s">
        <v>221</v>
      </c>
      <c r="ES110" s="1" t="s">
        <v>221</v>
      </c>
      <c r="ET110" s="1">
        <v>-0.18006138499999999</v>
      </c>
      <c r="EU110" s="1" t="s">
        <v>221</v>
      </c>
      <c r="EV110" s="1">
        <v>1.1107942079999999</v>
      </c>
      <c r="EW110" s="1">
        <v>-0.88487947899999997</v>
      </c>
      <c r="EX110" s="1">
        <v>1.286560468</v>
      </c>
      <c r="EY110" s="1">
        <v>1.1603746619999999</v>
      </c>
      <c r="EZ110" s="1">
        <v>1.8556630679999999</v>
      </c>
      <c r="FA110" s="1">
        <v>-0.64005863200000002</v>
      </c>
      <c r="FB110" s="1">
        <v>1.2387726290000001</v>
      </c>
      <c r="FC110" s="1">
        <v>0.26325543000000001</v>
      </c>
      <c r="FD110" s="1">
        <v>-0.115020437</v>
      </c>
      <c r="FE110" s="1">
        <v>-1.3079878810000001</v>
      </c>
      <c r="FF110" s="1">
        <v>-6.6357141999999994E-2</v>
      </c>
      <c r="FG110" s="1">
        <v>-0.175030668</v>
      </c>
      <c r="FH110" s="1">
        <v>-0.72955848300000004</v>
      </c>
      <c r="FI110" s="1">
        <v>0.47212665999999998</v>
      </c>
      <c r="FJ110" s="1">
        <v>0.527533476</v>
      </c>
      <c r="FK110" s="1">
        <v>-0.65123792400000002</v>
      </c>
      <c r="FL110" s="1">
        <v>0.211429009</v>
      </c>
      <c r="FM110" s="1">
        <v>-0.71347497800000004</v>
      </c>
      <c r="FN110" s="1">
        <v>-0.27098051200000001</v>
      </c>
      <c r="FO110" s="1">
        <v>-0.14130938400000001</v>
      </c>
      <c r="FP110" s="1">
        <v>-0.26434281799999998</v>
      </c>
      <c r="FQ110" s="1">
        <v>0.97657453900000002</v>
      </c>
      <c r="FR110" s="1">
        <v>-9.6083810000000006E-2</v>
      </c>
      <c r="FS110" s="1">
        <v>-0.75406215300000001</v>
      </c>
      <c r="FT110" s="1">
        <v>0.141012049</v>
      </c>
      <c r="FU110" s="1"/>
      <c r="FV110" s="1">
        <v>-0.45330464100000001</v>
      </c>
      <c r="FW110" s="1">
        <v>-0.57374936700000001</v>
      </c>
      <c r="FX110" s="1"/>
      <c r="FY110" s="1"/>
      <c r="FZ110" s="1"/>
      <c r="GA110" s="1">
        <v>-0.209755147</v>
      </c>
      <c r="GB110" s="1"/>
      <c r="GC110" s="1">
        <v>1.269460853</v>
      </c>
      <c r="GD110" s="1">
        <v>-1.130525097</v>
      </c>
      <c r="GE110" s="1"/>
      <c r="GF110" s="1">
        <v>1.2387726290000001</v>
      </c>
      <c r="GG110" s="1">
        <v>-0.86908258999999999</v>
      </c>
      <c r="GH110" s="1">
        <v>-1.1669758320000001</v>
      </c>
      <c r="GI110" s="1">
        <v>0.67750929599999998</v>
      </c>
      <c r="GJ110" s="1"/>
      <c r="GK110" s="1">
        <v>-0.88850564600000004</v>
      </c>
      <c r="GL110" s="1">
        <v>2</v>
      </c>
      <c r="GM110" s="1">
        <v>1</v>
      </c>
      <c r="GN110" s="1">
        <v>0.5</v>
      </c>
      <c r="GO110" s="1">
        <v>1</v>
      </c>
      <c r="GP110" s="1">
        <v>0.5</v>
      </c>
      <c r="GQ110" s="1">
        <v>0</v>
      </c>
      <c r="GR110" s="1">
        <v>0</v>
      </c>
      <c r="GS110" s="1">
        <v>0</v>
      </c>
      <c r="GT110" s="1">
        <v>0</v>
      </c>
      <c r="GU110" s="1">
        <v>0</v>
      </c>
      <c r="GV110" s="1">
        <v>0</v>
      </c>
      <c r="GW110" s="1">
        <v>0</v>
      </c>
      <c r="GX110" s="1">
        <v>0</v>
      </c>
      <c r="GY110" s="1">
        <v>0</v>
      </c>
      <c r="GZ110" s="1">
        <v>0</v>
      </c>
      <c r="HA110" s="1">
        <v>0</v>
      </c>
      <c r="HB110" s="1">
        <v>0</v>
      </c>
      <c r="HC110" s="1">
        <v>0</v>
      </c>
      <c r="HD110" s="1">
        <v>0</v>
      </c>
      <c r="HE110" s="1">
        <v>1</v>
      </c>
      <c r="HF110" s="1">
        <v>0.5</v>
      </c>
      <c r="HG110" s="1">
        <v>1</v>
      </c>
      <c r="HH110" s="1">
        <v>0.5</v>
      </c>
      <c r="HI110" s="1">
        <v>0</v>
      </c>
      <c r="HJ110" s="1">
        <v>0</v>
      </c>
      <c r="HK110" s="1">
        <v>0</v>
      </c>
      <c r="HL110" s="1">
        <v>0</v>
      </c>
      <c r="HM110" s="1">
        <v>0</v>
      </c>
      <c r="HN110" s="1">
        <v>1</v>
      </c>
      <c r="HO110" s="1" t="s">
        <v>394</v>
      </c>
      <c r="HP110" s="1" t="s">
        <v>232</v>
      </c>
      <c r="HQ110" s="1" t="s">
        <v>221</v>
      </c>
      <c r="HR110" s="1" t="s">
        <v>221</v>
      </c>
      <c r="HS110" s="1" t="s">
        <v>221</v>
      </c>
      <c r="HT110" s="1" t="s">
        <v>221</v>
      </c>
      <c r="HU110" s="1">
        <v>4.3388476520000001</v>
      </c>
      <c r="HV110" s="1"/>
      <c r="HW110" s="1">
        <v>4.3287922759999997</v>
      </c>
      <c r="HX110" s="1">
        <v>3.000549602</v>
      </c>
      <c r="HY110" s="1"/>
      <c r="HZ110" s="1">
        <v>4.5498438029999999</v>
      </c>
      <c r="IA110" s="1"/>
      <c r="IB110" s="1">
        <v>3.002888783</v>
      </c>
    </row>
    <row r="111" spans="1:236" x14ac:dyDescent="0.3">
      <c r="A111" s="1">
        <v>31071</v>
      </c>
      <c r="B111" s="1" t="s">
        <v>1351</v>
      </c>
      <c r="C111" s="1" t="s">
        <v>489</v>
      </c>
      <c r="D111" s="1" t="s">
        <v>840</v>
      </c>
      <c r="E111" s="1">
        <v>8</v>
      </c>
      <c r="F111" s="1" t="s">
        <v>390</v>
      </c>
      <c r="G111" s="1">
        <v>3</v>
      </c>
      <c r="H111" s="1" t="s">
        <v>391</v>
      </c>
      <c r="I111" s="1" t="s">
        <v>221</v>
      </c>
      <c r="J111" s="1" t="s">
        <v>221</v>
      </c>
      <c r="K111" s="1" t="s">
        <v>221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1</v>
      </c>
      <c r="W111" s="1">
        <v>0</v>
      </c>
      <c r="X111" s="1">
        <v>0</v>
      </c>
      <c r="Y111" s="1">
        <v>1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 t="s">
        <v>221</v>
      </c>
      <c r="AF111" s="1" t="s">
        <v>221</v>
      </c>
      <c r="AG111" s="1" t="s">
        <v>221</v>
      </c>
      <c r="AH111" s="1" t="s">
        <v>221</v>
      </c>
      <c r="AI111" s="1" t="s">
        <v>221</v>
      </c>
      <c r="AJ111" s="1" t="s">
        <v>221</v>
      </c>
      <c r="AK111" s="1" t="s">
        <v>221</v>
      </c>
      <c r="AL111" s="1" t="s">
        <v>221</v>
      </c>
      <c r="AM111" s="1">
        <v>3</v>
      </c>
      <c r="AN111" s="1">
        <v>2</v>
      </c>
      <c r="AO111" s="1">
        <v>5</v>
      </c>
      <c r="AP111" s="1">
        <v>1</v>
      </c>
      <c r="AQ111" s="1">
        <v>1</v>
      </c>
      <c r="AR111" s="1">
        <v>1</v>
      </c>
      <c r="AS111" s="1">
        <v>1</v>
      </c>
      <c r="AT111" s="1">
        <v>5</v>
      </c>
      <c r="AU111" s="1">
        <v>1</v>
      </c>
      <c r="AV111" s="1">
        <v>1</v>
      </c>
      <c r="AW111" s="1">
        <v>3</v>
      </c>
      <c r="AX111" s="1">
        <v>1</v>
      </c>
      <c r="AY111" s="1">
        <v>3</v>
      </c>
      <c r="AZ111" s="1">
        <v>5</v>
      </c>
      <c r="BA111" s="1">
        <v>1</v>
      </c>
      <c r="BB111" s="1">
        <v>5</v>
      </c>
      <c r="BC111" s="1" t="s">
        <v>221</v>
      </c>
      <c r="BD111" s="1" t="s">
        <v>221</v>
      </c>
      <c r="BE111" s="1" t="s">
        <v>221</v>
      </c>
      <c r="BF111" s="1" t="s">
        <v>221</v>
      </c>
      <c r="BG111" s="1">
        <v>3</v>
      </c>
      <c r="BH111" s="1">
        <v>3</v>
      </c>
      <c r="BI111" s="1">
        <v>4</v>
      </c>
      <c r="BJ111" s="1">
        <v>3</v>
      </c>
      <c r="BK111" s="1">
        <v>5</v>
      </c>
      <c r="BL111" s="1">
        <v>2</v>
      </c>
      <c r="BM111" s="1">
        <v>3</v>
      </c>
      <c r="BN111" s="1">
        <v>2</v>
      </c>
      <c r="BO111" s="1">
        <v>5</v>
      </c>
      <c r="BP111" s="1">
        <v>3</v>
      </c>
      <c r="BQ111" s="1">
        <v>5</v>
      </c>
      <c r="BR111" s="1">
        <v>5</v>
      </c>
      <c r="BS111" s="1">
        <v>5</v>
      </c>
      <c r="BT111" s="1">
        <v>3</v>
      </c>
      <c r="BU111" s="1">
        <v>3</v>
      </c>
      <c r="BV111" s="1">
        <v>4</v>
      </c>
      <c r="BW111" s="1">
        <v>5</v>
      </c>
      <c r="BX111" s="1">
        <v>4.0999999999999996</v>
      </c>
      <c r="BY111" s="1">
        <v>3</v>
      </c>
      <c r="BZ111" s="1">
        <v>2</v>
      </c>
      <c r="CA111" s="1">
        <v>5</v>
      </c>
      <c r="CB111" s="1">
        <v>3</v>
      </c>
      <c r="CC111" s="1">
        <v>3.3333333330000001</v>
      </c>
      <c r="CD111" s="1">
        <v>5</v>
      </c>
      <c r="CE111" s="1">
        <v>3</v>
      </c>
      <c r="CF111" s="1">
        <f>(AM111 - '[1]AoA, FW, and ASMu'!B$11) / '[1]AoA, FW, and ASMu'!B$12</f>
        <v>-1.0105441573318064</v>
      </c>
      <c r="CG111" s="1">
        <f>(AQ111 - '[1]AoA, FW, and ASMu'!C$11) / '[1]AoA, FW, and ASMu'!C$12</f>
        <v>-1.4784925460403708</v>
      </c>
      <c r="CH111" s="1">
        <f>(AR111 - '[1]AoA, FW, and ASMu'!D$11) / '[1]AoA, FW, and ASMu'!D$12</f>
        <v>-1.1133856642167215</v>
      </c>
      <c r="CI111" s="1">
        <f>(AT111 - '[1]AoA, FW, and ASMu'!E$11) / '[1]AoA, FW, and ASMu'!E$12</f>
        <v>0.50066042908655961</v>
      </c>
      <c r="CJ111" s="1">
        <f>(AU111 - '[1]AoA, FW, and ASMu'!F$11) / '[1]AoA, FW, and ASMu'!F$12</f>
        <v>-1.3726844286238138</v>
      </c>
      <c r="CK111" s="1">
        <f>(AY111 - '[1]AoA, FW, and ASMu'!G$11) / '[1]AoA, FW, and ASMu'!G$12</f>
        <v>-0.39129875746110016</v>
      </c>
      <c r="CL111" s="1">
        <f>(BA111 - '[1]AoA, FW, and ASMu'!H$11) / '[1]AoA, FW, and ASMu'!H$12</f>
        <v>-0.62050276803115456</v>
      </c>
      <c r="CM111" s="1">
        <f>(AW111 - '[1]AoA, FW, and ASMu'!I$11) / '[1]AoA, FW, and ASMu'!I$12</f>
        <v>-0.25123341556192269</v>
      </c>
      <c r="CN111" s="1">
        <v>-0.55200549200000004</v>
      </c>
      <c r="CO111" s="1">
        <v>-0.317852672</v>
      </c>
      <c r="CP111" s="1">
        <v>-1.950804414</v>
      </c>
      <c r="CQ111" s="1">
        <v>1.219270949</v>
      </c>
      <c r="CR111" s="1">
        <v>-0.89779956299999997</v>
      </c>
      <c r="CS111" s="1">
        <v>-1.897702709</v>
      </c>
      <c r="CT111" s="1">
        <v>1.1739484120000001</v>
      </c>
      <c r="CU111" s="1">
        <v>-2.302214733</v>
      </c>
      <c r="CV111" s="1" t="s">
        <v>241</v>
      </c>
      <c r="CW111" s="1">
        <v>5</v>
      </c>
      <c r="CX111" s="1">
        <v>1</v>
      </c>
      <c r="CY111" s="1" t="s">
        <v>242</v>
      </c>
      <c r="CZ111" s="1">
        <v>5</v>
      </c>
      <c r="DA111" s="1">
        <v>4059</v>
      </c>
      <c r="DB111" s="1" t="s">
        <v>221</v>
      </c>
      <c r="DC111" s="1" t="s">
        <v>221</v>
      </c>
      <c r="DD111" s="1">
        <v>1</v>
      </c>
      <c r="DE111" s="1">
        <v>4057</v>
      </c>
      <c r="DF111" s="1" t="s">
        <v>221</v>
      </c>
      <c r="DG111" s="1" t="s">
        <v>266</v>
      </c>
      <c r="DH111" s="1">
        <v>436747</v>
      </c>
      <c r="DI111" s="1" t="s">
        <v>1352</v>
      </c>
      <c r="DJ111" s="1" t="s">
        <v>1353</v>
      </c>
      <c r="DK111" s="1" t="s">
        <v>736</v>
      </c>
      <c r="DL111" s="1" t="s">
        <v>229</v>
      </c>
      <c r="DM111" s="1">
        <v>619</v>
      </c>
      <c r="DN111" s="1">
        <v>5</v>
      </c>
      <c r="DO111" s="1" t="s">
        <v>1354</v>
      </c>
      <c r="DP111" s="1">
        <v>-1.008318265</v>
      </c>
      <c r="DQ111" s="1">
        <v>0.43523025100000001</v>
      </c>
      <c r="DR111" s="1">
        <v>1.142329726</v>
      </c>
      <c r="DS111" s="1">
        <v>-0.37808848900000003</v>
      </c>
      <c r="DT111" s="1">
        <v>-1.8114151679999999</v>
      </c>
      <c r="DU111" s="1">
        <v>-1.4329344530000001</v>
      </c>
      <c r="DV111" s="1">
        <v>-0.68143459900000003</v>
      </c>
      <c r="DW111" s="1">
        <v>0.87171520999999996</v>
      </c>
      <c r="DX111" s="1">
        <v>-2.2825453370000002</v>
      </c>
      <c r="DY111" s="1">
        <v>-1.0964448499999999</v>
      </c>
      <c r="DZ111" s="1">
        <v>-0.19060606099999999</v>
      </c>
      <c r="EA111" s="1">
        <v>-1.1447780439999999</v>
      </c>
      <c r="EB111" s="1">
        <v>-0.34981495200000001</v>
      </c>
      <c r="EC111" s="1">
        <v>1.6315709279999999</v>
      </c>
      <c r="ED111" s="1">
        <v>-0.670839038</v>
      </c>
      <c r="EE111" s="1">
        <v>1.2185467910000001</v>
      </c>
      <c r="EF111" s="1">
        <v>-1.493362589</v>
      </c>
      <c r="EG111" s="1">
        <v>-1.207330537</v>
      </c>
      <c r="EH111" s="1">
        <v>-0.138845727</v>
      </c>
      <c r="EI111" s="1">
        <v>-1.21831219</v>
      </c>
      <c r="EJ111" s="1">
        <v>0.78663404599999998</v>
      </c>
      <c r="EK111" s="1">
        <v>-2.08825868</v>
      </c>
      <c r="EL111" s="1">
        <v>-1.517916611</v>
      </c>
      <c r="EM111" s="1">
        <v>1.1417787210000001</v>
      </c>
      <c r="EN111" s="1">
        <v>-1.227950713</v>
      </c>
      <c r="EO111" s="1">
        <v>0.60217342600000001</v>
      </c>
      <c r="EP111" s="1">
        <v>0.55752913199999998</v>
      </c>
      <c r="EQ111" s="1">
        <v>1.1601128549999999</v>
      </c>
      <c r="ER111" s="1">
        <v>-0.64968487399999997</v>
      </c>
      <c r="ES111" s="1">
        <v>-0.43132788399999999</v>
      </c>
      <c r="ET111" s="1">
        <v>-0.18006138499999999</v>
      </c>
      <c r="EU111" s="1">
        <v>1.711729622</v>
      </c>
      <c r="EV111" s="1">
        <v>-1.8892057920000001</v>
      </c>
      <c r="EW111" s="1">
        <v>-0.88487947899999997</v>
      </c>
      <c r="EX111" s="1">
        <v>0.39014648299999999</v>
      </c>
      <c r="EY111" s="1">
        <v>1.1603746619999999</v>
      </c>
      <c r="EZ111" s="1">
        <v>-0.43257899100000002</v>
      </c>
      <c r="FA111" s="1">
        <v>-1.428876314</v>
      </c>
      <c r="FB111" s="1">
        <v>-1.132741373</v>
      </c>
      <c r="FC111" s="1">
        <v>-0.56312254100000003</v>
      </c>
      <c r="FD111" s="1">
        <v>0.78158185499999999</v>
      </c>
      <c r="FE111" s="1">
        <v>-1.3079878810000001</v>
      </c>
      <c r="FF111" s="1">
        <v>-0.75438913500000004</v>
      </c>
      <c r="FG111" s="1">
        <v>-0.175030668</v>
      </c>
      <c r="FH111" s="1">
        <v>-0.72955848300000004</v>
      </c>
      <c r="FI111" s="1">
        <v>-0.25401532300000002</v>
      </c>
      <c r="FJ111" s="1">
        <v>1.362805418</v>
      </c>
      <c r="FK111" s="1">
        <v>-0.65123792400000002</v>
      </c>
      <c r="FL111" s="1">
        <v>1.178860324</v>
      </c>
      <c r="FM111" s="1">
        <v>-2.1596222809999999</v>
      </c>
      <c r="FN111" s="1">
        <v>-1.5779781020000001</v>
      </c>
      <c r="FO111" s="1">
        <v>-0.14130938400000001</v>
      </c>
      <c r="FP111" s="1">
        <v>-1.4751905409999999</v>
      </c>
      <c r="FQ111" s="1">
        <v>0.97657453900000002</v>
      </c>
      <c r="FR111" s="1">
        <v>-2.273406434</v>
      </c>
      <c r="FS111" s="1">
        <v>-2.2100149789999999</v>
      </c>
      <c r="FT111" s="1">
        <v>1.135604523</v>
      </c>
      <c r="FU111" s="1">
        <v>-1.223128878</v>
      </c>
      <c r="FV111" s="1">
        <v>0.68614825199999996</v>
      </c>
      <c r="FW111" s="1">
        <v>0.72294473999999997</v>
      </c>
      <c r="FX111" s="1">
        <v>1.396614697</v>
      </c>
      <c r="FY111" s="1">
        <v>-0.66089930100000005</v>
      </c>
      <c r="FZ111" s="1">
        <v>-0.46797258600000002</v>
      </c>
      <c r="GA111" s="1">
        <v>-0.209755147</v>
      </c>
      <c r="GB111" s="1">
        <v>1.721000812</v>
      </c>
      <c r="GC111" s="1">
        <v>-2.1590613080000001</v>
      </c>
      <c r="GD111" s="1">
        <v>-1.0339619980000001</v>
      </c>
      <c r="GE111" s="1">
        <v>-1.0610186159999999</v>
      </c>
      <c r="GF111" s="1">
        <v>0.588259439</v>
      </c>
      <c r="GG111" s="1">
        <v>-1.4284331240000001</v>
      </c>
      <c r="GH111" s="1">
        <v>-0.17238335799999999</v>
      </c>
      <c r="GI111" s="1">
        <v>-1.178022801</v>
      </c>
      <c r="GJ111" s="1">
        <v>0.90756983099999999</v>
      </c>
      <c r="GK111" s="1">
        <v>-2.3346529490000001</v>
      </c>
      <c r="GL111" s="1">
        <v>1</v>
      </c>
      <c r="GM111" s="1">
        <v>0</v>
      </c>
      <c r="GN111" s="1">
        <v>0</v>
      </c>
      <c r="GO111" s="1">
        <v>1</v>
      </c>
      <c r="GP111" s="1">
        <v>1</v>
      </c>
      <c r="GQ111" s="1">
        <v>0</v>
      </c>
      <c r="GR111" s="1">
        <v>0</v>
      </c>
      <c r="GS111" s="1">
        <v>0</v>
      </c>
      <c r="GT111" s="1">
        <v>0</v>
      </c>
      <c r="GU111" s="1">
        <v>0</v>
      </c>
      <c r="GV111" s="1">
        <v>0</v>
      </c>
      <c r="GW111" s="1">
        <v>0</v>
      </c>
      <c r="GX111" s="1">
        <v>0</v>
      </c>
      <c r="GY111" s="1">
        <v>0</v>
      </c>
      <c r="GZ111" s="1">
        <v>0</v>
      </c>
      <c r="HA111" s="1">
        <v>0</v>
      </c>
      <c r="HB111" s="1">
        <v>0</v>
      </c>
      <c r="HC111" s="1">
        <v>0</v>
      </c>
      <c r="HD111" s="1">
        <v>0</v>
      </c>
      <c r="HE111" s="1">
        <v>0</v>
      </c>
      <c r="HF111" s="1">
        <v>0</v>
      </c>
      <c r="HG111" s="1">
        <v>1</v>
      </c>
      <c r="HH111" s="1">
        <v>1</v>
      </c>
      <c r="HI111" s="1">
        <v>0</v>
      </c>
      <c r="HJ111" s="1">
        <v>0</v>
      </c>
      <c r="HK111" s="1">
        <v>0</v>
      </c>
      <c r="HL111" s="1">
        <v>0</v>
      </c>
      <c r="HM111" s="1">
        <v>0</v>
      </c>
      <c r="HN111" s="1">
        <v>1</v>
      </c>
      <c r="HO111" s="1" t="s">
        <v>865</v>
      </c>
      <c r="HP111" s="1" t="s">
        <v>357</v>
      </c>
      <c r="HQ111" s="1" t="s">
        <v>316</v>
      </c>
      <c r="HR111" s="1" t="s">
        <v>496</v>
      </c>
      <c r="HS111" s="1" t="s">
        <v>221</v>
      </c>
      <c r="HT111" s="1" t="s">
        <v>221</v>
      </c>
      <c r="HU111" s="1">
        <v>4.2809963499999997</v>
      </c>
      <c r="HV111" s="1">
        <v>2.2827600960000001</v>
      </c>
      <c r="HW111" s="1">
        <v>1.0821980689999999</v>
      </c>
      <c r="HX111" s="1">
        <v>4.0007328019999999</v>
      </c>
      <c r="HY111" s="1">
        <v>1.970171262</v>
      </c>
      <c r="HZ111" s="1">
        <v>2.8436523770000002</v>
      </c>
      <c r="IA111" s="1">
        <v>4.5826419950000004</v>
      </c>
      <c r="IB111" s="1">
        <v>1.5014443909999999</v>
      </c>
    </row>
    <row r="112" spans="1:236" x14ac:dyDescent="0.3">
      <c r="A112" s="1">
        <v>33148</v>
      </c>
      <c r="B112" s="1" t="s">
        <v>1355</v>
      </c>
      <c r="C112" s="1" t="s">
        <v>1356</v>
      </c>
      <c r="D112" s="1" t="s">
        <v>1310</v>
      </c>
      <c r="E112" s="1">
        <v>3</v>
      </c>
      <c r="F112" s="1" t="s">
        <v>390</v>
      </c>
      <c r="G112" s="1">
        <v>3</v>
      </c>
      <c r="H112" s="1" t="s">
        <v>391</v>
      </c>
      <c r="I112" s="1" t="s">
        <v>221</v>
      </c>
      <c r="J112" s="1" t="s">
        <v>221</v>
      </c>
      <c r="K112" s="1" t="s">
        <v>221</v>
      </c>
      <c r="L112" s="1">
        <v>1</v>
      </c>
      <c r="M112" s="1">
        <v>0</v>
      </c>
      <c r="N112" s="1">
        <v>0</v>
      </c>
      <c r="O112" s="1">
        <v>0</v>
      </c>
      <c r="P112" s="1">
        <v>0</v>
      </c>
      <c r="Q112" s="1">
        <v>1</v>
      </c>
      <c r="R112" s="1">
        <v>0</v>
      </c>
      <c r="S112" s="1">
        <v>0</v>
      </c>
      <c r="T112" s="1">
        <v>0</v>
      </c>
      <c r="U112" s="1">
        <v>0</v>
      </c>
      <c r="V112" s="1">
        <v>1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1</v>
      </c>
      <c r="AE112" s="1" t="s">
        <v>221</v>
      </c>
      <c r="AF112" s="1" t="s">
        <v>221</v>
      </c>
      <c r="AG112" s="1" t="s">
        <v>221</v>
      </c>
      <c r="AH112" s="1" t="s">
        <v>221</v>
      </c>
      <c r="AI112" s="1" t="s">
        <v>221</v>
      </c>
      <c r="AJ112" s="1" t="s">
        <v>221</v>
      </c>
      <c r="AK112" s="1" t="s">
        <v>221</v>
      </c>
      <c r="AL112" s="1" t="s">
        <v>221</v>
      </c>
      <c r="AM112" s="1">
        <v>3</v>
      </c>
      <c r="AN112" s="1">
        <v>4</v>
      </c>
      <c r="AO112" s="1">
        <v>5</v>
      </c>
      <c r="AP112" s="1">
        <v>1</v>
      </c>
      <c r="AQ112" s="1">
        <v>3</v>
      </c>
      <c r="AR112" s="1">
        <v>3</v>
      </c>
      <c r="AS112" s="1">
        <v>3</v>
      </c>
      <c r="AT112" s="1">
        <v>5</v>
      </c>
      <c r="AU112" s="1">
        <v>1</v>
      </c>
      <c r="AV112" s="1">
        <v>1</v>
      </c>
      <c r="AW112" s="1">
        <v>3</v>
      </c>
      <c r="AX112" s="1">
        <v>1</v>
      </c>
      <c r="AY112" s="1">
        <v>3</v>
      </c>
      <c r="AZ112" s="1">
        <v>4</v>
      </c>
      <c r="BA112" s="1">
        <v>1</v>
      </c>
      <c r="BB112" s="1">
        <v>5</v>
      </c>
      <c r="BC112" s="1" t="s">
        <v>221</v>
      </c>
      <c r="BD112" s="1" t="s">
        <v>221</v>
      </c>
      <c r="BE112" s="1" t="s">
        <v>221</v>
      </c>
      <c r="BF112" s="1" t="s">
        <v>221</v>
      </c>
      <c r="BG112" s="1">
        <v>5</v>
      </c>
      <c r="BH112" s="1">
        <v>5</v>
      </c>
      <c r="BI112" s="1">
        <v>5</v>
      </c>
      <c r="BJ112" s="1">
        <v>5</v>
      </c>
      <c r="BK112" s="1">
        <v>5</v>
      </c>
      <c r="BL112" s="1">
        <v>4</v>
      </c>
      <c r="BM112" s="1">
        <v>5</v>
      </c>
      <c r="BN112" s="1">
        <v>4</v>
      </c>
      <c r="BO112" s="1">
        <v>5</v>
      </c>
      <c r="BP112" s="1" t="s">
        <v>221</v>
      </c>
      <c r="BQ112" s="1">
        <v>5</v>
      </c>
      <c r="BR112" s="1">
        <v>4</v>
      </c>
      <c r="BS112" s="1" t="s">
        <v>221</v>
      </c>
      <c r="BT112" s="1" t="s">
        <v>221</v>
      </c>
      <c r="BU112" s="1" t="s">
        <v>221</v>
      </c>
      <c r="BV112" s="1">
        <v>5</v>
      </c>
      <c r="BW112" s="1" t="s">
        <v>221</v>
      </c>
      <c r="BX112" s="1">
        <v>4.75</v>
      </c>
      <c r="BY112" s="1"/>
      <c r="BZ112" s="1">
        <v>4</v>
      </c>
      <c r="CA112" s="1">
        <v>5</v>
      </c>
      <c r="CB112" s="1"/>
      <c r="CC112" s="1">
        <v>4.6666666670000003</v>
      </c>
      <c r="CD112" s="1"/>
      <c r="CE112" s="1">
        <v>5</v>
      </c>
      <c r="CF112" s="1">
        <f>(AM112 - '[1]AoA, FW, and ASMu'!B$11) / '[1]AoA, FW, and ASMu'!B$12</f>
        <v>-1.0105441573318064</v>
      </c>
      <c r="CG112" s="1">
        <f>(AQ112 - '[1]AoA, FW, and ASMu'!C$11) / '[1]AoA, FW, and ASMu'!C$12</f>
        <v>6.35580845466511E-2</v>
      </c>
      <c r="CH112" s="1">
        <f>(AR112 - '[1]AoA, FW, and ASMu'!D$11) / '[1]AoA, FW, and ASMu'!D$12</f>
        <v>0.45651043466681585</v>
      </c>
      <c r="CI112" s="1">
        <f>(AT112 - '[1]AoA, FW, and ASMu'!E$11) / '[1]AoA, FW, and ASMu'!E$12</f>
        <v>0.50066042908655961</v>
      </c>
      <c r="CJ112" s="1">
        <f>(AU112 - '[1]AoA, FW, and ASMu'!F$11) / '[1]AoA, FW, and ASMu'!F$12</f>
        <v>-1.3726844286238138</v>
      </c>
      <c r="CK112" s="1">
        <f>(AY112 - '[1]AoA, FW, and ASMu'!G$11) / '[1]AoA, FW, and ASMu'!G$12</f>
        <v>-0.39129875746110016</v>
      </c>
      <c r="CL112" s="1">
        <f>(BA112 - '[1]AoA, FW, and ASMu'!H$11) / '[1]AoA, FW, and ASMu'!H$12</f>
        <v>-0.62050276803115456</v>
      </c>
      <c r="CM112" s="1">
        <f>(AW112 - '[1]AoA, FW, and ASMu'!I$11) / '[1]AoA, FW, and ASMu'!I$12</f>
        <v>-0.25123341556192269</v>
      </c>
      <c r="CN112" s="1">
        <v>0.95212836000000001</v>
      </c>
      <c r="CO112" s="1"/>
      <c r="CP112" s="1">
        <v>0.21359172400000001</v>
      </c>
      <c r="CQ112" s="1">
        <v>1.219270949</v>
      </c>
      <c r="CR112" s="1"/>
      <c r="CS112" s="1">
        <v>0.37721919300000001</v>
      </c>
      <c r="CT112" s="1"/>
      <c r="CU112" s="1">
        <v>0.70067404899999997</v>
      </c>
      <c r="CV112" s="1" t="s">
        <v>241</v>
      </c>
      <c r="CW112" s="1">
        <v>5</v>
      </c>
      <c r="CX112" s="1">
        <v>1</v>
      </c>
      <c r="CY112" s="1" t="s">
        <v>242</v>
      </c>
      <c r="CZ112" s="1">
        <v>5</v>
      </c>
      <c r="DA112" s="1">
        <v>1081</v>
      </c>
      <c r="DB112" s="1" t="s">
        <v>221</v>
      </c>
      <c r="DC112" s="1" t="s">
        <v>221</v>
      </c>
      <c r="DD112" s="1">
        <v>1</v>
      </c>
      <c r="DE112" s="1">
        <v>1083</v>
      </c>
      <c r="DF112" s="1" t="s">
        <v>221</v>
      </c>
      <c r="DG112" s="1" t="s">
        <v>292</v>
      </c>
      <c r="DH112" s="1">
        <v>552830</v>
      </c>
      <c r="DI112" s="1" t="s">
        <v>1357</v>
      </c>
      <c r="DJ112" s="1" t="s">
        <v>1358</v>
      </c>
      <c r="DK112" s="1" t="s">
        <v>567</v>
      </c>
      <c r="DL112" s="1" t="s">
        <v>229</v>
      </c>
      <c r="DM112" s="1">
        <v>755</v>
      </c>
      <c r="DN112" s="1">
        <v>7</v>
      </c>
      <c r="DO112" s="1" t="s">
        <v>1359</v>
      </c>
      <c r="DP112" s="1">
        <v>-1.008318265</v>
      </c>
      <c r="DQ112" s="1">
        <v>2.4352302510000001</v>
      </c>
      <c r="DR112" s="1">
        <v>1.142329726</v>
      </c>
      <c r="DS112" s="1">
        <v>-0.37808848900000003</v>
      </c>
      <c r="DT112" s="1">
        <v>0.18858483200000001</v>
      </c>
      <c r="DU112" s="1">
        <v>0.567065547</v>
      </c>
      <c r="DV112" s="1">
        <v>1.3185654010000001</v>
      </c>
      <c r="DW112" s="1">
        <v>0.87171520999999996</v>
      </c>
      <c r="DX112" s="1">
        <v>-2.2825453370000002</v>
      </c>
      <c r="DY112" s="1">
        <v>-1.0964448499999999</v>
      </c>
      <c r="DZ112" s="1">
        <v>-0.19060606099999999</v>
      </c>
      <c r="EA112" s="1">
        <v>-1.1447780439999999</v>
      </c>
      <c r="EB112" s="1">
        <v>-0.34981495200000001</v>
      </c>
      <c r="EC112" s="1">
        <v>0.63157092800000003</v>
      </c>
      <c r="ED112" s="1">
        <v>-0.670839038</v>
      </c>
      <c r="EE112" s="1">
        <v>1.2185467910000001</v>
      </c>
      <c r="EF112" s="1">
        <v>0.50663741100000004</v>
      </c>
      <c r="EG112" s="1">
        <v>0.79266946299999996</v>
      </c>
      <c r="EH112" s="1">
        <v>0.86115427300000003</v>
      </c>
      <c r="EI112" s="1">
        <v>0.78168780999999998</v>
      </c>
      <c r="EJ112" s="1">
        <v>0.78663404599999998</v>
      </c>
      <c r="EK112" s="1">
        <v>-8.8258680000000006E-2</v>
      </c>
      <c r="EL112" s="1">
        <v>0.48208338899999997</v>
      </c>
      <c r="EM112" s="1">
        <v>1.1417787210000001</v>
      </c>
      <c r="EN112" s="1" t="s">
        <v>221</v>
      </c>
      <c r="EO112" s="1">
        <v>0.60217342600000001</v>
      </c>
      <c r="EP112" s="1">
        <v>-0.44247086800000002</v>
      </c>
      <c r="EQ112" s="1" t="s">
        <v>221</v>
      </c>
      <c r="ER112" s="1" t="s">
        <v>221</v>
      </c>
      <c r="ES112" s="1" t="s">
        <v>221</v>
      </c>
      <c r="ET112" s="1">
        <v>0.81993861499999998</v>
      </c>
      <c r="EU112" s="1" t="s">
        <v>221</v>
      </c>
      <c r="EV112" s="1">
        <v>0.11079420800000001</v>
      </c>
      <c r="EW112" s="1">
        <v>-0.88487947899999997</v>
      </c>
      <c r="EX112" s="1">
        <v>2.1829744529999999</v>
      </c>
      <c r="EY112" s="1">
        <v>1.1603746619999999</v>
      </c>
      <c r="EZ112" s="1">
        <v>-0.43257899100000002</v>
      </c>
      <c r="FA112" s="1">
        <v>0.14875905</v>
      </c>
      <c r="FB112" s="1">
        <v>0.44826796200000002</v>
      </c>
      <c r="FC112" s="1">
        <v>1.0896334009999999</v>
      </c>
      <c r="FD112" s="1">
        <v>0.78158185499999999</v>
      </c>
      <c r="FE112" s="1">
        <v>-1.3079878810000001</v>
      </c>
      <c r="FF112" s="1">
        <v>-0.75438913500000004</v>
      </c>
      <c r="FG112" s="1">
        <v>-0.175030668</v>
      </c>
      <c r="FH112" s="1">
        <v>-0.72955848300000004</v>
      </c>
      <c r="FI112" s="1">
        <v>-0.25401532300000002</v>
      </c>
      <c r="FJ112" s="1">
        <v>0.527533476</v>
      </c>
      <c r="FK112" s="1">
        <v>-0.65123792400000002</v>
      </c>
      <c r="FL112" s="1">
        <v>1.178860324</v>
      </c>
      <c r="FM112" s="1">
        <v>0.73267232599999998</v>
      </c>
      <c r="FN112" s="1">
        <v>1.036017078</v>
      </c>
      <c r="FO112" s="1">
        <v>0.87643446000000003</v>
      </c>
      <c r="FP112" s="1">
        <v>0.94650490499999995</v>
      </c>
      <c r="FQ112" s="1">
        <v>0.97657453900000002</v>
      </c>
      <c r="FR112" s="1">
        <v>-9.6083810000000006E-2</v>
      </c>
      <c r="FS112" s="1">
        <v>0.70189067199999999</v>
      </c>
      <c r="FT112" s="1">
        <v>1.135604523</v>
      </c>
      <c r="FU112" s="1"/>
      <c r="FV112" s="1">
        <v>0.68614825199999996</v>
      </c>
      <c r="FW112" s="1">
        <v>-0.57374936700000001</v>
      </c>
      <c r="FX112" s="1"/>
      <c r="FY112" s="1"/>
      <c r="FZ112" s="1"/>
      <c r="GA112" s="1">
        <v>0.955153959</v>
      </c>
      <c r="GB112" s="1"/>
      <c r="GC112" s="1">
        <v>0.126620132</v>
      </c>
      <c r="GD112" s="1">
        <v>-0.35249934999999999</v>
      </c>
      <c r="GE112" s="1"/>
      <c r="GF112" s="1">
        <v>0.44826796200000002</v>
      </c>
      <c r="GG112" s="1">
        <v>1.4834725280000001</v>
      </c>
      <c r="GH112" s="1">
        <v>-0.17238335799999999</v>
      </c>
      <c r="GI112" s="1">
        <v>0.35498322199999999</v>
      </c>
      <c r="GJ112" s="1"/>
      <c r="GK112" s="1">
        <v>0.55764165799999998</v>
      </c>
      <c r="GL112" s="1">
        <v>1</v>
      </c>
      <c r="GM112" s="1">
        <v>0</v>
      </c>
      <c r="GN112" s="1">
        <v>0</v>
      </c>
      <c r="GO112" s="1">
        <v>1</v>
      </c>
      <c r="GP112" s="1">
        <v>1</v>
      </c>
      <c r="GQ112" s="1">
        <v>0</v>
      </c>
      <c r="GR112" s="1">
        <v>0</v>
      </c>
      <c r="GS112" s="1">
        <v>0</v>
      </c>
      <c r="GT112" s="1">
        <v>0</v>
      </c>
      <c r="GU112" s="1">
        <v>0</v>
      </c>
      <c r="GV112" s="1">
        <v>0</v>
      </c>
      <c r="GW112" s="1">
        <v>0</v>
      </c>
      <c r="GX112" s="1">
        <v>0</v>
      </c>
      <c r="GY112" s="1">
        <v>0</v>
      </c>
      <c r="GZ112" s="1">
        <v>0</v>
      </c>
      <c r="HA112" s="1">
        <v>0</v>
      </c>
      <c r="HB112" s="1">
        <v>0</v>
      </c>
      <c r="HC112" s="1">
        <v>0</v>
      </c>
      <c r="HD112" s="1">
        <v>0</v>
      </c>
      <c r="HE112" s="1">
        <v>0</v>
      </c>
      <c r="HF112" s="1">
        <v>0</v>
      </c>
      <c r="HG112" s="1">
        <v>0</v>
      </c>
      <c r="HH112" s="1">
        <v>0</v>
      </c>
      <c r="HI112" s="1">
        <v>0</v>
      </c>
      <c r="HJ112" s="1">
        <v>0</v>
      </c>
      <c r="HK112" s="1">
        <v>1</v>
      </c>
      <c r="HL112" s="1">
        <v>1</v>
      </c>
      <c r="HM112" s="1">
        <v>0</v>
      </c>
      <c r="HN112" s="1">
        <v>1</v>
      </c>
      <c r="HO112" s="1" t="s">
        <v>865</v>
      </c>
      <c r="HP112" s="1" t="s">
        <v>315</v>
      </c>
      <c r="HQ112" s="1" t="s">
        <v>316</v>
      </c>
      <c r="HR112" s="1" t="s">
        <v>221</v>
      </c>
      <c r="HS112" s="1" t="s">
        <v>221</v>
      </c>
      <c r="HT112" s="1" t="s">
        <v>221</v>
      </c>
      <c r="HU112" s="1">
        <v>5.7851302020000004</v>
      </c>
      <c r="HV112" s="1"/>
      <c r="HW112" s="1">
        <v>3.2465942069999998</v>
      </c>
      <c r="HX112" s="1">
        <v>4.0007328019999999</v>
      </c>
      <c r="HY112" s="1"/>
      <c r="HZ112" s="1">
        <v>5.1185742789999997</v>
      </c>
      <c r="IA112" s="1"/>
      <c r="IB112" s="1">
        <v>4.5043331740000001</v>
      </c>
    </row>
    <row r="113" spans="1:236" x14ac:dyDescent="0.3">
      <c r="A113" s="1">
        <v>29624</v>
      </c>
      <c r="B113" s="1" t="s">
        <v>1360</v>
      </c>
      <c r="C113" s="1" t="s">
        <v>605</v>
      </c>
      <c r="D113" s="1" t="s">
        <v>605</v>
      </c>
      <c r="E113" s="1">
        <v>1</v>
      </c>
      <c r="F113" s="1" t="s">
        <v>307</v>
      </c>
      <c r="G113" s="1">
        <v>3</v>
      </c>
      <c r="H113" s="1" t="s">
        <v>308</v>
      </c>
      <c r="I113" s="1" t="s">
        <v>221</v>
      </c>
      <c r="J113" s="1" t="s">
        <v>221</v>
      </c>
      <c r="K113" s="1" t="s">
        <v>221</v>
      </c>
      <c r="L113" s="1">
        <v>1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 t="s">
        <v>1361</v>
      </c>
      <c r="AF113" s="1" t="s">
        <v>221</v>
      </c>
      <c r="AG113" s="1" t="s">
        <v>221</v>
      </c>
      <c r="AH113" s="1" t="s">
        <v>221</v>
      </c>
      <c r="AI113" s="1" t="s">
        <v>221</v>
      </c>
      <c r="AJ113" s="1" t="s">
        <v>221</v>
      </c>
      <c r="AK113" s="1" t="s">
        <v>221</v>
      </c>
      <c r="AL113" s="1" t="s">
        <v>221</v>
      </c>
      <c r="AM113" s="1">
        <v>3</v>
      </c>
      <c r="AN113" s="1">
        <v>3</v>
      </c>
      <c r="AO113" s="1">
        <v>5</v>
      </c>
      <c r="AP113" s="1">
        <v>1</v>
      </c>
      <c r="AQ113" s="1">
        <v>3</v>
      </c>
      <c r="AR113" s="1">
        <v>3</v>
      </c>
      <c r="AS113" s="1">
        <v>1</v>
      </c>
      <c r="AT113" s="1">
        <v>4</v>
      </c>
      <c r="AU113" s="1">
        <v>1</v>
      </c>
      <c r="AV113" s="1">
        <v>1</v>
      </c>
      <c r="AW113" s="1">
        <v>4</v>
      </c>
      <c r="AX113" s="1">
        <v>5</v>
      </c>
      <c r="AY113" s="1">
        <v>1</v>
      </c>
      <c r="AZ113" s="1">
        <v>1</v>
      </c>
      <c r="BA113" s="1">
        <v>1</v>
      </c>
      <c r="BB113" s="1">
        <v>5</v>
      </c>
      <c r="BC113" s="1" t="s">
        <v>221</v>
      </c>
      <c r="BD113" s="1" t="s">
        <v>221</v>
      </c>
      <c r="BE113" s="1" t="s">
        <v>221</v>
      </c>
      <c r="BF113" s="1" t="s">
        <v>221</v>
      </c>
      <c r="BG113" s="1">
        <v>5</v>
      </c>
      <c r="BH113" s="1">
        <v>5</v>
      </c>
      <c r="BI113" s="1">
        <v>3</v>
      </c>
      <c r="BJ113" s="1">
        <v>4</v>
      </c>
      <c r="BK113" s="1">
        <v>5</v>
      </c>
      <c r="BL113" s="1">
        <v>5</v>
      </c>
      <c r="BM113" s="1">
        <v>5</v>
      </c>
      <c r="BN113" s="1">
        <v>4</v>
      </c>
      <c r="BO113" s="1">
        <v>4</v>
      </c>
      <c r="BP113" s="1" t="s">
        <v>221</v>
      </c>
      <c r="BQ113" s="1">
        <v>5</v>
      </c>
      <c r="BR113" s="1">
        <v>4</v>
      </c>
      <c r="BS113" s="1">
        <v>3</v>
      </c>
      <c r="BT113" s="1">
        <v>4</v>
      </c>
      <c r="BU113" s="1">
        <v>2</v>
      </c>
      <c r="BV113" s="1">
        <v>5</v>
      </c>
      <c r="BW113" s="1" t="s">
        <v>221</v>
      </c>
      <c r="BX113" s="1">
        <v>4.4444444440000002</v>
      </c>
      <c r="BY113" s="1">
        <v>3</v>
      </c>
      <c r="BZ113" s="1">
        <v>4</v>
      </c>
      <c r="CA113" s="1">
        <v>4</v>
      </c>
      <c r="CB113" s="1"/>
      <c r="CC113" s="1">
        <v>5</v>
      </c>
      <c r="CD113" s="1">
        <v>3</v>
      </c>
      <c r="CE113" s="1">
        <v>5</v>
      </c>
      <c r="CF113" s="1">
        <f>(AM113 - '[1]AoA, FW, and ASMu'!B$11) / '[1]AoA, FW, and ASMu'!B$12</f>
        <v>-1.0105441573318064</v>
      </c>
      <c r="CG113" s="1">
        <f>(AQ113 - '[1]AoA, FW, and ASMu'!C$11) / '[1]AoA, FW, and ASMu'!C$12</f>
        <v>6.35580845466511E-2</v>
      </c>
      <c r="CH113" s="1">
        <f>(AR113 - '[1]AoA, FW, and ASMu'!D$11) / '[1]AoA, FW, and ASMu'!D$12</f>
        <v>0.45651043466681585</v>
      </c>
      <c r="CI113" s="1">
        <f>(AT113 - '[1]AoA, FW, and ASMu'!E$11) / '[1]AoA, FW, and ASMu'!E$12</f>
        <v>-0.42732871186524074</v>
      </c>
      <c r="CJ113" s="1">
        <f>(AU113 - '[1]AoA, FW, and ASMu'!F$11) / '[1]AoA, FW, and ASMu'!F$12</f>
        <v>-1.3726844286238138</v>
      </c>
      <c r="CK113" s="1">
        <f>(AY113 - '[1]AoA, FW, and ASMu'!G$11) / '[1]AoA, FW, and ASMu'!G$12</f>
        <v>-1.8178158856975259</v>
      </c>
      <c r="CL113" s="1">
        <f>(BA113 - '[1]AoA, FW, and ASMu'!H$11) / '[1]AoA, FW, and ASMu'!H$12</f>
        <v>-0.62050276803115456</v>
      </c>
      <c r="CM113" s="1">
        <f>(AW113 - '[1]AoA, FW, and ASMu'!I$11) / '[1]AoA, FW, and ASMu'!I$12</f>
        <v>0.59779555268672613</v>
      </c>
      <c r="CN113" s="1">
        <v>0.81037719799999997</v>
      </c>
      <c r="CO113" s="1">
        <v>-0.40152228400000001</v>
      </c>
      <c r="CP113" s="1">
        <v>0.160819769</v>
      </c>
      <c r="CQ113" s="1">
        <v>-1.9688533000000001E-2</v>
      </c>
      <c r="CR113" s="1"/>
      <c r="CS113" s="1">
        <v>1.127587535</v>
      </c>
      <c r="CT113" s="1">
        <v>-0.89435934699999997</v>
      </c>
      <c r="CU113" s="1">
        <v>0.99918738200000001</v>
      </c>
      <c r="CV113" s="1" t="s">
        <v>241</v>
      </c>
      <c r="CW113" s="1">
        <v>5</v>
      </c>
      <c r="CX113" s="1">
        <v>1</v>
      </c>
      <c r="CY113" s="1" t="s">
        <v>242</v>
      </c>
      <c r="CZ113" s="1">
        <v>5</v>
      </c>
      <c r="DA113" s="1">
        <v>20107</v>
      </c>
      <c r="DB113" s="1" t="s">
        <v>221</v>
      </c>
      <c r="DC113" s="1" t="s">
        <v>221</v>
      </c>
      <c r="DD113" s="1">
        <v>1</v>
      </c>
      <c r="DE113" s="1" t="s">
        <v>221</v>
      </c>
      <c r="DF113" s="1" t="s">
        <v>221</v>
      </c>
      <c r="DG113" s="1" t="s">
        <v>243</v>
      </c>
      <c r="DH113" s="1">
        <v>604761</v>
      </c>
      <c r="DI113" s="1" t="s">
        <v>221</v>
      </c>
      <c r="DJ113" s="1" t="s">
        <v>1327</v>
      </c>
      <c r="DK113" s="1" t="s">
        <v>507</v>
      </c>
      <c r="DL113" s="1" t="s">
        <v>229</v>
      </c>
      <c r="DM113" s="1">
        <v>443</v>
      </c>
      <c r="DN113" s="1">
        <v>12</v>
      </c>
      <c r="DO113" s="1" t="s">
        <v>1362</v>
      </c>
      <c r="DP113" s="1">
        <v>-1.008318265</v>
      </c>
      <c r="DQ113" s="1">
        <v>1.4352302509999999</v>
      </c>
      <c r="DR113" s="1">
        <v>1.142329726</v>
      </c>
      <c r="DS113" s="1">
        <v>-0.37808848900000003</v>
      </c>
      <c r="DT113" s="1">
        <v>0.18858483200000001</v>
      </c>
      <c r="DU113" s="1">
        <v>0.567065547</v>
      </c>
      <c r="DV113" s="1">
        <v>-0.68143459900000003</v>
      </c>
      <c r="DW113" s="1">
        <v>-0.12828479000000001</v>
      </c>
      <c r="DX113" s="1">
        <v>-2.2825453370000002</v>
      </c>
      <c r="DY113" s="1">
        <v>-1.0964448499999999</v>
      </c>
      <c r="DZ113" s="1">
        <v>0.80939393900000001</v>
      </c>
      <c r="EA113" s="1">
        <v>2.8552219559999998</v>
      </c>
      <c r="EB113" s="1">
        <v>-2.349814952</v>
      </c>
      <c r="EC113" s="1">
        <v>-2.3684290720000001</v>
      </c>
      <c r="ED113" s="1">
        <v>-0.670839038</v>
      </c>
      <c r="EE113" s="1">
        <v>1.2185467910000001</v>
      </c>
      <c r="EF113" s="1">
        <v>0.50663741100000004</v>
      </c>
      <c r="EG113" s="1">
        <v>0.79266946299999996</v>
      </c>
      <c r="EH113" s="1">
        <v>-1.1388457270000001</v>
      </c>
      <c r="EI113" s="1">
        <v>-0.21831218999999999</v>
      </c>
      <c r="EJ113" s="1">
        <v>0.78663404599999998</v>
      </c>
      <c r="EK113" s="1">
        <v>0.91174131999999997</v>
      </c>
      <c r="EL113" s="1">
        <v>0.48208338899999997</v>
      </c>
      <c r="EM113" s="1">
        <v>0.141778721</v>
      </c>
      <c r="EN113" s="1" t="s">
        <v>221</v>
      </c>
      <c r="EO113" s="1">
        <v>0.60217342600000001</v>
      </c>
      <c r="EP113" s="1">
        <v>-0.44247086800000002</v>
      </c>
      <c r="EQ113" s="1">
        <v>-0.83988714499999995</v>
      </c>
      <c r="ER113" s="1">
        <v>0.35031512599999998</v>
      </c>
      <c r="ES113" s="1">
        <v>-1.4313278840000001</v>
      </c>
      <c r="ET113" s="1">
        <v>0.81993861499999998</v>
      </c>
      <c r="EU113" s="1" t="s">
        <v>221</v>
      </c>
      <c r="EV113" s="1">
        <v>0.11079420800000001</v>
      </c>
      <c r="EW113" s="1">
        <v>-0.88487947899999997</v>
      </c>
      <c r="EX113" s="1">
        <v>1.286560468</v>
      </c>
      <c r="EY113" s="1">
        <v>1.1603746619999999</v>
      </c>
      <c r="EZ113" s="1">
        <v>-0.43257899100000002</v>
      </c>
      <c r="FA113" s="1">
        <v>0.14875905</v>
      </c>
      <c r="FB113" s="1">
        <v>0.44826796200000002</v>
      </c>
      <c r="FC113" s="1">
        <v>-0.56312254100000003</v>
      </c>
      <c r="FD113" s="1">
        <v>-0.115020437</v>
      </c>
      <c r="FE113" s="1">
        <v>-1.3079878810000001</v>
      </c>
      <c r="FF113" s="1">
        <v>-0.75438913500000004</v>
      </c>
      <c r="FG113" s="1">
        <v>0.74325423400000001</v>
      </c>
      <c r="FH113" s="1">
        <v>1.8196115909999999</v>
      </c>
      <c r="FI113" s="1">
        <v>-1.706299287</v>
      </c>
      <c r="FJ113" s="1">
        <v>-1.97828235</v>
      </c>
      <c r="FK113" s="1">
        <v>-0.65123792400000002</v>
      </c>
      <c r="FL113" s="1">
        <v>1.178860324</v>
      </c>
      <c r="FM113" s="1">
        <v>0.73267232599999998</v>
      </c>
      <c r="FN113" s="1">
        <v>1.036017078</v>
      </c>
      <c r="FO113" s="1">
        <v>-1.1590532280000001</v>
      </c>
      <c r="FP113" s="1">
        <v>-0.26434281799999998</v>
      </c>
      <c r="FQ113" s="1">
        <v>0.97657453900000002</v>
      </c>
      <c r="FR113" s="1">
        <v>0.99257750099999997</v>
      </c>
      <c r="FS113" s="1">
        <v>0.70189067199999999</v>
      </c>
      <c r="FT113" s="1">
        <v>0.141012049</v>
      </c>
      <c r="FU113" s="1"/>
      <c r="FV113" s="1">
        <v>0.68614825199999996</v>
      </c>
      <c r="FW113" s="1">
        <v>-0.57374936700000001</v>
      </c>
      <c r="FX113" s="1">
        <v>-1.0111074330000001</v>
      </c>
      <c r="FY113" s="1">
        <v>0.356362032</v>
      </c>
      <c r="FZ113" s="1">
        <v>-1.552930463</v>
      </c>
      <c r="GA113" s="1">
        <v>0.955153959</v>
      </c>
      <c r="GB113" s="1"/>
      <c r="GC113" s="1">
        <v>0.126620132</v>
      </c>
      <c r="GD113" s="1">
        <v>-0.62920089899999998</v>
      </c>
      <c r="GE113" s="1">
        <v>-0.17861365000000001</v>
      </c>
      <c r="GF113" s="1">
        <v>0.44826796200000002</v>
      </c>
      <c r="GG113" s="1">
        <v>0.58687023599999999</v>
      </c>
      <c r="GH113" s="1">
        <v>-1.1669758320000001</v>
      </c>
      <c r="GI113" s="1">
        <v>-1.1380295460000001</v>
      </c>
      <c r="GJ113" s="1">
        <v>-1.662345357</v>
      </c>
      <c r="GK113" s="1">
        <v>1.4759265589999999</v>
      </c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 t="s">
        <v>221</v>
      </c>
      <c r="HP113" s="1" t="s">
        <v>357</v>
      </c>
      <c r="HQ113" s="1" t="s">
        <v>358</v>
      </c>
      <c r="HR113" s="1" t="s">
        <v>611</v>
      </c>
      <c r="HS113" s="1" t="s">
        <v>221</v>
      </c>
      <c r="HT113" s="1" t="s">
        <v>221</v>
      </c>
      <c r="HU113" s="1">
        <v>3.1562766299999998</v>
      </c>
      <c r="HV113" s="1">
        <v>1.9629978320000001</v>
      </c>
      <c r="HW113" s="1">
        <v>2.1978701699999998</v>
      </c>
      <c r="HX113" s="1">
        <v>2.3232469390000001</v>
      </c>
      <c r="HY113" s="1"/>
      <c r="HZ113" s="1">
        <v>4.3433001369999999</v>
      </c>
      <c r="IA113" s="1">
        <v>1.3759374559999999</v>
      </c>
      <c r="IB113" s="1">
        <v>3.516370979</v>
      </c>
    </row>
    <row r="114" spans="1:236" x14ac:dyDescent="0.3">
      <c r="A114" s="1">
        <v>30219</v>
      </c>
      <c r="B114" s="1" t="s">
        <v>1363</v>
      </c>
      <c r="C114" s="1" t="s">
        <v>422</v>
      </c>
      <c r="D114" s="1" t="s">
        <v>422</v>
      </c>
      <c r="E114" s="1">
        <v>1</v>
      </c>
      <c r="F114" s="1" t="s">
        <v>1364</v>
      </c>
      <c r="G114" s="1">
        <v>2</v>
      </c>
      <c r="H114" s="1" t="s">
        <v>1365</v>
      </c>
      <c r="I114" s="1" t="s">
        <v>221</v>
      </c>
      <c r="J114" s="1" t="s">
        <v>221</v>
      </c>
      <c r="K114" s="1" t="s">
        <v>221</v>
      </c>
      <c r="L114" s="1">
        <v>1</v>
      </c>
      <c r="M114" s="1">
        <v>0</v>
      </c>
      <c r="N114" s="1">
        <v>0</v>
      </c>
      <c r="O114" s="1">
        <v>1</v>
      </c>
      <c r="P114" s="1">
        <v>0</v>
      </c>
      <c r="Q114" s="1">
        <v>0</v>
      </c>
      <c r="R114" s="1">
        <v>0</v>
      </c>
      <c r="S114" s="1">
        <v>0</v>
      </c>
      <c r="T114" s="1">
        <v>1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 t="s">
        <v>221</v>
      </c>
      <c r="AF114" s="1" t="s">
        <v>221</v>
      </c>
      <c r="AG114" s="1" t="s">
        <v>221</v>
      </c>
      <c r="AH114" s="1" t="s">
        <v>221</v>
      </c>
      <c r="AI114" s="1" t="s">
        <v>221</v>
      </c>
      <c r="AJ114" s="1" t="s">
        <v>221</v>
      </c>
      <c r="AK114" s="1" t="s">
        <v>221</v>
      </c>
      <c r="AL114" s="1" t="s">
        <v>221</v>
      </c>
      <c r="AM114" s="1">
        <v>3</v>
      </c>
      <c r="AN114" s="1">
        <v>1</v>
      </c>
      <c r="AO114" s="1">
        <v>5</v>
      </c>
      <c r="AP114" s="1">
        <v>1</v>
      </c>
      <c r="AQ114" s="1">
        <v>2</v>
      </c>
      <c r="AR114" s="1">
        <v>2</v>
      </c>
      <c r="AS114" s="1">
        <v>2</v>
      </c>
      <c r="AT114" s="1">
        <v>5</v>
      </c>
      <c r="AU114" s="1">
        <v>5</v>
      </c>
      <c r="AV114" s="1">
        <v>5</v>
      </c>
      <c r="AW114" s="1">
        <v>3</v>
      </c>
      <c r="AX114" s="1">
        <v>3</v>
      </c>
      <c r="AY114" s="1">
        <v>5</v>
      </c>
      <c r="AZ114" s="1">
        <v>3</v>
      </c>
      <c r="BA114" s="1">
        <v>3</v>
      </c>
      <c r="BB114" s="1">
        <v>5</v>
      </c>
      <c r="BC114" s="1" t="s">
        <v>221</v>
      </c>
      <c r="BD114" s="1" t="s">
        <v>221</v>
      </c>
      <c r="BE114" s="1" t="s">
        <v>221</v>
      </c>
      <c r="BF114" s="1" t="s">
        <v>221</v>
      </c>
      <c r="BG114" s="1">
        <v>3</v>
      </c>
      <c r="BH114" s="1">
        <v>5</v>
      </c>
      <c r="BI114" s="1">
        <v>5</v>
      </c>
      <c r="BJ114" s="1">
        <v>5</v>
      </c>
      <c r="BK114" s="1" t="s">
        <v>221</v>
      </c>
      <c r="BL114" s="1" t="s">
        <v>221</v>
      </c>
      <c r="BM114" s="1" t="s">
        <v>221</v>
      </c>
      <c r="BN114" s="1">
        <v>4</v>
      </c>
      <c r="BO114" s="1">
        <v>5</v>
      </c>
      <c r="BP114" s="1">
        <v>5</v>
      </c>
      <c r="BQ114" s="1">
        <v>5</v>
      </c>
      <c r="BR114" s="1">
        <v>5</v>
      </c>
      <c r="BS114" s="1" t="s">
        <v>221</v>
      </c>
      <c r="BT114" s="1" t="s">
        <v>221</v>
      </c>
      <c r="BU114" s="1" t="s">
        <v>221</v>
      </c>
      <c r="BV114" s="1">
        <v>4</v>
      </c>
      <c r="BW114" s="1" t="s">
        <v>221</v>
      </c>
      <c r="BX114" s="1">
        <v>4.4000000000000004</v>
      </c>
      <c r="BY114" s="1"/>
      <c r="BZ114" s="1">
        <v>4</v>
      </c>
      <c r="CA114" s="1">
        <v>5</v>
      </c>
      <c r="CB114" s="1">
        <v>5</v>
      </c>
      <c r="CC114" s="1"/>
      <c r="CD114" s="1"/>
      <c r="CE114" s="1">
        <v>5</v>
      </c>
      <c r="CF114" s="1">
        <f>(AM114 - '[1]AoA, FW, and ASMu'!B$11) / '[1]AoA, FW, and ASMu'!B$12</f>
        <v>-1.0105441573318064</v>
      </c>
      <c r="CG114" s="1">
        <f>(AQ114 - '[1]AoA, FW, and ASMu'!C$11) / '[1]AoA, FW, and ASMu'!C$12</f>
        <v>-0.70746723074685991</v>
      </c>
      <c r="CH114" s="1">
        <f>(AR114 - '[1]AoA, FW, and ASMu'!D$11) / '[1]AoA, FW, and ASMu'!D$12</f>
        <v>-0.32843761477495281</v>
      </c>
      <c r="CI114" s="1">
        <f>(AT114 - '[1]AoA, FW, and ASMu'!E$11) / '[1]AoA, FW, and ASMu'!E$12</f>
        <v>0.50066042908655961</v>
      </c>
      <c r="CJ114" s="1">
        <f>(AU114 - '[1]AoA, FW, and ASMu'!F$11) / '[1]AoA, FW, and ASMu'!F$12</f>
        <v>0.92360840061944671</v>
      </c>
      <c r="CK114" s="1">
        <f>(AY114 - '[1]AoA, FW, and ASMu'!G$11) / '[1]AoA, FW, and ASMu'!G$12</f>
        <v>1.0352183707753255</v>
      </c>
      <c r="CL114" s="1">
        <f>(BA114 - '[1]AoA, FW, and ASMu'!H$11) / '[1]AoA, FW, and ASMu'!H$12</f>
        <v>1.2597114765283648</v>
      </c>
      <c r="CM114" s="1">
        <f>(AW114 - '[1]AoA, FW, and ASMu'!I$11) / '[1]AoA, FW, and ASMu'!I$12</f>
        <v>-0.25123341556192269</v>
      </c>
      <c r="CN114" s="1">
        <v>0.226943485</v>
      </c>
      <c r="CO114" s="1"/>
      <c r="CP114" s="1">
        <v>-2.8321875E-2</v>
      </c>
      <c r="CQ114" s="1">
        <v>1.458954852</v>
      </c>
      <c r="CR114" s="1">
        <v>0.89729734699999997</v>
      </c>
      <c r="CS114" s="1"/>
      <c r="CT114" s="1"/>
      <c r="CU114" s="1">
        <v>0.594120537</v>
      </c>
      <c r="CV114" s="1" t="s">
        <v>241</v>
      </c>
      <c r="CW114" s="1">
        <v>5</v>
      </c>
      <c r="CX114" s="1">
        <v>1</v>
      </c>
      <c r="CY114" s="1" t="s">
        <v>242</v>
      </c>
      <c r="CZ114" s="1">
        <v>5</v>
      </c>
      <c r="DA114" s="1" t="s">
        <v>221</v>
      </c>
      <c r="DB114" s="1" t="s">
        <v>221</v>
      </c>
      <c r="DC114" s="1" t="s">
        <v>221</v>
      </c>
      <c r="DD114" s="1" t="s">
        <v>221</v>
      </c>
      <c r="DE114" s="1" t="s">
        <v>221</v>
      </c>
      <c r="DF114" s="1" t="s">
        <v>221</v>
      </c>
      <c r="DG114" s="1" t="s">
        <v>401</v>
      </c>
      <c r="DH114" s="1">
        <v>604039</v>
      </c>
      <c r="DI114" s="1" t="s">
        <v>221</v>
      </c>
      <c r="DJ114" s="1" t="s">
        <v>532</v>
      </c>
      <c r="DK114" s="1" t="s">
        <v>257</v>
      </c>
      <c r="DL114" s="1" t="s">
        <v>229</v>
      </c>
      <c r="DM114" s="1">
        <v>1131</v>
      </c>
      <c r="DN114" s="1">
        <v>4</v>
      </c>
      <c r="DO114" s="1" t="s">
        <v>1366</v>
      </c>
      <c r="DP114" s="1">
        <v>-1.008318265</v>
      </c>
      <c r="DQ114" s="1">
        <v>-0.56476974899999999</v>
      </c>
      <c r="DR114" s="1">
        <v>1.142329726</v>
      </c>
      <c r="DS114" s="1">
        <v>-0.37808848900000003</v>
      </c>
      <c r="DT114" s="1">
        <v>-0.81141516800000002</v>
      </c>
      <c r="DU114" s="1">
        <v>-0.432934453</v>
      </c>
      <c r="DV114" s="1">
        <v>0.31856540100000003</v>
      </c>
      <c r="DW114" s="1">
        <v>0.87171520999999996</v>
      </c>
      <c r="DX114" s="1">
        <v>1.717454663</v>
      </c>
      <c r="DY114" s="1">
        <v>2.9035551499999999</v>
      </c>
      <c r="DZ114" s="1">
        <v>-0.19060606099999999</v>
      </c>
      <c r="EA114" s="1">
        <v>0.85522195599999995</v>
      </c>
      <c r="EB114" s="1">
        <v>1.650185048</v>
      </c>
      <c r="EC114" s="1">
        <v>-0.36842907200000002</v>
      </c>
      <c r="ED114" s="1">
        <v>1.329160962</v>
      </c>
      <c r="EE114" s="1">
        <v>1.2185467910000001</v>
      </c>
      <c r="EF114" s="1">
        <v>-1.493362589</v>
      </c>
      <c r="EG114" s="1">
        <v>0.79266946299999996</v>
      </c>
      <c r="EH114" s="1">
        <v>0.86115427300000003</v>
      </c>
      <c r="EI114" s="1">
        <v>0.78168780999999998</v>
      </c>
      <c r="EJ114" s="1" t="s">
        <v>221</v>
      </c>
      <c r="EK114" s="1" t="s">
        <v>221</v>
      </c>
      <c r="EL114" s="1" t="s">
        <v>221</v>
      </c>
      <c r="EM114" s="1">
        <v>1.1417787210000001</v>
      </c>
      <c r="EN114" s="1">
        <v>0.77204928699999997</v>
      </c>
      <c r="EO114" s="1">
        <v>0.60217342600000001</v>
      </c>
      <c r="EP114" s="1">
        <v>0.55752913199999998</v>
      </c>
      <c r="EQ114" s="1" t="s">
        <v>221</v>
      </c>
      <c r="ER114" s="1" t="s">
        <v>221</v>
      </c>
      <c r="ES114" s="1" t="s">
        <v>221</v>
      </c>
      <c r="ET114" s="1">
        <v>-0.18006138499999999</v>
      </c>
      <c r="EU114" s="1" t="s">
        <v>221</v>
      </c>
      <c r="EV114" s="1">
        <v>0.11079420800000001</v>
      </c>
      <c r="EW114" s="1">
        <v>-1.3565100370000001</v>
      </c>
      <c r="EX114" s="1">
        <v>-0.67500610599999999</v>
      </c>
      <c r="EY114" s="1">
        <v>0.99320901100000003</v>
      </c>
      <c r="EZ114" s="1">
        <v>-0.56272993800000004</v>
      </c>
      <c r="FA114" s="1">
        <v>-0.65275240700000003</v>
      </c>
      <c r="FB114" s="1">
        <v>-0.407382207</v>
      </c>
      <c r="FC114" s="1">
        <v>0.44401456500000003</v>
      </c>
      <c r="FD114" s="1">
        <v>0.84506917800000003</v>
      </c>
      <c r="FE114" s="1">
        <v>0.98215492100000001</v>
      </c>
      <c r="FF114" s="1">
        <v>2.6275614680000001</v>
      </c>
      <c r="FG114" s="1">
        <v>-0.163953078</v>
      </c>
      <c r="FH114" s="1">
        <v>0.67688225400000002</v>
      </c>
      <c r="FI114" s="1">
        <v>1.1625293880000001</v>
      </c>
      <c r="FJ114" s="1">
        <v>-0.31028479199999998</v>
      </c>
      <c r="FK114" s="1">
        <v>1.2250224620000001</v>
      </c>
      <c r="FL114" s="1">
        <v>0.98156220699999996</v>
      </c>
      <c r="FM114" s="1">
        <v>-1.9298028169999999</v>
      </c>
      <c r="FN114" s="1">
        <v>0.94478795299999996</v>
      </c>
      <c r="FO114" s="1">
        <v>0.86177219599999999</v>
      </c>
      <c r="FP114" s="1">
        <v>0.90010502800000003</v>
      </c>
      <c r="FQ114" s="1"/>
      <c r="FR114" s="1"/>
      <c r="FS114" s="1"/>
      <c r="FT114" s="1">
        <v>1.1629552620000001</v>
      </c>
      <c r="FU114" s="1">
        <v>0.89080182600000002</v>
      </c>
      <c r="FV114" s="1">
        <v>0.682211177</v>
      </c>
      <c r="FW114" s="1">
        <v>0.68845685099999998</v>
      </c>
      <c r="FX114" s="1"/>
      <c r="FY114" s="1"/>
      <c r="FZ114" s="1"/>
      <c r="GA114" s="1">
        <v>-0.200264262</v>
      </c>
      <c r="GB114" s="1"/>
      <c r="GC114" s="1">
        <v>9.6783547999999997E-2</v>
      </c>
      <c r="GD114" s="1">
        <v>-1.3462727219999999</v>
      </c>
      <c r="GE114" s="1">
        <v>-0.407382207</v>
      </c>
      <c r="GF114" s="1">
        <v>0.54079811300000002</v>
      </c>
      <c r="GG114" s="1">
        <v>2.0080244390000002</v>
      </c>
      <c r="GH114" s="1">
        <v>1.8729567469999999</v>
      </c>
      <c r="GI114" s="1">
        <v>1.1625293880000001</v>
      </c>
      <c r="GJ114" s="1">
        <v>1.2250224620000001</v>
      </c>
      <c r="GK114" s="1">
        <v>0.78083487500000004</v>
      </c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 t="s">
        <v>221</v>
      </c>
      <c r="HP114" s="1" t="s">
        <v>357</v>
      </c>
      <c r="HQ114" s="1" t="s">
        <v>358</v>
      </c>
      <c r="HR114" s="1" t="s">
        <v>221</v>
      </c>
      <c r="HS114" s="1" t="s">
        <v>221</v>
      </c>
      <c r="HT114" s="1" t="s">
        <v>221</v>
      </c>
      <c r="HU114" s="1">
        <v>2.4363065430000002</v>
      </c>
      <c r="HV114" s="1"/>
      <c r="HW114" s="1">
        <v>2.379037458</v>
      </c>
      <c r="HX114" s="1">
        <v>3.434155268</v>
      </c>
      <c r="HY114" s="1">
        <v>4.0242426460000003</v>
      </c>
      <c r="HZ114" s="1"/>
      <c r="IA114" s="1"/>
      <c r="IB114" s="1">
        <v>3.6346197560000002</v>
      </c>
    </row>
    <row r="115" spans="1:236" x14ac:dyDescent="0.3">
      <c r="A115" s="1">
        <v>34256</v>
      </c>
      <c r="B115" s="1" t="s">
        <v>1367</v>
      </c>
      <c r="C115" s="1" t="s">
        <v>445</v>
      </c>
      <c r="D115" s="1" t="s">
        <v>606</v>
      </c>
      <c r="E115" s="1">
        <v>5</v>
      </c>
      <c r="F115" s="1" t="s">
        <v>424</v>
      </c>
      <c r="G115" s="1">
        <v>2</v>
      </c>
      <c r="H115" s="1" t="s">
        <v>1226</v>
      </c>
      <c r="I115" s="1" t="s">
        <v>221</v>
      </c>
      <c r="J115" s="1" t="s">
        <v>221</v>
      </c>
      <c r="K115" s="1" t="s">
        <v>221</v>
      </c>
      <c r="L115" s="1">
        <v>1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1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 t="s">
        <v>221</v>
      </c>
      <c r="AF115" s="1" t="s">
        <v>221</v>
      </c>
      <c r="AG115" s="1" t="s">
        <v>221</v>
      </c>
      <c r="AH115" s="1" t="s">
        <v>221</v>
      </c>
      <c r="AI115" s="1" t="s">
        <v>221</v>
      </c>
      <c r="AJ115" s="1" t="s">
        <v>221</v>
      </c>
      <c r="AK115" s="1" t="s">
        <v>221</v>
      </c>
      <c r="AL115" s="1" t="s">
        <v>221</v>
      </c>
      <c r="AM115" s="1">
        <v>3</v>
      </c>
      <c r="AN115" s="1">
        <v>1</v>
      </c>
      <c r="AO115" s="1">
        <v>5</v>
      </c>
      <c r="AP115" s="1">
        <v>1</v>
      </c>
      <c r="AQ115" s="1">
        <v>2</v>
      </c>
      <c r="AR115" s="1">
        <v>2</v>
      </c>
      <c r="AS115" s="1">
        <v>4</v>
      </c>
      <c r="AT115" s="1">
        <v>5</v>
      </c>
      <c r="AU115" s="1">
        <v>5</v>
      </c>
      <c r="AV115" s="1">
        <v>1</v>
      </c>
      <c r="AW115" s="1">
        <v>4</v>
      </c>
      <c r="AX115" s="1">
        <v>1</v>
      </c>
      <c r="AY115" s="1">
        <v>1</v>
      </c>
      <c r="AZ115" s="1">
        <v>3</v>
      </c>
      <c r="BA115" s="1">
        <v>1</v>
      </c>
      <c r="BB115" s="1">
        <v>4</v>
      </c>
      <c r="BC115" s="1" t="s">
        <v>221</v>
      </c>
      <c r="BD115" s="1" t="s">
        <v>221</v>
      </c>
      <c r="BE115" s="1" t="s">
        <v>221</v>
      </c>
      <c r="BF115" s="1" t="s">
        <v>221</v>
      </c>
      <c r="BG115" s="1">
        <v>4</v>
      </c>
      <c r="BH115" s="1">
        <v>5</v>
      </c>
      <c r="BI115" s="1">
        <v>5</v>
      </c>
      <c r="BJ115" s="1">
        <v>4</v>
      </c>
      <c r="BK115" s="1">
        <v>4</v>
      </c>
      <c r="BL115" s="1">
        <v>5</v>
      </c>
      <c r="BM115" s="1">
        <v>4</v>
      </c>
      <c r="BN115" s="1" t="s">
        <v>221</v>
      </c>
      <c r="BO115" s="1">
        <v>4</v>
      </c>
      <c r="BP115" s="1">
        <v>5</v>
      </c>
      <c r="BQ115" s="1">
        <v>5</v>
      </c>
      <c r="BR115" s="1">
        <v>5</v>
      </c>
      <c r="BS115" s="1">
        <v>4</v>
      </c>
      <c r="BT115" s="1">
        <v>3</v>
      </c>
      <c r="BU115" s="1">
        <v>3</v>
      </c>
      <c r="BV115" s="1">
        <v>5</v>
      </c>
      <c r="BW115" s="1" t="s">
        <v>221</v>
      </c>
      <c r="BX115" s="1">
        <v>4.5555555559999998</v>
      </c>
      <c r="BY115" s="1">
        <v>3</v>
      </c>
      <c r="BZ115" s="1"/>
      <c r="CA115" s="1">
        <v>4</v>
      </c>
      <c r="CB115" s="1">
        <v>5</v>
      </c>
      <c r="CC115" s="1">
        <v>4.3333333329999997</v>
      </c>
      <c r="CD115" s="1">
        <v>4</v>
      </c>
      <c r="CE115" s="1">
        <v>5</v>
      </c>
      <c r="CF115" s="1">
        <f>(AM115 - '[1]AoA, FW, and ASMu'!B$11) / '[1]AoA, FW, and ASMu'!B$12</f>
        <v>-1.0105441573318064</v>
      </c>
      <c r="CG115" s="1">
        <f>(AQ115 - '[1]AoA, FW, and ASMu'!C$11) / '[1]AoA, FW, and ASMu'!C$12</f>
        <v>-0.70746723074685991</v>
      </c>
      <c r="CH115" s="1">
        <f>(AR115 - '[1]AoA, FW, and ASMu'!D$11) / '[1]AoA, FW, and ASMu'!D$12</f>
        <v>-0.32843761477495281</v>
      </c>
      <c r="CI115" s="1">
        <f>(AT115 - '[1]AoA, FW, and ASMu'!E$11) / '[1]AoA, FW, and ASMu'!E$12</f>
        <v>0.50066042908655961</v>
      </c>
      <c r="CJ115" s="1">
        <f>(AU115 - '[1]AoA, FW, and ASMu'!F$11) / '[1]AoA, FW, and ASMu'!F$12</f>
        <v>0.92360840061944671</v>
      </c>
      <c r="CK115" s="1">
        <f>(AY115 - '[1]AoA, FW, and ASMu'!G$11) / '[1]AoA, FW, and ASMu'!G$12</f>
        <v>-1.8178158856975259</v>
      </c>
      <c r="CL115" s="1">
        <f>(BA115 - '[1]AoA, FW, and ASMu'!H$11) / '[1]AoA, FW, and ASMu'!H$12</f>
        <v>-0.62050276803115456</v>
      </c>
      <c r="CM115" s="1">
        <f>(AW115 - '[1]AoA, FW, and ASMu'!I$11) / '[1]AoA, FW, and ASMu'!I$12</f>
        <v>0.59779555268672613</v>
      </c>
      <c r="CN115" s="1">
        <v>0.88281959799999998</v>
      </c>
      <c r="CO115" s="1">
        <v>-0.72294431299999995</v>
      </c>
      <c r="CP115" s="1"/>
      <c r="CQ115" s="1">
        <v>0.26263412200000003</v>
      </c>
      <c r="CR115" s="1">
        <v>0.83976731100000002</v>
      </c>
      <c r="CS115" s="1">
        <v>0.239510479</v>
      </c>
      <c r="CT115" s="1">
        <v>0.423172936</v>
      </c>
      <c r="CU115" s="1">
        <v>1.0040429580000001</v>
      </c>
      <c r="CV115" s="1" t="s">
        <v>221</v>
      </c>
      <c r="CW115" s="1" t="s">
        <v>531</v>
      </c>
      <c r="CX115" s="1">
        <v>1</v>
      </c>
      <c r="CY115" s="1" t="s">
        <v>242</v>
      </c>
      <c r="CZ115" s="1">
        <v>5</v>
      </c>
      <c r="DA115" s="1" t="s">
        <v>221</v>
      </c>
      <c r="DB115" s="1" t="s">
        <v>221</v>
      </c>
      <c r="DC115" s="1" t="s">
        <v>221</v>
      </c>
      <c r="DD115" s="1">
        <v>0</v>
      </c>
      <c r="DE115" s="1" t="s">
        <v>221</v>
      </c>
      <c r="DF115" s="1" t="s">
        <v>221</v>
      </c>
      <c r="DG115" s="1" t="s">
        <v>292</v>
      </c>
      <c r="DH115" s="1">
        <v>320119</v>
      </c>
      <c r="DI115" s="1" t="s">
        <v>221</v>
      </c>
      <c r="DJ115" s="1" t="s">
        <v>221</v>
      </c>
      <c r="DK115" s="1" t="s">
        <v>221</v>
      </c>
      <c r="DL115" s="1" t="s">
        <v>221</v>
      </c>
      <c r="DM115" s="1" t="s">
        <v>221</v>
      </c>
      <c r="DN115" s="1">
        <v>20</v>
      </c>
      <c r="DO115" s="1" t="s">
        <v>1368</v>
      </c>
      <c r="DP115" s="1">
        <v>-1.008318265</v>
      </c>
      <c r="DQ115" s="1">
        <v>-0.56476974899999999</v>
      </c>
      <c r="DR115" s="1">
        <v>1.142329726</v>
      </c>
      <c r="DS115" s="1">
        <v>-0.37808848900000003</v>
      </c>
      <c r="DT115" s="1">
        <v>-0.81141516800000002</v>
      </c>
      <c r="DU115" s="1">
        <v>-0.432934453</v>
      </c>
      <c r="DV115" s="1">
        <v>2.3185654009999999</v>
      </c>
      <c r="DW115" s="1">
        <v>0.87171520999999996</v>
      </c>
      <c r="DX115" s="1">
        <v>1.717454663</v>
      </c>
      <c r="DY115" s="1">
        <v>-1.0964448499999999</v>
      </c>
      <c r="DZ115" s="1">
        <v>0.80939393900000001</v>
      </c>
      <c r="EA115" s="1">
        <v>-1.1447780439999999</v>
      </c>
      <c r="EB115" s="1">
        <v>-2.349814952</v>
      </c>
      <c r="EC115" s="1">
        <v>-0.36842907200000002</v>
      </c>
      <c r="ED115" s="1">
        <v>-0.670839038</v>
      </c>
      <c r="EE115" s="1">
        <v>0.21854679099999999</v>
      </c>
      <c r="EF115" s="1">
        <v>-0.49336258900000002</v>
      </c>
      <c r="EG115" s="1">
        <v>0.79266946299999996</v>
      </c>
      <c r="EH115" s="1">
        <v>0.86115427300000003</v>
      </c>
      <c r="EI115" s="1">
        <v>-0.21831218999999999</v>
      </c>
      <c r="EJ115" s="1">
        <v>-0.213365954</v>
      </c>
      <c r="EK115" s="1">
        <v>0.91174131999999997</v>
      </c>
      <c r="EL115" s="1">
        <v>-0.51791661099999997</v>
      </c>
      <c r="EM115" s="1">
        <v>0.141778721</v>
      </c>
      <c r="EN115" s="1">
        <v>0.77204928699999997</v>
      </c>
      <c r="EO115" s="1">
        <v>0.60217342600000001</v>
      </c>
      <c r="EP115" s="1">
        <v>0.55752913199999998</v>
      </c>
      <c r="EQ115" s="1">
        <v>0.160112855</v>
      </c>
      <c r="ER115" s="1">
        <v>-0.64968487399999997</v>
      </c>
      <c r="ES115" s="1">
        <v>-0.43132788399999999</v>
      </c>
      <c r="ET115" s="1">
        <v>0.81993861499999998</v>
      </c>
      <c r="EU115" s="1" t="s">
        <v>221</v>
      </c>
      <c r="EV115" s="1" t="s">
        <v>221</v>
      </c>
      <c r="EW115" s="1">
        <v>-1.3565100370000001</v>
      </c>
      <c r="EX115" s="1">
        <v>-0.67500610599999999</v>
      </c>
      <c r="EY115" s="1">
        <v>0.99320901100000003</v>
      </c>
      <c r="EZ115" s="1">
        <v>-0.56272993800000004</v>
      </c>
      <c r="FA115" s="1">
        <v>-0.65275240700000003</v>
      </c>
      <c r="FB115" s="1">
        <v>-0.407382207</v>
      </c>
      <c r="FC115" s="1">
        <v>3.231602691</v>
      </c>
      <c r="FD115" s="1">
        <v>0.84506917800000003</v>
      </c>
      <c r="FE115" s="1">
        <v>0.98215492100000001</v>
      </c>
      <c r="FF115" s="1">
        <v>-0.99222370199999999</v>
      </c>
      <c r="FG115" s="1">
        <v>0.696214102</v>
      </c>
      <c r="FH115" s="1">
        <v>-0.90605712000000005</v>
      </c>
      <c r="FI115" s="1">
        <v>-1.6554076419999999</v>
      </c>
      <c r="FJ115" s="1">
        <v>-0.31028479199999998</v>
      </c>
      <c r="FK115" s="1">
        <v>-0.61827943600000002</v>
      </c>
      <c r="FL115" s="1">
        <v>0.17604352300000001</v>
      </c>
      <c r="FM115" s="1">
        <v>-0.63754946099999998</v>
      </c>
      <c r="FN115" s="1">
        <v>0.94478795299999996</v>
      </c>
      <c r="FO115" s="1">
        <v>0.86177219599999999</v>
      </c>
      <c r="FP115" s="1">
        <v>-0.25138411700000002</v>
      </c>
      <c r="FQ115" s="1">
        <v>-0.26098052599999999</v>
      </c>
      <c r="FR115" s="1">
        <v>1.024416521</v>
      </c>
      <c r="FS115" s="1">
        <v>-0.72244622599999997</v>
      </c>
      <c r="FT115" s="1">
        <v>0.144408287</v>
      </c>
      <c r="FU115" s="1">
        <v>0.89080182600000002</v>
      </c>
      <c r="FV115" s="1">
        <v>0.682211177</v>
      </c>
      <c r="FW115" s="1">
        <v>0.68845685099999998</v>
      </c>
      <c r="FX115" s="1">
        <v>0.15240841699999999</v>
      </c>
      <c r="FY115" s="1">
        <v>-0.711579976</v>
      </c>
      <c r="FZ115" s="1">
        <v>-0.44432008899999997</v>
      </c>
      <c r="GA115" s="1">
        <v>0.911935681</v>
      </c>
      <c r="GB115" s="1"/>
      <c r="GC115" s="1"/>
      <c r="GD115" s="1">
        <v>-1.086487574</v>
      </c>
      <c r="GE115" s="1">
        <v>-0.985332239</v>
      </c>
      <c r="GF115" s="1">
        <v>3.231602691</v>
      </c>
      <c r="GG115" s="1">
        <v>0.989477465</v>
      </c>
      <c r="GH115" s="1">
        <v>1.8729567469999999</v>
      </c>
      <c r="GI115" s="1">
        <v>-1.6417443860000001</v>
      </c>
      <c r="GJ115" s="1">
        <v>-0.54207522799999996</v>
      </c>
      <c r="GK115" s="1">
        <v>1.641002056</v>
      </c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 t="s">
        <v>221</v>
      </c>
      <c r="HP115" s="1" t="s">
        <v>357</v>
      </c>
      <c r="HQ115" s="1" t="s">
        <v>358</v>
      </c>
      <c r="HR115" s="1" t="s">
        <v>611</v>
      </c>
      <c r="HS115" s="1" t="s">
        <v>221</v>
      </c>
      <c r="HT115" s="1" t="s">
        <v>221</v>
      </c>
      <c r="HU115" s="1">
        <v>3.5319272669999999</v>
      </c>
      <c r="HV115" s="1">
        <v>1.7744996770000001</v>
      </c>
      <c r="HW115" s="1"/>
      <c r="HX115" s="1">
        <v>2.9640136620000002</v>
      </c>
      <c r="HY115" s="1">
        <v>4.8969563679999997</v>
      </c>
      <c r="HZ115" s="1">
        <v>4.443549677</v>
      </c>
      <c r="IA115" s="1">
        <v>3.708331254</v>
      </c>
      <c r="IB115" s="1">
        <v>4.0651495390000001</v>
      </c>
    </row>
    <row r="116" spans="1:236" x14ac:dyDescent="0.3">
      <c r="A116" s="1">
        <v>29138</v>
      </c>
      <c r="B116" s="1" t="s">
        <v>1369</v>
      </c>
      <c r="C116" s="1" t="s">
        <v>528</v>
      </c>
      <c r="D116" s="1" t="s">
        <v>1370</v>
      </c>
      <c r="E116" s="1">
        <v>6</v>
      </c>
      <c r="F116" s="1" t="s">
        <v>398</v>
      </c>
      <c r="G116" s="1">
        <v>3</v>
      </c>
      <c r="H116" s="1" t="s">
        <v>399</v>
      </c>
      <c r="I116" s="1" t="s">
        <v>221</v>
      </c>
      <c r="J116" s="1" t="s">
        <v>221</v>
      </c>
      <c r="K116" s="1" t="s">
        <v>221</v>
      </c>
      <c r="L116" s="1">
        <v>1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1</v>
      </c>
      <c r="T116" s="1">
        <v>0</v>
      </c>
      <c r="U116" s="1">
        <v>0</v>
      </c>
      <c r="V116" s="1">
        <v>1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1</v>
      </c>
      <c r="AD116" s="1">
        <v>0</v>
      </c>
      <c r="AE116" s="1" t="s">
        <v>221</v>
      </c>
      <c r="AF116" s="1" t="s">
        <v>221</v>
      </c>
      <c r="AG116" s="1" t="s">
        <v>221</v>
      </c>
      <c r="AH116" s="1" t="s">
        <v>221</v>
      </c>
      <c r="AI116" s="1" t="s">
        <v>221</v>
      </c>
      <c r="AJ116" s="1" t="s">
        <v>221</v>
      </c>
      <c r="AK116" s="1" t="s">
        <v>221</v>
      </c>
      <c r="AL116" s="1" t="s">
        <v>221</v>
      </c>
      <c r="AM116" s="1">
        <v>4</v>
      </c>
      <c r="AN116" s="1">
        <v>1</v>
      </c>
      <c r="AO116" s="1">
        <v>5</v>
      </c>
      <c r="AP116" s="1">
        <v>3</v>
      </c>
      <c r="AQ116" s="1">
        <v>5</v>
      </c>
      <c r="AR116" s="1">
        <v>5</v>
      </c>
      <c r="AS116" s="1">
        <v>3</v>
      </c>
      <c r="AT116" s="1">
        <v>5</v>
      </c>
      <c r="AU116" s="1">
        <v>3</v>
      </c>
      <c r="AV116" s="1">
        <v>1</v>
      </c>
      <c r="AW116" s="1">
        <v>3</v>
      </c>
      <c r="AX116" s="1">
        <v>1</v>
      </c>
      <c r="AY116" s="1">
        <v>4</v>
      </c>
      <c r="AZ116" s="1">
        <v>1</v>
      </c>
      <c r="BA116" s="1">
        <v>5</v>
      </c>
      <c r="BB116" s="1">
        <v>5</v>
      </c>
      <c r="BC116" s="1" t="s">
        <v>290</v>
      </c>
      <c r="BD116" s="1" t="s">
        <v>221</v>
      </c>
      <c r="BE116" s="1" t="s">
        <v>221</v>
      </c>
      <c r="BF116" s="1">
        <v>5</v>
      </c>
      <c r="BG116" s="1">
        <v>1</v>
      </c>
      <c r="BH116" s="1">
        <v>3</v>
      </c>
      <c r="BI116" s="1">
        <v>5</v>
      </c>
      <c r="BJ116" s="1">
        <v>5</v>
      </c>
      <c r="BK116" s="1">
        <v>5</v>
      </c>
      <c r="BL116" s="1">
        <v>5</v>
      </c>
      <c r="BM116" s="1">
        <v>5</v>
      </c>
      <c r="BN116" s="1">
        <v>5</v>
      </c>
      <c r="BO116" s="1">
        <v>4</v>
      </c>
      <c r="BP116" s="1">
        <v>5</v>
      </c>
      <c r="BQ116" s="1">
        <v>3</v>
      </c>
      <c r="BR116" s="1">
        <v>2</v>
      </c>
      <c r="BS116" s="1" t="s">
        <v>221</v>
      </c>
      <c r="BT116" s="1">
        <v>5</v>
      </c>
      <c r="BU116" s="1">
        <v>5</v>
      </c>
      <c r="BV116" s="1">
        <v>2</v>
      </c>
      <c r="BW116" s="1">
        <v>5</v>
      </c>
      <c r="BX116" s="1">
        <v>3.6666666669999999</v>
      </c>
      <c r="BY116" s="1">
        <v>5</v>
      </c>
      <c r="BZ116" s="1">
        <v>5</v>
      </c>
      <c r="CA116" s="1">
        <v>4</v>
      </c>
      <c r="CB116" s="1">
        <v>5</v>
      </c>
      <c r="CC116" s="1">
        <v>5</v>
      </c>
      <c r="CD116" s="1">
        <v>5</v>
      </c>
      <c r="CE116" s="1">
        <v>3</v>
      </c>
      <c r="CF116" s="1">
        <f>(AM116 - '[1]AoA, FW, and ASMu'!B$11) / '[1]AoA, FW, and ASMu'!B$12</f>
        <v>-6.0746042051738683E-2</v>
      </c>
      <c r="CG116" s="1">
        <f>(AQ116 - '[1]AoA, FW, and ASMu'!C$11) / '[1]AoA, FW, and ASMu'!C$12</f>
        <v>1.6056087151336731</v>
      </c>
      <c r="CH116" s="1">
        <f>(AR116 - '[1]AoA, FW, and ASMu'!D$11) / '[1]AoA, FW, and ASMu'!D$12</f>
        <v>2.0264065335503534</v>
      </c>
      <c r="CI116" s="1">
        <f>(AT116 - '[1]AoA, FW, and ASMu'!E$11) / '[1]AoA, FW, and ASMu'!E$12</f>
        <v>0.50066042908655961</v>
      </c>
      <c r="CJ116" s="1">
        <f>(AU116 - '[1]AoA, FW, and ASMu'!F$11) / '[1]AoA, FW, and ASMu'!F$12</f>
        <v>-0.22453801400218357</v>
      </c>
      <c r="CK116" s="1">
        <f>(AY116 - '[1]AoA, FW, and ASMu'!G$11) / '[1]AoA, FW, and ASMu'!G$12</f>
        <v>0.32195980665711271</v>
      </c>
      <c r="CL116" s="1">
        <f>(BA116 - '[1]AoA, FW, and ASMu'!H$11) / '[1]AoA, FW, and ASMu'!H$12</f>
        <v>3.1399257210878839</v>
      </c>
      <c r="CM116" s="1">
        <f>(AW116 - '[1]AoA, FW, and ASMu'!I$11) / '[1]AoA, FW, and ASMu'!I$12</f>
        <v>-0.25123341556192269</v>
      </c>
      <c r="CN116" s="1">
        <v>-1.2287657809999999</v>
      </c>
      <c r="CO116" s="1">
        <v>1.531242309</v>
      </c>
      <c r="CP116" s="1">
        <v>0.68540515000000002</v>
      </c>
      <c r="CQ116" s="1">
        <v>0.35310792800000002</v>
      </c>
      <c r="CR116" s="1">
        <v>0.95837656100000002</v>
      </c>
      <c r="CS116" s="1">
        <v>1.1050040169999999</v>
      </c>
      <c r="CT116" s="1">
        <v>1.4085013770000001</v>
      </c>
      <c r="CU116" s="1">
        <v>-1.136135849</v>
      </c>
      <c r="CV116" s="1" t="s">
        <v>320</v>
      </c>
      <c r="CW116" s="1">
        <v>3</v>
      </c>
      <c r="CX116" s="1">
        <v>0</v>
      </c>
      <c r="CY116" s="1" t="s">
        <v>594</v>
      </c>
      <c r="CZ116" s="1">
        <v>2</v>
      </c>
      <c r="DA116" s="1">
        <v>3126</v>
      </c>
      <c r="DB116" s="1" t="s">
        <v>221</v>
      </c>
      <c r="DC116" s="1" t="s">
        <v>221</v>
      </c>
      <c r="DD116" s="1">
        <v>0</v>
      </c>
      <c r="DE116" s="1" t="s">
        <v>221</v>
      </c>
      <c r="DF116" s="1" t="s">
        <v>221</v>
      </c>
      <c r="DG116" s="1" t="s">
        <v>292</v>
      </c>
      <c r="DH116" s="1">
        <v>513111</v>
      </c>
      <c r="DI116" s="1" t="s">
        <v>1371</v>
      </c>
      <c r="DJ116" s="1" t="s">
        <v>962</v>
      </c>
      <c r="DK116" s="1" t="s">
        <v>257</v>
      </c>
      <c r="DL116" s="1" t="s">
        <v>229</v>
      </c>
      <c r="DM116" s="1">
        <v>1131</v>
      </c>
      <c r="DN116" s="1">
        <v>2</v>
      </c>
      <c r="DO116" s="1" t="s">
        <v>221</v>
      </c>
      <c r="DP116" s="1">
        <v>-8.318265E-3</v>
      </c>
      <c r="DQ116" s="1">
        <v>-0.56476974899999999</v>
      </c>
      <c r="DR116" s="1">
        <v>1.142329726</v>
      </c>
      <c r="DS116" s="1">
        <v>1.621911511</v>
      </c>
      <c r="DT116" s="1">
        <v>2.1885848320000001</v>
      </c>
      <c r="DU116" s="1">
        <v>2.5670655469999999</v>
      </c>
      <c r="DV116" s="1">
        <v>1.3185654010000001</v>
      </c>
      <c r="DW116" s="1">
        <v>0.87171520999999996</v>
      </c>
      <c r="DX116" s="1">
        <v>-0.28254533700000001</v>
      </c>
      <c r="DY116" s="1">
        <v>-1.0964448499999999</v>
      </c>
      <c r="DZ116" s="1">
        <v>-0.19060606099999999</v>
      </c>
      <c r="EA116" s="1">
        <v>-1.1447780439999999</v>
      </c>
      <c r="EB116" s="1">
        <v>0.65018504799999999</v>
      </c>
      <c r="EC116" s="1">
        <v>-2.3684290720000001</v>
      </c>
      <c r="ED116" s="1">
        <v>3.329160962</v>
      </c>
      <c r="EE116" s="1">
        <v>1.2185467910000001</v>
      </c>
      <c r="EF116" s="1">
        <v>-3.4933625890000002</v>
      </c>
      <c r="EG116" s="1">
        <v>-1.207330537</v>
      </c>
      <c r="EH116" s="1">
        <v>0.86115427300000003</v>
      </c>
      <c r="EI116" s="1">
        <v>0.78168780999999998</v>
      </c>
      <c r="EJ116" s="1">
        <v>0.78663404599999998</v>
      </c>
      <c r="EK116" s="1">
        <v>0.91174131999999997</v>
      </c>
      <c r="EL116" s="1">
        <v>0.48208338899999997</v>
      </c>
      <c r="EM116" s="1">
        <v>0.141778721</v>
      </c>
      <c r="EN116" s="1">
        <v>0.77204928699999997</v>
      </c>
      <c r="EO116" s="1">
        <v>-1.397826574</v>
      </c>
      <c r="EP116" s="1">
        <v>-2.442470868</v>
      </c>
      <c r="EQ116" s="1" t="s">
        <v>221</v>
      </c>
      <c r="ER116" s="1">
        <v>1.3503151259999999</v>
      </c>
      <c r="ES116" s="1">
        <v>1.5686721159999999</v>
      </c>
      <c r="ET116" s="1">
        <v>-2.1800613850000001</v>
      </c>
      <c r="EU116" s="1">
        <v>1.711729622</v>
      </c>
      <c r="EV116" s="1">
        <v>1.1107942079999999</v>
      </c>
      <c r="EW116" s="1">
        <v>-7.2999390000000001E-3</v>
      </c>
      <c r="EX116" s="1">
        <v>-0.50626750099999995</v>
      </c>
      <c r="EY116" s="1">
        <v>1.1603746619999999</v>
      </c>
      <c r="EZ116" s="1">
        <v>1.8556630679999999</v>
      </c>
      <c r="FA116" s="1">
        <v>1.7263944149999999</v>
      </c>
      <c r="FB116" s="1">
        <v>2.0292772960000001</v>
      </c>
      <c r="FC116" s="1">
        <v>1.0896334009999999</v>
      </c>
      <c r="FD116" s="1">
        <v>0.78158185499999999</v>
      </c>
      <c r="FE116" s="1">
        <v>-0.16190954499999999</v>
      </c>
      <c r="FF116" s="1">
        <v>-0.75438913500000004</v>
      </c>
      <c r="FG116" s="1">
        <v>-0.175030668</v>
      </c>
      <c r="FH116" s="1">
        <v>-0.72955848300000004</v>
      </c>
      <c r="FI116" s="1">
        <v>0.47212665999999998</v>
      </c>
      <c r="FJ116" s="1">
        <v>-1.97828235</v>
      </c>
      <c r="FK116" s="1">
        <v>3.231886861</v>
      </c>
      <c r="FL116" s="1">
        <v>1.178860324</v>
      </c>
      <c r="FM116" s="1">
        <v>-5.0519168890000001</v>
      </c>
      <c r="FN116" s="1">
        <v>-1.5779781020000001</v>
      </c>
      <c r="FO116" s="1">
        <v>0.87643446000000003</v>
      </c>
      <c r="FP116" s="1">
        <v>0.94650490499999995</v>
      </c>
      <c r="FQ116" s="1">
        <v>0.97657453900000002</v>
      </c>
      <c r="FR116" s="1">
        <v>0.99257750099999997</v>
      </c>
      <c r="FS116" s="1">
        <v>0.70189067199999999</v>
      </c>
      <c r="FT116" s="1">
        <v>0.141012049</v>
      </c>
      <c r="FU116" s="1">
        <v>0.76901765600000005</v>
      </c>
      <c r="FV116" s="1">
        <v>-1.5927575329999999</v>
      </c>
      <c r="FW116" s="1">
        <v>-3.1671375799999999</v>
      </c>
      <c r="FX116" s="1"/>
      <c r="FY116" s="1">
        <v>1.373623365</v>
      </c>
      <c r="FZ116" s="1">
        <v>1.7019431700000001</v>
      </c>
      <c r="GA116" s="1">
        <v>-2.5395733580000002</v>
      </c>
      <c r="GB116" s="1">
        <v>1.721000812</v>
      </c>
      <c r="GC116" s="1">
        <v>1.269460853</v>
      </c>
      <c r="GD116" s="1">
        <v>-0.79428964700000004</v>
      </c>
      <c r="GE116" s="1">
        <v>3.1000177799999999</v>
      </c>
      <c r="GF116" s="1">
        <v>3.7502781079999998</v>
      </c>
      <c r="GG116" s="1">
        <v>1.4834725280000001</v>
      </c>
      <c r="GH116" s="1">
        <v>-2.0897496000000002E-2</v>
      </c>
      <c r="GI116" s="1">
        <v>1.444012308</v>
      </c>
      <c r="GJ116" s="1">
        <v>4.9528876730000002</v>
      </c>
      <c r="GK116" s="1">
        <v>-5.2269475569999999</v>
      </c>
      <c r="GL116" s="1">
        <v>3</v>
      </c>
      <c r="GM116" s="1">
        <v>2</v>
      </c>
      <c r="GN116" s="1">
        <v>0.66666666699999999</v>
      </c>
      <c r="GO116" s="1">
        <v>1</v>
      </c>
      <c r="GP116" s="1">
        <v>0.33333333300000001</v>
      </c>
      <c r="GQ116" s="1">
        <v>0</v>
      </c>
      <c r="GR116" s="1">
        <v>0</v>
      </c>
      <c r="GS116" s="1">
        <v>0</v>
      </c>
      <c r="GT116" s="1">
        <v>0</v>
      </c>
      <c r="GU116" s="1">
        <v>1</v>
      </c>
      <c r="GV116" s="1">
        <v>0.33333333300000001</v>
      </c>
      <c r="GW116" s="1">
        <v>1</v>
      </c>
      <c r="GX116" s="1">
        <v>0.33333333300000001</v>
      </c>
      <c r="GY116" s="1">
        <v>0</v>
      </c>
      <c r="GZ116" s="1">
        <v>0</v>
      </c>
      <c r="HA116" s="1">
        <v>0</v>
      </c>
      <c r="HB116" s="1">
        <v>0</v>
      </c>
      <c r="HC116" s="1">
        <v>0</v>
      </c>
      <c r="HD116" s="1">
        <v>0</v>
      </c>
      <c r="HE116" s="1">
        <v>0</v>
      </c>
      <c r="HF116" s="1">
        <v>0</v>
      </c>
      <c r="HG116" s="1">
        <v>1</v>
      </c>
      <c r="HH116" s="1">
        <v>0.33333333300000001</v>
      </c>
      <c r="HI116" s="1">
        <v>0</v>
      </c>
      <c r="HJ116" s="1">
        <v>0</v>
      </c>
      <c r="HK116" s="1">
        <v>0</v>
      </c>
      <c r="HL116" s="1">
        <v>0</v>
      </c>
      <c r="HM116" s="1">
        <v>0.66666666699999999</v>
      </c>
      <c r="HN116" s="1">
        <v>0.33333333300000001</v>
      </c>
      <c r="HO116" s="1" t="s">
        <v>221</v>
      </c>
      <c r="HP116" s="1" t="s">
        <v>357</v>
      </c>
      <c r="HQ116" s="1" t="s">
        <v>515</v>
      </c>
      <c r="HR116" s="1" t="s">
        <v>221</v>
      </c>
      <c r="HS116" s="1" t="s">
        <v>221</v>
      </c>
      <c r="HT116" s="1" t="s">
        <v>221</v>
      </c>
      <c r="HU116" s="1">
        <v>1.871158047</v>
      </c>
      <c r="HV116" s="1">
        <v>4.9486506419999996</v>
      </c>
      <c r="HW116" s="1">
        <v>4.1124309009999997</v>
      </c>
      <c r="HX116" s="1">
        <v>2.9091877020000001</v>
      </c>
      <c r="HY116" s="1">
        <v>4.6549718689999997</v>
      </c>
      <c r="HZ116" s="1">
        <v>5.5378391589999998</v>
      </c>
      <c r="IA116" s="1">
        <v>4.128499905</v>
      </c>
      <c r="IB116" s="1">
        <v>2.2378433389999999</v>
      </c>
    </row>
    <row r="117" spans="1:236" x14ac:dyDescent="0.3">
      <c r="A117" s="1">
        <v>31052</v>
      </c>
      <c r="B117" s="1" t="s">
        <v>1372</v>
      </c>
      <c r="C117" s="1" t="s">
        <v>1293</v>
      </c>
      <c r="D117" s="1" t="s">
        <v>840</v>
      </c>
      <c r="E117" s="1">
        <v>4</v>
      </c>
      <c r="F117" s="1" t="s">
        <v>219</v>
      </c>
      <c r="G117" s="1">
        <v>1</v>
      </c>
      <c r="H117" s="1" t="s">
        <v>220</v>
      </c>
      <c r="I117" s="1" t="s">
        <v>221</v>
      </c>
      <c r="J117" s="1" t="s">
        <v>221</v>
      </c>
      <c r="K117" s="1" t="s">
        <v>221</v>
      </c>
      <c r="L117" s="1">
        <v>1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1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 t="s">
        <v>1373</v>
      </c>
      <c r="AF117" s="1" t="s">
        <v>221</v>
      </c>
      <c r="AG117" s="1" t="s">
        <v>221</v>
      </c>
      <c r="AH117" s="1" t="s">
        <v>221</v>
      </c>
      <c r="AI117" s="1" t="s">
        <v>221</v>
      </c>
      <c r="AJ117" s="1" t="s">
        <v>221</v>
      </c>
      <c r="AK117" s="1" t="s">
        <v>221</v>
      </c>
      <c r="AL117" s="1" t="s">
        <v>221</v>
      </c>
      <c r="AM117" s="1">
        <v>4</v>
      </c>
      <c r="AN117" s="1">
        <v>1</v>
      </c>
      <c r="AO117" s="1">
        <v>1</v>
      </c>
      <c r="AP117" s="1">
        <v>1</v>
      </c>
      <c r="AQ117" s="1">
        <v>2</v>
      </c>
      <c r="AR117" s="1">
        <v>1</v>
      </c>
      <c r="AS117" s="1">
        <v>1</v>
      </c>
      <c r="AT117" s="1">
        <v>3</v>
      </c>
      <c r="AU117" s="1">
        <v>1</v>
      </c>
      <c r="AV117" s="1">
        <v>3</v>
      </c>
      <c r="AW117" s="1">
        <v>1</v>
      </c>
      <c r="AX117" s="1">
        <v>1</v>
      </c>
      <c r="AY117" s="1">
        <v>4</v>
      </c>
      <c r="AZ117" s="1">
        <v>3</v>
      </c>
      <c r="BA117" s="1">
        <v>1</v>
      </c>
      <c r="BB117" s="1">
        <v>1</v>
      </c>
      <c r="BC117" s="1" t="s">
        <v>221</v>
      </c>
      <c r="BD117" s="1" t="s">
        <v>221</v>
      </c>
      <c r="BE117" s="1" t="s">
        <v>221</v>
      </c>
      <c r="BF117" s="1" t="s">
        <v>221</v>
      </c>
      <c r="BG117" s="1">
        <v>5</v>
      </c>
      <c r="BH117" s="1">
        <v>5</v>
      </c>
      <c r="BI117" s="1">
        <v>1</v>
      </c>
      <c r="BJ117" s="1">
        <v>4</v>
      </c>
      <c r="BK117" s="1">
        <v>4</v>
      </c>
      <c r="BL117" s="1">
        <v>5</v>
      </c>
      <c r="BM117" s="1">
        <v>5</v>
      </c>
      <c r="BN117" s="1">
        <v>3</v>
      </c>
      <c r="BO117" s="1">
        <v>4</v>
      </c>
      <c r="BP117" s="1">
        <v>3</v>
      </c>
      <c r="BQ117" s="1">
        <v>3</v>
      </c>
      <c r="BR117" s="1">
        <v>4</v>
      </c>
      <c r="BS117" s="1">
        <v>3</v>
      </c>
      <c r="BT117" s="1">
        <v>4</v>
      </c>
      <c r="BU117" s="1">
        <v>3</v>
      </c>
      <c r="BV117" s="1">
        <v>3</v>
      </c>
      <c r="BW117" s="1">
        <v>3</v>
      </c>
      <c r="BX117" s="1">
        <v>3.6</v>
      </c>
      <c r="BY117" s="1">
        <v>3.5</v>
      </c>
      <c r="BZ117" s="1">
        <v>3</v>
      </c>
      <c r="CA117" s="1">
        <v>4</v>
      </c>
      <c r="CB117" s="1">
        <v>3</v>
      </c>
      <c r="CC117" s="1">
        <v>4.6666666670000003</v>
      </c>
      <c r="CD117" s="1">
        <v>3</v>
      </c>
      <c r="CE117" s="1">
        <v>5</v>
      </c>
      <c r="CF117" s="1">
        <f>(AM117 - '[1]AoA, FW, and ASMu'!B$11) / '[1]AoA, FW, and ASMu'!B$12</f>
        <v>-6.0746042051738683E-2</v>
      </c>
      <c r="CG117" s="1">
        <f>(AQ117 - '[1]AoA, FW, and ASMu'!C$11) / '[1]AoA, FW, and ASMu'!C$12</f>
        <v>-0.70746723074685991</v>
      </c>
      <c r="CH117" s="1">
        <f>(AR117 - '[1]AoA, FW, and ASMu'!D$11) / '[1]AoA, FW, and ASMu'!D$12</f>
        <v>-1.1133856642167215</v>
      </c>
      <c r="CI117" s="1">
        <f>(AT117 - '[1]AoA, FW, and ASMu'!E$11) / '[1]AoA, FW, and ASMu'!E$12</f>
        <v>-1.3553178528170411</v>
      </c>
      <c r="CJ117" s="1">
        <f>(AU117 - '[1]AoA, FW, and ASMu'!F$11) / '[1]AoA, FW, and ASMu'!F$12</f>
        <v>-1.3726844286238138</v>
      </c>
      <c r="CK117" s="1">
        <f>(AY117 - '[1]AoA, FW, and ASMu'!G$11) / '[1]AoA, FW, and ASMu'!G$12</f>
        <v>0.32195980665711271</v>
      </c>
      <c r="CL117" s="1">
        <f>(BA117 - '[1]AoA, FW, and ASMu'!H$11) / '[1]AoA, FW, and ASMu'!H$12</f>
        <v>-0.62050276803115456</v>
      </c>
      <c r="CM117" s="1">
        <f>(AW117 - '[1]AoA, FW, and ASMu'!I$11) / '[1]AoA, FW, and ASMu'!I$12</f>
        <v>-1.9492913520592203</v>
      </c>
      <c r="CN117" s="1">
        <v>-0.88956232899999998</v>
      </c>
      <c r="CO117" s="1">
        <v>-0.11357726899999999</v>
      </c>
      <c r="CP117" s="1">
        <v>-0.10446970699999999</v>
      </c>
      <c r="CQ117" s="1">
        <v>4.8453466000000001E-2</v>
      </c>
      <c r="CR117" s="1">
        <v>-1.5509492760000001</v>
      </c>
      <c r="CS117" s="1">
        <v>0.82794557899999999</v>
      </c>
      <c r="CT117" s="1">
        <v>-9.3185787000000006E-2</v>
      </c>
      <c r="CU117" s="1">
        <v>1.222831097</v>
      </c>
      <c r="CV117" s="1" t="s">
        <v>320</v>
      </c>
      <c r="CW117" s="1">
        <v>3</v>
      </c>
      <c r="CX117" s="1">
        <v>1</v>
      </c>
      <c r="CY117" s="1" t="s">
        <v>291</v>
      </c>
      <c r="CZ117" s="1">
        <v>3</v>
      </c>
      <c r="DA117" s="1">
        <v>6348</v>
      </c>
      <c r="DB117" s="1" t="s">
        <v>221</v>
      </c>
      <c r="DC117" s="1" t="s">
        <v>221</v>
      </c>
      <c r="DD117" s="1">
        <v>0</v>
      </c>
      <c r="DE117" s="1" t="s">
        <v>221</v>
      </c>
      <c r="DF117" s="1" t="s">
        <v>221</v>
      </c>
      <c r="DG117" s="1" t="s">
        <v>292</v>
      </c>
      <c r="DH117" s="1">
        <v>531584</v>
      </c>
      <c r="DI117" s="1" t="s">
        <v>1374</v>
      </c>
      <c r="DJ117" s="1" t="s">
        <v>1375</v>
      </c>
      <c r="DK117" s="1" t="s">
        <v>567</v>
      </c>
      <c r="DL117" s="1" t="s">
        <v>229</v>
      </c>
      <c r="DM117" s="1">
        <v>755</v>
      </c>
      <c r="DN117" s="1">
        <v>4</v>
      </c>
      <c r="DO117" s="1" t="s">
        <v>1376</v>
      </c>
      <c r="DP117" s="1">
        <v>-8.318265E-3</v>
      </c>
      <c r="DQ117" s="1">
        <v>-0.56476974899999999</v>
      </c>
      <c r="DR117" s="1">
        <v>-2.8576702740000002</v>
      </c>
      <c r="DS117" s="1">
        <v>-0.37808848900000003</v>
      </c>
      <c r="DT117" s="1">
        <v>-0.81141516800000002</v>
      </c>
      <c r="DU117" s="1">
        <v>-1.4329344530000001</v>
      </c>
      <c r="DV117" s="1">
        <v>-0.68143459900000003</v>
      </c>
      <c r="DW117" s="1">
        <v>-1.1282847899999999</v>
      </c>
      <c r="DX117" s="1">
        <v>-2.2825453370000002</v>
      </c>
      <c r="DY117" s="1">
        <v>0.90355514999999997</v>
      </c>
      <c r="DZ117" s="1">
        <v>-2.190606061</v>
      </c>
      <c r="EA117" s="1">
        <v>-1.1447780439999999</v>
      </c>
      <c r="EB117" s="1">
        <v>0.65018504799999999</v>
      </c>
      <c r="EC117" s="1">
        <v>-0.36842907200000002</v>
      </c>
      <c r="ED117" s="1">
        <v>-0.670839038</v>
      </c>
      <c r="EE117" s="1">
        <v>-2.7814532089999999</v>
      </c>
      <c r="EF117" s="1">
        <v>0.50663741100000004</v>
      </c>
      <c r="EG117" s="1">
        <v>0.79266946299999996</v>
      </c>
      <c r="EH117" s="1">
        <v>-3.1388457270000001</v>
      </c>
      <c r="EI117" s="1">
        <v>-0.21831218999999999</v>
      </c>
      <c r="EJ117" s="1">
        <v>-0.213365954</v>
      </c>
      <c r="EK117" s="1">
        <v>0.91174131999999997</v>
      </c>
      <c r="EL117" s="1">
        <v>0.48208338899999997</v>
      </c>
      <c r="EM117" s="1">
        <v>0.141778721</v>
      </c>
      <c r="EN117" s="1">
        <v>-1.227950713</v>
      </c>
      <c r="EO117" s="1">
        <v>-1.397826574</v>
      </c>
      <c r="EP117" s="1">
        <v>-0.44247086800000002</v>
      </c>
      <c r="EQ117" s="1">
        <v>-0.83988714499999995</v>
      </c>
      <c r="ER117" s="1">
        <v>0.35031512599999998</v>
      </c>
      <c r="ES117" s="1">
        <v>-0.43132788399999999</v>
      </c>
      <c r="ET117" s="1">
        <v>-1.1800613849999999</v>
      </c>
      <c r="EU117" s="1">
        <v>-0.28827037799999999</v>
      </c>
      <c r="EV117" s="1">
        <v>-0.88920579200000005</v>
      </c>
      <c r="EW117" s="1">
        <v>-1.1190723E-2</v>
      </c>
      <c r="EX117" s="1">
        <v>-0.67500610599999999</v>
      </c>
      <c r="EY117" s="1">
        <v>-2.484627514</v>
      </c>
      <c r="EZ117" s="1">
        <v>-0.56272993800000004</v>
      </c>
      <c r="FA117" s="1">
        <v>-0.65275240700000003</v>
      </c>
      <c r="FB117" s="1">
        <v>-1.348361157</v>
      </c>
      <c r="FC117" s="1">
        <v>-0.94977949800000006</v>
      </c>
      <c r="FD117" s="1">
        <v>-1.0937961030000001</v>
      </c>
      <c r="FE117" s="1">
        <v>-1.305311391</v>
      </c>
      <c r="FF117" s="1">
        <v>0.81766888299999996</v>
      </c>
      <c r="FG117" s="1">
        <v>-1.8842874380000001</v>
      </c>
      <c r="FH117" s="1">
        <v>-0.90605712000000005</v>
      </c>
      <c r="FI117" s="1">
        <v>0.45804513099999999</v>
      </c>
      <c r="FJ117" s="1">
        <v>-0.31028479199999998</v>
      </c>
      <c r="FK117" s="1">
        <v>-0.61827943600000002</v>
      </c>
      <c r="FL117" s="1">
        <v>-2.2405125269999999</v>
      </c>
      <c r="FM117" s="1">
        <v>0.65470389500000004</v>
      </c>
      <c r="FN117" s="1">
        <v>0.94478795299999996</v>
      </c>
      <c r="FO117" s="1">
        <v>-3.141098011</v>
      </c>
      <c r="FP117" s="1">
        <v>-0.25138411700000002</v>
      </c>
      <c r="FQ117" s="1">
        <v>-0.26098052599999999</v>
      </c>
      <c r="FR117" s="1">
        <v>1.024416521</v>
      </c>
      <c r="FS117" s="1">
        <v>0.67246216400000003</v>
      </c>
      <c r="FT117" s="1">
        <v>0.144408287</v>
      </c>
      <c r="FU117" s="1">
        <v>-1.4168275990000001</v>
      </c>
      <c r="FV117" s="1">
        <v>-1.5836183909999999</v>
      </c>
      <c r="FW117" s="1">
        <v>-0.54637880400000005</v>
      </c>
      <c r="FX117" s="1">
        <v>-0.79947278300000002</v>
      </c>
      <c r="FY117" s="1">
        <v>0.38368944500000002</v>
      </c>
      <c r="FZ117" s="1">
        <v>-0.44432008899999997</v>
      </c>
      <c r="GA117" s="1">
        <v>-1.312464206</v>
      </c>
      <c r="GB117" s="1">
        <v>-0.288289605</v>
      </c>
      <c r="GC117" s="1">
        <v>-0.77675984099999995</v>
      </c>
      <c r="GD117" s="1">
        <v>-0.56926269699999998</v>
      </c>
      <c r="GE117" s="1">
        <v>-1.3786764789999999</v>
      </c>
      <c r="GF117" s="1">
        <v>-1.7265393389999999</v>
      </c>
      <c r="GG117" s="1">
        <v>-0.949387816</v>
      </c>
      <c r="GH117" s="1">
        <v>-2.7221389899999999</v>
      </c>
      <c r="GI117" s="1">
        <v>0.93667785000000003</v>
      </c>
      <c r="GJ117" s="1">
        <v>-1.16216063</v>
      </c>
      <c r="GK117" s="1">
        <v>-0.93949948500000002</v>
      </c>
      <c r="GL117" s="1">
        <v>4</v>
      </c>
      <c r="GM117" s="1">
        <v>2</v>
      </c>
      <c r="GN117" s="1">
        <v>0.5</v>
      </c>
      <c r="GO117" s="1">
        <v>2</v>
      </c>
      <c r="GP117" s="1">
        <v>0.5</v>
      </c>
      <c r="GQ117" s="1">
        <v>0</v>
      </c>
      <c r="GR117" s="1">
        <v>0</v>
      </c>
      <c r="GS117" s="1">
        <v>0</v>
      </c>
      <c r="GT117" s="1">
        <v>0</v>
      </c>
      <c r="GU117" s="1">
        <v>1</v>
      </c>
      <c r="GV117" s="1">
        <v>0.25</v>
      </c>
      <c r="GW117" s="1">
        <v>1</v>
      </c>
      <c r="GX117" s="1">
        <v>0.25</v>
      </c>
      <c r="GY117" s="1">
        <v>0</v>
      </c>
      <c r="GZ117" s="1">
        <v>0</v>
      </c>
      <c r="HA117" s="1">
        <v>0</v>
      </c>
      <c r="HB117" s="1">
        <v>0</v>
      </c>
      <c r="HC117" s="1">
        <v>0</v>
      </c>
      <c r="HD117" s="1">
        <v>0</v>
      </c>
      <c r="HE117" s="1">
        <v>2</v>
      </c>
      <c r="HF117" s="1">
        <v>0.5</v>
      </c>
      <c r="HG117" s="1">
        <v>0</v>
      </c>
      <c r="HH117" s="1">
        <v>0</v>
      </c>
      <c r="HI117" s="1">
        <v>0</v>
      </c>
      <c r="HJ117" s="1">
        <v>0</v>
      </c>
      <c r="HK117" s="1">
        <v>0</v>
      </c>
      <c r="HL117" s="1">
        <v>0</v>
      </c>
      <c r="HM117" s="1">
        <v>0.5</v>
      </c>
      <c r="HN117" s="1">
        <v>0.5</v>
      </c>
      <c r="HO117" s="1" t="s">
        <v>269</v>
      </c>
      <c r="HP117" s="1" t="s">
        <v>357</v>
      </c>
      <c r="HQ117" s="1" t="s">
        <v>316</v>
      </c>
      <c r="HR117" s="1" t="s">
        <v>496</v>
      </c>
      <c r="HS117" s="1" t="s">
        <v>221</v>
      </c>
      <c r="HT117" s="1" t="s">
        <v>221</v>
      </c>
      <c r="HU117" s="1">
        <v>3.7332116850000001</v>
      </c>
      <c r="HV117" s="1">
        <v>2.9916486779999998</v>
      </c>
      <c r="HW117" s="1">
        <v>1.7383759190000001</v>
      </c>
      <c r="HX117" s="1">
        <v>3.3234672650000001</v>
      </c>
      <c r="HY117" s="1">
        <v>2.368503934</v>
      </c>
      <c r="HZ117" s="1">
        <v>3.8338366700000002</v>
      </c>
      <c r="IA117" s="1">
        <v>2.096680208</v>
      </c>
      <c r="IB117" s="1">
        <v>3.5212180129999999</v>
      </c>
    </row>
    <row r="118" spans="1:236" x14ac:dyDescent="0.3">
      <c r="A118" s="1">
        <v>30109</v>
      </c>
      <c r="B118" s="1" t="s">
        <v>480</v>
      </c>
      <c r="C118" s="1" t="s">
        <v>422</v>
      </c>
      <c r="D118" s="1" t="s">
        <v>481</v>
      </c>
      <c r="E118" s="1">
        <v>2</v>
      </c>
      <c r="F118" s="1" t="s">
        <v>482</v>
      </c>
      <c r="G118" s="1">
        <v>4</v>
      </c>
      <c r="H118" s="1" t="s">
        <v>483</v>
      </c>
      <c r="I118" s="1" t="s">
        <v>221</v>
      </c>
      <c r="J118" s="1" t="s">
        <v>221</v>
      </c>
      <c r="K118" s="1" t="s">
        <v>221</v>
      </c>
      <c r="L118" s="1">
        <v>1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 t="s">
        <v>332</v>
      </c>
      <c r="AF118" s="1" t="s">
        <v>484</v>
      </c>
      <c r="AG118" s="1" t="s">
        <v>221</v>
      </c>
      <c r="AH118" s="1" t="s">
        <v>221</v>
      </c>
      <c r="AI118" s="1" t="s">
        <v>221</v>
      </c>
      <c r="AJ118" s="1" t="s">
        <v>221</v>
      </c>
      <c r="AK118" s="1" t="s">
        <v>221</v>
      </c>
      <c r="AL118" s="1" t="s">
        <v>221</v>
      </c>
      <c r="AM118" s="1">
        <v>4</v>
      </c>
      <c r="AN118" s="1">
        <v>1</v>
      </c>
      <c r="AO118" s="1">
        <v>5</v>
      </c>
      <c r="AP118" s="1">
        <v>1</v>
      </c>
      <c r="AQ118" s="1">
        <v>1</v>
      </c>
      <c r="AR118" s="1">
        <v>2</v>
      </c>
      <c r="AS118" s="1">
        <v>1</v>
      </c>
      <c r="AT118" s="1">
        <v>4</v>
      </c>
      <c r="AU118" s="1">
        <v>1</v>
      </c>
      <c r="AV118" s="1">
        <v>2</v>
      </c>
      <c r="AW118" s="1">
        <v>3</v>
      </c>
      <c r="AX118" s="1">
        <v>4</v>
      </c>
      <c r="AY118" s="1">
        <v>2</v>
      </c>
      <c r="AZ118" s="1">
        <v>1</v>
      </c>
      <c r="BA118" s="1">
        <v>1</v>
      </c>
      <c r="BB118" s="1">
        <v>3</v>
      </c>
      <c r="BC118" s="1" t="s">
        <v>221</v>
      </c>
      <c r="BD118" s="1" t="s">
        <v>221</v>
      </c>
      <c r="BE118" s="1" t="s">
        <v>221</v>
      </c>
      <c r="BF118" s="1" t="s">
        <v>221</v>
      </c>
      <c r="BG118" s="1">
        <v>4</v>
      </c>
      <c r="BH118" s="1">
        <v>5</v>
      </c>
      <c r="BI118" s="1">
        <v>4</v>
      </c>
      <c r="BJ118" s="1">
        <v>2</v>
      </c>
      <c r="BK118" s="1" t="s">
        <v>221</v>
      </c>
      <c r="BL118" s="1" t="s">
        <v>221</v>
      </c>
      <c r="BM118" s="1" t="s">
        <v>221</v>
      </c>
      <c r="BN118" s="1">
        <v>3</v>
      </c>
      <c r="BO118" s="1">
        <v>2</v>
      </c>
      <c r="BP118" s="1">
        <v>3</v>
      </c>
      <c r="BQ118" s="1">
        <v>4</v>
      </c>
      <c r="BR118" s="1">
        <v>4</v>
      </c>
      <c r="BS118" s="1" t="s">
        <v>221</v>
      </c>
      <c r="BT118" s="1" t="s">
        <v>221</v>
      </c>
      <c r="BU118" s="1" t="s">
        <v>221</v>
      </c>
      <c r="BV118" s="1">
        <v>4</v>
      </c>
      <c r="BW118" s="1" t="s">
        <v>221</v>
      </c>
      <c r="BX118" s="1">
        <v>4</v>
      </c>
      <c r="BY118" s="1"/>
      <c r="BZ118" s="1">
        <v>3</v>
      </c>
      <c r="CA118" s="1">
        <v>2</v>
      </c>
      <c r="CB118" s="1">
        <v>3</v>
      </c>
      <c r="CC118" s="1"/>
      <c r="CD118" s="1"/>
      <c r="CE118" s="1">
        <v>5</v>
      </c>
      <c r="CF118" s="1">
        <f>(AM118 - '[1]AoA, FW, and ASMu'!B$11) / '[1]AoA, FW, and ASMu'!B$12</f>
        <v>-6.0746042051738683E-2</v>
      </c>
      <c r="CG118" s="1">
        <f>(AQ118 - '[1]AoA, FW, and ASMu'!C$11) / '[1]AoA, FW, and ASMu'!C$12</f>
        <v>-1.4784925460403708</v>
      </c>
      <c r="CH118" s="1">
        <f>(AR118 - '[1]AoA, FW, and ASMu'!D$11) / '[1]AoA, FW, and ASMu'!D$12</f>
        <v>-0.32843761477495281</v>
      </c>
      <c r="CI118" s="1">
        <f>(AT118 - '[1]AoA, FW, and ASMu'!E$11) / '[1]AoA, FW, and ASMu'!E$12</f>
        <v>-0.42732871186524074</v>
      </c>
      <c r="CJ118" s="1">
        <f>(AU118 - '[1]AoA, FW, and ASMu'!F$11) / '[1]AoA, FW, and ASMu'!F$12</f>
        <v>-1.3726844286238138</v>
      </c>
      <c r="CK118" s="1">
        <f>(AY118 - '[1]AoA, FW, and ASMu'!G$11) / '[1]AoA, FW, and ASMu'!G$12</f>
        <v>-1.104557321579313</v>
      </c>
      <c r="CL118" s="1">
        <f>(BA118 - '[1]AoA, FW, and ASMu'!H$11) / '[1]AoA, FW, and ASMu'!H$12</f>
        <v>-0.62050276803115456</v>
      </c>
      <c r="CM118" s="1">
        <f>(AW118 - '[1]AoA, FW, and ASMu'!I$11) / '[1]AoA, FW, and ASMu'!I$12</f>
        <v>-0.25123341556192269</v>
      </c>
      <c r="CN118" s="1">
        <v>-2.2100362119999999</v>
      </c>
      <c r="CO118" s="1"/>
      <c r="CP118" s="1">
        <v>-1.004730473</v>
      </c>
      <c r="CQ118" s="1">
        <v>-2.7456258920000001</v>
      </c>
      <c r="CR118" s="1">
        <v>-1.9975354270000001</v>
      </c>
      <c r="CS118" s="1"/>
      <c r="CT118" s="1"/>
      <c r="CU118" s="1">
        <v>0.74071920700000005</v>
      </c>
      <c r="CV118" s="1" t="s">
        <v>223</v>
      </c>
      <c r="CW118" s="1">
        <v>4</v>
      </c>
      <c r="CX118" s="1">
        <v>1</v>
      </c>
      <c r="CY118" s="1" t="s">
        <v>242</v>
      </c>
      <c r="CZ118" s="1">
        <v>5</v>
      </c>
      <c r="DA118" s="1">
        <v>2557</v>
      </c>
      <c r="DB118" s="1" t="s">
        <v>221</v>
      </c>
      <c r="DC118" s="1" t="s">
        <v>221</v>
      </c>
      <c r="DD118" s="1">
        <v>0</v>
      </c>
      <c r="DE118" s="1" t="s">
        <v>221</v>
      </c>
      <c r="DF118" s="1" t="s">
        <v>221</v>
      </c>
      <c r="DG118" s="1" t="s">
        <v>243</v>
      </c>
      <c r="DH118" s="1">
        <v>238081</v>
      </c>
      <c r="DI118" s="1" t="s">
        <v>221</v>
      </c>
      <c r="DJ118" s="1" t="s">
        <v>485</v>
      </c>
      <c r="DK118" s="1" t="s">
        <v>478</v>
      </c>
      <c r="DL118" s="1" t="s">
        <v>229</v>
      </c>
      <c r="DM118" s="1">
        <v>964</v>
      </c>
      <c r="DN118" s="1">
        <v>6</v>
      </c>
      <c r="DO118" s="1" t="s">
        <v>486</v>
      </c>
      <c r="DP118" s="1">
        <v>-8.318265E-3</v>
      </c>
      <c r="DQ118" s="1">
        <v>-0.56476974899999999</v>
      </c>
      <c r="DR118" s="1">
        <v>1.142329726</v>
      </c>
      <c r="DS118" s="1">
        <v>-0.37808848900000003</v>
      </c>
      <c r="DT118" s="1">
        <v>-1.8114151679999999</v>
      </c>
      <c r="DU118" s="1">
        <v>-0.432934453</v>
      </c>
      <c r="DV118" s="1">
        <v>-0.68143459900000003</v>
      </c>
      <c r="DW118" s="1">
        <v>-0.12828479000000001</v>
      </c>
      <c r="DX118" s="1">
        <v>-2.2825453370000002</v>
      </c>
      <c r="DY118" s="1">
        <v>-9.6444849999999999E-2</v>
      </c>
      <c r="DZ118" s="1">
        <v>-0.19060606099999999</v>
      </c>
      <c r="EA118" s="1">
        <v>1.8552219560000001</v>
      </c>
      <c r="EB118" s="1">
        <v>-1.349814952</v>
      </c>
      <c r="EC118" s="1">
        <v>-2.3684290720000001</v>
      </c>
      <c r="ED118" s="1">
        <v>-0.670839038</v>
      </c>
      <c r="EE118" s="1">
        <v>-0.78145320900000004</v>
      </c>
      <c r="EF118" s="1">
        <v>-0.49336258900000002</v>
      </c>
      <c r="EG118" s="1">
        <v>0.79266946299999996</v>
      </c>
      <c r="EH118" s="1">
        <v>-0.138845727</v>
      </c>
      <c r="EI118" s="1">
        <v>-2.2183121899999998</v>
      </c>
      <c r="EJ118" s="1" t="s">
        <v>221</v>
      </c>
      <c r="EK118" s="1" t="s">
        <v>221</v>
      </c>
      <c r="EL118" s="1" t="s">
        <v>221</v>
      </c>
      <c r="EM118" s="1">
        <v>-1.8582212789999999</v>
      </c>
      <c r="EN118" s="1">
        <v>-1.227950713</v>
      </c>
      <c r="EO118" s="1">
        <v>-0.39782657399999999</v>
      </c>
      <c r="EP118" s="1">
        <v>-0.44247086800000002</v>
      </c>
      <c r="EQ118" s="1" t="s">
        <v>221</v>
      </c>
      <c r="ER118" s="1" t="s">
        <v>221</v>
      </c>
      <c r="ES118" s="1" t="s">
        <v>221</v>
      </c>
      <c r="ET118" s="1">
        <v>-0.18006138499999999</v>
      </c>
      <c r="EU118" s="1" t="s">
        <v>221</v>
      </c>
      <c r="EV118" s="1">
        <v>-0.88920579200000005</v>
      </c>
      <c r="EW118" s="1">
        <v>-7.2999390000000001E-3</v>
      </c>
      <c r="EX118" s="1">
        <v>-0.50626750099999995</v>
      </c>
      <c r="EY118" s="1">
        <v>1.1603746619999999</v>
      </c>
      <c r="EZ118" s="1">
        <v>-0.43257899100000002</v>
      </c>
      <c r="FA118" s="1">
        <v>-1.428876314</v>
      </c>
      <c r="FB118" s="1">
        <v>-0.342236706</v>
      </c>
      <c r="FC118" s="1">
        <v>-0.56312254100000003</v>
      </c>
      <c r="FD118" s="1">
        <v>-0.115020437</v>
      </c>
      <c r="FE118" s="1">
        <v>-1.3079878810000001</v>
      </c>
      <c r="FF118" s="1">
        <v>-6.6357141999999994E-2</v>
      </c>
      <c r="FG118" s="1">
        <v>-0.175030668</v>
      </c>
      <c r="FH118" s="1">
        <v>1.1823190729999999</v>
      </c>
      <c r="FI118" s="1">
        <v>-0.98015730499999998</v>
      </c>
      <c r="FJ118" s="1">
        <v>-1.97828235</v>
      </c>
      <c r="FK118" s="1">
        <v>-0.65123792400000002</v>
      </c>
      <c r="FL118" s="1">
        <v>-0.75600230499999999</v>
      </c>
      <c r="FM118" s="1">
        <v>-0.71347497800000004</v>
      </c>
      <c r="FN118" s="1">
        <v>1.036017078</v>
      </c>
      <c r="FO118" s="1">
        <v>-0.14130938400000001</v>
      </c>
      <c r="FP118" s="1">
        <v>-2.6860382629999999</v>
      </c>
      <c r="FQ118" s="1"/>
      <c r="FR118" s="1"/>
      <c r="FS118" s="1"/>
      <c r="FT118" s="1">
        <v>-1.8481728989999999</v>
      </c>
      <c r="FU118" s="1">
        <v>-1.223128878</v>
      </c>
      <c r="FV118" s="1">
        <v>-0.45330464100000001</v>
      </c>
      <c r="FW118" s="1">
        <v>-0.57374936700000001</v>
      </c>
      <c r="FX118" s="1"/>
      <c r="FY118" s="1"/>
      <c r="FZ118" s="1"/>
      <c r="GA118" s="1">
        <v>-0.209755147</v>
      </c>
      <c r="GB118" s="1"/>
      <c r="GC118" s="1">
        <v>-1.0162205879999999</v>
      </c>
      <c r="GD118" s="1">
        <v>-0.42561864199999999</v>
      </c>
      <c r="GE118" s="1"/>
      <c r="GF118" s="1">
        <v>-0.342236706</v>
      </c>
      <c r="GG118" s="1">
        <v>-0.115020437</v>
      </c>
      <c r="GH118" s="1">
        <v>-3.15616078</v>
      </c>
      <c r="GI118" s="1">
        <v>-3.666195568</v>
      </c>
      <c r="GJ118" s="1"/>
      <c r="GK118" s="1">
        <v>-0.88850564600000004</v>
      </c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 t="s">
        <v>487</v>
      </c>
      <c r="HP118" s="1" t="s">
        <v>357</v>
      </c>
      <c r="HQ118" s="1" t="s">
        <v>358</v>
      </c>
      <c r="HR118" s="1" t="s">
        <v>221</v>
      </c>
      <c r="HS118" s="1" t="s">
        <v>221</v>
      </c>
      <c r="HT118" s="1" t="s">
        <v>221</v>
      </c>
      <c r="HU118" s="1">
        <v>0</v>
      </c>
      <c r="HV118" s="1"/>
      <c r="HW118" s="1">
        <v>1.0525747809999999</v>
      </c>
      <c r="HX118" s="1">
        <v>0</v>
      </c>
      <c r="HY118" s="1">
        <v>0</v>
      </c>
      <c r="HZ118" s="1"/>
      <c r="IA118" s="1"/>
      <c r="IB118" s="1">
        <v>2.857059799</v>
      </c>
    </row>
    <row r="119" spans="1:236" x14ac:dyDescent="0.3">
      <c r="A119" s="1">
        <v>35797</v>
      </c>
      <c r="B119" s="1" t="s">
        <v>598</v>
      </c>
      <c r="C119" s="1" t="s">
        <v>450</v>
      </c>
      <c r="D119" s="1" t="s">
        <v>599</v>
      </c>
      <c r="E119" s="1">
        <v>4</v>
      </c>
      <c r="F119" s="1" t="s">
        <v>600</v>
      </c>
      <c r="G119" s="1">
        <v>1</v>
      </c>
      <c r="H119" s="1" t="s">
        <v>601</v>
      </c>
      <c r="I119" s="1" t="s">
        <v>221</v>
      </c>
      <c r="J119" s="1" t="s">
        <v>221</v>
      </c>
      <c r="K119" s="1" t="s">
        <v>221</v>
      </c>
      <c r="L119" s="1">
        <v>1</v>
      </c>
      <c r="M119" s="1">
        <v>0</v>
      </c>
      <c r="N119" s="1">
        <v>0</v>
      </c>
      <c r="O119" s="1">
        <v>0</v>
      </c>
      <c r="P119" s="1">
        <v>0</v>
      </c>
      <c r="Q119" s="1">
        <v>1</v>
      </c>
      <c r="R119" s="1">
        <v>1</v>
      </c>
      <c r="S119" s="1">
        <v>0</v>
      </c>
      <c r="T119" s="1">
        <v>1</v>
      </c>
      <c r="U119" s="1">
        <v>0</v>
      </c>
      <c r="V119" s="1">
        <v>1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 t="s">
        <v>221</v>
      </c>
      <c r="AF119" s="1" t="s">
        <v>221</v>
      </c>
      <c r="AG119" s="1" t="s">
        <v>221</v>
      </c>
      <c r="AH119" s="1" t="s">
        <v>221</v>
      </c>
      <c r="AI119" s="1" t="s">
        <v>221</v>
      </c>
      <c r="AJ119" s="1" t="s">
        <v>221</v>
      </c>
      <c r="AK119" s="1" t="s">
        <v>221</v>
      </c>
      <c r="AL119" s="1" t="s">
        <v>221</v>
      </c>
      <c r="AM119" s="1">
        <v>4</v>
      </c>
      <c r="AN119" s="1">
        <v>3</v>
      </c>
      <c r="AO119" s="1">
        <v>5</v>
      </c>
      <c r="AP119" s="1">
        <v>2</v>
      </c>
      <c r="AQ119" s="1">
        <v>3</v>
      </c>
      <c r="AR119" s="1">
        <v>4</v>
      </c>
      <c r="AS119" s="1">
        <v>5</v>
      </c>
      <c r="AT119" s="1">
        <v>5</v>
      </c>
      <c r="AU119" s="1">
        <v>3</v>
      </c>
      <c r="AV119" s="1">
        <v>5</v>
      </c>
      <c r="AW119" s="1">
        <v>4</v>
      </c>
      <c r="AX119" s="1">
        <v>5</v>
      </c>
      <c r="AY119" s="1">
        <v>5</v>
      </c>
      <c r="AZ119" s="1">
        <v>5</v>
      </c>
      <c r="BA119" s="1">
        <v>5</v>
      </c>
      <c r="BB119" s="1">
        <v>4</v>
      </c>
      <c r="BC119" s="1" t="s">
        <v>221</v>
      </c>
      <c r="BD119" s="1" t="s">
        <v>221</v>
      </c>
      <c r="BE119" s="1" t="s">
        <v>221</v>
      </c>
      <c r="BF119" s="1" t="s">
        <v>221</v>
      </c>
      <c r="BG119" s="1">
        <v>5</v>
      </c>
      <c r="BH119" s="1">
        <v>3</v>
      </c>
      <c r="BI119" s="1">
        <v>3</v>
      </c>
      <c r="BJ119" s="1">
        <v>5</v>
      </c>
      <c r="BK119" s="1">
        <v>4</v>
      </c>
      <c r="BL119" s="1">
        <v>3</v>
      </c>
      <c r="BM119" s="1">
        <v>3</v>
      </c>
      <c r="BN119" s="1">
        <v>3</v>
      </c>
      <c r="BO119" s="1">
        <v>2</v>
      </c>
      <c r="BP119" s="1">
        <v>1</v>
      </c>
      <c r="BQ119" s="1">
        <v>3</v>
      </c>
      <c r="BR119" s="1">
        <v>3</v>
      </c>
      <c r="BS119" s="1">
        <v>3</v>
      </c>
      <c r="BT119" s="1">
        <v>2</v>
      </c>
      <c r="BU119" s="1">
        <v>2</v>
      </c>
      <c r="BV119" s="1">
        <v>2</v>
      </c>
      <c r="BW119" s="1">
        <v>3</v>
      </c>
      <c r="BX119" s="1">
        <v>3.2</v>
      </c>
      <c r="BY119" s="1">
        <v>2</v>
      </c>
      <c r="BZ119" s="1">
        <v>3</v>
      </c>
      <c r="CA119" s="1">
        <v>2</v>
      </c>
      <c r="CB119" s="1">
        <v>1</v>
      </c>
      <c r="CC119" s="1">
        <v>3.3333333330000001</v>
      </c>
      <c r="CD119" s="1">
        <v>3</v>
      </c>
      <c r="CE119" s="1">
        <v>3</v>
      </c>
      <c r="CF119" s="1">
        <f>(AM119 - '[1]AoA, FW, and ASMu'!B$11) / '[1]AoA, FW, and ASMu'!B$12</f>
        <v>-6.0746042051738683E-2</v>
      </c>
      <c r="CG119" s="1">
        <f>(AQ119 - '[1]AoA, FW, and ASMu'!C$11) / '[1]AoA, FW, and ASMu'!C$12</f>
        <v>6.35580845466511E-2</v>
      </c>
      <c r="CH119" s="1">
        <f>(AR119 - '[1]AoA, FW, and ASMu'!D$11) / '[1]AoA, FW, and ASMu'!D$12</f>
        <v>1.2414584841085845</v>
      </c>
      <c r="CI119" s="1">
        <f>(AT119 - '[1]AoA, FW, and ASMu'!E$11) / '[1]AoA, FW, and ASMu'!E$12</f>
        <v>0.50066042908655961</v>
      </c>
      <c r="CJ119" s="1">
        <f>(AU119 - '[1]AoA, FW, and ASMu'!F$11) / '[1]AoA, FW, and ASMu'!F$12</f>
        <v>-0.22453801400218357</v>
      </c>
      <c r="CK119" s="1">
        <f>(AY119 - '[1]AoA, FW, and ASMu'!G$11) / '[1]AoA, FW, and ASMu'!G$12</f>
        <v>1.0352183707753255</v>
      </c>
      <c r="CL119" s="1">
        <f>(BA119 - '[1]AoA, FW, and ASMu'!H$11) / '[1]AoA, FW, and ASMu'!H$12</f>
        <v>3.1399257210878839</v>
      </c>
      <c r="CM119" s="1">
        <f>(AW119 - '[1]AoA, FW, and ASMu'!I$11) / '[1]AoA, FW, and ASMu'!I$12</f>
        <v>0.59779555268672613</v>
      </c>
      <c r="CN119" s="1">
        <v>-1.738708991</v>
      </c>
      <c r="CO119" s="1">
        <v>-1.6451476570000001</v>
      </c>
      <c r="CP119" s="1">
        <v>-9.5382601999999997E-2</v>
      </c>
      <c r="CQ119" s="1">
        <v>-1.643782678</v>
      </c>
      <c r="CR119" s="1">
        <v>-2.983436781</v>
      </c>
      <c r="CS119" s="1">
        <v>-1.1557139599999999</v>
      </c>
      <c r="CT119" s="1">
        <v>-8.5518770999999993E-2</v>
      </c>
      <c r="CU119" s="1">
        <v>-0.50975006599999995</v>
      </c>
      <c r="CV119" s="1" t="s">
        <v>223</v>
      </c>
      <c r="CW119" s="1">
        <v>4</v>
      </c>
      <c r="CX119" s="1">
        <v>1</v>
      </c>
      <c r="CY119" s="1" t="s">
        <v>224</v>
      </c>
      <c r="CZ119" s="1">
        <v>4</v>
      </c>
      <c r="DA119" s="1">
        <v>9756</v>
      </c>
      <c r="DB119" s="1" t="s">
        <v>221</v>
      </c>
      <c r="DC119" s="1" t="s">
        <v>221</v>
      </c>
      <c r="DD119" s="1">
        <v>0</v>
      </c>
      <c r="DE119" s="1" t="s">
        <v>221</v>
      </c>
      <c r="DF119" s="1" t="s">
        <v>221</v>
      </c>
      <c r="DG119" s="1" t="s">
        <v>310</v>
      </c>
      <c r="DH119" s="1">
        <v>641248</v>
      </c>
      <c r="DI119" s="1" t="s">
        <v>221</v>
      </c>
      <c r="DJ119" s="1" t="s">
        <v>602</v>
      </c>
      <c r="DK119" s="1" t="s">
        <v>221</v>
      </c>
      <c r="DL119" s="1" t="s">
        <v>229</v>
      </c>
      <c r="DM119" s="1" t="s">
        <v>367</v>
      </c>
      <c r="DN119" s="1">
        <v>3</v>
      </c>
      <c r="DO119" s="1" t="s">
        <v>603</v>
      </c>
      <c r="DP119" s="1">
        <v>-8.318265E-3</v>
      </c>
      <c r="DQ119" s="1">
        <v>1.4352302509999999</v>
      </c>
      <c r="DR119" s="1">
        <v>1.142329726</v>
      </c>
      <c r="DS119" s="1">
        <v>0.62191151099999997</v>
      </c>
      <c r="DT119" s="1">
        <v>0.18858483200000001</v>
      </c>
      <c r="DU119" s="1">
        <v>1.5670655469999999</v>
      </c>
      <c r="DV119" s="1">
        <v>3.3185654009999999</v>
      </c>
      <c r="DW119" s="1">
        <v>0.87171520999999996</v>
      </c>
      <c r="DX119" s="1">
        <v>-0.28254533700000001</v>
      </c>
      <c r="DY119" s="1">
        <v>2.9035551499999999</v>
      </c>
      <c r="DZ119" s="1">
        <v>0.80939393900000001</v>
      </c>
      <c r="EA119" s="1">
        <v>2.8552219559999998</v>
      </c>
      <c r="EB119" s="1">
        <v>1.650185048</v>
      </c>
      <c r="EC119" s="1">
        <v>1.6315709279999999</v>
      </c>
      <c r="ED119" s="1">
        <v>3.329160962</v>
      </c>
      <c r="EE119" s="1">
        <v>0.21854679099999999</v>
      </c>
      <c r="EF119" s="1">
        <v>0.50663741100000004</v>
      </c>
      <c r="EG119" s="1">
        <v>-1.207330537</v>
      </c>
      <c r="EH119" s="1">
        <v>-1.1388457270000001</v>
      </c>
      <c r="EI119" s="1">
        <v>0.78168780999999998</v>
      </c>
      <c r="EJ119" s="1">
        <v>-0.213365954</v>
      </c>
      <c r="EK119" s="1">
        <v>-1.08825868</v>
      </c>
      <c r="EL119" s="1">
        <v>-1.517916611</v>
      </c>
      <c r="EM119" s="1">
        <v>-1.8582212789999999</v>
      </c>
      <c r="EN119" s="1">
        <v>-3.2279507129999998</v>
      </c>
      <c r="EO119" s="1">
        <v>-1.397826574</v>
      </c>
      <c r="EP119" s="1">
        <v>-1.442470868</v>
      </c>
      <c r="EQ119" s="1">
        <v>-0.83988714499999995</v>
      </c>
      <c r="ER119" s="1">
        <v>-1.6496848740000001</v>
      </c>
      <c r="ES119" s="1">
        <v>-1.4313278840000001</v>
      </c>
      <c r="ET119" s="1">
        <v>-2.1800613850000001</v>
      </c>
      <c r="EU119" s="1">
        <v>-0.28827037799999999</v>
      </c>
      <c r="EV119" s="1">
        <v>-0.88920579200000005</v>
      </c>
      <c r="EW119" s="1">
        <v>-1.1190723E-2</v>
      </c>
      <c r="EX119" s="1">
        <v>1.715370176</v>
      </c>
      <c r="EY119" s="1">
        <v>0.99320901100000003</v>
      </c>
      <c r="EZ119" s="1">
        <v>0.92562518000000005</v>
      </c>
      <c r="FA119" s="1">
        <v>0.15170927000000001</v>
      </c>
      <c r="FB119" s="1">
        <v>1.474575693</v>
      </c>
      <c r="FC119" s="1">
        <v>4.6253967539999996</v>
      </c>
      <c r="FD119" s="1">
        <v>0.84506917800000003</v>
      </c>
      <c r="FE119" s="1">
        <v>-0.16157823499999999</v>
      </c>
      <c r="FF119" s="1">
        <v>2.6275614680000001</v>
      </c>
      <c r="FG119" s="1">
        <v>0.696214102</v>
      </c>
      <c r="FH119" s="1">
        <v>2.2598216280000001</v>
      </c>
      <c r="FI119" s="1">
        <v>1.1625293880000001</v>
      </c>
      <c r="FJ119" s="1">
        <v>1.3740817030000001</v>
      </c>
      <c r="FK119" s="1">
        <v>3.0683243600000001</v>
      </c>
      <c r="FL119" s="1">
        <v>0.17604352300000001</v>
      </c>
      <c r="FM119" s="1">
        <v>0.65470389500000004</v>
      </c>
      <c r="FN119" s="1">
        <v>-1.4390252180000001</v>
      </c>
      <c r="FO119" s="1">
        <v>-1.139662908</v>
      </c>
      <c r="FP119" s="1">
        <v>0.90010502800000003</v>
      </c>
      <c r="FQ119" s="1">
        <v>-0.26098052599999999</v>
      </c>
      <c r="FR119" s="1">
        <v>-1.2227483240000001</v>
      </c>
      <c r="FS119" s="1">
        <v>-2.1173546170000002</v>
      </c>
      <c r="FT119" s="1">
        <v>-1.892685661</v>
      </c>
      <c r="FU119" s="1">
        <v>-3.724457025</v>
      </c>
      <c r="FV119" s="1">
        <v>-1.5836183909999999</v>
      </c>
      <c r="FW119" s="1">
        <v>-1.7812144590000001</v>
      </c>
      <c r="FX119" s="1">
        <v>-0.79947278300000002</v>
      </c>
      <c r="FY119" s="1">
        <v>-1.8068493960000001</v>
      </c>
      <c r="FZ119" s="1">
        <v>-1.4744415</v>
      </c>
      <c r="GA119" s="1">
        <v>-2.4246641489999998</v>
      </c>
      <c r="GB119" s="1">
        <v>-0.288289605</v>
      </c>
      <c r="GC119" s="1">
        <v>-0.77675984099999995</v>
      </c>
      <c r="GD119" s="1">
        <v>-1.107520909</v>
      </c>
      <c r="GE119" s="1">
        <v>-0.16606975500000001</v>
      </c>
      <c r="GF119" s="1">
        <v>3.848636913</v>
      </c>
      <c r="GG119" s="1">
        <v>-1.0476164830000001</v>
      </c>
      <c r="GH119" s="1">
        <v>-3.8860352599999999</v>
      </c>
      <c r="GI119" s="1">
        <v>-3.7831767000000002E-2</v>
      </c>
      <c r="GJ119" s="1">
        <v>2.5244431660000002</v>
      </c>
      <c r="GK119" s="1">
        <v>-0.74281111600000005</v>
      </c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 t="s">
        <v>231</v>
      </c>
      <c r="HP119" s="1" t="s">
        <v>295</v>
      </c>
      <c r="HQ119" s="1" t="s">
        <v>234</v>
      </c>
      <c r="HR119" s="1" t="s">
        <v>221</v>
      </c>
      <c r="HS119" s="1" t="s">
        <v>221</v>
      </c>
      <c r="HT119" s="1" t="s">
        <v>221</v>
      </c>
      <c r="HU119" s="1">
        <v>1.0471209340000001</v>
      </c>
      <c r="HV119" s="1">
        <v>1.10032603</v>
      </c>
      <c r="HW119" s="1">
        <v>1.6405807560000001</v>
      </c>
      <c r="HX119" s="1">
        <v>0.91807011299999997</v>
      </c>
      <c r="HY119" s="1">
        <v>0</v>
      </c>
      <c r="HZ119" s="1">
        <v>1.026194292</v>
      </c>
      <c r="IA119" s="1">
        <v>2.0809567630000001</v>
      </c>
      <c r="IB119" s="1">
        <v>2.0207949030000001</v>
      </c>
    </row>
    <row r="120" spans="1:236" x14ac:dyDescent="0.3">
      <c r="A120" s="1">
        <v>31066</v>
      </c>
      <c r="B120" s="1" t="s">
        <v>1377</v>
      </c>
      <c r="C120" s="1" t="s">
        <v>1325</v>
      </c>
      <c r="D120" s="1" t="s">
        <v>668</v>
      </c>
      <c r="E120" s="1">
        <v>4</v>
      </c>
      <c r="F120" s="1" t="s">
        <v>398</v>
      </c>
      <c r="G120" s="1">
        <v>3</v>
      </c>
      <c r="H120" s="1" t="s">
        <v>399</v>
      </c>
      <c r="I120" s="1" t="s">
        <v>221</v>
      </c>
      <c r="J120" s="1" t="s">
        <v>221</v>
      </c>
      <c r="K120" s="1" t="s">
        <v>221</v>
      </c>
      <c r="L120" s="1">
        <v>1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1</v>
      </c>
      <c r="T120" s="1">
        <v>0</v>
      </c>
      <c r="U120" s="1">
        <v>0</v>
      </c>
      <c r="V120" s="1">
        <v>1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 t="s">
        <v>221</v>
      </c>
      <c r="AF120" s="1" t="s">
        <v>221</v>
      </c>
      <c r="AG120" s="1" t="s">
        <v>221</v>
      </c>
      <c r="AH120" s="1" t="s">
        <v>221</v>
      </c>
      <c r="AI120" s="1" t="s">
        <v>221</v>
      </c>
      <c r="AJ120" s="1" t="s">
        <v>221</v>
      </c>
      <c r="AK120" s="1" t="s">
        <v>221</v>
      </c>
      <c r="AL120" s="1" t="s">
        <v>221</v>
      </c>
      <c r="AM120" s="1">
        <v>4</v>
      </c>
      <c r="AN120" s="1">
        <v>1</v>
      </c>
      <c r="AO120" s="1">
        <v>4</v>
      </c>
      <c r="AP120" s="1">
        <v>1</v>
      </c>
      <c r="AQ120" s="1">
        <v>2</v>
      </c>
      <c r="AR120" s="1">
        <v>2</v>
      </c>
      <c r="AS120" s="1">
        <v>2</v>
      </c>
      <c r="AT120" s="1">
        <v>5</v>
      </c>
      <c r="AU120" s="1">
        <v>3</v>
      </c>
      <c r="AV120" s="1">
        <v>1</v>
      </c>
      <c r="AW120" s="1">
        <v>3</v>
      </c>
      <c r="AX120" s="1">
        <v>1</v>
      </c>
      <c r="AY120" s="1">
        <v>5</v>
      </c>
      <c r="AZ120" s="1">
        <v>4</v>
      </c>
      <c r="BA120" s="1">
        <v>2</v>
      </c>
      <c r="BB120" s="1">
        <v>5</v>
      </c>
      <c r="BC120" s="1" t="s">
        <v>221</v>
      </c>
      <c r="BD120" s="1" t="s">
        <v>221</v>
      </c>
      <c r="BE120" s="1" t="s">
        <v>221</v>
      </c>
      <c r="BF120" s="1" t="s">
        <v>221</v>
      </c>
      <c r="BG120" s="1">
        <v>5</v>
      </c>
      <c r="BH120" s="1">
        <v>3</v>
      </c>
      <c r="BI120" s="1">
        <v>5</v>
      </c>
      <c r="BJ120" s="1">
        <v>4</v>
      </c>
      <c r="BK120" s="1">
        <v>4</v>
      </c>
      <c r="BL120" s="1">
        <v>5</v>
      </c>
      <c r="BM120" s="1">
        <v>4</v>
      </c>
      <c r="BN120" s="1" t="s">
        <v>221</v>
      </c>
      <c r="BO120" s="1">
        <v>2</v>
      </c>
      <c r="BP120" s="1">
        <v>3</v>
      </c>
      <c r="BQ120" s="1">
        <v>4</v>
      </c>
      <c r="BR120" s="1">
        <v>4</v>
      </c>
      <c r="BS120" s="1" t="s">
        <v>221</v>
      </c>
      <c r="BT120" s="1">
        <v>3</v>
      </c>
      <c r="BU120" s="1">
        <v>3</v>
      </c>
      <c r="BV120" s="1">
        <v>4</v>
      </c>
      <c r="BW120" s="1" t="s">
        <v>221</v>
      </c>
      <c r="BX120" s="1">
        <v>4.375</v>
      </c>
      <c r="BY120" s="1">
        <v>3</v>
      </c>
      <c r="BZ120" s="1"/>
      <c r="CA120" s="1">
        <v>2</v>
      </c>
      <c r="CB120" s="1">
        <v>3</v>
      </c>
      <c r="CC120" s="1">
        <v>4.3333333329999997</v>
      </c>
      <c r="CD120" s="1"/>
      <c r="CE120" s="1">
        <v>3</v>
      </c>
      <c r="CF120" s="1">
        <f>(AM120 - '[1]AoA, FW, and ASMu'!B$11) / '[1]AoA, FW, and ASMu'!B$12</f>
        <v>-6.0746042051738683E-2</v>
      </c>
      <c r="CG120" s="1">
        <f>(AQ120 - '[1]AoA, FW, and ASMu'!C$11) / '[1]AoA, FW, and ASMu'!C$12</f>
        <v>-0.70746723074685991</v>
      </c>
      <c r="CH120" s="1">
        <f>(AR120 - '[1]AoA, FW, and ASMu'!D$11) / '[1]AoA, FW, and ASMu'!D$12</f>
        <v>-0.32843761477495281</v>
      </c>
      <c r="CI120" s="1">
        <f>(AT120 - '[1]AoA, FW, and ASMu'!E$11) / '[1]AoA, FW, and ASMu'!E$12</f>
        <v>0.50066042908655961</v>
      </c>
      <c r="CJ120" s="1">
        <f>(AU120 - '[1]AoA, FW, and ASMu'!F$11) / '[1]AoA, FW, and ASMu'!F$12</f>
        <v>-0.22453801400218357</v>
      </c>
      <c r="CK120" s="1">
        <f>(AY120 - '[1]AoA, FW, and ASMu'!G$11) / '[1]AoA, FW, and ASMu'!G$12</f>
        <v>1.0352183707753255</v>
      </c>
      <c r="CL120" s="1">
        <f>(BA120 - '[1]AoA, FW, and ASMu'!H$11) / '[1]AoA, FW, and ASMu'!H$12</f>
        <v>0.31960435424860512</v>
      </c>
      <c r="CM120" s="1">
        <f>(AW120 - '[1]AoA, FW, and ASMu'!I$11) / '[1]AoA, FW, and ASMu'!I$12</f>
        <v>-0.25123341556192269</v>
      </c>
      <c r="CN120" s="1">
        <v>0.30054608399999999</v>
      </c>
      <c r="CO120" s="1">
        <v>-0.943083012</v>
      </c>
      <c r="CP120" s="1"/>
      <c r="CQ120" s="1">
        <v>-1.58635054</v>
      </c>
      <c r="CR120" s="1">
        <v>-1.3691093729999999</v>
      </c>
      <c r="CS120" s="1">
        <v>0.18203082400000001</v>
      </c>
      <c r="CT120" s="1"/>
      <c r="CU120" s="1">
        <v>-1.136135849</v>
      </c>
      <c r="CV120" s="1" t="s">
        <v>223</v>
      </c>
      <c r="CW120" s="1">
        <v>4</v>
      </c>
      <c r="CX120" s="1">
        <v>1</v>
      </c>
      <c r="CY120" s="1" t="s">
        <v>224</v>
      </c>
      <c r="CZ120" s="1">
        <v>4</v>
      </c>
      <c r="DA120" s="1">
        <v>4437</v>
      </c>
      <c r="DB120" s="1" t="s">
        <v>221</v>
      </c>
      <c r="DC120" s="1" t="s">
        <v>221</v>
      </c>
      <c r="DD120" s="1">
        <v>0</v>
      </c>
      <c r="DE120" s="1" t="s">
        <v>221</v>
      </c>
      <c r="DF120" s="1" t="s">
        <v>221</v>
      </c>
      <c r="DG120" s="1" t="s">
        <v>292</v>
      </c>
      <c r="DH120" s="1">
        <v>488562</v>
      </c>
      <c r="DI120" s="1" t="s">
        <v>1378</v>
      </c>
      <c r="DJ120" s="1" t="s">
        <v>1026</v>
      </c>
      <c r="DK120" s="1" t="s">
        <v>427</v>
      </c>
      <c r="DL120" s="1" t="s">
        <v>229</v>
      </c>
      <c r="DM120" s="1">
        <v>1301</v>
      </c>
      <c r="DN120" s="1">
        <v>2</v>
      </c>
      <c r="DO120" s="1" t="s">
        <v>1379</v>
      </c>
      <c r="DP120" s="1">
        <v>-8.318265E-3</v>
      </c>
      <c r="DQ120" s="1">
        <v>-0.56476974899999999</v>
      </c>
      <c r="DR120" s="1">
        <v>0.14232972599999999</v>
      </c>
      <c r="DS120" s="1">
        <v>-0.37808848900000003</v>
      </c>
      <c r="DT120" s="1">
        <v>-0.81141516800000002</v>
      </c>
      <c r="DU120" s="1">
        <v>-0.432934453</v>
      </c>
      <c r="DV120" s="1">
        <v>0.31856540100000003</v>
      </c>
      <c r="DW120" s="1">
        <v>0.87171520999999996</v>
      </c>
      <c r="DX120" s="1">
        <v>-0.28254533700000001</v>
      </c>
      <c r="DY120" s="1">
        <v>-1.0964448499999999</v>
      </c>
      <c r="DZ120" s="1">
        <v>-0.19060606099999999</v>
      </c>
      <c r="EA120" s="1">
        <v>-1.1447780439999999</v>
      </c>
      <c r="EB120" s="1">
        <v>1.650185048</v>
      </c>
      <c r="EC120" s="1">
        <v>0.63157092800000003</v>
      </c>
      <c r="ED120" s="1">
        <v>0.329160962</v>
      </c>
      <c r="EE120" s="1">
        <v>1.2185467910000001</v>
      </c>
      <c r="EF120" s="1">
        <v>0.50663741100000004</v>
      </c>
      <c r="EG120" s="1">
        <v>-1.207330537</v>
      </c>
      <c r="EH120" s="1">
        <v>0.86115427300000003</v>
      </c>
      <c r="EI120" s="1">
        <v>-0.21831218999999999</v>
      </c>
      <c r="EJ120" s="1">
        <v>-0.213365954</v>
      </c>
      <c r="EK120" s="1">
        <v>0.91174131999999997</v>
      </c>
      <c r="EL120" s="1">
        <v>-0.51791661099999997</v>
      </c>
      <c r="EM120" s="1">
        <v>-1.8582212789999999</v>
      </c>
      <c r="EN120" s="1">
        <v>-1.227950713</v>
      </c>
      <c r="EO120" s="1">
        <v>-0.39782657399999999</v>
      </c>
      <c r="EP120" s="1">
        <v>-0.44247086800000002</v>
      </c>
      <c r="EQ120" s="1" t="s">
        <v>221</v>
      </c>
      <c r="ER120" s="1">
        <v>-0.64968487399999997</v>
      </c>
      <c r="ES120" s="1">
        <v>-0.43132788399999999</v>
      </c>
      <c r="ET120" s="1">
        <v>-0.18006138499999999</v>
      </c>
      <c r="EU120" s="1" t="s">
        <v>221</v>
      </c>
      <c r="EV120" s="1" t="s">
        <v>221</v>
      </c>
      <c r="EW120" s="1">
        <v>-7.2999390000000001E-3</v>
      </c>
      <c r="EX120" s="1">
        <v>-0.50626750099999995</v>
      </c>
      <c r="EY120" s="1">
        <v>0.14457805300000001</v>
      </c>
      <c r="EZ120" s="1">
        <v>-0.43257899100000002</v>
      </c>
      <c r="FA120" s="1">
        <v>-0.64005863200000002</v>
      </c>
      <c r="FB120" s="1">
        <v>-0.342236706</v>
      </c>
      <c r="FC120" s="1">
        <v>0.26325543000000001</v>
      </c>
      <c r="FD120" s="1">
        <v>0.78158185499999999</v>
      </c>
      <c r="FE120" s="1">
        <v>-0.16190954499999999</v>
      </c>
      <c r="FF120" s="1">
        <v>-0.75438913500000004</v>
      </c>
      <c r="FG120" s="1">
        <v>-0.175030668</v>
      </c>
      <c r="FH120" s="1">
        <v>-0.72955848300000004</v>
      </c>
      <c r="FI120" s="1">
        <v>1.1982686419999999</v>
      </c>
      <c r="FJ120" s="1">
        <v>0.527533476</v>
      </c>
      <c r="FK120" s="1">
        <v>0.31954327199999999</v>
      </c>
      <c r="FL120" s="1">
        <v>1.178860324</v>
      </c>
      <c r="FM120" s="1">
        <v>0.73267232599999998</v>
      </c>
      <c r="FN120" s="1">
        <v>-1.5779781020000001</v>
      </c>
      <c r="FO120" s="1">
        <v>0.87643446000000003</v>
      </c>
      <c r="FP120" s="1">
        <v>-0.26434281799999998</v>
      </c>
      <c r="FQ120" s="1">
        <v>-0.26488525299999999</v>
      </c>
      <c r="FR120" s="1">
        <v>0.99257750099999997</v>
      </c>
      <c r="FS120" s="1">
        <v>-0.75406215300000001</v>
      </c>
      <c r="FT120" s="1">
        <v>-1.8481728989999999</v>
      </c>
      <c r="FU120" s="1">
        <v>-1.223128878</v>
      </c>
      <c r="FV120" s="1">
        <v>-0.45330464100000001</v>
      </c>
      <c r="FW120" s="1">
        <v>-0.57374936700000001</v>
      </c>
      <c r="FX120" s="1"/>
      <c r="FY120" s="1">
        <v>-0.66089930100000005</v>
      </c>
      <c r="FZ120" s="1">
        <v>-0.46797258600000002</v>
      </c>
      <c r="GA120" s="1">
        <v>-0.209755147</v>
      </c>
      <c r="GB120" s="1"/>
      <c r="GC120" s="1"/>
      <c r="GD120" s="1">
        <v>3.5941027E-2</v>
      </c>
      <c r="GE120" s="1">
        <v>-1.3009579330000001</v>
      </c>
      <c r="GF120" s="1">
        <v>-0.342236706</v>
      </c>
      <c r="GG120" s="1">
        <v>2.7519702E-2</v>
      </c>
      <c r="GH120" s="1">
        <v>-2.010082444</v>
      </c>
      <c r="GI120" s="1">
        <v>1.352718452</v>
      </c>
      <c r="GJ120" s="1"/>
      <c r="GK120" s="1">
        <v>0.55764165799999998</v>
      </c>
      <c r="GL120" s="1">
        <v>2</v>
      </c>
      <c r="GM120" s="1">
        <v>1</v>
      </c>
      <c r="GN120" s="1">
        <v>0.5</v>
      </c>
      <c r="GO120" s="1">
        <v>1</v>
      </c>
      <c r="GP120" s="1">
        <v>0.5</v>
      </c>
      <c r="GQ120" s="1">
        <v>0</v>
      </c>
      <c r="GR120" s="1">
        <v>0</v>
      </c>
      <c r="GS120" s="1">
        <v>0</v>
      </c>
      <c r="GT120" s="1">
        <v>0</v>
      </c>
      <c r="GU120" s="1">
        <v>1</v>
      </c>
      <c r="GV120" s="1">
        <v>0.5</v>
      </c>
      <c r="GW120" s="1">
        <v>0</v>
      </c>
      <c r="GX120" s="1">
        <v>0</v>
      </c>
      <c r="GY120" s="1">
        <v>0</v>
      </c>
      <c r="GZ120" s="1">
        <v>0</v>
      </c>
      <c r="HA120" s="1">
        <v>0</v>
      </c>
      <c r="HB120" s="1">
        <v>0</v>
      </c>
      <c r="HC120" s="1">
        <v>0</v>
      </c>
      <c r="HD120" s="1">
        <v>0</v>
      </c>
      <c r="HE120" s="1">
        <v>0</v>
      </c>
      <c r="HF120" s="1">
        <v>0</v>
      </c>
      <c r="HG120" s="1">
        <v>1</v>
      </c>
      <c r="HH120" s="1">
        <v>0.5</v>
      </c>
      <c r="HI120" s="1">
        <v>0</v>
      </c>
      <c r="HJ120" s="1">
        <v>0</v>
      </c>
      <c r="HK120" s="1">
        <v>0</v>
      </c>
      <c r="HL120" s="1">
        <v>0</v>
      </c>
      <c r="HM120" s="1">
        <v>0.5</v>
      </c>
      <c r="HN120" s="1">
        <v>0.5</v>
      </c>
      <c r="HO120" s="1" t="s">
        <v>924</v>
      </c>
      <c r="HP120" s="1" t="s">
        <v>357</v>
      </c>
      <c r="HQ120" s="1" t="s">
        <v>316</v>
      </c>
      <c r="HR120" s="1" t="s">
        <v>496</v>
      </c>
      <c r="HS120" s="1" t="s">
        <v>221</v>
      </c>
      <c r="HT120" s="1" t="s">
        <v>221</v>
      </c>
      <c r="HU120" s="1">
        <v>3.4004699120000001</v>
      </c>
      <c r="HV120" s="1">
        <v>2.4743253209999998</v>
      </c>
      <c r="HW120" s="1"/>
      <c r="HX120" s="1">
        <v>0.969729234</v>
      </c>
      <c r="HY120" s="1">
        <v>2.3274859349999999</v>
      </c>
      <c r="HZ120" s="1">
        <v>4.614865966</v>
      </c>
      <c r="IA120" s="1"/>
      <c r="IB120" s="1">
        <v>2.2378433389999999</v>
      </c>
    </row>
    <row r="121" spans="1:236" x14ac:dyDescent="0.3">
      <c r="A121" s="1">
        <v>35959</v>
      </c>
      <c r="B121" s="1" t="s">
        <v>1380</v>
      </c>
      <c r="C121" s="1" t="s">
        <v>1381</v>
      </c>
      <c r="D121" s="1" t="s">
        <v>1382</v>
      </c>
      <c r="E121" s="1">
        <v>8</v>
      </c>
      <c r="F121" s="1" t="s">
        <v>352</v>
      </c>
      <c r="G121" s="1">
        <v>1</v>
      </c>
      <c r="H121" s="1" t="s">
        <v>353</v>
      </c>
      <c r="I121" s="1" t="s">
        <v>221</v>
      </c>
      <c r="J121" s="1" t="s">
        <v>221</v>
      </c>
      <c r="K121" s="1" t="s">
        <v>221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 t="s">
        <v>221</v>
      </c>
      <c r="AF121" s="1" t="s">
        <v>221</v>
      </c>
      <c r="AG121" s="1" t="s">
        <v>221</v>
      </c>
      <c r="AH121" s="1" t="s">
        <v>221</v>
      </c>
      <c r="AI121" s="1" t="s">
        <v>221</v>
      </c>
      <c r="AJ121" s="1" t="s">
        <v>221</v>
      </c>
      <c r="AK121" s="1" t="s">
        <v>221</v>
      </c>
      <c r="AL121" s="1" t="s">
        <v>221</v>
      </c>
      <c r="AM121" s="1">
        <v>4</v>
      </c>
      <c r="AN121" s="1">
        <v>1</v>
      </c>
      <c r="AO121" s="1">
        <v>5</v>
      </c>
      <c r="AP121" s="1">
        <v>1</v>
      </c>
      <c r="AQ121" s="1">
        <v>3</v>
      </c>
      <c r="AR121" s="1">
        <v>2</v>
      </c>
      <c r="AS121" s="1">
        <v>1</v>
      </c>
      <c r="AT121" s="1">
        <v>5</v>
      </c>
      <c r="AU121" s="1">
        <v>2</v>
      </c>
      <c r="AV121" s="1">
        <v>2</v>
      </c>
      <c r="AW121" s="1">
        <v>4</v>
      </c>
      <c r="AX121" s="1">
        <v>2</v>
      </c>
      <c r="AY121" s="1">
        <v>4</v>
      </c>
      <c r="AZ121" s="1">
        <v>4</v>
      </c>
      <c r="BA121" s="1">
        <v>2</v>
      </c>
      <c r="BB121" s="1">
        <v>3</v>
      </c>
      <c r="BC121" s="1" t="s">
        <v>221</v>
      </c>
      <c r="BD121" s="1" t="s">
        <v>221</v>
      </c>
      <c r="BE121" s="1" t="s">
        <v>221</v>
      </c>
      <c r="BF121" s="1" t="s">
        <v>221</v>
      </c>
      <c r="BG121" s="1">
        <v>4</v>
      </c>
      <c r="BH121" s="1">
        <v>5</v>
      </c>
      <c r="BI121" s="1">
        <v>3</v>
      </c>
      <c r="BJ121" s="1">
        <v>4</v>
      </c>
      <c r="BK121" s="1">
        <v>4</v>
      </c>
      <c r="BL121" s="1">
        <v>5</v>
      </c>
      <c r="BM121" s="1">
        <v>5</v>
      </c>
      <c r="BN121" s="1">
        <v>3</v>
      </c>
      <c r="BO121" s="1">
        <v>4</v>
      </c>
      <c r="BP121" s="1">
        <v>4</v>
      </c>
      <c r="BQ121" s="1">
        <v>3</v>
      </c>
      <c r="BR121" s="1">
        <v>5</v>
      </c>
      <c r="BS121" s="1">
        <v>4</v>
      </c>
      <c r="BT121" s="1">
        <v>2</v>
      </c>
      <c r="BU121" s="1">
        <v>3</v>
      </c>
      <c r="BV121" s="1">
        <v>4</v>
      </c>
      <c r="BW121" s="1">
        <v>3</v>
      </c>
      <c r="BX121" s="1">
        <v>4</v>
      </c>
      <c r="BY121" s="1">
        <v>2.5</v>
      </c>
      <c r="BZ121" s="1">
        <v>3</v>
      </c>
      <c r="CA121" s="1">
        <v>4</v>
      </c>
      <c r="CB121" s="1">
        <v>4</v>
      </c>
      <c r="CC121" s="1">
        <v>4.6666666670000003</v>
      </c>
      <c r="CD121" s="1">
        <v>3.5</v>
      </c>
      <c r="CE121" s="1">
        <v>5</v>
      </c>
      <c r="CF121" s="1">
        <f>(AM121 - '[1]AoA, FW, and ASMu'!B$11) / '[1]AoA, FW, and ASMu'!B$12</f>
        <v>-6.0746042051738683E-2</v>
      </c>
      <c r="CG121" s="1">
        <f>(AQ121 - '[1]AoA, FW, and ASMu'!C$11) / '[1]AoA, FW, and ASMu'!C$12</f>
        <v>6.35580845466511E-2</v>
      </c>
      <c r="CH121" s="1">
        <f>(AR121 - '[1]AoA, FW, and ASMu'!D$11) / '[1]AoA, FW, and ASMu'!D$12</f>
        <v>-0.32843761477495281</v>
      </c>
      <c r="CI121" s="1">
        <f>(AT121 - '[1]AoA, FW, and ASMu'!E$11) / '[1]AoA, FW, and ASMu'!E$12</f>
        <v>0.50066042908655961</v>
      </c>
      <c r="CJ121" s="1">
        <f>(AU121 - '[1]AoA, FW, and ASMu'!F$11) / '[1]AoA, FW, and ASMu'!F$12</f>
        <v>-0.79861122131299866</v>
      </c>
      <c r="CK121" s="1">
        <f>(AY121 - '[1]AoA, FW, and ASMu'!G$11) / '[1]AoA, FW, and ASMu'!G$12</f>
        <v>0.32195980665711271</v>
      </c>
      <c r="CL121" s="1">
        <f>(BA121 - '[1]AoA, FW, and ASMu'!H$11) / '[1]AoA, FW, and ASMu'!H$12</f>
        <v>0.31960435424860512</v>
      </c>
      <c r="CM121" s="1">
        <f>(AW121 - '[1]AoA, FW, and ASMu'!I$11) / '[1]AoA, FW, and ASMu'!I$12</f>
        <v>0.59779555268672613</v>
      </c>
      <c r="CN121" s="1">
        <v>-0.53289340900000004</v>
      </c>
      <c r="CO121" s="1">
        <v>-1.3395442930000001</v>
      </c>
      <c r="CP121" s="1">
        <v>3.6123934000000003E-2</v>
      </c>
      <c r="CQ121" s="1">
        <v>1.3113962E-2</v>
      </c>
      <c r="CR121" s="1">
        <v>-0.40705593299999998</v>
      </c>
      <c r="CS121" s="1">
        <v>0.46618882</v>
      </c>
      <c r="CT121" s="1">
        <v>0.15278267700000001</v>
      </c>
      <c r="CU121" s="1">
        <v>0.84300211400000002</v>
      </c>
      <c r="CV121" s="1" t="s">
        <v>223</v>
      </c>
      <c r="CW121" s="1">
        <v>4</v>
      </c>
      <c r="CX121" s="1">
        <v>1</v>
      </c>
      <c r="CY121" s="1" t="s">
        <v>242</v>
      </c>
      <c r="CZ121" s="1">
        <v>5</v>
      </c>
      <c r="DA121" s="1" t="s">
        <v>221</v>
      </c>
      <c r="DB121" s="1" t="s">
        <v>221</v>
      </c>
      <c r="DC121" s="1" t="s">
        <v>221</v>
      </c>
      <c r="DD121" s="1">
        <v>0</v>
      </c>
      <c r="DE121" s="1" t="s">
        <v>221</v>
      </c>
      <c r="DF121" s="1" t="s">
        <v>221</v>
      </c>
      <c r="DG121" s="1" t="s">
        <v>980</v>
      </c>
      <c r="DH121" s="1">
        <v>485522</v>
      </c>
      <c r="DI121" s="1" t="s">
        <v>221</v>
      </c>
      <c r="DJ121" s="1" t="s">
        <v>1383</v>
      </c>
      <c r="DK121" s="1" t="s">
        <v>1384</v>
      </c>
      <c r="DL121" s="1" t="s">
        <v>229</v>
      </c>
      <c r="DM121" s="1">
        <v>1311</v>
      </c>
      <c r="DN121" s="1">
        <v>1</v>
      </c>
      <c r="DO121" s="1" t="s">
        <v>1385</v>
      </c>
      <c r="DP121" s="1">
        <v>-8.318265E-3</v>
      </c>
      <c r="DQ121" s="1">
        <v>-0.56476974899999999</v>
      </c>
      <c r="DR121" s="1">
        <v>1.142329726</v>
      </c>
      <c r="DS121" s="1">
        <v>-0.37808848900000003</v>
      </c>
      <c r="DT121" s="1">
        <v>0.18858483200000001</v>
      </c>
      <c r="DU121" s="1">
        <v>-0.432934453</v>
      </c>
      <c r="DV121" s="1">
        <v>-0.68143459900000003</v>
      </c>
      <c r="DW121" s="1">
        <v>0.87171520999999996</v>
      </c>
      <c r="DX121" s="1">
        <v>-1.282545337</v>
      </c>
      <c r="DY121" s="1">
        <v>-9.6444849999999999E-2</v>
      </c>
      <c r="DZ121" s="1">
        <v>0.80939393900000001</v>
      </c>
      <c r="EA121" s="1">
        <v>-0.14477804399999999</v>
      </c>
      <c r="EB121" s="1">
        <v>0.65018504799999999</v>
      </c>
      <c r="EC121" s="1">
        <v>0.63157092800000003</v>
      </c>
      <c r="ED121" s="1">
        <v>0.329160962</v>
      </c>
      <c r="EE121" s="1">
        <v>-0.78145320900000004</v>
      </c>
      <c r="EF121" s="1">
        <v>-0.49336258900000002</v>
      </c>
      <c r="EG121" s="1">
        <v>0.79266946299999996</v>
      </c>
      <c r="EH121" s="1">
        <v>-1.1388457270000001</v>
      </c>
      <c r="EI121" s="1">
        <v>-0.21831218999999999</v>
      </c>
      <c r="EJ121" s="1">
        <v>-0.213365954</v>
      </c>
      <c r="EK121" s="1">
        <v>0.91174131999999997</v>
      </c>
      <c r="EL121" s="1">
        <v>0.48208338899999997</v>
      </c>
      <c r="EM121" s="1">
        <v>0.141778721</v>
      </c>
      <c r="EN121" s="1">
        <v>-0.227950713</v>
      </c>
      <c r="EO121" s="1">
        <v>-1.397826574</v>
      </c>
      <c r="EP121" s="1">
        <v>0.55752913199999998</v>
      </c>
      <c r="EQ121" s="1">
        <v>0.160112855</v>
      </c>
      <c r="ER121" s="1">
        <v>-1.6496848740000001</v>
      </c>
      <c r="ES121" s="1">
        <v>-0.43132788399999999</v>
      </c>
      <c r="ET121" s="1">
        <v>-0.18006138499999999</v>
      </c>
      <c r="EU121" s="1">
        <v>-0.28827037799999999</v>
      </c>
      <c r="EV121" s="1">
        <v>-0.88920579200000005</v>
      </c>
      <c r="EW121" s="1">
        <v>-1.1190723E-2</v>
      </c>
      <c r="EX121" s="1">
        <v>-0.67500610599999999</v>
      </c>
      <c r="EY121" s="1">
        <v>0.99320901100000003</v>
      </c>
      <c r="EZ121" s="1">
        <v>-0.56272993800000004</v>
      </c>
      <c r="FA121" s="1">
        <v>0.15170927000000001</v>
      </c>
      <c r="FB121" s="1">
        <v>-0.407382207</v>
      </c>
      <c r="FC121" s="1">
        <v>-0.94977949800000006</v>
      </c>
      <c r="FD121" s="1">
        <v>0.84506917800000003</v>
      </c>
      <c r="FE121" s="1">
        <v>-0.73344481299999997</v>
      </c>
      <c r="FF121" s="1">
        <v>-8.7277409E-2</v>
      </c>
      <c r="FG121" s="1">
        <v>0.696214102</v>
      </c>
      <c r="FH121" s="1">
        <v>-0.114587433</v>
      </c>
      <c r="FI121" s="1">
        <v>0.45804513099999999</v>
      </c>
      <c r="FJ121" s="1">
        <v>0.53189845499999999</v>
      </c>
      <c r="FK121" s="1">
        <v>0.30337151299999998</v>
      </c>
      <c r="FL121" s="1">
        <v>-0.62947516000000003</v>
      </c>
      <c r="FM121" s="1">
        <v>-0.63754946099999998</v>
      </c>
      <c r="FN121" s="1">
        <v>0.94478795299999996</v>
      </c>
      <c r="FO121" s="1">
        <v>-1.139662908</v>
      </c>
      <c r="FP121" s="1">
        <v>-0.25138411700000002</v>
      </c>
      <c r="FQ121" s="1">
        <v>-0.26098052599999999</v>
      </c>
      <c r="FR121" s="1">
        <v>1.024416521</v>
      </c>
      <c r="FS121" s="1">
        <v>0.67246216400000003</v>
      </c>
      <c r="FT121" s="1">
        <v>0.144408287</v>
      </c>
      <c r="FU121" s="1">
        <v>-0.263012886</v>
      </c>
      <c r="FV121" s="1">
        <v>-1.5836183909999999</v>
      </c>
      <c r="FW121" s="1">
        <v>0.68845685099999998</v>
      </c>
      <c r="FX121" s="1">
        <v>0.15240841699999999</v>
      </c>
      <c r="FY121" s="1">
        <v>-1.8068493960000001</v>
      </c>
      <c r="FZ121" s="1">
        <v>-0.44432008899999997</v>
      </c>
      <c r="GA121" s="1">
        <v>-0.200264262</v>
      </c>
      <c r="GB121" s="1">
        <v>-0.288289605</v>
      </c>
      <c r="GC121" s="1">
        <v>-0.77675984099999995</v>
      </c>
      <c r="GD121" s="1">
        <v>-0.16845284299999999</v>
      </c>
      <c r="GE121" s="1">
        <v>-1.5329669500000001</v>
      </c>
      <c r="GF121" s="1">
        <v>-1.7265393389999999</v>
      </c>
      <c r="GG121" s="1">
        <v>0.989477465</v>
      </c>
      <c r="GH121" s="1">
        <v>-0.99645769900000003</v>
      </c>
      <c r="GI121" s="1">
        <v>0.93667785000000003</v>
      </c>
      <c r="GJ121" s="1">
        <v>0.23543091899999999</v>
      </c>
      <c r="GK121" s="1">
        <v>1.641002056</v>
      </c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 t="s">
        <v>221</v>
      </c>
      <c r="HP121" s="1" t="s">
        <v>232</v>
      </c>
      <c r="HQ121" s="1" t="s">
        <v>221</v>
      </c>
      <c r="HR121" s="1" t="s">
        <v>221</v>
      </c>
      <c r="HS121" s="1" t="s">
        <v>221</v>
      </c>
      <c r="HT121" s="1" t="s">
        <v>221</v>
      </c>
      <c r="HU121" s="1">
        <v>3.3608727969999999</v>
      </c>
      <c r="HV121" s="1">
        <v>1.8024750409999999</v>
      </c>
      <c r="HW121" s="1">
        <v>1.7700727519999999</v>
      </c>
      <c r="HX121" s="1">
        <v>3.1211228900000001</v>
      </c>
      <c r="HY121" s="1">
        <v>3.4414728910000001</v>
      </c>
      <c r="HZ121" s="1">
        <v>4.5636170390000004</v>
      </c>
      <c r="IA121" s="1">
        <v>2.6232497420000001</v>
      </c>
      <c r="IB121" s="1">
        <v>3.6190952850000002</v>
      </c>
    </row>
    <row r="122" spans="1:236" x14ac:dyDescent="0.3">
      <c r="A122" s="1">
        <v>36114</v>
      </c>
      <c r="B122" s="1" t="s">
        <v>1386</v>
      </c>
      <c r="C122" s="1" t="s">
        <v>1136</v>
      </c>
      <c r="D122" s="1" t="s">
        <v>1387</v>
      </c>
      <c r="E122" s="1">
        <v>9</v>
      </c>
      <c r="F122" s="1" t="s">
        <v>834</v>
      </c>
      <c r="G122" s="1">
        <v>3</v>
      </c>
      <c r="H122" s="1" t="s">
        <v>835</v>
      </c>
      <c r="I122" s="1" t="s">
        <v>221</v>
      </c>
      <c r="J122" s="1" t="s">
        <v>221</v>
      </c>
      <c r="K122" s="1" t="s">
        <v>221</v>
      </c>
      <c r="L122" s="1">
        <v>1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 t="s">
        <v>1388</v>
      </c>
      <c r="AF122" s="1" t="s">
        <v>221</v>
      </c>
      <c r="AG122" s="1" t="s">
        <v>221</v>
      </c>
      <c r="AH122" s="1" t="s">
        <v>221</v>
      </c>
      <c r="AI122" s="1" t="s">
        <v>221</v>
      </c>
      <c r="AJ122" s="1" t="s">
        <v>221</v>
      </c>
      <c r="AK122" s="1" t="s">
        <v>221</v>
      </c>
      <c r="AL122" s="1" t="s">
        <v>221</v>
      </c>
      <c r="AM122" s="1">
        <v>4</v>
      </c>
      <c r="AN122" s="1">
        <v>1</v>
      </c>
      <c r="AO122" s="1">
        <v>4</v>
      </c>
      <c r="AP122" s="1">
        <v>1</v>
      </c>
      <c r="AQ122" s="1">
        <v>2</v>
      </c>
      <c r="AR122" s="1">
        <v>2</v>
      </c>
      <c r="AS122" s="1">
        <v>1</v>
      </c>
      <c r="AT122" s="1">
        <v>3</v>
      </c>
      <c r="AU122" s="1">
        <v>4</v>
      </c>
      <c r="AV122" s="1">
        <v>1</v>
      </c>
      <c r="AW122" s="1">
        <v>3</v>
      </c>
      <c r="AX122" s="1">
        <v>1</v>
      </c>
      <c r="AY122" s="1">
        <v>5</v>
      </c>
      <c r="AZ122" s="1">
        <v>4</v>
      </c>
      <c r="BA122" s="1">
        <v>3</v>
      </c>
      <c r="BB122" s="1">
        <v>5</v>
      </c>
      <c r="BC122" s="1" t="s">
        <v>221</v>
      </c>
      <c r="BD122" s="1" t="s">
        <v>221</v>
      </c>
      <c r="BE122" s="1" t="s">
        <v>221</v>
      </c>
      <c r="BF122" s="1" t="s">
        <v>221</v>
      </c>
      <c r="BG122" s="1">
        <v>5</v>
      </c>
      <c r="BH122" s="1">
        <v>5</v>
      </c>
      <c r="BI122" s="1">
        <v>5</v>
      </c>
      <c r="BJ122" s="1">
        <v>4</v>
      </c>
      <c r="BK122" s="1">
        <v>5</v>
      </c>
      <c r="BL122" s="1">
        <v>5</v>
      </c>
      <c r="BM122" s="1">
        <v>5</v>
      </c>
      <c r="BN122" s="1">
        <v>4</v>
      </c>
      <c r="BO122" s="1">
        <v>2</v>
      </c>
      <c r="BP122" s="1">
        <v>5</v>
      </c>
      <c r="BQ122" s="1">
        <v>5</v>
      </c>
      <c r="BR122" s="1">
        <v>5</v>
      </c>
      <c r="BS122" s="1">
        <v>3</v>
      </c>
      <c r="BT122" s="1">
        <v>1</v>
      </c>
      <c r="BU122" s="1">
        <v>3</v>
      </c>
      <c r="BV122" s="1">
        <v>4</v>
      </c>
      <c r="BW122" s="1">
        <v>1</v>
      </c>
      <c r="BX122" s="1">
        <v>4.3</v>
      </c>
      <c r="BY122" s="1">
        <v>2</v>
      </c>
      <c r="BZ122" s="1">
        <v>4</v>
      </c>
      <c r="CA122" s="1">
        <v>2</v>
      </c>
      <c r="CB122" s="1">
        <v>5</v>
      </c>
      <c r="CC122" s="1">
        <v>5</v>
      </c>
      <c r="CD122" s="1">
        <v>2</v>
      </c>
      <c r="CE122" s="1">
        <v>5</v>
      </c>
      <c r="CF122" s="1">
        <f>(AM122 - '[1]AoA, FW, and ASMu'!B$11) / '[1]AoA, FW, and ASMu'!B$12</f>
        <v>-6.0746042051738683E-2</v>
      </c>
      <c r="CG122" s="1">
        <f>(AQ122 - '[1]AoA, FW, and ASMu'!C$11) / '[1]AoA, FW, and ASMu'!C$12</f>
        <v>-0.70746723074685991</v>
      </c>
      <c r="CH122" s="1">
        <f>(AR122 - '[1]AoA, FW, and ASMu'!D$11) / '[1]AoA, FW, and ASMu'!D$12</f>
        <v>-0.32843761477495281</v>
      </c>
      <c r="CI122" s="1">
        <f>(AT122 - '[1]AoA, FW, and ASMu'!E$11) / '[1]AoA, FW, and ASMu'!E$12</f>
        <v>-1.3553178528170411</v>
      </c>
      <c r="CJ122" s="1">
        <f>(AU122 - '[1]AoA, FW, and ASMu'!F$11) / '[1]AoA, FW, and ASMu'!F$12</f>
        <v>0.34953519330863153</v>
      </c>
      <c r="CK122" s="1">
        <f>(AY122 - '[1]AoA, FW, and ASMu'!G$11) / '[1]AoA, FW, and ASMu'!G$12</f>
        <v>1.0352183707753255</v>
      </c>
      <c r="CL122" s="1">
        <f>(BA122 - '[1]AoA, FW, and ASMu'!H$11) / '[1]AoA, FW, and ASMu'!H$12</f>
        <v>1.2597114765283648</v>
      </c>
      <c r="CM122" s="1">
        <f>(AW122 - '[1]AoA, FW, and ASMu'!I$11) / '[1]AoA, FW, and ASMu'!I$12</f>
        <v>-0.25123341556192269</v>
      </c>
      <c r="CN122" s="1">
        <v>-6.8103570000000004E-3</v>
      </c>
      <c r="CO122" s="1">
        <v>-1.145876932</v>
      </c>
      <c r="CP122" s="1">
        <v>-9.4967609999999994E-3</v>
      </c>
      <c r="CQ122" s="1">
        <v>-1.892576214</v>
      </c>
      <c r="CR122" s="1">
        <v>0.94409093300000002</v>
      </c>
      <c r="CS122" s="1">
        <v>0.91843648099999997</v>
      </c>
      <c r="CT122" s="1">
        <v>-2.075701714</v>
      </c>
      <c r="CU122" s="1">
        <v>0.90949433599999996</v>
      </c>
      <c r="CV122" s="1" t="s">
        <v>223</v>
      </c>
      <c r="CW122" s="1">
        <v>4</v>
      </c>
      <c r="CX122" s="1">
        <v>1</v>
      </c>
      <c r="CY122" s="1" t="s">
        <v>224</v>
      </c>
      <c r="CZ122" s="1">
        <v>4</v>
      </c>
      <c r="DA122" s="1">
        <v>2582</v>
      </c>
      <c r="DB122" s="1" t="s">
        <v>221</v>
      </c>
      <c r="DC122" s="1" t="s">
        <v>221</v>
      </c>
      <c r="DD122" s="1">
        <v>1</v>
      </c>
      <c r="DE122" s="1" t="s">
        <v>221</v>
      </c>
      <c r="DF122" s="1" t="s">
        <v>221</v>
      </c>
      <c r="DG122" s="1" t="s">
        <v>276</v>
      </c>
      <c r="DH122" s="1">
        <v>629345</v>
      </c>
      <c r="DI122" s="1" t="s">
        <v>1389</v>
      </c>
      <c r="DJ122" s="1" t="s">
        <v>1390</v>
      </c>
      <c r="DK122" s="1" t="s">
        <v>246</v>
      </c>
      <c r="DL122" s="1" t="s">
        <v>229</v>
      </c>
      <c r="DM122" s="1">
        <v>1456</v>
      </c>
      <c r="DN122" s="1">
        <v>1</v>
      </c>
      <c r="DO122" s="1" t="s">
        <v>1391</v>
      </c>
      <c r="DP122" s="1">
        <v>-8.318265E-3</v>
      </c>
      <c r="DQ122" s="1">
        <v>-0.56476974899999999</v>
      </c>
      <c r="DR122" s="1">
        <v>0.14232972599999999</v>
      </c>
      <c r="DS122" s="1">
        <v>-0.37808848900000003</v>
      </c>
      <c r="DT122" s="1">
        <v>-0.81141516800000002</v>
      </c>
      <c r="DU122" s="1">
        <v>-0.432934453</v>
      </c>
      <c r="DV122" s="1">
        <v>-0.68143459900000003</v>
      </c>
      <c r="DW122" s="1">
        <v>-1.1282847899999999</v>
      </c>
      <c r="DX122" s="1">
        <v>0.71745466300000005</v>
      </c>
      <c r="DY122" s="1">
        <v>-1.0964448499999999</v>
      </c>
      <c r="DZ122" s="1">
        <v>-0.19060606099999999</v>
      </c>
      <c r="EA122" s="1">
        <v>-1.1447780439999999</v>
      </c>
      <c r="EB122" s="1">
        <v>1.650185048</v>
      </c>
      <c r="EC122" s="1">
        <v>0.63157092800000003</v>
      </c>
      <c r="ED122" s="1">
        <v>1.329160962</v>
      </c>
      <c r="EE122" s="1">
        <v>1.2185467910000001</v>
      </c>
      <c r="EF122" s="1">
        <v>0.50663741100000004</v>
      </c>
      <c r="EG122" s="1">
        <v>0.79266946299999996</v>
      </c>
      <c r="EH122" s="1">
        <v>0.86115427300000003</v>
      </c>
      <c r="EI122" s="1">
        <v>-0.21831218999999999</v>
      </c>
      <c r="EJ122" s="1">
        <v>0.78663404599999998</v>
      </c>
      <c r="EK122" s="1">
        <v>0.91174131999999997</v>
      </c>
      <c r="EL122" s="1">
        <v>0.48208338899999997</v>
      </c>
      <c r="EM122" s="1">
        <v>-1.8582212789999999</v>
      </c>
      <c r="EN122" s="1">
        <v>0.77204928699999997</v>
      </c>
      <c r="EO122" s="1">
        <v>0.60217342600000001</v>
      </c>
      <c r="EP122" s="1">
        <v>0.55752913199999998</v>
      </c>
      <c r="EQ122" s="1">
        <v>-0.83988714499999995</v>
      </c>
      <c r="ER122" s="1">
        <v>-2.6496848740000001</v>
      </c>
      <c r="ES122" s="1">
        <v>-0.43132788399999999</v>
      </c>
      <c r="ET122" s="1">
        <v>-0.18006138499999999</v>
      </c>
      <c r="EU122" s="1">
        <v>-2.288270378</v>
      </c>
      <c r="EV122" s="1">
        <v>0.11079420800000001</v>
      </c>
      <c r="EW122" s="1">
        <v>-7.2999390000000001E-3</v>
      </c>
      <c r="EX122" s="1">
        <v>-0.50626750099999995</v>
      </c>
      <c r="EY122" s="1">
        <v>0.14457805300000001</v>
      </c>
      <c r="EZ122" s="1">
        <v>-0.43257899100000002</v>
      </c>
      <c r="FA122" s="1">
        <v>-0.64005863200000002</v>
      </c>
      <c r="FB122" s="1">
        <v>-0.342236706</v>
      </c>
      <c r="FC122" s="1">
        <v>-0.56312254100000003</v>
      </c>
      <c r="FD122" s="1">
        <v>-1.0116227289999999</v>
      </c>
      <c r="FE122" s="1">
        <v>0.411129623</v>
      </c>
      <c r="FF122" s="1">
        <v>-0.75438913500000004</v>
      </c>
      <c r="FG122" s="1">
        <v>-0.175030668</v>
      </c>
      <c r="FH122" s="1">
        <v>-0.72955848300000004</v>
      </c>
      <c r="FI122" s="1">
        <v>1.1982686419999999</v>
      </c>
      <c r="FJ122" s="1">
        <v>0.527533476</v>
      </c>
      <c r="FK122" s="1">
        <v>1.290324469</v>
      </c>
      <c r="FL122" s="1">
        <v>1.178860324</v>
      </c>
      <c r="FM122" s="1">
        <v>0.73267232599999998</v>
      </c>
      <c r="FN122" s="1">
        <v>1.036017078</v>
      </c>
      <c r="FO122" s="1">
        <v>0.87643446000000003</v>
      </c>
      <c r="FP122" s="1">
        <v>-0.26434281799999998</v>
      </c>
      <c r="FQ122" s="1">
        <v>0.97657453900000002</v>
      </c>
      <c r="FR122" s="1">
        <v>0.99257750099999997</v>
      </c>
      <c r="FS122" s="1">
        <v>0.70189067199999999</v>
      </c>
      <c r="FT122" s="1">
        <v>-1.8481728989999999</v>
      </c>
      <c r="FU122" s="1">
        <v>0.76901765600000005</v>
      </c>
      <c r="FV122" s="1">
        <v>0.68614825199999996</v>
      </c>
      <c r="FW122" s="1">
        <v>0.72294473999999997</v>
      </c>
      <c r="FX122" s="1">
        <v>-1.0111074330000001</v>
      </c>
      <c r="FY122" s="1">
        <v>-2.6954219679999998</v>
      </c>
      <c r="FZ122" s="1">
        <v>-0.46797258600000002</v>
      </c>
      <c r="GA122" s="1">
        <v>-0.209755147</v>
      </c>
      <c r="GB122" s="1">
        <v>-2.3006642679999998</v>
      </c>
      <c r="GC122" s="1">
        <v>0.126620132</v>
      </c>
      <c r="GD122" s="1">
        <v>0.20947162499999999</v>
      </c>
      <c r="GE122" s="1">
        <v>-2.4933233320000001</v>
      </c>
      <c r="GF122" s="1">
        <v>-2.6429009739999998</v>
      </c>
      <c r="GG122" s="1">
        <v>-0.30973205599999998</v>
      </c>
      <c r="GH122" s="1">
        <v>-1.437043276</v>
      </c>
      <c r="GI122" s="1">
        <v>1.7665383830000001</v>
      </c>
      <c r="GJ122" s="1">
        <v>-0.36556138199999999</v>
      </c>
      <c r="GK122" s="1">
        <v>0.55764165799999998</v>
      </c>
      <c r="GL122" s="1">
        <v>3</v>
      </c>
      <c r="GM122" s="1">
        <v>2</v>
      </c>
      <c r="GN122" s="1">
        <v>0.66666666699999999</v>
      </c>
      <c r="GO122" s="1">
        <v>1</v>
      </c>
      <c r="GP122" s="1">
        <v>0.33333333300000001</v>
      </c>
      <c r="GQ122" s="1">
        <v>0</v>
      </c>
      <c r="GR122" s="1">
        <v>0</v>
      </c>
      <c r="GS122" s="1">
        <v>0</v>
      </c>
      <c r="GT122" s="1">
        <v>0</v>
      </c>
      <c r="GU122" s="1">
        <v>1</v>
      </c>
      <c r="GV122" s="1">
        <v>0.33333333300000001</v>
      </c>
      <c r="GW122" s="1">
        <v>0</v>
      </c>
      <c r="GX122" s="1">
        <v>0</v>
      </c>
      <c r="GY122" s="1">
        <v>0</v>
      </c>
      <c r="GZ122" s="1">
        <v>0</v>
      </c>
      <c r="HA122" s="1">
        <v>0</v>
      </c>
      <c r="HB122" s="1">
        <v>0</v>
      </c>
      <c r="HC122" s="1">
        <v>0</v>
      </c>
      <c r="HD122" s="1">
        <v>0</v>
      </c>
      <c r="HE122" s="1">
        <v>2</v>
      </c>
      <c r="HF122" s="1">
        <v>0.66666666699999999</v>
      </c>
      <c r="HG122" s="1">
        <v>0</v>
      </c>
      <c r="HH122" s="1">
        <v>0</v>
      </c>
      <c r="HI122" s="1">
        <v>0</v>
      </c>
      <c r="HJ122" s="1">
        <v>0</v>
      </c>
      <c r="HK122" s="1">
        <v>0</v>
      </c>
      <c r="HL122" s="1">
        <v>0</v>
      </c>
      <c r="HM122" s="1">
        <v>0.33333333300000001</v>
      </c>
      <c r="HN122" s="1">
        <v>0.66666666699999999</v>
      </c>
      <c r="HO122" s="1" t="s">
        <v>394</v>
      </c>
      <c r="HP122" s="1" t="s">
        <v>295</v>
      </c>
      <c r="HQ122" s="1" t="s">
        <v>233</v>
      </c>
      <c r="HR122" s="1" t="s">
        <v>234</v>
      </c>
      <c r="HS122" s="1" t="s">
        <v>221</v>
      </c>
      <c r="HT122" s="1" t="s">
        <v>221</v>
      </c>
      <c r="HU122" s="1">
        <v>3.2813965930000002</v>
      </c>
      <c r="HV122" s="1">
        <v>1.201897582</v>
      </c>
      <c r="HW122" s="1">
        <v>3.1624215539999998</v>
      </c>
      <c r="HX122" s="1">
        <v>1.0289005609999999</v>
      </c>
      <c r="HY122" s="1">
        <v>4.258452718</v>
      </c>
      <c r="HZ122" s="1">
        <v>3.8685657839999998</v>
      </c>
      <c r="IA122" s="1">
        <v>0.564783955</v>
      </c>
      <c r="IB122" s="1">
        <v>4.4027793989999999</v>
      </c>
    </row>
    <row r="123" spans="1:236" x14ac:dyDescent="0.3">
      <c r="A123" s="1">
        <v>29861</v>
      </c>
      <c r="B123" s="1" t="s">
        <v>604</v>
      </c>
      <c r="C123" s="1" t="s">
        <v>605</v>
      </c>
      <c r="D123" s="1" t="s">
        <v>606</v>
      </c>
      <c r="E123" s="1">
        <v>6</v>
      </c>
      <c r="F123" s="1" t="s">
        <v>607</v>
      </c>
      <c r="G123" s="1">
        <v>4</v>
      </c>
      <c r="H123" s="1" t="s">
        <v>608</v>
      </c>
      <c r="I123" s="1" t="s">
        <v>221</v>
      </c>
      <c r="J123" s="1" t="s">
        <v>221</v>
      </c>
      <c r="K123" s="1" t="s">
        <v>221</v>
      </c>
      <c r="L123" s="1">
        <v>1</v>
      </c>
      <c r="M123" s="1">
        <v>0</v>
      </c>
      <c r="N123" s="1">
        <v>0</v>
      </c>
      <c r="O123" s="1">
        <v>1</v>
      </c>
      <c r="P123" s="1">
        <v>0</v>
      </c>
      <c r="Q123" s="1">
        <v>0</v>
      </c>
      <c r="R123" s="1">
        <v>0</v>
      </c>
      <c r="S123" s="1">
        <v>1</v>
      </c>
      <c r="T123" s="1">
        <v>1</v>
      </c>
      <c r="U123" s="1">
        <v>0</v>
      </c>
      <c r="V123" s="1">
        <v>1</v>
      </c>
      <c r="W123" s="1">
        <v>0</v>
      </c>
      <c r="X123" s="1">
        <v>0</v>
      </c>
      <c r="Y123" s="1">
        <v>1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 t="s">
        <v>221</v>
      </c>
      <c r="AF123" s="1" t="s">
        <v>221</v>
      </c>
      <c r="AG123" s="1" t="s">
        <v>221</v>
      </c>
      <c r="AH123" s="1" t="s">
        <v>221</v>
      </c>
      <c r="AI123" s="1" t="s">
        <v>221</v>
      </c>
      <c r="AJ123" s="1" t="s">
        <v>221</v>
      </c>
      <c r="AK123" s="1" t="s">
        <v>221</v>
      </c>
      <c r="AL123" s="1" t="s">
        <v>221</v>
      </c>
      <c r="AM123" s="1">
        <v>4</v>
      </c>
      <c r="AN123" s="1">
        <v>1</v>
      </c>
      <c r="AO123" s="1">
        <v>5</v>
      </c>
      <c r="AP123" s="1">
        <v>1</v>
      </c>
      <c r="AQ123" s="1">
        <v>3</v>
      </c>
      <c r="AR123" s="1">
        <v>4</v>
      </c>
      <c r="AS123" s="1">
        <v>1</v>
      </c>
      <c r="AT123" s="1">
        <v>5</v>
      </c>
      <c r="AU123" s="1">
        <v>5</v>
      </c>
      <c r="AV123" s="1">
        <v>4</v>
      </c>
      <c r="AW123" s="1">
        <v>5</v>
      </c>
      <c r="AX123" s="1">
        <v>5</v>
      </c>
      <c r="AY123" s="1">
        <v>3</v>
      </c>
      <c r="AZ123" s="1">
        <v>4</v>
      </c>
      <c r="BA123" s="1">
        <v>1</v>
      </c>
      <c r="BB123" s="1">
        <v>4</v>
      </c>
      <c r="BC123" s="1" t="s">
        <v>221</v>
      </c>
      <c r="BD123" s="1" t="s">
        <v>221</v>
      </c>
      <c r="BE123" s="1" t="s">
        <v>221</v>
      </c>
      <c r="BF123" s="1" t="s">
        <v>221</v>
      </c>
      <c r="BG123" s="1">
        <v>3</v>
      </c>
      <c r="BH123" s="1">
        <v>4</v>
      </c>
      <c r="BI123" s="1">
        <v>4</v>
      </c>
      <c r="BJ123" s="1">
        <v>3</v>
      </c>
      <c r="BK123" s="1">
        <v>4</v>
      </c>
      <c r="BL123" s="1">
        <v>3</v>
      </c>
      <c r="BM123" s="1">
        <v>3</v>
      </c>
      <c r="BN123" s="1">
        <v>4</v>
      </c>
      <c r="BO123" s="1">
        <v>2</v>
      </c>
      <c r="BP123" s="1">
        <v>4</v>
      </c>
      <c r="BQ123" s="1">
        <v>4</v>
      </c>
      <c r="BR123" s="1">
        <v>5</v>
      </c>
      <c r="BS123" s="1">
        <v>4</v>
      </c>
      <c r="BT123" s="1">
        <v>1</v>
      </c>
      <c r="BU123" s="1">
        <v>1</v>
      </c>
      <c r="BV123" s="1">
        <v>2</v>
      </c>
      <c r="BW123" s="1">
        <v>3</v>
      </c>
      <c r="BX123" s="1">
        <v>3.5</v>
      </c>
      <c r="BY123" s="1">
        <v>1</v>
      </c>
      <c r="BZ123" s="1">
        <v>4</v>
      </c>
      <c r="CA123" s="1">
        <v>2</v>
      </c>
      <c r="CB123" s="1">
        <v>4</v>
      </c>
      <c r="CC123" s="1">
        <v>3.3333333330000001</v>
      </c>
      <c r="CD123" s="1">
        <v>3.5</v>
      </c>
      <c r="CE123" s="1">
        <v>4</v>
      </c>
      <c r="CF123" s="1">
        <f>(AM123 - '[1]AoA, FW, and ASMu'!B$11) / '[1]AoA, FW, and ASMu'!B$12</f>
        <v>-6.0746042051738683E-2</v>
      </c>
      <c r="CG123" s="1">
        <f>(AQ123 - '[1]AoA, FW, and ASMu'!C$11) / '[1]AoA, FW, and ASMu'!C$12</f>
        <v>6.35580845466511E-2</v>
      </c>
      <c r="CH123" s="1">
        <f>(AR123 - '[1]AoA, FW, and ASMu'!D$11) / '[1]AoA, FW, and ASMu'!D$12</f>
        <v>1.2414584841085845</v>
      </c>
      <c r="CI123" s="1">
        <f>(AT123 - '[1]AoA, FW, and ASMu'!E$11) / '[1]AoA, FW, and ASMu'!E$12</f>
        <v>0.50066042908655961</v>
      </c>
      <c r="CJ123" s="1">
        <f>(AU123 - '[1]AoA, FW, and ASMu'!F$11) / '[1]AoA, FW, and ASMu'!F$12</f>
        <v>0.92360840061944671</v>
      </c>
      <c r="CK123" s="1">
        <f>(AY123 - '[1]AoA, FW, and ASMu'!G$11) / '[1]AoA, FW, and ASMu'!G$12</f>
        <v>-0.39129875746110016</v>
      </c>
      <c r="CL123" s="1">
        <f>(BA123 - '[1]AoA, FW, and ASMu'!H$11) / '[1]AoA, FW, and ASMu'!H$12</f>
        <v>-0.62050276803115456</v>
      </c>
      <c r="CM123" s="1">
        <f>(AW123 - '[1]AoA, FW, and ASMu'!I$11) / '[1]AoA, FW, and ASMu'!I$12</f>
        <v>1.4468245209353749</v>
      </c>
      <c r="CN123" s="1">
        <v>-1.755834361</v>
      </c>
      <c r="CO123" s="1">
        <v>-1.8476544290000001</v>
      </c>
      <c r="CP123" s="1">
        <v>0.12897782499999999</v>
      </c>
      <c r="CQ123" s="1">
        <v>-1.694026024</v>
      </c>
      <c r="CR123" s="1">
        <v>-0.47237871300000001</v>
      </c>
      <c r="CS123" s="1">
        <v>-1.971874543</v>
      </c>
      <c r="CT123" s="1">
        <v>-0.58111971399999995</v>
      </c>
      <c r="CU123" s="1">
        <v>-0.24367807999999999</v>
      </c>
      <c r="CV123" s="1" t="s">
        <v>223</v>
      </c>
      <c r="CW123" s="1">
        <v>4</v>
      </c>
      <c r="CX123" s="1">
        <v>1</v>
      </c>
      <c r="CY123" s="1" t="s">
        <v>224</v>
      </c>
      <c r="CZ123" s="1">
        <v>4</v>
      </c>
      <c r="DA123" s="1">
        <v>104</v>
      </c>
      <c r="DB123" s="1" t="s">
        <v>221</v>
      </c>
      <c r="DC123" s="1" t="s">
        <v>221</v>
      </c>
      <c r="DD123" s="1">
        <v>0</v>
      </c>
      <c r="DE123" s="1" t="s">
        <v>221</v>
      </c>
      <c r="DF123" s="1" t="s">
        <v>221</v>
      </c>
      <c r="DG123" s="1" t="s">
        <v>243</v>
      </c>
      <c r="DH123" s="1">
        <v>517209</v>
      </c>
      <c r="DI123" s="1" t="s">
        <v>221</v>
      </c>
      <c r="DJ123" s="1" t="s">
        <v>609</v>
      </c>
      <c r="DK123" s="1" t="s">
        <v>257</v>
      </c>
      <c r="DL123" s="1" t="s">
        <v>229</v>
      </c>
      <c r="DM123" s="1">
        <v>1131</v>
      </c>
      <c r="DN123" s="1">
        <v>8</v>
      </c>
      <c r="DO123" s="1" t="s">
        <v>610</v>
      </c>
      <c r="DP123" s="1">
        <v>-8.318265E-3</v>
      </c>
      <c r="DQ123" s="1">
        <v>-0.56476974899999999</v>
      </c>
      <c r="DR123" s="1">
        <v>1.142329726</v>
      </c>
      <c r="DS123" s="1">
        <v>-0.37808848900000003</v>
      </c>
      <c r="DT123" s="1">
        <v>0.18858483200000001</v>
      </c>
      <c r="DU123" s="1">
        <v>1.5670655469999999</v>
      </c>
      <c r="DV123" s="1">
        <v>-0.68143459900000003</v>
      </c>
      <c r="DW123" s="1">
        <v>0.87171520999999996</v>
      </c>
      <c r="DX123" s="1">
        <v>1.717454663</v>
      </c>
      <c r="DY123" s="1">
        <v>1.9035551500000001</v>
      </c>
      <c r="DZ123" s="1">
        <v>1.809393939</v>
      </c>
      <c r="EA123" s="1">
        <v>2.8552219559999998</v>
      </c>
      <c r="EB123" s="1">
        <v>-0.34981495200000001</v>
      </c>
      <c r="EC123" s="1">
        <v>0.63157092800000003</v>
      </c>
      <c r="ED123" s="1">
        <v>-0.670839038</v>
      </c>
      <c r="EE123" s="1">
        <v>0.21854679099999999</v>
      </c>
      <c r="EF123" s="1">
        <v>-1.493362589</v>
      </c>
      <c r="EG123" s="1">
        <v>-0.20733053700000001</v>
      </c>
      <c r="EH123" s="1">
        <v>-0.138845727</v>
      </c>
      <c r="EI123" s="1">
        <v>-1.21831219</v>
      </c>
      <c r="EJ123" s="1">
        <v>-0.213365954</v>
      </c>
      <c r="EK123" s="1">
        <v>-1.08825868</v>
      </c>
      <c r="EL123" s="1">
        <v>-1.517916611</v>
      </c>
      <c r="EM123" s="1">
        <v>-1.8582212789999999</v>
      </c>
      <c r="EN123" s="1">
        <v>-0.227950713</v>
      </c>
      <c r="EO123" s="1">
        <v>-0.39782657399999999</v>
      </c>
      <c r="EP123" s="1">
        <v>0.55752913199999998</v>
      </c>
      <c r="EQ123" s="1">
        <v>0.160112855</v>
      </c>
      <c r="ER123" s="1">
        <v>-2.6496848740000001</v>
      </c>
      <c r="ES123" s="1">
        <v>-2.4313278839999999</v>
      </c>
      <c r="ET123" s="1">
        <v>-2.1800613850000001</v>
      </c>
      <c r="EU123" s="1">
        <v>-0.28827037799999999</v>
      </c>
      <c r="EV123" s="1">
        <v>0.11079420800000001</v>
      </c>
      <c r="EW123" s="1">
        <v>-7.2999390000000001E-3</v>
      </c>
      <c r="EX123" s="1">
        <v>-0.50626750099999995</v>
      </c>
      <c r="EY123" s="1">
        <v>1.1603746619999999</v>
      </c>
      <c r="EZ123" s="1">
        <v>-0.43257899100000002</v>
      </c>
      <c r="FA123" s="1">
        <v>0.14875905</v>
      </c>
      <c r="FB123" s="1">
        <v>1.2387726290000001</v>
      </c>
      <c r="FC123" s="1">
        <v>-0.56312254100000003</v>
      </c>
      <c r="FD123" s="1">
        <v>0.78158185499999999</v>
      </c>
      <c r="FE123" s="1">
        <v>0.98416879099999999</v>
      </c>
      <c r="FF123" s="1">
        <v>1.3097068430000001</v>
      </c>
      <c r="FG123" s="1">
        <v>1.6615391349999999</v>
      </c>
      <c r="FH123" s="1">
        <v>1.8196115909999999</v>
      </c>
      <c r="FI123" s="1">
        <v>-0.25401532300000002</v>
      </c>
      <c r="FJ123" s="1">
        <v>0.527533476</v>
      </c>
      <c r="FK123" s="1">
        <v>-0.65123792400000002</v>
      </c>
      <c r="FL123" s="1">
        <v>0.211429009</v>
      </c>
      <c r="FM123" s="1">
        <v>-2.1596222809999999</v>
      </c>
      <c r="FN123" s="1">
        <v>-0.27098051200000001</v>
      </c>
      <c r="FO123" s="1">
        <v>-0.14130938400000001</v>
      </c>
      <c r="FP123" s="1">
        <v>-1.4751905409999999</v>
      </c>
      <c r="FQ123" s="1">
        <v>-0.26488525299999999</v>
      </c>
      <c r="FR123" s="1">
        <v>-1.184745122</v>
      </c>
      <c r="FS123" s="1">
        <v>-2.2100149789999999</v>
      </c>
      <c r="FT123" s="1">
        <v>-1.8481728989999999</v>
      </c>
      <c r="FU123" s="1">
        <v>-0.22705561099999999</v>
      </c>
      <c r="FV123" s="1">
        <v>-0.45330464100000001</v>
      </c>
      <c r="FW123" s="1">
        <v>0.72294473999999997</v>
      </c>
      <c r="FX123" s="1">
        <v>0.19275363200000001</v>
      </c>
      <c r="FY123" s="1">
        <v>-2.6954219679999998</v>
      </c>
      <c r="FZ123" s="1">
        <v>-2.637888341</v>
      </c>
      <c r="GA123" s="1">
        <v>-2.5395733580000002</v>
      </c>
      <c r="GB123" s="1">
        <v>-0.28983172800000001</v>
      </c>
      <c r="GC123" s="1">
        <v>0.126620132</v>
      </c>
      <c r="GD123" s="1">
        <v>-0.84005877699999998</v>
      </c>
      <c r="GE123" s="1">
        <v>-1.1025751180000001</v>
      </c>
      <c r="GF123" s="1">
        <v>0.94894090099999995</v>
      </c>
      <c r="GG123" s="1">
        <v>-1.4284331240000001</v>
      </c>
      <c r="GH123" s="1">
        <v>-0.86400410800000005</v>
      </c>
      <c r="GI123" s="1">
        <v>-1.228955628</v>
      </c>
      <c r="GJ123" s="1">
        <v>-0.699776972</v>
      </c>
      <c r="GK123" s="1">
        <v>-0.49808314599999998</v>
      </c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 t="s">
        <v>269</v>
      </c>
      <c r="HP123" s="1" t="s">
        <v>357</v>
      </c>
      <c r="HQ123" s="1" t="s">
        <v>358</v>
      </c>
      <c r="HR123" s="1" t="s">
        <v>611</v>
      </c>
      <c r="HS123" s="1" t="s">
        <v>221</v>
      </c>
      <c r="HT123" s="1" t="s">
        <v>221</v>
      </c>
      <c r="HU123" s="1">
        <v>1.561644861</v>
      </c>
      <c r="HV123" s="1">
        <v>0</v>
      </c>
      <c r="HW123" s="1">
        <v>2.3216008499999998</v>
      </c>
      <c r="HX123" s="1">
        <v>0.98001505499999997</v>
      </c>
      <c r="HY123" s="1">
        <v>3.4719835400000001</v>
      </c>
      <c r="HZ123" s="1">
        <v>0.58838192</v>
      </c>
      <c r="IA123" s="1">
        <v>2.7267925050000001</v>
      </c>
      <c r="IB123" s="1">
        <v>3.2681530689999998</v>
      </c>
    </row>
    <row r="124" spans="1:236" x14ac:dyDescent="0.3">
      <c r="A124" s="1">
        <v>29964</v>
      </c>
      <c r="B124" s="1" t="s">
        <v>1392</v>
      </c>
      <c r="C124" s="1" t="s">
        <v>350</v>
      </c>
      <c r="D124" s="1" t="s">
        <v>422</v>
      </c>
      <c r="E124" s="1">
        <v>7</v>
      </c>
      <c r="F124" s="1" t="s">
        <v>331</v>
      </c>
      <c r="G124" s="1">
        <v>3</v>
      </c>
      <c r="H124" s="1" t="s">
        <v>409</v>
      </c>
      <c r="I124" s="1" t="s">
        <v>221</v>
      </c>
      <c r="J124" s="1" t="s">
        <v>221</v>
      </c>
      <c r="K124" s="1" t="s">
        <v>221</v>
      </c>
      <c r="L124" s="1">
        <v>1</v>
      </c>
      <c r="M124" s="1">
        <v>0</v>
      </c>
      <c r="N124" s="1">
        <v>0</v>
      </c>
      <c r="O124" s="1">
        <v>0</v>
      </c>
      <c r="P124" s="1">
        <v>0</v>
      </c>
      <c r="Q124" s="1">
        <v>1</v>
      </c>
      <c r="R124" s="1">
        <v>0</v>
      </c>
      <c r="S124" s="1">
        <v>1</v>
      </c>
      <c r="T124" s="1">
        <v>0</v>
      </c>
      <c r="U124" s="1">
        <v>0</v>
      </c>
      <c r="V124" s="1">
        <v>1</v>
      </c>
      <c r="W124" s="1">
        <v>0</v>
      </c>
      <c r="X124" s="1">
        <v>0</v>
      </c>
      <c r="Y124" s="1">
        <v>1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 t="s">
        <v>221</v>
      </c>
      <c r="AF124" s="1" t="s">
        <v>221</v>
      </c>
      <c r="AG124" s="1" t="s">
        <v>221</v>
      </c>
      <c r="AH124" s="1" t="s">
        <v>221</v>
      </c>
      <c r="AI124" s="1" t="s">
        <v>221</v>
      </c>
      <c r="AJ124" s="1" t="s">
        <v>221</v>
      </c>
      <c r="AK124" s="1" t="s">
        <v>221</v>
      </c>
      <c r="AL124" s="1" t="s">
        <v>221</v>
      </c>
      <c r="AM124" s="1">
        <v>4</v>
      </c>
      <c r="AN124" s="1">
        <v>1</v>
      </c>
      <c r="AO124" s="1">
        <v>5</v>
      </c>
      <c r="AP124" s="1">
        <v>2</v>
      </c>
      <c r="AQ124" s="1">
        <v>2</v>
      </c>
      <c r="AR124" s="1">
        <v>2</v>
      </c>
      <c r="AS124" s="1">
        <v>2</v>
      </c>
      <c r="AT124" s="1">
        <v>5</v>
      </c>
      <c r="AU124" s="1">
        <v>5</v>
      </c>
      <c r="AV124" s="1">
        <v>1</v>
      </c>
      <c r="AW124" s="1">
        <v>4</v>
      </c>
      <c r="AX124" s="1">
        <v>2</v>
      </c>
      <c r="AY124" s="1">
        <v>5</v>
      </c>
      <c r="AZ124" s="1">
        <v>3</v>
      </c>
      <c r="BA124" s="1">
        <v>4</v>
      </c>
      <c r="BB124" s="1">
        <v>5</v>
      </c>
      <c r="BC124" s="1" t="s">
        <v>221</v>
      </c>
      <c r="BD124" s="1" t="s">
        <v>221</v>
      </c>
      <c r="BE124" s="1" t="s">
        <v>221</v>
      </c>
      <c r="BF124" s="1" t="s">
        <v>221</v>
      </c>
      <c r="BG124" s="1">
        <v>4</v>
      </c>
      <c r="BH124" s="1">
        <v>3</v>
      </c>
      <c r="BI124" s="1">
        <v>4</v>
      </c>
      <c r="BJ124" s="1">
        <v>5</v>
      </c>
      <c r="BK124" s="1">
        <v>4</v>
      </c>
      <c r="BL124" s="1">
        <v>4</v>
      </c>
      <c r="BM124" s="1">
        <v>4</v>
      </c>
      <c r="BN124" s="1">
        <v>3</v>
      </c>
      <c r="BO124" s="1">
        <v>3</v>
      </c>
      <c r="BP124" s="1">
        <v>3</v>
      </c>
      <c r="BQ124" s="1">
        <v>3</v>
      </c>
      <c r="BR124" s="1">
        <v>2</v>
      </c>
      <c r="BS124" s="1">
        <v>2</v>
      </c>
      <c r="BT124" s="1">
        <v>4</v>
      </c>
      <c r="BU124" s="1">
        <v>4</v>
      </c>
      <c r="BV124" s="1">
        <v>4</v>
      </c>
      <c r="BW124" s="1">
        <v>3</v>
      </c>
      <c r="BX124" s="1">
        <v>3.4</v>
      </c>
      <c r="BY124" s="1">
        <v>4</v>
      </c>
      <c r="BZ124" s="1">
        <v>3</v>
      </c>
      <c r="CA124" s="1">
        <v>3</v>
      </c>
      <c r="CB124" s="1">
        <v>3</v>
      </c>
      <c r="CC124" s="1">
        <v>4</v>
      </c>
      <c r="CD124" s="1">
        <v>2.5</v>
      </c>
      <c r="CE124" s="1">
        <v>3</v>
      </c>
      <c r="CF124" s="1">
        <f>(AM124 - '[1]AoA, FW, and ASMu'!B$11) / '[1]AoA, FW, and ASMu'!B$12</f>
        <v>-6.0746042051738683E-2</v>
      </c>
      <c r="CG124" s="1">
        <f>(AQ124 - '[1]AoA, FW, and ASMu'!C$11) / '[1]AoA, FW, and ASMu'!C$12</f>
        <v>-0.70746723074685991</v>
      </c>
      <c r="CH124" s="1">
        <f>(AR124 - '[1]AoA, FW, and ASMu'!D$11) / '[1]AoA, FW, and ASMu'!D$12</f>
        <v>-0.32843761477495281</v>
      </c>
      <c r="CI124" s="1">
        <f>(AT124 - '[1]AoA, FW, and ASMu'!E$11) / '[1]AoA, FW, and ASMu'!E$12</f>
        <v>0.50066042908655961</v>
      </c>
      <c r="CJ124" s="1">
        <f>(AU124 - '[1]AoA, FW, and ASMu'!F$11) / '[1]AoA, FW, and ASMu'!F$12</f>
        <v>0.92360840061944671</v>
      </c>
      <c r="CK124" s="1">
        <f>(AY124 - '[1]AoA, FW, and ASMu'!G$11) / '[1]AoA, FW, and ASMu'!G$12</f>
        <v>1.0352183707753255</v>
      </c>
      <c r="CL124" s="1">
        <f>(BA124 - '[1]AoA, FW, and ASMu'!H$11) / '[1]AoA, FW, and ASMu'!H$12</f>
        <v>2.199818598808124</v>
      </c>
      <c r="CM124" s="1">
        <f>(AW124 - '[1]AoA, FW, and ASMu'!I$11) / '[1]AoA, FW, and ASMu'!I$12</f>
        <v>0.59779555268672613</v>
      </c>
      <c r="CN124" s="1">
        <v>-2.2701938510000002</v>
      </c>
      <c r="CO124" s="1">
        <v>0.980041685</v>
      </c>
      <c r="CP124" s="1">
        <v>-0.97597373399999998</v>
      </c>
      <c r="CQ124" s="1">
        <v>-0.79210883600000004</v>
      </c>
      <c r="CR124" s="1">
        <v>-1.14371712</v>
      </c>
      <c r="CS124" s="1">
        <v>-0.37055197200000001</v>
      </c>
      <c r="CT124" s="1">
        <v>-1.7538509259999999</v>
      </c>
      <c r="CU124" s="1">
        <v>-2.1869532340000002</v>
      </c>
      <c r="CV124" s="1" t="s">
        <v>223</v>
      </c>
      <c r="CW124" s="1">
        <v>4</v>
      </c>
      <c r="CX124" s="1">
        <v>1</v>
      </c>
      <c r="CY124" s="1" t="s">
        <v>224</v>
      </c>
      <c r="CZ124" s="1">
        <v>4</v>
      </c>
      <c r="DA124" s="1">
        <v>3273</v>
      </c>
      <c r="DB124" s="1" t="s">
        <v>221</v>
      </c>
      <c r="DC124" s="1" t="s">
        <v>221</v>
      </c>
      <c r="DD124" s="1">
        <v>1</v>
      </c>
      <c r="DE124" s="1">
        <v>3271</v>
      </c>
      <c r="DF124" s="1" t="s">
        <v>221</v>
      </c>
      <c r="DG124" s="1" t="s">
        <v>292</v>
      </c>
      <c r="DH124" s="1">
        <v>595621</v>
      </c>
      <c r="DI124" s="1" t="s">
        <v>221</v>
      </c>
      <c r="DJ124" s="1" t="s">
        <v>635</v>
      </c>
      <c r="DK124" s="1" t="s">
        <v>636</v>
      </c>
      <c r="DL124" s="1" t="s">
        <v>229</v>
      </c>
      <c r="DM124" s="1">
        <v>1257</v>
      </c>
      <c r="DN124" s="1">
        <v>5</v>
      </c>
      <c r="DO124" s="1" t="s">
        <v>1393</v>
      </c>
      <c r="DP124" s="1">
        <v>-8.318265E-3</v>
      </c>
      <c r="DQ124" s="1">
        <v>-0.56476974899999999</v>
      </c>
      <c r="DR124" s="1">
        <v>1.142329726</v>
      </c>
      <c r="DS124" s="1">
        <v>0.62191151099999997</v>
      </c>
      <c r="DT124" s="1">
        <v>-0.81141516800000002</v>
      </c>
      <c r="DU124" s="1">
        <v>-0.432934453</v>
      </c>
      <c r="DV124" s="1">
        <v>0.31856540100000003</v>
      </c>
      <c r="DW124" s="1">
        <v>0.87171520999999996</v>
      </c>
      <c r="DX124" s="1">
        <v>1.717454663</v>
      </c>
      <c r="DY124" s="1">
        <v>-1.0964448499999999</v>
      </c>
      <c r="DZ124" s="1">
        <v>0.80939393900000001</v>
      </c>
      <c r="EA124" s="1">
        <v>-0.14477804399999999</v>
      </c>
      <c r="EB124" s="1">
        <v>1.650185048</v>
      </c>
      <c r="EC124" s="1">
        <v>-0.36842907200000002</v>
      </c>
      <c r="ED124" s="1">
        <v>2.329160962</v>
      </c>
      <c r="EE124" s="1">
        <v>1.2185467910000001</v>
      </c>
      <c r="EF124" s="1">
        <v>-0.49336258900000002</v>
      </c>
      <c r="EG124" s="1">
        <v>-1.207330537</v>
      </c>
      <c r="EH124" s="1">
        <v>-0.138845727</v>
      </c>
      <c r="EI124" s="1">
        <v>0.78168780999999998</v>
      </c>
      <c r="EJ124" s="1">
        <v>-0.213365954</v>
      </c>
      <c r="EK124" s="1">
        <v>-8.8258680000000006E-2</v>
      </c>
      <c r="EL124" s="1">
        <v>-0.51791661099999997</v>
      </c>
      <c r="EM124" s="1">
        <v>-0.858221279</v>
      </c>
      <c r="EN124" s="1">
        <v>-1.227950713</v>
      </c>
      <c r="EO124" s="1">
        <v>-1.397826574</v>
      </c>
      <c r="EP124" s="1">
        <v>-2.442470868</v>
      </c>
      <c r="EQ124" s="1">
        <v>-1.8398871450000001</v>
      </c>
      <c r="ER124" s="1">
        <v>0.35031512599999998</v>
      </c>
      <c r="ES124" s="1">
        <v>0.56867211600000001</v>
      </c>
      <c r="ET124" s="1">
        <v>-0.18006138499999999</v>
      </c>
      <c r="EU124" s="1">
        <v>-0.28827037799999999</v>
      </c>
      <c r="EV124" s="1">
        <v>-0.88920579200000005</v>
      </c>
      <c r="EW124" s="1">
        <v>-7.2999390000000001E-3</v>
      </c>
      <c r="EX124" s="1">
        <v>-0.50626750099999995</v>
      </c>
      <c r="EY124" s="1">
        <v>1.1603746619999999</v>
      </c>
      <c r="EZ124" s="1">
        <v>0.71154203800000004</v>
      </c>
      <c r="FA124" s="1">
        <v>-0.64005863200000002</v>
      </c>
      <c r="FB124" s="1">
        <v>-0.342236706</v>
      </c>
      <c r="FC124" s="1">
        <v>0.26325543000000001</v>
      </c>
      <c r="FD124" s="1">
        <v>0.78158185499999999</v>
      </c>
      <c r="FE124" s="1">
        <v>0.98416879099999999</v>
      </c>
      <c r="FF124" s="1">
        <v>-0.75438913500000004</v>
      </c>
      <c r="FG124" s="1">
        <v>0.74325423400000001</v>
      </c>
      <c r="FH124" s="1">
        <v>-9.2265964000000006E-2</v>
      </c>
      <c r="FI124" s="1">
        <v>1.1982686419999999</v>
      </c>
      <c r="FJ124" s="1">
        <v>-0.30773846599999999</v>
      </c>
      <c r="FK124" s="1">
        <v>2.2611056650000001</v>
      </c>
      <c r="FL124" s="1">
        <v>1.178860324</v>
      </c>
      <c r="FM124" s="1">
        <v>-0.71347497800000004</v>
      </c>
      <c r="FN124" s="1">
        <v>-1.5779781020000001</v>
      </c>
      <c r="FO124" s="1">
        <v>-0.14130938400000001</v>
      </c>
      <c r="FP124" s="1">
        <v>0.94650490499999995</v>
      </c>
      <c r="FQ124" s="1">
        <v>-0.26488525299999999</v>
      </c>
      <c r="FR124" s="1">
        <v>-9.6083810000000006E-2</v>
      </c>
      <c r="FS124" s="1">
        <v>-0.75406215300000001</v>
      </c>
      <c r="FT124" s="1">
        <v>-0.85358042499999998</v>
      </c>
      <c r="FU124" s="1">
        <v>-1.223128878</v>
      </c>
      <c r="FV124" s="1">
        <v>-1.5927575329999999</v>
      </c>
      <c r="FW124" s="1">
        <v>-3.1671375799999999</v>
      </c>
      <c r="FX124" s="1">
        <v>-2.2149684980000002</v>
      </c>
      <c r="FY124" s="1">
        <v>0.356362032</v>
      </c>
      <c r="FZ124" s="1">
        <v>0.61698529199999996</v>
      </c>
      <c r="GA124" s="1">
        <v>-0.209755147</v>
      </c>
      <c r="GB124" s="1">
        <v>-0.28983172800000001</v>
      </c>
      <c r="GC124" s="1">
        <v>-1.0162205879999999</v>
      </c>
      <c r="GD124" s="1">
        <v>-0.95172654599999995</v>
      </c>
      <c r="GE124" s="1">
        <v>-1.5693618650000001</v>
      </c>
      <c r="GF124" s="1">
        <v>-0.63206843400000001</v>
      </c>
      <c r="GG124" s="1">
        <v>2.7519702E-2</v>
      </c>
      <c r="GH124" s="1">
        <v>0.13058836600000001</v>
      </c>
      <c r="GI124" s="1">
        <v>1.3934472550000001</v>
      </c>
      <c r="GJ124" s="1">
        <v>1.0087055519999999</v>
      </c>
      <c r="GK124" s="1">
        <v>2.9779256E-2</v>
      </c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 t="s">
        <v>394</v>
      </c>
      <c r="HP124" s="1" t="s">
        <v>357</v>
      </c>
      <c r="HQ124" s="1" t="s">
        <v>358</v>
      </c>
      <c r="HR124" s="1" t="s">
        <v>221</v>
      </c>
      <c r="HS124" s="1" t="s">
        <v>221</v>
      </c>
      <c r="HT124" s="1" t="s">
        <v>221</v>
      </c>
      <c r="HU124" s="1">
        <v>0.73706759099999997</v>
      </c>
      <c r="HV124" s="1">
        <v>3.195788104</v>
      </c>
      <c r="HW124" s="1">
        <v>2.1081032660000001</v>
      </c>
      <c r="HX124" s="1">
        <v>1.986984876</v>
      </c>
      <c r="HY124" s="1">
        <v>1.9890732529999999</v>
      </c>
      <c r="HZ124" s="1">
        <v>2.6060798009999999</v>
      </c>
      <c r="IA124" s="1">
        <v>1.2266196659999999</v>
      </c>
      <c r="IB124" s="1">
        <v>0</v>
      </c>
    </row>
    <row r="125" spans="1:236" x14ac:dyDescent="0.3">
      <c r="A125" s="1">
        <v>30835</v>
      </c>
      <c r="B125" s="1" t="s">
        <v>1394</v>
      </c>
      <c r="C125" s="1" t="s">
        <v>1395</v>
      </c>
      <c r="D125" s="1" t="s">
        <v>877</v>
      </c>
      <c r="E125" s="1">
        <v>4</v>
      </c>
      <c r="F125" s="1" t="s">
        <v>362</v>
      </c>
      <c r="G125" s="1">
        <v>2</v>
      </c>
      <c r="H125" s="1" t="s">
        <v>363</v>
      </c>
      <c r="I125" s="1" t="s">
        <v>221</v>
      </c>
      <c r="J125" s="1" t="s">
        <v>221</v>
      </c>
      <c r="K125" s="1" t="s">
        <v>221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 t="s">
        <v>221</v>
      </c>
      <c r="AF125" s="1" t="s">
        <v>221</v>
      </c>
      <c r="AG125" s="1" t="s">
        <v>221</v>
      </c>
      <c r="AH125" s="1" t="s">
        <v>221</v>
      </c>
      <c r="AI125" s="1" t="s">
        <v>221</v>
      </c>
      <c r="AJ125" s="1" t="s">
        <v>221</v>
      </c>
      <c r="AK125" s="1" t="s">
        <v>221</v>
      </c>
      <c r="AL125" s="1" t="s">
        <v>221</v>
      </c>
      <c r="AM125" s="1">
        <v>4</v>
      </c>
      <c r="AN125" s="1">
        <v>1</v>
      </c>
      <c r="AO125" s="1">
        <v>3</v>
      </c>
      <c r="AP125" s="1">
        <v>1</v>
      </c>
      <c r="AQ125" s="1">
        <v>2</v>
      </c>
      <c r="AR125" s="1">
        <v>2</v>
      </c>
      <c r="AS125" s="1">
        <v>2</v>
      </c>
      <c r="AT125" s="1">
        <v>4</v>
      </c>
      <c r="AU125" s="1">
        <v>4</v>
      </c>
      <c r="AV125" s="1">
        <v>1</v>
      </c>
      <c r="AW125" s="1">
        <v>3</v>
      </c>
      <c r="AX125" s="1">
        <v>1</v>
      </c>
      <c r="AY125" s="1">
        <v>1</v>
      </c>
      <c r="AZ125" s="1">
        <v>1</v>
      </c>
      <c r="BA125" s="1">
        <v>1</v>
      </c>
      <c r="BB125" s="1">
        <v>3</v>
      </c>
      <c r="BC125" s="1" t="s">
        <v>1396</v>
      </c>
      <c r="BD125" s="1" t="s">
        <v>221</v>
      </c>
      <c r="BE125" s="1" t="s">
        <v>221</v>
      </c>
      <c r="BF125" s="1">
        <v>4</v>
      </c>
      <c r="BG125" s="1">
        <v>5</v>
      </c>
      <c r="BH125" s="1">
        <v>5</v>
      </c>
      <c r="BI125" s="1">
        <v>3</v>
      </c>
      <c r="BJ125" s="1">
        <v>4</v>
      </c>
      <c r="BK125" s="1" t="s">
        <v>221</v>
      </c>
      <c r="BL125" s="1" t="s">
        <v>221</v>
      </c>
      <c r="BM125" s="1" t="s">
        <v>221</v>
      </c>
      <c r="BN125" s="1" t="s">
        <v>221</v>
      </c>
      <c r="BO125" s="1">
        <v>4</v>
      </c>
      <c r="BP125" s="1">
        <v>5</v>
      </c>
      <c r="BQ125" s="1">
        <v>5</v>
      </c>
      <c r="BR125" s="1">
        <v>5</v>
      </c>
      <c r="BS125" s="1" t="s">
        <v>221</v>
      </c>
      <c r="BT125" s="1">
        <v>3</v>
      </c>
      <c r="BU125" s="1">
        <v>2</v>
      </c>
      <c r="BV125" s="1">
        <v>3</v>
      </c>
      <c r="BW125" s="1" t="s">
        <v>221</v>
      </c>
      <c r="BX125" s="1">
        <v>4.2</v>
      </c>
      <c r="BY125" s="1">
        <v>2.5</v>
      </c>
      <c r="BZ125" s="1"/>
      <c r="CA125" s="1">
        <v>4</v>
      </c>
      <c r="CB125" s="1">
        <v>5</v>
      </c>
      <c r="CC125" s="1"/>
      <c r="CD125" s="1"/>
      <c r="CE125" s="1">
        <v>5</v>
      </c>
      <c r="CF125" s="1">
        <f>(AM125 - '[1]AoA, FW, and ASMu'!B$11) / '[1]AoA, FW, and ASMu'!B$12</f>
        <v>-6.0746042051738683E-2</v>
      </c>
      <c r="CG125" s="1">
        <f>(AQ125 - '[1]AoA, FW, and ASMu'!C$11) / '[1]AoA, FW, and ASMu'!C$12</f>
        <v>-0.70746723074685991</v>
      </c>
      <c r="CH125" s="1">
        <f>(AR125 - '[1]AoA, FW, and ASMu'!D$11) / '[1]AoA, FW, and ASMu'!D$12</f>
        <v>-0.32843761477495281</v>
      </c>
      <c r="CI125" s="1">
        <f>(AT125 - '[1]AoA, FW, and ASMu'!E$11) / '[1]AoA, FW, and ASMu'!E$12</f>
        <v>-0.42732871186524074</v>
      </c>
      <c r="CJ125" s="1">
        <f>(AU125 - '[1]AoA, FW, and ASMu'!F$11) / '[1]AoA, FW, and ASMu'!F$12</f>
        <v>0.34953519330863153</v>
      </c>
      <c r="CK125" s="1">
        <f>(AY125 - '[1]AoA, FW, and ASMu'!G$11) / '[1]AoA, FW, and ASMu'!G$12</f>
        <v>-1.8178158856975259</v>
      </c>
      <c r="CL125" s="1">
        <f>(BA125 - '[1]AoA, FW, and ASMu'!H$11) / '[1]AoA, FW, and ASMu'!H$12</f>
        <v>-0.62050276803115456</v>
      </c>
      <c r="CM125" s="1">
        <f>(AW125 - '[1]AoA, FW, and ASMu'!I$11) / '[1]AoA, FW, and ASMu'!I$12</f>
        <v>-0.25123341556192269</v>
      </c>
      <c r="CN125" s="1">
        <v>0.28962042900000001</v>
      </c>
      <c r="CO125" s="1">
        <v>-0.54125420400000002</v>
      </c>
      <c r="CP125" s="1"/>
      <c r="CQ125" s="1">
        <v>0.55414805600000006</v>
      </c>
      <c r="CR125" s="1">
        <v>0.93869485500000005</v>
      </c>
      <c r="CS125" s="1"/>
      <c r="CT125" s="1"/>
      <c r="CU125" s="1">
        <v>1.125682713</v>
      </c>
      <c r="CV125" s="1" t="s">
        <v>223</v>
      </c>
      <c r="CW125" s="1">
        <v>4</v>
      </c>
      <c r="CX125" s="1">
        <v>1</v>
      </c>
      <c r="CY125" s="1" t="s">
        <v>291</v>
      </c>
      <c r="CZ125" s="1">
        <v>3</v>
      </c>
      <c r="DA125" s="1">
        <v>5236</v>
      </c>
      <c r="DB125" s="1" t="s">
        <v>221</v>
      </c>
      <c r="DC125" s="1" t="s">
        <v>221</v>
      </c>
      <c r="DD125" s="1">
        <v>0</v>
      </c>
      <c r="DE125" s="1" t="s">
        <v>221</v>
      </c>
      <c r="DF125" s="1" t="s">
        <v>221</v>
      </c>
      <c r="DG125" s="1" t="s">
        <v>292</v>
      </c>
      <c r="DH125" s="1">
        <v>234604</v>
      </c>
      <c r="DI125" s="1" t="s">
        <v>1397</v>
      </c>
      <c r="DJ125" s="1" t="s">
        <v>1398</v>
      </c>
      <c r="DK125" s="1" t="s">
        <v>221</v>
      </c>
      <c r="DL125" s="1" t="s">
        <v>229</v>
      </c>
      <c r="DM125" s="1" t="s">
        <v>367</v>
      </c>
      <c r="DN125" s="1">
        <v>6</v>
      </c>
      <c r="DO125" s="1" t="s">
        <v>1399</v>
      </c>
      <c r="DP125" s="1">
        <v>-8.318265E-3</v>
      </c>
      <c r="DQ125" s="1">
        <v>-0.56476974899999999</v>
      </c>
      <c r="DR125" s="1">
        <v>-0.85767027399999995</v>
      </c>
      <c r="DS125" s="1">
        <v>-0.37808848900000003</v>
      </c>
      <c r="DT125" s="1">
        <v>-0.81141516800000002</v>
      </c>
      <c r="DU125" s="1">
        <v>-0.432934453</v>
      </c>
      <c r="DV125" s="1">
        <v>0.31856540100000003</v>
      </c>
      <c r="DW125" s="1">
        <v>-0.12828479000000001</v>
      </c>
      <c r="DX125" s="1">
        <v>0.71745466300000005</v>
      </c>
      <c r="DY125" s="1">
        <v>-1.0964448499999999</v>
      </c>
      <c r="DZ125" s="1">
        <v>-0.19060606099999999</v>
      </c>
      <c r="EA125" s="1">
        <v>-1.1447780439999999</v>
      </c>
      <c r="EB125" s="1">
        <v>-2.349814952</v>
      </c>
      <c r="EC125" s="1">
        <v>-2.3684290720000001</v>
      </c>
      <c r="ED125" s="1">
        <v>-0.670839038</v>
      </c>
      <c r="EE125" s="1">
        <v>-0.78145320900000004</v>
      </c>
      <c r="EF125" s="1">
        <v>0.50663741100000004</v>
      </c>
      <c r="EG125" s="1">
        <v>0.79266946299999996</v>
      </c>
      <c r="EH125" s="1">
        <v>-1.1388457270000001</v>
      </c>
      <c r="EI125" s="1">
        <v>-0.21831218999999999</v>
      </c>
      <c r="EJ125" s="1" t="s">
        <v>221</v>
      </c>
      <c r="EK125" s="1" t="s">
        <v>221</v>
      </c>
      <c r="EL125" s="1" t="s">
        <v>221</v>
      </c>
      <c r="EM125" s="1">
        <v>0.141778721</v>
      </c>
      <c r="EN125" s="1">
        <v>0.77204928699999997</v>
      </c>
      <c r="EO125" s="1">
        <v>0.60217342600000001</v>
      </c>
      <c r="EP125" s="1">
        <v>0.55752913199999998</v>
      </c>
      <c r="EQ125" s="1" t="s">
        <v>221</v>
      </c>
      <c r="ER125" s="1">
        <v>-0.64968487399999997</v>
      </c>
      <c r="ES125" s="1">
        <v>-1.4313278840000001</v>
      </c>
      <c r="ET125" s="1">
        <v>-1.1800613849999999</v>
      </c>
      <c r="EU125" s="1" t="s">
        <v>221</v>
      </c>
      <c r="EV125" s="1" t="s">
        <v>221</v>
      </c>
      <c r="EW125" s="1">
        <v>-1.1190723E-2</v>
      </c>
      <c r="EX125" s="1">
        <v>-0.67500610599999999</v>
      </c>
      <c r="EY125" s="1">
        <v>-0.74570925099999996</v>
      </c>
      <c r="EZ125" s="1">
        <v>-0.56272993800000004</v>
      </c>
      <c r="FA125" s="1">
        <v>-0.65275240700000003</v>
      </c>
      <c r="FB125" s="1">
        <v>-0.407382207</v>
      </c>
      <c r="FC125" s="1">
        <v>0.44401456500000003</v>
      </c>
      <c r="FD125" s="1">
        <v>-0.12436346299999999</v>
      </c>
      <c r="FE125" s="1">
        <v>0.410288343</v>
      </c>
      <c r="FF125" s="1">
        <v>-0.99222370199999999</v>
      </c>
      <c r="FG125" s="1">
        <v>-0.163953078</v>
      </c>
      <c r="FH125" s="1">
        <v>-0.90605712000000005</v>
      </c>
      <c r="FI125" s="1">
        <v>-1.6554076419999999</v>
      </c>
      <c r="FJ125" s="1">
        <v>-1.994651288</v>
      </c>
      <c r="FK125" s="1">
        <v>-0.61827943600000002</v>
      </c>
      <c r="FL125" s="1">
        <v>-0.62947516000000003</v>
      </c>
      <c r="FM125" s="1">
        <v>0.65470389500000004</v>
      </c>
      <c r="FN125" s="1">
        <v>0.94478795299999996</v>
      </c>
      <c r="FO125" s="1">
        <v>-1.139662908</v>
      </c>
      <c r="FP125" s="1">
        <v>-0.25138411700000002</v>
      </c>
      <c r="FQ125" s="1"/>
      <c r="FR125" s="1"/>
      <c r="FS125" s="1"/>
      <c r="FT125" s="1">
        <v>0.144408287</v>
      </c>
      <c r="FU125" s="1">
        <v>0.89080182600000002</v>
      </c>
      <c r="FV125" s="1">
        <v>0.682211177</v>
      </c>
      <c r="FW125" s="1">
        <v>0.68845685099999998</v>
      </c>
      <c r="FX125" s="1"/>
      <c r="FY125" s="1">
        <v>-0.711579976</v>
      </c>
      <c r="FZ125" s="1">
        <v>-1.4744415</v>
      </c>
      <c r="GA125" s="1">
        <v>-1.312464206</v>
      </c>
      <c r="GB125" s="1"/>
      <c r="GC125" s="1"/>
      <c r="GD125" s="1">
        <v>-5.3866242000000002E-2</v>
      </c>
      <c r="GE125" s="1">
        <v>-1.500392945</v>
      </c>
      <c r="GF125" s="1">
        <v>0.44401456500000003</v>
      </c>
      <c r="GG125" s="1">
        <v>2.0044824999999999E-2</v>
      </c>
      <c r="GH125" s="1">
        <v>1.3010901690000001</v>
      </c>
      <c r="GI125" s="1">
        <v>-1.6554076419999999</v>
      </c>
      <c r="GJ125" s="1">
        <v>-0.61827943600000002</v>
      </c>
      <c r="GK125" s="1">
        <v>0.78083487500000004</v>
      </c>
      <c r="GL125" s="1">
        <v>1</v>
      </c>
      <c r="GM125" s="1">
        <v>1</v>
      </c>
      <c r="GN125" s="1">
        <v>1</v>
      </c>
      <c r="GO125" s="1">
        <v>0</v>
      </c>
      <c r="GP125" s="1">
        <v>0</v>
      </c>
      <c r="GQ125" s="1">
        <v>0</v>
      </c>
      <c r="GR125" s="1">
        <v>0</v>
      </c>
      <c r="GS125" s="1">
        <v>0</v>
      </c>
      <c r="GT125" s="1">
        <v>0</v>
      </c>
      <c r="GU125" s="1">
        <v>0</v>
      </c>
      <c r="GV125" s="1">
        <v>0</v>
      </c>
      <c r="GW125" s="1">
        <v>0</v>
      </c>
      <c r="GX125" s="1">
        <v>0</v>
      </c>
      <c r="GY125" s="1">
        <v>0</v>
      </c>
      <c r="GZ125" s="1">
        <v>0</v>
      </c>
      <c r="HA125" s="1">
        <v>0</v>
      </c>
      <c r="HB125" s="1">
        <v>0</v>
      </c>
      <c r="HC125" s="1">
        <v>0</v>
      </c>
      <c r="HD125" s="1">
        <v>0</v>
      </c>
      <c r="HE125" s="1">
        <v>0</v>
      </c>
      <c r="HF125" s="1">
        <v>0</v>
      </c>
      <c r="HG125" s="1">
        <v>1</v>
      </c>
      <c r="HH125" s="1">
        <v>1</v>
      </c>
      <c r="HI125" s="1">
        <v>0</v>
      </c>
      <c r="HJ125" s="1">
        <v>0</v>
      </c>
      <c r="HK125" s="1">
        <v>0</v>
      </c>
      <c r="HL125" s="1">
        <v>0</v>
      </c>
      <c r="HM125" s="1">
        <v>0</v>
      </c>
      <c r="HN125" s="1">
        <v>1</v>
      </c>
      <c r="HO125" s="1" t="s">
        <v>269</v>
      </c>
      <c r="HP125" s="1" t="s">
        <v>357</v>
      </c>
      <c r="HQ125" s="1" t="s">
        <v>1102</v>
      </c>
      <c r="HR125" s="1" t="s">
        <v>221</v>
      </c>
      <c r="HS125" s="1" t="s">
        <v>221</v>
      </c>
      <c r="HT125" s="1" t="s">
        <v>221</v>
      </c>
      <c r="HU125" s="1">
        <v>4.1745366160000001</v>
      </c>
      <c r="HV125" s="1">
        <v>1.3226675569999999</v>
      </c>
      <c r="HW125" s="1"/>
      <c r="HX125" s="1">
        <v>2.7113672740000001</v>
      </c>
      <c r="HY125" s="1">
        <v>4.3023514169999997</v>
      </c>
      <c r="HZ125" s="1"/>
      <c r="IA125" s="1"/>
      <c r="IB125" s="1">
        <v>3.6462331350000001</v>
      </c>
    </row>
    <row r="126" spans="1:236" x14ac:dyDescent="0.3">
      <c r="A126" s="1">
        <v>30885</v>
      </c>
      <c r="B126" s="1" t="s">
        <v>1400</v>
      </c>
      <c r="C126" s="1" t="s">
        <v>1401</v>
      </c>
      <c r="D126" s="1" t="s">
        <v>1325</v>
      </c>
      <c r="E126" s="1">
        <v>6</v>
      </c>
      <c r="F126" s="1" t="s">
        <v>274</v>
      </c>
      <c r="G126" s="1">
        <v>3</v>
      </c>
      <c r="H126" s="1" t="s">
        <v>275</v>
      </c>
      <c r="I126" s="1" t="s">
        <v>221</v>
      </c>
      <c r="J126" s="1" t="s">
        <v>221</v>
      </c>
      <c r="K126" s="1" t="s">
        <v>221</v>
      </c>
      <c r="L126" s="1">
        <v>1</v>
      </c>
      <c r="M126" s="1">
        <v>0</v>
      </c>
      <c r="N126" s="1">
        <v>0</v>
      </c>
      <c r="O126" s="1">
        <v>1</v>
      </c>
      <c r="P126" s="1">
        <v>0</v>
      </c>
      <c r="Q126" s="1">
        <v>0</v>
      </c>
      <c r="R126" s="1">
        <v>0</v>
      </c>
      <c r="S126" s="1">
        <v>1</v>
      </c>
      <c r="T126" s="1">
        <v>1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 t="s">
        <v>221</v>
      </c>
      <c r="AF126" s="1" t="s">
        <v>221</v>
      </c>
      <c r="AG126" s="1" t="s">
        <v>221</v>
      </c>
      <c r="AH126" s="1" t="s">
        <v>221</v>
      </c>
      <c r="AI126" s="1" t="s">
        <v>221</v>
      </c>
      <c r="AJ126" s="1" t="s">
        <v>221</v>
      </c>
      <c r="AK126" s="1" t="s">
        <v>221</v>
      </c>
      <c r="AL126" s="1" t="s">
        <v>221</v>
      </c>
      <c r="AM126" s="1">
        <v>4</v>
      </c>
      <c r="AN126" s="1">
        <v>1</v>
      </c>
      <c r="AO126" s="1">
        <v>5</v>
      </c>
      <c r="AP126" s="1">
        <v>4</v>
      </c>
      <c r="AQ126" s="1">
        <v>4</v>
      </c>
      <c r="AR126" s="1">
        <v>3</v>
      </c>
      <c r="AS126" s="1">
        <v>1</v>
      </c>
      <c r="AT126" s="1">
        <v>4</v>
      </c>
      <c r="AU126" s="1">
        <v>1</v>
      </c>
      <c r="AV126" s="1">
        <v>1</v>
      </c>
      <c r="AW126" s="1">
        <v>3</v>
      </c>
      <c r="AX126" s="1">
        <v>1</v>
      </c>
      <c r="AY126" s="1">
        <v>3</v>
      </c>
      <c r="AZ126" s="1">
        <v>2</v>
      </c>
      <c r="BA126" s="1">
        <v>1</v>
      </c>
      <c r="BB126" s="1">
        <v>5</v>
      </c>
      <c r="BC126" s="1" t="s">
        <v>221</v>
      </c>
      <c r="BD126" s="1" t="s">
        <v>221</v>
      </c>
      <c r="BE126" s="1" t="s">
        <v>221</v>
      </c>
      <c r="BF126" s="1" t="s">
        <v>221</v>
      </c>
      <c r="BG126" s="1">
        <v>5</v>
      </c>
      <c r="BH126" s="1">
        <v>3</v>
      </c>
      <c r="BI126" s="1">
        <v>4</v>
      </c>
      <c r="BJ126" s="1">
        <v>4</v>
      </c>
      <c r="BK126" s="1">
        <v>3</v>
      </c>
      <c r="BL126" s="1">
        <v>3</v>
      </c>
      <c r="BM126" s="1">
        <v>3</v>
      </c>
      <c r="BN126" s="1" t="s">
        <v>221</v>
      </c>
      <c r="BO126" s="1">
        <v>4</v>
      </c>
      <c r="BP126" s="1" t="s">
        <v>221</v>
      </c>
      <c r="BQ126" s="1">
        <v>4</v>
      </c>
      <c r="BR126" s="1">
        <v>5</v>
      </c>
      <c r="BS126" s="1">
        <v>5</v>
      </c>
      <c r="BT126" s="1">
        <v>4</v>
      </c>
      <c r="BU126" s="1">
        <v>3</v>
      </c>
      <c r="BV126" s="1">
        <v>4</v>
      </c>
      <c r="BW126" s="1" t="s">
        <v>221</v>
      </c>
      <c r="BX126" s="1">
        <v>4</v>
      </c>
      <c r="BY126" s="1">
        <v>3.5</v>
      </c>
      <c r="BZ126" s="1"/>
      <c r="CA126" s="1">
        <v>4</v>
      </c>
      <c r="CB126" s="1"/>
      <c r="CC126" s="1">
        <v>3</v>
      </c>
      <c r="CD126" s="1">
        <v>5</v>
      </c>
      <c r="CE126" s="1">
        <v>3</v>
      </c>
      <c r="CF126" s="1">
        <f>(AM126 - '[1]AoA, FW, and ASMu'!B$11) / '[1]AoA, FW, and ASMu'!B$12</f>
        <v>-6.0746042051738683E-2</v>
      </c>
      <c r="CG126" s="1">
        <f>(AQ126 - '[1]AoA, FW, and ASMu'!C$11) / '[1]AoA, FW, and ASMu'!C$12</f>
        <v>0.83458339984016205</v>
      </c>
      <c r="CH126" s="1">
        <f>(AR126 - '[1]AoA, FW, and ASMu'!D$11) / '[1]AoA, FW, and ASMu'!D$12</f>
        <v>0.45651043466681585</v>
      </c>
      <c r="CI126" s="1">
        <f>(AT126 - '[1]AoA, FW, and ASMu'!E$11) / '[1]AoA, FW, and ASMu'!E$12</f>
        <v>-0.42732871186524074</v>
      </c>
      <c r="CJ126" s="1">
        <f>(AU126 - '[1]AoA, FW, and ASMu'!F$11) / '[1]AoA, FW, and ASMu'!F$12</f>
        <v>-1.3726844286238138</v>
      </c>
      <c r="CK126" s="1">
        <f>(AY126 - '[1]AoA, FW, and ASMu'!G$11) / '[1]AoA, FW, and ASMu'!G$12</f>
        <v>-0.39129875746110016</v>
      </c>
      <c r="CL126" s="1">
        <f>(BA126 - '[1]AoA, FW, and ASMu'!H$11) / '[1]AoA, FW, and ASMu'!H$12</f>
        <v>-0.62050276803115456</v>
      </c>
      <c r="CM126" s="1">
        <f>(AW126 - '[1]AoA, FW, and ASMu'!I$11) / '[1]AoA, FW, and ASMu'!I$12</f>
        <v>-0.25123341556192269</v>
      </c>
      <c r="CN126" s="1">
        <v>-0.65973852099999997</v>
      </c>
      <c r="CO126" s="1">
        <v>-0.176563514</v>
      </c>
      <c r="CP126" s="1"/>
      <c r="CQ126" s="1">
        <v>-0.142018005</v>
      </c>
      <c r="CR126" s="1"/>
      <c r="CS126" s="1">
        <v>-2.137183705</v>
      </c>
      <c r="CT126" s="1">
        <v>1.26556365</v>
      </c>
      <c r="CU126" s="1">
        <v>-2.6172165129999998</v>
      </c>
      <c r="CV126" s="1" t="s">
        <v>223</v>
      </c>
      <c r="CW126" s="1">
        <v>4</v>
      </c>
      <c r="CX126" s="1">
        <v>1</v>
      </c>
      <c r="CY126" s="1" t="s">
        <v>224</v>
      </c>
      <c r="CZ126" s="1">
        <v>4</v>
      </c>
      <c r="DA126" s="1">
        <v>4639</v>
      </c>
      <c r="DB126" s="1" t="s">
        <v>221</v>
      </c>
      <c r="DC126" s="1" t="s">
        <v>221</v>
      </c>
      <c r="DD126" s="1">
        <v>1</v>
      </c>
      <c r="DE126" s="1">
        <v>4640</v>
      </c>
      <c r="DF126" s="1" t="s">
        <v>221</v>
      </c>
      <c r="DG126" s="1" t="s">
        <v>292</v>
      </c>
      <c r="DH126" s="1" t="s">
        <v>221</v>
      </c>
      <c r="DI126" s="1" t="s">
        <v>1402</v>
      </c>
      <c r="DJ126" s="1" t="s">
        <v>1403</v>
      </c>
      <c r="DK126" s="1" t="s">
        <v>393</v>
      </c>
      <c r="DL126" s="1" t="s">
        <v>229</v>
      </c>
      <c r="DM126" s="1">
        <v>1062</v>
      </c>
      <c r="DN126" s="1">
        <v>15</v>
      </c>
      <c r="DO126" s="1" t="s">
        <v>1404</v>
      </c>
      <c r="DP126" s="1">
        <v>-8.318265E-3</v>
      </c>
      <c r="DQ126" s="1">
        <v>-0.56476974899999999</v>
      </c>
      <c r="DR126" s="1">
        <v>1.142329726</v>
      </c>
      <c r="DS126" s="1">
        <v>2.621911511</v>
      </c>
      <c r="DT126" s="1">
        <v>1.1885848320000001</v>
      </c>
      <c r="DU126" s="1">
        <v>0.567065547</v>
      </c>
      <c r="DV126" s="1">
        <v>-0.68143459900000003</v>
      </c>
      <c r="DW126" s="1">
        <v>-0.12828479000000001</v>
      </c>
      <c r="DX126" s="1">
        <v>-2.2825453370000002</v>
      </c>
      <c r="DY126" s="1">
        <v>-1.0964448499999999</v>
      </c>
      <c r="DZ126" s="1">
        <v>-0.19060606099999999</v>
      </c>
      <c r="EA126" s="1">
        <v>-1.1447780439999999</v>
      </c>
      <c r="EB126" s="1">
        <v>-0.34981495200000001</v>
      </c>
      <c r="EC126" s="1">
        <v>-1.3684290720000001</v>
      </c>
      <c r="ED126" s="1">
        <v>-0.670839038</v>
      </c>
      <c r="EE126" s="1">
        <v>1.2185467910000001</v>
      </c>
      <c r="EF126" s="1">
        <v>0.50663741100000004</v>
      </c>
      <c r="EG126" s="1">
        <v>-1.207330537</v>
      </c>
      <c r="EH126" s="1">
        <v>-0.138845727</v>
      </c>
      <c r="EI126" s="1">
        <v>-0.21831218999999999</v>
      </c>
      <c r="EJ126" s="1">
        <v>-1.2133659539999999</v>
      </c>
      <c r="EK126" s="1">
        <v>-1.08825868</v>
      </c>
      <c r="EL126" s="1">
        <v>-1.517916611</v>
      </c>
      <c r="EM126" s="1">
        <v>0.141778721</v>
      </c>
      <c r="EN126" s="1" t="s">
        <v>221</v>
      </c>
      <c r="EO126" s="1">
        <v>-0.39782657399999999</v>
      </c>
      <c r="EP126" s="1">
        <v>0.55752913199999998</v>
      </c>
      <c r="EQ126" s="1">
        <v>1.1601128549999999</v>
      </c>
      <c r="ER126" s="1">
        <v>0.35031512599999998</v>
      </c>
      <c r="ES126" s="1">
        <v>-0.43132788399999999</v>
      </c>
      <c r="ET126" s="1">
        <v>-0.18006138499999999</v>
      </c>
      <c r="EU126" s="1" t="s">
        <v>221</v>
      </c>
      <c r="EV126" s="1" t="s">
        <v>221</v>
      </c>
      <c r="EW126" s="1">
        <v>-7.2999390000000001E-3</v>
      </c>
      <c r="EX126" s="1">
        <v>-0.50626750099999995</v>
      </c>
      <c r="EY126" s="1">
        <v>1.1603746619999999</v>
      </c>
      <c r="EZ126" s="1">
        <v>2.999784097</v>
      </c>
      <c r="FA126" s="1">
        <v>0.93757673200000002</v>
      </c>
      <c r="FB126" s="1">
        <v>0.44826796200000002</v>
      </c>
      <c r="FC126" s="1">
        <v>-0.56312254100000003</v>
      </c>
      <c r="FD126" s="1">
        <v>-0.115020437</v>
      </c>
      <c r="FE126" s="1">
        <v>-1.3079878810000001</v>
      </c>
      <c r="FF126" s="1">
        <v>-0.75438913500000004</v>
      </c>
      <c r="FG126" s="1">
        <v>-0.175030668</v>
      </c>
      <c r="FH126" s="1">
        <v>-0.72955848300000004</v>
      </c>
      <c r="FI126" s="1">
        <v>-0.25401532300000002</v>
      </c>
      <c r="FJ126" s="1">
        <v>-1.1430104080000001</v>
      </c>
      <c r="FK126" s="1">
        <v>-0.65123792400000002</v>
      </c>
      <c r="FL126" s="1">
        <v>1.178860324</v>
      </c>
      <c r="FM126" s="1">
        <v>0.73267232599999998</v>
      </c>
      <c r="FN126" s="1">
        <v>-1.5779781020000001</v>
      </c>
      <c r="FO126" s="1">
        <v>-0.14130938400000001</v>
      </c>
      <c r="FP126" s="1">
        <v>-0.26434281799999998</v>
      </c>
      <c r="FQ126" s="1">
        <v>-1.506345045</v>
      </c>
      <c r="FR126" s="1">
        <v>-1.184745122</v>
      </c>
      <c r="FS126" s="1">
        <v>-2.2100149789999999</v>
      </c>
      <c r="FT126" s="1">
        <v>0.141012049</v>
      </c>
      <c r="FU126" s="1"/>
      <c r="FV126" s="1">
        <v>-0.45330464100000001</v>
      </c>
      <c r="FW126" s="1">
        <v>0.72294473999999997</v>
      </c>
      <c r="FX126" s="1">
        <v>1.396614697</v>
      </c>
      <c r="FY126" s="1">
        <v>0.356362032</v>
      </c>
      <c r="FZ126" s="1">
        <v>-0.46797258600000002</v>
      </c>
      <c r="GA126" s="1">
        <v>-0.209755147</v>
      </c>
      <c r="GB126" s="1"/>
      <c r="GC126" s="1"/>
      <c r="GD126" s="1">
        <v>-0.32432688999999998</v>
      </c>
      <c r="GE126" s="1">
        <v>1.8140650970000001</v>
      </c>
      <c r="GF126" s="1">
        <v>0.44826796200000002</v>
      </c>
      <c r="GG126" s="1">
        <v>-2.325035416</v>
      </c>
      <c r="GH126" s="1">
        <v>-1.1669758320000001</v>
      </c>
      <c r="GI126" s="1">
        <v>-1.239159651</v>
      </c>
      <c r="GJ126" s="1">
        <v>0.74537677400000002</v>
      </c>
      <c r="GK126" s="1">
        <v>0.55764165799999998</v>
      </c>
      <c r="GL126" s="1">
        <v>3</v>
      </c>
      <c r="GM126" s="1">
        <v>1</v>
      </c>
      <c r="GN126" s="1">
        <v>0.33333333300000001</v>
      </c>
      <c r="GO126" s="1">
        <v>2</v>
      </c>
      <c r="GP126" s="1">
        <v>0.66666666699999999</v>
      </c>
      <c r="GQ126" s="1">
        <v>0</v>
      </c>
      <c r="GR126" s="1">
        <v>0</v>
      </c>
      <c r="GS126" s="1">
        <v>0</v>
      </c>
      <c r="GT126" s="1">
        <v>0</v>
      </c>
      <c r="GU126" s="1">
        <v>0</v>
      </c>
      <c r="GV126" s="1">
        <v>0</v>
      </c>
      <c r="GW126" s="1">
        <v>0</v>
      </c>
      <c r="GX126" s="1">
        <v>0</v>
      </c>
      <c r="GY126" s="1">
        <v>0</v>
      </c>
      <c r="GZ126" s="1">
        <v>0</v>
      </c>
      <c r="HA126" s="1">
        <v>1</v>
      </c>
      <c r="HB126" s="1">
        <v>0.33333333300000001</v>
      </c>
      <c r="HC126" s="1">
        <v>0</v>
      </c>
      <c r="HD126" s="1">
        <v>0</v>
      </c>
      <c r="HE126" s="1">
        <v>0</v>
      </c>
      <c r="HF126" s="1">
        <v>0</v>
      </c>
      <c r="HG126" s="1">
        <v>2</v>
      </c>
      <c r="HH126" s="1">
        <v>0.66666666699999999</v>
      </c>
      <c r="HI126" s="1">
        <v>0</v>
      </c>
      <c r="HJ126" s="1">
        <v>0</v>
      </c>
      <c r="HK126" s="1">
        <v>0</v>
      </c>
      <c r="HL126" s="1">
        <v>0</v>
      </c>
      <c r="HM126" s="1">
        <v>0</v>
      </c>
      <c r="HN126" s="1">
        <v>1</v>
      </c>
      <c r="HO126" s="1" t="s">
        <v>281</v>
      </c>
      <c r="HP126" s="1" t="s">
        <v>357</v>
      </c>
      <c r="HQ126" s="1" t="s">
        <v>496</v>
      </c>
      <c r="HR126" s="1" t="s">
        <v>316</v>
      </c>
      <c r="HS126" s="1" t="s">
        <v>221</v>
      </c>
      <c r="HT126" s="1" t="s">
        <v>221</v>
      </c>
      <c r="HU126" s="1">
        <v>2.0018822599999999</v>
      </c>
      <c r="HV126" s="1">
        <v>1.8539169010000001</v>
      </c>
      <c r="HW126" s="1"/>
      <c r="HX126" s="1">
        <v>2.2285902360000001</v>
      </c>
      <c r="HY126" s="1"/>
      <c r="HZ126" s="1">
        <v>0</v>
      </c>
      <c r="IA126" s="1">
        <v>4.0136447200000003</v>
      </c>
      <c r="IB126" s="1">
        <v>1.675018568</v>
      </c>
    </row>
    <row r="127" spans="1:236" x14ac:dyDescent="0.3">
      <c r="A127" s="1">
        <v>31537</v>
      </c>
      <c r="B127" s="1" t="s">
        <v>1405</v>
      </c>
      <c r="C127" s="1" t="s">
        <v>754</v>
      </c>
      <c r="D127" s="1" t="s">
        <v>754</v>
      </c>
      <c r="E127" s="1">
        <v>1</v>
      </c>
      <c r="F127" s="1" t="s">
        <v>274</v>
      </c>
      <c r="G127" s="1">
        <v>3</v>
      </c>
      <c r="H127" s="1" t="s">
        <v>275</v>
      </c>
      <c r="I127" s="1" t="s">
        <v>221</v>
      </c>
      <c r="J127" s="1" t="s">
        <v>221</v>
      </c>
      <c r="K127" s="1" t="s">
        <v>221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 t="s">
        <v>221</v>
      </c>
      <c r="AF127" s="1" t="s">
        <v>221</v>
      </c>
      <c r="AG127" s="1" t="s">
        <v>221</v>
      </c>
      <c r="AH127" s="1" t="s">
        <v>221</v>
      </c>
      <c r="AI127" s="1" t="s">
        <v>221</v>
      </c>
      <c r="AJ127" s="1" t="s">
        <v>221</v>
      </c>
      <c r="AK127" s="1" t="s">
        <v>221</v>
      </c>
      <c r="AL127" s="1" t="s">
        <v>221</v>
      </c>
      <c r="AM127" s="1">
        <v>4</v>
      </c>
      <c r="AN127" s="1">
        <v>1</v>
      </c>
      <c r="AO127" s="1">
        <v>5</v>
      </c>
      <c r="AP127" s="1">
        <v>3</v>
      </c>
      <c r="AQ127" s="1">
        <v>3</v>
      </c>
      <c r="AR127" s="1">
        <v>3</v>
      </c>
      <c r="AS127" s="1">
        <v>3</v>
      </c>
      <c r="AT127" s="1">
        <v>5</v>
      </c>
      <c r="AU127" s="1">
        <v>5</v>
      </c>
      <c r="AV127" s="1">
        <v>3</v>
      </c>
      <c r="AW127" s="1">
        <v>3</v>
      </c>
      <c r="AX127" s="1">
        <v>2</v>
      </c>
      <c r="AY127" s="1">
        <v>4</v>
      </c>
      <c r="AZ127" s="1">
        <v>4</v>
      </c>
      <c r="BA127" s="1">
        <v>3</v>
      </c>
      <c r="BB127" s="1">
        <v>3</v>
      </c>
      <c r="BC127" s="1" t="s">
        <v>221</v>
      </c>
      <c r="BD127" s="1" t="s">
        <v>221</v>
      </c>
      <c r="BE127" s="1" t="s">
        <v>221</v>
      </c>
      <c r="BF127" s="1" t="s">
        <v>221</v>
      </c>
      <c r="BG127" s="1">
        <v>4</v>
      </c>
      <c r="BH127" s="1">
        <v>4</v>
      </c>
      <c r="BI127" s="1">
        <v>4</v>
      </c>
      <c r="BJ127" s="1">
        <v>4</v>
      </c>
      <c r="BK127" s="1">
        <v>4</v>
      </c>
      <c r="BL127" s="1">
        <v>4</v>
      </c>
      <c r="BM127" s="1">
        <v>4</v>
      </c>
      <c r="BN127" s="1">
        <v>3</v>
      </c>
      <c r="BO127" s="1">
        <v>4</v>
      </c>
      <c r="BP127" s="1">
        <v>3</v>
      </c>
      <c r="BQ127" s="1">
        <v>4</v>
      </c>
      <c r="BR127" s="1">
        <v>3</v>
      </c>
      <c r="BS127" s="1">
        <v>3</v>
      </c>
      <c r="BT127" s="1">
        <v>3</v>
      </c>
      <c r="BU127" s="1">
        <v>3</v>
      </c>
      <c r="BV127" s="1">
        <v>4</v>
      </c>
      <c r="BW127" s="1">
        <v>3</v>
      </c>
      <c r="BX127" s="1">
        <v>3.7</v>
      </c>
      <c r="BY127" s="1">
        <v>3</v>
      </c>
      <c r="BZ127" s="1">
        <v>3</v>
      </c>
      <c r="CA127" s="1">
        <v>4</v>
      </c>
      <c r="CB127" s="1">
        <v>3</v>
      </c>
      <c r="CC127" s="1">
        <v>4</v>
      </c>
      <c r="CD127" s="1">
        <v>3</v>
      </c>
      <c r="CE127" s="1">
        <v>4</v>
      </c>
      <c r="CF127" s="1">
        <f>(AM127 - '[1]AoA, FW, and ASMu'!B$11) / '[1]AoA, FW, and ASMu'!B$12</f>
        <v>-6.0746042051738683E-2</v>
      </c>
      <c r="CG127" s="1">
        <f>(AQ127 - '[1]AoA, FW, and ASMu'!C$11) / '[1]AoA, FW, and ASMu'!C$12</f>
        <v>6.35580845466511E-2</v>
      </c>
      <c r="CH127" s="1">
        <f>(AR127 - '[1]AoA, FW, and ASMu'!D$11) / '[1]AoA, FW, and ASMu'!D$12</f>
        <v>0.45651043466681585</v>
      </c>
      <c r="CI127" s="1">
        <f>(AT127 - '[1]AoA, FW, and ASMu'!E$11) / '[1]AoA, FW, and ASMu'!E$12</f>
        <v>0.50066042908655961</v>
      </c>
      <c r="CJ127" s="1">
        <f>(AU127 - '[1]AoA, FW, and ASMu'!F$11) / '[1]AoA, FW, and ASMu'!F$12</f>
        <v>0.92360840061944671</v>
      </c>
      <c r="CK127" s="1">
        <f>(AY127 - '[1]AoA, FW, and ASMu'!G$11) / '[1]AoA, FW, and ASMu'!G$12</f>
        <v>0.32195980665711271</v>
      </c>
      <c r="CL127" s="1">
        <f>(BA127 - '[1]AoA, FW, and ASMu'!H$11) / '[1]AoA, FW, and ASMu'!H$12</f>
        <v>1.2597114765283648</v>
      </c>
      <c r="CM127" s="1">
        <f>(AW127 - '[1]AoA, FW, and ASMu'!I$11) / '[1]AoA, FW, and ASMu'!I$12</f>
        <v>-0.25123341556192269</v>
      </c>
      <c r="CN127" s="1">
        <v>-1.3353737830000001</v>
      </c>
      <c r="CO127" s="1">
        <v>-0.79453581500000003</v>
      </c>
      <c r="CP127" s="1">
        <v>-1.7806331390000001</v>
      </c>
      <c r="CQ127" s="1">
        <v>-0.142018005</v>
      </c>
      <c r="CR127" s="1">
        <v>-1.2451274080000001</v>
      </c>
      <c r="CS127" s="1">
        <v>-0.36519483800000002</v>
      </c>
      <c r="CT127" s="1">
        <v>-1.4101994959999999</v>
      </c>
      <c r="CU127" s="1">
        <v>-0.94219794499999998</v>
      </c>
      <c r="CV127" s="1" t="s">
        <v>223</v>
      </c>
      <c r="CW127" s="1">
        <v>4</v>
      </c>
      <c r="CX127" s="1">
        <v>1</v>
      </c>
      <c r="CY127" s="1" t="s">
        <v>224</v>
      </c>
      <c r="CZ127" s="1">
        <v>4</v>
      </c>
      <c r="DA127" s="1">
        <v>3510</v>
      </c>
      <c r="DB127" s="1" t="s">
        <v>221</v>
      </c>
      <c r="DC127" s="1" t="s">
        <v>221</v>
      </c>
      <c r="DD127" s="1">
        <v>1</v>
      </c>
      <c r="DE127" s="1">
        <v>3509</v>
      </c>
      <c r="DF127" s="1" t="s">
        <v>221</v>
      </c>
      <c r="DG127" s="1" t="s">
        <v>292</v>
      </c>
      <c r="DH127" s="1">
        <v>493068</v>
      </c>
      <c r="DI127" s="1" t="s">
        <v>1406</v>
      </c>
      <c r="DJ127" s="1" t="s">
        <v>221</v>
      </c>
      <c r="DK127" s="1" t="s">
        <v>567</v>
      </c>
      <c r="DL127" s="1" t="s">
        <v>229</v>
      </c>
      <c r="DM127" s="1">
        <v>755</v>
      </c>
      <c r="DN127" s="1">
        <v>2</v>
      </c>
      <c r="DO127" s="1" t="s">
        <v>1407</v>
      </c>
      <c r="DP127" s="1">
        <v>-8.318265E-3</v>
      </c>
      <c r="DQ127" s="1">
        <v>-0.56476974899999999</v>
      </c>
      <c r="DR127" s="1">
        <v>1.142329726</v>
      </c>
      <c r="DS127" s="1">
        <v>1.621911511</v>
      </c>
      <c r="DT127" s="1">
        <v>0.18858483200000001</v>
      </c>
      <c r="DU127" s="1">
        <v>0.567065547</v>
      </c>
      <c r="DV127" s="1">
        <v>1.3185654010000001</v>
      </c>
      <c r="DW127" s="1">
        <v>0.87171520999999996</v>
      </c>
      <c r="DX127" s="1">
        <v>1.717454663</v>
      </c>
      <c r="DY127" s="1">
        <v>0.90355514999999997</v>
      </c>
      <c r="DZ127" s="1">
        <v>-0.19060606099999999</v>
      </c>
      <c r="EA127" s="1">
        <v>-0.14477804399999999</v>
      </c>
      <c r="EB127" s="1">
        <v>0.65018504799999999</v>
      </c>
      <c r="EC127" s="1">
        <v>0.63157092800000003</v>
      </c>
      <c r="ED127" s="1">
        <v>1.329160962</v>
      </c>
      <c r="EE127" s="1">
        <v>-0.78145320900000004</v>
      </c>
      <c r="EF127" s="1">
        <v>-0.49336258900000002</v>
      </c>
      <c r="EG127" s="1">
        <v>-0.20733053700000001</v>
      </c>
      <c r="EH127" s="1">
        <v>-0.138845727</v>
      </c>
      <c r="EI127" s="1">
        <v>-0.21831218999999999</v>
      </c>
      <c r="EJ127" s="1">
        <v>-0.213365954</v>
      </c>
      <c r="EK127" s="1">
        <v>-8.8258680000000006E-2</v>
      </c>
      <c r="EL127" s="1">
        <v>-0.51791661099999997</v>
      </c>
      <c r="EM127" s="1">
        <v>0.141778721</v>
      </c>
      <c r="EN127" s="1">
        <v>-1.227950713</v>
      </c>
      <c r="EO127" s="1">
        <v>-0.39782657399999999</v>
      </c>
      <c r="EP127" s="1">
        <v>-1.442470868</v>
      </c>
      <c r="EQ127" s="1">
        <v>-0.83988714499999995</v>
      </c>
      <c r="ER127" s="1">
        <v>-0.64968487399999997</v>
      </c>
      <c r="ES127" s="1">
        <v>-0.43132788399999999</v>
      </c>
      <c r="ET127" s="1">
        <v>-0.18006138499999999</v>
      </c>
      <c r="EU127" s="1">
        <v>-0.28827037799999999</v>
      </c>
      <c r="EV127" s="1">
        <v>-0.88920579200000005</v>
      </c>
      <c r="EW127" s="1">
        <v>-7.2999390000000001E-3</v>
      </c>
      <c r="EX127" s="1">
        <v>-0.50626750099999995</v>
      </c>
      <c r="EY127" s="1">
        <v>1.1603746619999999</v>
      </c>
      <c r="EZ127" s="1">
        <v>1.8556630679999999</v>
      </c>
      <c r="FA127" s="1">
        <v>0.14875905</v>
      </c>
      <c r="FB127" s="1">
        <v>0.44826796200000002</v>
      </c>
      <c r="FC127" s="1">
        <v>1.0896334009999999</v>
      </c>
      <c r="FD127" s="1">
        <v>0.78158185499999999</v>
      </c>
      <c r="FE127" s="1">
        <v>0.98416879099999999</v>
      </c>
      <c r="FF127" s="1">
        <v>0.62167485</v>
      </c>
      <c r="FG127" s="1">
        <v>-0.175030668</v>
      </c>
      <c r="FH127" s="1">
        <v>-9.2265964000000006E-2</v>
      </c>
      <c r="FI127" s="1">
        <v>0.47212665999999998</v>
      </c>
      <c r="FJ127" s="1">
        <v>0.527533476</v>
      </c>
      <c r="FK127" s="1">
        <v>1.290324469</v>
      </c>
      <c r="FL127" s="1">
        <v>-0.75600230499999999</v>
      </c>
      <c r="FM127" s="1">
        <v>-0.71347497800000004</v>
      </c>
      <c r="FN127" s="1">
        <v>-0.27098051200000001</v>
      </c>
      <c r="FO127" s="1">
        <v>-0.14130938400000001</v>
      </c>
      <c r="FP127" s="1">
        <v>-0.26434281799999998</v>
      </c>
      <c r="FQ127" s="1">
        <v>-0.26488525299999999</v>
      </c>
      <c r="FR127" s="1">
        <v>-9.6083810000000006E-2</v>
      </c>
      <c r="FS127" s="1">
        <v>-0.75406215300000001</v>
      </c>
      <c r="FT127" s="1">
        <v>0.141012049</v>
      </c>
      <c r="FU127" s="1">
        <v>-1.223128878</v>
      </c>
      <c r="FV127" s="1">
        <v>-0.45330464100000001</v>
      </c>
      <c r="FW127" s="1">
        <v>-1.8704434729999999</v>
      </c>
      <c r="FX127" s="1">
        <v>-1.0111074330000001</v>
      </c>
      <c r="FY127" s="1">
        <v>-0.66089930100000005</v>
      </c>
      <c r="FZ127" s="1">
        <v>-0.46797258600000002</v>
      </c>
      <c r="GA127" s="1">
        <v>-0.209755147</v>
      </c>
      <c r="GB127" s="1">
        <v>-0.28983172800000001</v>
      </c>
      <c r="GC127" s="1">
        <v>-1.0162205879999999</v>
      </c>
      <c r="GD127" s="1">
        <v>-0.58772573900000002</v>
      </c>
      <c r="GE127" s="1">
        <v>-0.68724431699999999</v>
      </c>
      <c r="GF127" s="1">
        <v>0.15843623300000001</v>
      </c>
      <c r="GG127" s="1">
        <v>2.7519702E-2</v>
      </c>
      <c r="GH127" s="1">
        <v>1.1251808400000001</v>
      </c>
      <c r="GI127" s="1">
        <v>0.26368936599999998</v>
      </c>
      <c r="GJ127" s="1">
        <v>0.63985488800000001</v>
      </c>
      <c r="GK127" s="1">
        <v>-0.88850564600000004</v>
      </c>
      <c r="GL127" s="1">
        <v>3</v>
      </c>
      <c r="GM127" s="1">
        <v>1</v>
      </c>
      <c r="GN127" s="1">
        <v>0.33333333300000001</v>
      </c>
      <c r="GO127" s="1">
        <v>2</v>
      </c>
      <c r="GP127" s="1">
        <v>0.66666666699999999</v>
      </c>
      <c r="GQ127" s="1">
        <v>0</v>
      </c>
      <c r="GR127" s="1">
        <v>0</v>
      </c>
      <c r="GS127" s="1">
        <v>1</v>
      </c>
      <c r="GT127" s="1">
        <v>0.33333333300000001</v>
      </c>
      <c r="GU127" s="1">
        <v>1</v>
      </c>
      <c r="GV127" s="1">
        <v>0.33333333300000001</v>
      </c>
      <c r="GW127" s="1">
        <v>0</v>
      </c>
      <c r="GX127" s="1">
        <v>0</v>
      </c>
      <c r="GY127" s="1">
        <v>0</v>
      </c>
      <c r="GZ127" s="1">
        <v>0</v>
      </c>
      <c r="HA127" s="1">
        <v>0</v>
      </c>
      <c r="HB127" s="1">
        <v>0</v>
      </c>
      <c r="HC127" s="1">
        <v>0</v>
      </c>
      <c r="HD127" s="1">
        <v>0</v>
      </c>
      <c r="HE127" s="1">
        <v>0</v>
      </c>
      <c r="HF127" s="1">
        <v>0</v>
      </c>
      <c r="HG127" s="1">
        <v>1</v>
      </c>
      <c r="HH127" s="1">
        <v>0.33333333300000001</v>
      </c>
      <c r="HI127" s="1">
        <v>0</v>
      </c>
      <c r="HJ127" s="1">
        <v>0</v>
      </c>
      <c r="HK127" s="1">
        <v>0</v>
      </c>
      <c r="HL127" s="1">
        <v>0</v>
      </c>
      <c r="HM127" s="1">
        <v>0.66666666699999999</v>
      </c>
      <c r="HN127" s="1">
        <v>0.33333333300000001</v>
      </c>
      <c r="HO127" s="1" t="s">
        <v>221</v>
      </c>
      <c r="HP127" s="1" t="s">
        <v>315</v>
      </c>
      <c r="HQ127" s="1" t="s">
        <v>316</v>
      </c>
      <c r="HR127" s="1" t="s">
        <v>221</v>
      </c>
      <c r="HS127" s="1" t="s">
        <v>221</v>
      </c>
      <c r="HT127" s="1" t="s">
        <v>221</v>
      </c>
      <c r="HU127" s="1">
        <v>1.3262469969999999</v>
      </c>
      <c r="HV127" s="1">
        <v>1.2359446000000001</v>
      </c>
      <c r="HW127" s="1">
        <v>0</v>
      </c>
      <c r="HX127" s="1">
        <v>2.2285902360000001</v>
      </c>
      <c r="HY127" s="1">
        <v>2.1270926540000001</v>
      </c>
      <c r="HZ127" s="1">
        <v>1.7719888669999999</v>
      </c>
      <c r="IA127" s="1">
        <v>1.337881573</v>
      </c>
      <c r="IB127" s="1">
        <v>3.3500371360000001</v>
      </c>
    </row>
    <row r="128" spans="1:236" x14ac:dyDescent="0.3">
      <c r="A128" s="1">
        <v>28411</v>
      </c>
      <c r="B128" s="1" t="s">
        <v>1408</v>
      </c>
      <c r="C128" s="1" t="s">
        <v>542</v>
      </c>
      <c r="D128" s="1" t="s">
        <v>543</v>
      </c>
      <c r="E128" s="1">
        <v>6</v>
      </c>
      <c r="F128" s="1" t="s">
        <v>424</v>
      </c>
      <c r="G128" s="1">
        <v>2</v>
      </c>
      <c r="H128" s="1" t="s">
        <v>1226</v>
      </c>
      <c r="I128" s="1" t="s">
        <v>221</v>
      </c>
      <c r="J128" s="1" t="s">
        <v>221</v>
      </c>
      <c r="K128" s="1" t="s">
        <v>221</v>
      </c>
      <c r="L128" s="1">
        <v>1</v>
      </c>
      <c r="M128" s="1">
        <v>0</v>
      </c>
      <c r="N128" s="1">
        <v>0</v>
      </c>
      <c r="O128" s="1">
        <v>0</v>
      </c>
      <c r="P128" s="1">
        <v>0</v>
      </c>
      <c r="Q128" s="1">
        <v>1</v>
      </c>
      <c r="R128" s="1">
        <v>0</v>
      </c>
      <c r="S128" s="1">
        <v>1</v>
      </c>
      <c r="T128" s="1">
        <v>1</v>
      </c>
      <c r="U128" s="1">
        <v>0</v>
      </c>
      <c r="V128" s="1">
        <v>1</v>
      </c>
      <c r="W128" s="1">
        <v>0</v>
      </c>
      <c r="X128" s="1">
        <v>0</v>
      </c>
      <c r="Y128" s="1">
        <v>1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 t="s">
        <v>221</v>
      </c>
      <c r="AF128" s="1" t="s">
        <v>221</v>
      </c>
      <c r="AG128" s="1" t="s">
        <v>221</v>
      </c>
      <c r="AH128" s="1" t="s">
        <v>221</v>
      </c>
      <c r="AI128" s="1" t="s">
        <v>221</v>
      </c>
      <c r="AJ128" s="1" t="s">
        <v>221</v>
      </c>
      <c r="AK128" s="1" t="s">
        <v>221</v>
      </c>
      <c r="AL128" s="1" t="s">
        <v>221</v>
      </c>
      <c r="AM128" s="1">
        <v>4</v>
      </c>
      <c r="AN128" s="1">
        <v>1</v>
      </c>
      <c r="AO128" s="1">
        <v>5</v>
      </c>
      <c r="AP128" s="1">
        <v>1</v>
      </c>
      <c r="AQ128" s="1">
        <v>4</v>
      </c>
      <c r="AR128" s="1">
        <v>3</v>
      </c>
      <c r="AS128" s="1">
        <v>3</v>
      </c>
      <c r="AT128" s="1">
        <v>5</v>
      </c>
      <c r="AU128" s="1">
        <v>5</v>
      </c>
      <c r="AV128" s="1">
        <v>3</v>
      </c>
      <c r="AW128" s="1">
        <v>4</v>
      </c>
      <c r="AX128" s="1">
        <v>2</v>
      </c>
      <c r="AY128" s="1">
        <v>4</v>
      </c>
      <c r="AZ128" s="1">
        <v>5</v>
      </c>
      <c r="BA128" s="1">
        <v>2</v>
      </c>
      <c r="BB128" s="1">
        <v>5</v>
      </c>
      <c r="BC128" s="1" t="s">
        <v>221</v>
      </c>
      <c r="BD128" s="1" t="s">
        <v>221</v>
      </c>
      <c r="BE128" s="1" t="s">
        <v>221</v>
      </c>
      <c r="BF128" s="1" t="s">
        <v>221</v>
      </c>
      <c r="BG128" s="1">
        <v>4</v>
      </c>
      <c r="BH128" s="1">
        <v>4</v>
      </c>
      <c r="BI128" s="1">
        <v>4</v>
      </c>
      <c r="BJ128" s="1">
        <v>4</v>
      </c>
      <c r="BK128" s="1" t="s">
        <v>221</v>
      </c>
      <c r="BL128" s="1" t="s">
        <v>221</v>
      </c>
      <c r="BM128" s="1" t="s">
        <v>221</v>
      </c>
      <c r="BN128" s="1" t="s">
        <v>221</v>
      </c>
      <c r="BO128" s="1">
        <v>5</v>
      </c>
      <c r="BP128" s="1">
        <v>5</v>
      </c>
      <c r="BQ128" s="1">
        <v>5</v>
      </c>
      <c r="BR128" s="1">
        <v>5</v>
      </c>
      <c r="BS128" s="1">
        <v>4</v>
      </c>
      <c r="BT128" s="1">
        <v>4</v>
      </c>
      <c r="BU128" s="1">
        <v>4</v>
      </c>
      <c r="BV128" s="1">
        <v>4</v>
      </c>
      <c r="BW128" s="1" t="s">
        <v>221</v>
      </c>
      <c r="BX128" s="1">
        <v>4.3333333329999997</v>
      </c>
      <c r="BY128" s="1">
        <v>4</v>
      </c>
      <c r="BZ128" s="1"/>
      <c r="CA128" s="1">
        <v>5</v>
      </c>
      <c r="CB128" s="1">
        <v>5</v>
      </c>
      <c r="CC128" s="1"/>
      <c r="CD128" s="1">
        <v>4</v>
      </c>
      <c r="CE128" s="1">
        <v>4</v>
      </c>
      <c r="CF128" s="1">
        <f>(AM128 - '[1]AoA, FW, and ASMu'!B$11) / '[1]AoA, FW, and ASMu'!B$12</f>
        <v>-6.0746042051738683E-2</v>
      </c>
      <c r="CG128" s="1">
        <f>(AQ128 - '[1]AoA, FW, and ASMu'!C$11) / '[1]AoA, FW, and ASMu'!C$12</f>
        <v>0.83458339984016205</v>
      </c>
      <c r="CH128" s="1">
        <f>(AR128 - '[1]AoA, FW, and ASMu'!D$11) / '[1]AoA, FW, and ASMu'!D$12</f>
        <v>0.45651043466681585</v>
      </c>
      <c r="CI128" s="1">
        <f>(AT128 - '[1]AoA, FW, and ASMu'!E$11) / '[1]AoA, FW, and ASMu'!E$12</f>
        <v>0.50066042908655961</v>
      </c>
      <c r="CJ128" s="1">
        <f>(AU128 - '[1]AoA, FW, and ASMu'!F$11) / '[1]AoA, FW, and ASMu'!F$12</f>
        <v>0.92360840061944671</v>
      </c>
      <c r="CK128" s="1">
        <f>(AY128 - '[1]AoA, FW, and ASMu'!G$11) / '[1]AoA, FW, and ASMu'!G$12</f>
        <v>0.32195980665711271</v>
      </c>
      <c r="CL128" s="1">
        <f>(BA128 - '[1]AoA, FW, and ASMu'!H$11) / '[1]AoA, FW, and ASMu'!H$12</f>
        <v>0.31960435424860512</v>
      </c>
      <c r="CM128" s="1">
        <f>(AW128 - '[1]AoA, FW, and ASMu'!I$11) / '[1]AoA, FW, and ASMu'!I$12</f>
        <v>0.59779555268672613</v>
      </c>
      <c r="CN128" s="1">
        <v>0.408735401</v>
      </c>
      <c r="CO128" s="1">
        <v>0.46005547200000002</v>
      </c>
      <c r="CP128" s="1"/>
      <c r="CQ128" s="1">
        <v>1.2506386759999999</v>
      </c>
      <c r="CR128" s="1">
        <v>0.83976731100000002</v>
      </c>
      <c r="CS128" s="1"/>
      <c r="CT128" s="1">
        <v>0.423172936</v>
      </c>
      <c r="CU128" s="1">
        <v>-0.35100688800000002</v>
      </c>
      <c r="CV128" s="1" t="s">
        <v>223</v>
      </c>
      <c r="CW128" s="1">
        <v>4</v>
      </c>
      <c r="CX128" s="1">
        <v>1</v>
      </c>
      <c r="CY128" s="1" t="s">
        <v>242</v>
      </c>
      <c r="CZ128" s="1">
        <v>5</v>
      </c>
      <c r="DA128" s="1">
        <v>9226</v>
      </c>
      <c r="DB128" s="1" t="s">
        <v>221</v>
      </c>
      <c r="DC128" s="1" t="s">
        <v>221</v>
      </c>
      <c r="DD128" s="1">
        <v>1</v>
      </c>
      <c r="DE128" s="1" t="s">
        <v>221</v>
      </c>
      <c r="DF128" s="1" t="s">
        <v>221</v>
      </c>
      <c r="DG128" s="1" t="s">
        <v>292</v>
      </c>
      <c r="DH128" s="1">
        <v>597103</v>
      </c>
      <c r="DI128" s="1" t="s">
        <v>1409</v>
      </c>
      <c r="DJ128" s="1" t="s">
        <v>1410</v>
      </c>
      <c r="DK128" s="1" t="s">
        <v>507</v>
      </c>
      <c r="DL128" s="1" t="s">
        <v>229</v>
      </c>
      <c r="DM128" s="1">
        <v>443</v>
      </c>
      <c r="DN128" s="1">
        <v>2</v>
      </c>
      <c r="DO128" s="1" t="s">
        <v>221</v>
      </c>
      <c r="DP128" s="1">
        <v>-8.318265E-3</v>
      </c>
      <c r="DQ128" s="1">
        <v>-0.56476974899999999</v>
      </c>
      <c r="DR128" s="1">
        <v>1.142329726</v>
      </c>
      <c r="DS128" s="1">
        <v>-0.37808848900000003</v>
      </c>
      <c r="DT128" s="1">
        <v>1.1885848320000001</v>
      </c>
      <c r="DU128" s="1">
        <v>0.567065547</v>
      </c>
      <c r="DV128" s="1">
        <v>1.3185654010000001</v>
      </c>
      <c r="DW128" s="1">
        <v>0.87171520999999996</v>
      </c>
      <c r="DX128" s="1">
        <v>1.717454663</v>
      </c>
      <c r="DY128" s="1">
        <v>0.90355514999999997</v>
      </c>
      <c r="DZ128" s="1">
        <v>0.80939393900000001</v>
      </c>
      <c r="EA128" s="1">
        <v>-0.14477804399999999</v>
      </c>
      <c r="EB128" s="1">
        <v>0.65018504799999999</v>
      </c>
      <c r="EC128" s="1">
        <v>1.6315709279999999</v>
      </c>
      <c r="ED128" s="1">
        <v>0.329160962</v>
      </c>
      <c r="EE128" s="1">
        <v>1.2185467910000001</v>
      </c>
      <c r="EF128" s="1">
        <v>-0.49336258900000002</v>
      </c>
      <c r="EG128" s="1">
        <v>-0.20733053700000001</v>
      </c>
      <c r="EH128" s="1">
        <v>-0.138845727</v>
      </c>
      <c r="EI128" s="1">
        <v>-0.21831218999999999</v>
      </c>
      <c r="EJ128" s="1" t="s">
        <v>221</v>
      </c>
      <c r="EK128" s="1" t="s">
        <v>221</v>
      </c>
      <c r="EL128" s="1" t="s">
        <v>221</v>
      </c>
      <c r="EM128" s="1">
        <v>1.1417787210000001</v>
      </c>
      <c r="EN128" s="1">
        <v>0.77204928699999997</v>
      </c>
      <c r="EO128" s="1">
        <v>0.60217342600000001</v>
      </c>
      <c r="EP128" s="1">
        <v>0.55752913199999998</v>
      </c>
      <c r="EQ128" s="1">
        <v>0.160112855</v>
      </c>
      <c r="ER128" s="1">
        <v>0.35031512599999998</v>
      </c>
      <c r="ES128" s="1">
        <v>0.56867211600000001</v>
      </c>
      <c r="ET128" s="1">
        <v>-0.18006138499999999</v>
      </c>
      <c r="EU128" s="1" t="s">
        <v>221</v>
      </c>
      <c r="EV128" s="1" t="s">
        <v>221</v>
      </c>
      <c r="EW128" s="1">
        <v>-1.1190723E-2</v>
      </c>
      <c r="EX128" s="1">
        <v>-0.67500610599999999</v>
      </c>
      <c r="EY128" s="1">
        <v>0.99320901100000003</v>
      </c>
      <c r="EZ128" s="1">
        <v>-0.56272993800000004</v>
      </c>
      <c r="FA128" s="1">
        <v>0.95617094700000005</v>
      </c>
      <c r="FB128" s="1">
        <v>0.53359674300000004</v>
      </c>
      <c r="FC128" s="1">
        <v>1.8378086280000001</v>
      </c>
      <c r="FD128" s="1">
        <v>0.84506917800000003</v>
      </c>
      <c r="FE128" s="1">
        <v>0.98215492100000001</v>
      </c>
      <c r="FF128" s="1">
        <v>0.81766888299999996</v>
      </c>
      <c r="FG128" s="1">
        <v>0.696214102</v>
      </c>
      <c r="FH128" s="1">
        <v>-0.114587433</v>
      </c>
      <c r="FI128" s="1">
        <v>0.45804513099999999</v>
      </c>
      <c r="FJ128" s="1">
        <v>1.3740817030000001</v>
      </c>
      <c r="FK128" s="1">
        <v>0.30337151299999998</v>
      </c>
      <c r="FL128" s="1">
        <v>0.98156220699999996</v>
      </c>
      <c r="FM128" s="1">
        <v>-0.63754946099999998</v>
      </c>
      <c r="FN128" s="1">
        <v>-0.247118633</v>
      </c>
      <c r="FO128" s="1">
        <v>-0.13894535599999999</v>
      </c>
      <c r="FP128" s="1">
        <v>-0.25138411700000002</v>
      </c>
      <c r="FQ128" s="1"/>
      <c r="FR128" s="1"/>
      <c r="FS128" s="1"/>
      <c r="FT128" s="1">
        <v>1.1629552620000001</v>
      </c>
      <c r="FU128" s="1">
        <v>0.89080182600000002</v>
      </c>
      <c r="FV128" s="1">
        <v>0.682211177</v>
      </c>
      <c r="FW128" s="1">
        <v>0.68845685099999998</v>
      </c>
      <c r="FX128" s="1">
        <v>0.15240841699999999</v>
      </c>
      <c r="FY128" s="1">
        <v>0.38368944500000002</v>
      </c>
      <c r="FZ128" s="1">
        <v>0.58580132299999998</v>
      </c>
      <c r="GA128" s="1">
        <v>-0.200264262</v>
      </c>
      <c r="GB128" s="1"/>
      <c r="GC128" s="1"/>
      <c r="GD128" s="1">
        <v>4.3441014E-2</v>
      </c>
      <c r="GE128" s="1">
        <v>1.0183421269999999</v>
      </c>
      <c r="GF128" s="1">
        <v>1.8378086280000001</v>
      </c>
      <c r="GG128" s="1">
        <v>2.0080244390000002</v>
      </c>
      <c r="GH128" s="1">
        <v>1.8729567469999999</v>
      </c>
      <c r="GI128" s="1">
        <v>0.45804513099999999</v>
      </c>
      <c r="GJ128" s="1">
        <v>0.37957572099999998</v>
      </c>
      <c r="GK128" s="1">
        <v>0.44909547</v>
      </c>
      <c r="GL128" s="1">
        <v>3</v>
      </c>
      <c r="GM128" s="1">
        <v>1</v>
      </c>
      <c r="GN128" s="1">
        <v>0.33333333300000001</v>
      </c>
      <c r="GO128" s="1">
        <v>2</v>
      </c>
      <c r="GP128" s="1">
        <v>0.66666666699999999</v>
      </c>
      <c r="GQ128" s="1">
        <v>0</v>
      </c>
      <c r="GR128" s="1">
        <v>0</v>
      </c>
      <c r="GS128" s="1">
        <v>0</v>
      </c>
      <c r="GT128" s="1">
        <v>0</v>
      </c>
      <c r="GU128" s="1">
        <v>2</v>
      </c>
      <c r="GV128" s="1">
        <v>0.66666666699999999</v>
      </c>
      <c r="GW128" s="1">
        <v>0</v>
      </c>
      <c r="GX128" s="1">
        <v>0</v>
      </c>
      <c r="GY128" s="1">
        <v>0</v>
      </c>
      <c r="GZ128" s="1">
        <v>0</v>
      </c>
      <c r="HA128" s="1">
        <v>0</v>
      </c>
      <c r="HB128" s="1">
        <v>0</v>
      </c>
      <c r="HC128" s="1">
        <v>0</v>
      </c>
      <c r="HD128" s="1">
        <v>0</v>
      </c>
      <c r="HE128" s="1">
        <v>1</v>
      </c>
      <c r="HF128" s="1">
        <v>0.33333333300000001</v>
      </c>
      <c r="HG128" s="1">
        <v>0</v>
      </c>
      <c r="HH128" s="1">
        <v>0</v>
      </c>
      <c r="HI128" s="1">
        <v>0</v>
      </c>
      <c r="HJ128" s="1">
        <v>0</v>
      </c>
      <c r="HK128" s="1">
        <v>0</v>
      </c>
      <c r="HL128" s="1">
        <v>0</v>
      </c>
      <c r="HM128" s="1">
        <v>0.66666666699999999</v>
      </c>
      <c r="HN128" s="1">
        <v>0.33333333300000001</v>
      </c>
      <c r="HO128" s="1" t="s">
        <v>269</v>
      </c>
      <c r="HP128" s="1" t="s">
        <v>232</v>
      </c>
      <c r="HQ128" s="1" t="s">
        <v>270</v>
      </c>
      <c r="HR128" s="1" t="s">
        <v>260</v>
      </c>
      <c r="HS128" s="1" t="s">
        <v>221</v>
      </c>
      <c r="HT128" s="1" t="s">
        <v>221</v>
      </c>
      <c r="HU128" s="1">
        <v>3.0578430700000001</v>
      </c>
      <c r="HV128" s="1">
        <v>2.9574994619999999</v>
      </c>
      <c r="HW128" s="1"/>
      <c r="HX128" s="1">
        <v>3.9520182159999999</v>
      </c>
      <c r="HY128" s="1">
        <v>4.8969563679999997</v>
      </c>
      <c r="HZ128" s="1"/>
      <c r="IA128" s="1">
        <v>3.708331254</v>
      </c>
      <c r="IB128" s="1">
        <v>2.710099692</v>
      </c>
    </row>
    <row r="129" spans="1:236" x14ac:dyDescent="0.3">
      <c r="A129" s="1">
        <v>31085</v>
      </c>
      <c r="B129" s="1" t="s">
        <v>1411</v>
      </c>
      <c r="C129" s="1" t="s">
        <v>1412</v>
      </c>
      <c r="D129" s="1" t="s">
        <v>1413</v>
      </c>
      <c r="E129" s="1">
        <v>7</v>
      </c>
      <c r="F129" s="1" t="s">
        <v>424</v>
      </c>
      <c r="G129" s="1">
        <v>2</v>
      </c>
      <c r="H129" s="1" t="s">
        <v>1226</v>
      </c>
      <c r="I129" s="1" t="s">
        <v>221</v>
      </c>
      <c r="J129" s="1" t="s">
        <v>221</v>
      </c>
      <c r="K129" s="1" t="s">
        <v>221</v>
      </c>
      <c r="L129" s="1" t="s">
        <v>221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 t="s">
        <v>221</v>
      </c>
      <c r="AF129" s="1" t="s">
        <v>221</v>
      </c>
      <c r="AG129" s="1" t="s">
        <v>221</v>
      </c>
      <c r="AH129" s="1" t="s">
        <v>221</v>
      </c>
      <c r="AI129" s="1" t="s">
        <v>221</v>
      </c>
      <c r="AJ129" s="1" t="s">
        <v>221</v>
      </c>
      <c r="AK129" s="1" t="s">
        <v>221</v>
      </c>
      <c r="AL129" s="1" t="s">
        <v>221</v>
      </c>
      <c r="AM129" s="1">
        <v>4</v>
      </c>
      <c r="AN129" s="1">
        <v>1</v>
      </c>
      <c r="AO129" s="1">
        <v>4</v>
      </c>
      <c r="AP129" s="1">
        <v>2</v>
      </c>
      <c r="AQ129" s="1">
        <v>4</v>
      </c>
      <c r="AR129" s="1">
        <v>4</v>
      </c>
      <c r="AS129" s="1">
        <v>1</v>
      </c>
      <c r="AT129" s="1">
        <v>5</v>
      </c>
      <c r="AU129" s="1">
        <v>4</v>
      </c>
      <c r="AV129" s="1">
        <v>1</v>
      </c>
      <c r="AW129" s="1">
        <v>1</v>
      </c>
      <c r="AX129" s="1">
        <v>1</v>
      </c>
      <c r="AY129" s="1">
        <v>4</v>
      </c>
      <c r="AZ129" s="1">
        <v>3</v>
      </c>
      <c r="BA129" s="1">
        <v>1</v>
      </c>
      <c r="BB129" s="1">
        <v>4</v>
      </c>
      <c r="BC129" s="1" t="s">
        <v>221</v>
      </c>
      <c r="BD129" s="1" t="s">
        <v>221</v>
      </c>
      <c r="BE129" s="1" t="s">
        <v>221</v>
      </c>
      <c r="BF129" s="1" t="s">
        <v>221</v>
      </c>
      <c r="BG129" s="1">
        <v>5</v>
      </c>
      <c r="BH129" s="1">
        <v>4</v>
      </c>
      <c r="BI129" s="1">
        <v>4</v>
      </c>
      <c r="BJ129" s="1">
        <v>4</v>
      </c>
      <c r="BK129" s="1">
        <v>5</v>
      </c>
      <c r="BL129" s="1">
        <v>4</v>
      </c>
      <c r="BM129" s="1">
        <v>4</v>
      </c>
      <c r="BN129" s="1">
        <v>4</v>
      </c>
      <c r="BO129" s="1">
        <v>1</v>
      </c>
      <c r="BP129" s="1">
        <v>4</v>
      </c>
      <c r="BQ129" s="1">
        <v>4</v>
      </c>
      <c r="BR129" s="1">
        <v>5</v>
      </c>
      <c r="BS129" s="1">
        <v>4</v>
      </c>
      <c r="BT129" s="1">
        <v>4</v>
      </c>
      <c r="BU129" s="1">
        <v>4</v>
      </c>
      <c r="BV129" s="1">
        <v>4</v>
      </c>
      <c r="BW129" s="1" t="s">
        <v>221</v>
      </c>
      <c r="BX129" s="1">
        <v>4.3333333329999997</v>
      </c>
      <c r="BY129" s="1">
        <v>4</v>
      </c>
      <c r="BZ129" s="1">
        <v>4</v>
      </c>
      <c r="CA129" s="1">
        <v>1</v>
      </c>
      <c r="CB129" s="1">
        <v>4</v>
      </c>
      <c r="CC129" s="1">
        <v>4.3333333329999997</v>
      </c>
      <c r="CD129" s="1">
        <v>4</v>
      </c>
      <c r="CE129" s="1">
        <v>4</v>
      </c>
      <c r="CF129" s="1">
        <f>(AM129 - '[1]AoA, FW, and ASMu'!B$11) / '[1]AoA, FW, and ASMu'!B$12</f>
        <v>-6.0746042051738683E-2</v>
      </c>
      <c r="CG129" s="1">
        <f>(AQ129 - '[1]AoA, FW, and ASMu'!C$11) / '[1]AoA, FW, and ASMu'!C$12</f>
        <v>0.83458339984016205</v>
      </c>
      <c r="CH129" s="1">
        <f>(AR129 - '[1]AoA, FW, and ASMu'!D$11) / '[1]AoA, FW, and ASMu'!D$12</f>
        <v>1.2414584841085845</v>
      </c>
      <c r="CI129" s="1">
        <f>(AT129 - '[1]AoA, FW, and ASMu'!E$11) / '[1]AoA, FW, and ASMu'!E$12</f>
        <v>0.50066042908655961</v>
      </c>
      <c r="CJ129" s="1">
        <f>(AU129 - '[1]AoA, FW, and ASMu'!F$11) / '[1]AoA, FW, and ASMu'!F$12</f>
        <v>0.34953519330863153</v>
      </c>
      <c r="CK129" s="1">
        <f>(AY129 - '[1]AoA, FW, and ASMu'!G$11) / '[1]AoA, FW, and ASMu'!G$12</f>
        <v>0.32195980665711271</v>
      </c>
      <c r="CL129" s="1">
        <f>(BA129 - '[1]AoA, FW, and ASMu'!H$11) / '[1]AoA, FW, and ASMu'!H$12</f>
        <v>-0.62050276803115456</v>
      </c>
      <c r="CM129" s="1">
        <f>(AW129 - '[1]AoA, FW, and ASMu'!I$11) / '[1]AoA, FW, and ASMu'!I$12</f>
        <v>-1.9492913520592203</v>
      </c>
      <c r="CN129" s="1">
        <v>0.408735401</v>
      </c>
      <c r="CO129" s="1">
        <v>0.46005547200000002</v>
      </c>
      <c r="CP129" s="1">
        <v>0.58876641900000004</v>
      </c>
      <c r="CQ129" s="1">
        <v>-2.70137954</v>
      </c>
      <c r="CR129" s="1">
        <v>-0.38447178100000001</v>
      </c>
      <c r="CS129" s="1">
        <v>0.239510479</v>
      </c>
      <c r="CT129" s="1">
        <v>0.423172936</v>
      </c>
      <c r="CU129" s="1">
        <v>-0.35100688800000002</v>
      </c>
      <c r="CV129" s="1" t="s">
        <v>223</v>
      </c>
      <c r="CW129" s="1">
        <v>4</v>
      </c>
      <c r="CX129" s="1">
        <v>1</v>
      </c>
      <c r="CY129" s="1" t="s">
        <v>224</v>
      </c>
      <c r="CZ129" s="1">
        <v>4</v>
      </c>
      <c r="DA129" s="1">
        <v>7186</v>
      </c>
      <c r="DB129" s="1" t="s">
        <v>221</v>
      </c>
      <c r="DC129" s="1" t="s">
        <v>221</v>
      </c>
      <c r="DD129" s="1" t="s">
        <v>221</v>
      </c>
      <c r="DE129" s="1">
        <v>7185</v>
      </c>
      <c r="DF129" s="1" t="s">
        <v>221</v>
      </c>
      <c r="DG129" s="1" t="s">
        <v>310</v>
      </c>
      <c r="DH129" s="1">
        <v>577597</v>
      </c>
      <c r="DI129" s="1" t="s">
        <v>221</v>
      </c>
      <c r="DJ129" s="1" t="s">
        <v>1414</v>
      </c>
      <c r="DK129" s="1" t="s">
        <v>538</v>
      </c>
      <c r="DL129" s="1" t="s">
        <v>229</v>
      </c>
      <c r="DM129" s="1">
        <v>611</v>
      </c>
      <c r="DN129" s="1">
        <v>4</v>
      </c>
      <c r="DO129" s="1" t="s">
        <v>1415</v>
      </c>
      <c r="DP129" s="1">
        <v>-8.318265E-3</v>
      </c>
      <c r="DQ129" s="1">
        <v>-0.56476974899999999</v>
      </c>
      <c r="DR129" s="1">
        <v>0.14232972599999999</v>
      </c>
      <c r="DS129" s="1">
        <v>0.62191151099999997</v>
      </c>
      <c r="DT129" s="1">
        <v>1.1885848320000001</v>
      </c>
      <c r="DU129" s="1">
        <v>1.5670655469999999</v>
      </c>
      <c r="DV129" s="1">
        <v>-0.68143459900000003</v>
      </c>
      <c r="DW129" s="1">
        <v>0.87171520999999996</v>
      </c>
      <c r="DX129" s="1">
        <v>0.71745466300000005</v>
      </c>
      <c r="DY129" s="1">
        <v>-1.0964448499999999</v>
      </c>
      <c r="DZ129" s="1">
        <v>-2.190606061</v>
      </c>
      <c r="EA129" s="1">
        <v>-1.1447780439999999</v>
      </c>
      <c r="EB129" s="1">
        <v>0.65018504799999999</v>
      </c>
      <c r="EC129" s="1">
        <v>-0.36842907200000002</v>
      </c>
      <c r="ED129" s="1">
        <v>-0.670839038</v>
      </c>
      <c r="EE129" s="1">
        <v>0.21854679099999999</v>
      </c>
      <c r="EF129" s="1">
        <v>0.50663741100000004</v>
      </c>
      <c r="EG129" s="1">
        <v>-0.20733053700000001</v>
      </c>
      <c r="EH129" s="1">
        <v>-0.138845727</v>
      </c>
      <c r="EI129" s="1">
        <v>-0.21831218999999999</v>
      </c>
      <c r="EJ129" s="1">
        <v>0.78663404599999998</v>
      </c>
      <c r="EK129" s="1">
        <v>-8.8258680000000006E-2</v>
      </c>
      <c r="EL129" s="1">
        <v>-0.51791661099999997</v>
      </c>
      <c r="EM129" s="1">
        <v>-2.8582212789999999</v>
      </c>
      <c r="EN129" s="1">
        <v>-0.227950713</v>
      </c>
      <c r="EO129" s="1">
        <v>-0.39782657399999999</v>
      </c>
      <c r="EP129" s="1">
        <v>0.55752913199999998</v>
      </c>
      <c r="EQ129" s="1">
        <v>0.160112855</v>
      </c>
      <c r="ER129" s="1">
        <v>0.35031512599999998</v>
      </c>
      <c r="ES129" s="1">
        <v>0.56867211600000001</v>
      </c>
      <c r="ET129" s="1">
        <v>-0.18006138499999999</v>
      </c>
      <c r="EU129" s="1" t="s">
        <v>221</v>
      </c>
      <c r="EV129" s="1">
        <v>0.11079420800000001</v>
      </c>
      <c r="EW129" s="1">
        <v>-1.1190723E-2</v>
      </c>
      <c r="EX129" s="1">
        <v>-0.67500610599999999</v>
      </c>
      <c r="EY129" s="1">
        <v>0.12374988000000001</v>
      </c>
      <c r="EZ129" s="1">
        <v>0.92562518000000005</v>
      </c>
      <c r="FA129" s="1">
        <v>0.95617094700000005</v>
      </c>
      <c r="FB129" s="1">
        <v>1.474575693</v>
      </c>
      <c r="FC129" s="1">
        <v>-0.94977949800000006</v>
      </c>
      <c r="FD129" s="1">
        <v>0.84506917800000003</v>
      </c>
      <c r="FE129" s="1">
        <v>0.410288343</v>
      </c>
      <c r="FF129" s="1">
        <v>-0.99222370199999999</v>
      </c>
      <c r="FG129" s="1">
        <v>-1.8842874380000001</v>
      </c>
      <c r="FH129" s="1">
        <v>-0.90605712000000005</v>
      </c>
      <c r="FI129" s="1">
        <v>0.45804513099999999</v>
      </c>
      <c r="FJ129" s="1">
        <v>-0.31028479199999998</v>
      </c>
      <c r="FK129" s="1">
        <v>-0.61827943600000002</v>
      </c>
      <c r="FL129" s="1">
        <v>0.17604352300000001</v>
      </c>
      <c r="FM129" s="1">
        <v>0.65470389500000004</v>
      </c>
      <c r="FN129" s="1">
        <v>-0.247118633</v>
      </c>
      <c r="FO129" s="1">
        <v>-0.13894535599999999</v>
      </c>
      <c r="FP129" s="1">
        <v>-0.25138411700000002</v>
      </c>
      <c r="FQ129" s="1">
        <v>0.96217865700000005</v>
      </c>
      <c r="FR129" s="1">
        <v>-9.9165901000000001E-2</v>
      </c>
      <c r="FS129" s="1">
        <v>-0.72244622599999997</v>
      </c>
      <c r="FT129" s="1">
        <v>-2.9112326350000002</v>
      </c>
      <c r="FU129" s="1">
        <v>-0.263012886</v>
      </c>
      <c r="FV129" s="1">
        <v>-0.45070360700000001</v>
      </c>
      <c r="FW129" s="1">
        <v>0.68845685099999998</v>
      </c>
      <c r="FX129" s="1">
        <v>0.15240841699999999</v>
      </c>
      <c r="FY129" s="1">
        <v>0.38368944500000002</v>
      </c>
      <c r="FZ129" s="1">
        <v>0.58580132299999998</v>
      </c>
      <c r="GA129" s="1">
        <v>-0.200264262</v>
      </c>
      <c r="GB129" s="1"/>
      <c r="GC129" s="1">
        <v>9.6783547999999997E-2</v>
      </c>
      <c r="GD129" s="1">
        <v>7.3431523999999998E-2</v>
      </c>
      <c r="GE129" s="1">
        <v>1.959321077</v>
      </c>
      <c r="GF129" s="1">
        <v>-0.85299595100000003</v>
      </c>
      <c r="GG129" s="1">
        <v>-2.0661634580000001</v>
      </c>
      <c r="GH129" s="1">
        <v>0.147275457</v>
      </c>
      <c r="GI129" s="1">
        <v>0.50490064099999998</v>
      </c>
      <c r="GJ129" s="1">
        <v>-0.54207522799999996</v>
      </c>
      <c r="GK129" s="1">
        <v>-2.1314060709999998</v>
      </c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 t="s">
        <v>269</v>
      </c>
      <c r="HP129" s="1" t="s">
        <v>357</v>
      </c>
      <c r="HQ129" s="1" t="s">
        <v>358</v>
      </c>
      <c r="HR129" s="1" t="s">
        <v>221</v>
      </c>
      <c r="HS129" s="1" t="s">
        <v>221</v>
      </c>
      <c r="HT129" s="1" t="s">
        <v>221</v>
      </c>
      <c r="HU129" s="1">
        <v>3.0578430700000001</v>
      </c>
      <c r="HV129" s="1">
        <v>2.9574994619999999</v>
      </c>
      <c r="HW129" s="1">
        <v>3.2515963609999998</v>
      </c>
      <c r="HX129" s="1">
        <v>0</v>
      </c>
      <c r="HY129" s="1">
        <v>3.6727172760000002</v>
      </c>
      <c r="HZ129" s="1">
        <v>4.443549677</v>
      </c>
      <c r="IA129" s="1">
        <v>3.708331254</v>
      </c>
      <c r="IB129" s="1">
        <v>2.710099692</v>
      </c>
    </row>
    <row r="130" spans="1:236" x14ac:dyDescent="0.3">
      <c r="A130" s="1">
        <v>32301</v>
      </c>
      <c r="B130" s="1" t="s">
        <v>488</v>
      </c>
      <c r="C130" s="1" t="s">
        <v>489</v>
      </c>
      <c r="D130" s="1" t="s">
        <v>490</v>
      </c>
      <c r="E130" s="1">
        <v>6</v>
      </c>
      <c r="F130" s="1" t="s">
        <v>491</v>
      </c>
      <c r="G130" s="1">
        <v>3</v>
      </c>
      <c r="H130" s="1" t="s">
        <v>492</v>
      </c>
      <c r="I130" s="1" t="s">
        <v>221</v>
      </c>
      <c r="J130" s="1" t="s">
        <v>221</v>
      </c>
      <c r="K130" s="1" t="s">
        <v>221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 t="s">
        <v>221</v>
      </c>
      <c r="AF130" s="1" t="s">
        <v>221</v>
      </c>
      <c r="AG130" s="1" t="s">
        <v>221</v>
      </c>
      <c r="AH130" s="1" t="s">
        <v>221</v>
      </c>
      <c r="AI130" s="1" t="s">
        <v>221</v>
      </c>
      <c r="AJ130" s="1" t="s">
        <v>221</v>
      </c>
      <c r="AK130" s="1" t="s">
        <v>221</v>
      </c>
      <c r="AL130" s="1" t="s">
        <v>221</v>
      </c>
      <c r="AM130" s="1">
        <v>4</v>
      </c>
      <c r="AN130" s="1">
        <v>3</v>
      </c>
      <c r="AO130" s="1">
        <v>5</v>
      </c>
      <c r="AP130" s="1">
        <v>4</v>
      </c>
      <c r="AQ130" s="1">
        <v>3</v>
      </c>
      <c r="AR130" s="1">
        <v>5</v>
      </c>
      <c r="AS130" s="1">
        <v>4</v>
      </c>
      <c r="AT130" s="1">
        <v>5</v>
      </c>
      <c r="AU130" s="1">
        <v>5</v>
      </c>
      <c r="AV130" s="1">
        <v>2</v>
      </c>
      <c r="AW130" s="1">
        <v>4</v>
      </c>
      <c r="AX130" s="1">
        <v>4</v>
      </c>
      <c r="AY130" s="1">
        <v>4</v>
      </c>
      <c r="AZ130" s="1">
        <v>4</v>
      </c>
      <c r="BA130" s="1">
        <v>3</v>
      </c>
      <c r="BB130" s="1">
        <v>5</v>
      </c>
      <c r="BC130" s="1" t="s">
        <v>221</v>
      </c>
      <c r="BD130" s="1" t="s">
        <v>221</v>
      </c>
      <c r="BE130" s="1" t="s">
        <v>221</v>
      </c>
      <c r="BF130" s="1" t="s">
        <v>221</v>
      </c>
      <c r="BG130" s="1">
        <v>3</v>
      </c>
      <c r="BH130" s="1">
        <v>4</v>
      </c>
      <c r="BI130" s="1">
        <v>4</v>
      </c>
      <c r="BJ130" s="1">
        <v>4</v>
      </c>
      <c r="BK130" s="1">
        <v>4</v>
      </c>
      <c r="BL130" s="1">
        <v>4</v>
      </c>
      <c r="BM130" s="1">
        <v>4</v>
      </c>
      <c r="BN130" s="1">
        <v>4</v>
      </c>
      <c r="BO130" s="1">
        <v>4</v>
      </c>
      <c r="BP130" s="1">
        <v>4</v>
      </c>
      <c r="BQ130" s="1">
        <v>4</v>
      </c>
      <c r="BR130" s="1">
        <v>3</v>
      </c>
      <c r="BS130" s="1">
        <v>3</v>
      </c>
      <c r="BT130" s="1">
        <v>3</v>
      </c>
      <c r="BU130" s="1">
        <v>3</v>
      </c>
      <c r="BV130" s="1">
        <v>4</v>
      </c>
      <c r="BW130" s="1">
        <v>3</v>
      </c>
      <c r="BX130" s="1">
        <v>3.6</v>
      </c>
      <c r="BY130" s="1">
        <v>3</v>
      </c>
      <c r="BZ130" s="1">
        <v>4</v>
      </c>
      <c r="CA130" s="1">
        <v>4</v>
      </c>
      <c r="CB130" s="1">
        <v>4</v>
      </c>
      <c r="CC130" s="1">
        <v>4</v>
      </c>
      <c r="CD130" s="1">
        <v>3</v>
      </c>
      <c r="CE130" s="1">
        <v>4</v>
      </c>
      <c r="CF130" s="1">
        <f>(AM130 - '[1]AoA, FW, and ASMu'!B$11) / '[1]AoA, FW, and ASMu'!B$12</f>
        <v>-6.0746042051738683E-2</v>
      </c>
      <c r="CG130" s="1">
        <f>(AQ130 - '[1]AoA, FW, and ASMu'!C$11) / '[1]AoA, FW, and ASMu'!C$12</f>
        <v>6.35580845466511E-2</v>
      </c>
      <c r="CH130" s="1">
        <f>(AR130 - '[1]AoA, FW, and ASMu'!D$11) / '[1]AoA, FW, and ASMu'!D$12</f>
        <v>2.0264065335503534</v>
      </c>
      <c r="CI130" s="1">
        <f>(AT130 - '[1]AoA, FW, and ASMu'!E$11) / '[1]AoA, FW, and ASMu'!E$12</f>
        <v>0.50066042908655961</v>
      </c>
      <c r="CJ130" s="1">
        <f>(AU130 - '[1]AoA, FW, and ASMu'!F$11) / '[1]AoA, FW, and ASMu'!F$12</f>
        <v>0.92360840061944671</v>
      </c>
      <c r="CK130" s="1">
        <f>(AY130 - '[1]AoA, FW, and ASMu'!G$11) / '[1]AoA, FW, and ASMu'!G$12</f>
        <v>0.32195980665711271</v>
      </c>
      <c r="CL130" s="1">
        <f>(BA130 - '[1]AoA, FW, and ASMu'!H$11) / '[1]AoA, FW, and ASMu'!H$12</f>
        <v>1.2597114765283648</v>
      </c>
      <c r="CM130" s="1">
        <f>(AW130 - '[1]AoA, FW, and ASMu'!I$11) / '[1]AoA, FW, and ASMu'!I$12</f>
        <v>0.59779555268672613</v>
      </c>
      <c r="CN130" s="1">
        <v>-1.5982916199999999</v>
      </c>
      <c r="CO130" s="1">
        <v>-0.97333311</v>
      </c>
      <c r="CP130" s="1">
        <v>-0.21434494600000001</v>
      </c>
      <c r="CQ130" s="1">
        <v>-0.273839367</v>
      </c>
      <c r="CR130" s="1">
        <v>-0.10201504</v>
      </c>
      <c r="CS130" s="1">
        <v>-0.45297906700000001</v>
      </c>
      <c r="CT130" s="1">
        <v>-1.2725024089999999</v>
      </c>
      <c r="CU130" s="1">
        <v>-0.80989086200000004</v>
      </c>
      <c r="CV130" s="1" t="s">
        <v>223</v>
      </c>
      <c r="CW130" s="1">
        <v>4</v>
      </c>
      <c r="CX130" s="1">
        <v>1</v>
      </c>
      <c r="CY130" s="1" t="s">
        <v>242</v>
      </c>
      <c r="CZ130" s="1">
        <v>5</v>
      </c>
      <c r="DA130" s="1">
        <v>6417</v>
      </c>
      <c r="DB130" s="1" t="s">
        <v>221</v>
      </c>
      <c r="DC130" s="1" t="s">
        <v>221</v>
      </c>
      <c r="DD130" s="1">
        <v>0</v>
      </c>
      <c r="DE130" s="1" t="s">
        <v>221</v>
      </c>
      <c r="DF130" s="1" t="s">
        <v>221</v>
      </c>
      <c r="DG130" s="1" t="s">
        <v>292</v>
      </c>
      <c r="DH130" s="1">
        <v>601810</v>
      </c>
      <c r="DI130" s="1" t="s">
        <v>493</v>
      </c>
      <c r="DJ130" s="1" t="s">
        <v>494</v>
      </c>
      <c r="DK130" s="1" t="s">
        <v>355</v>
      </c>
      <c r="DL130" s="1" t="s">
        <v>229</v>
      </c>
      <c r="DM130" s="1">
        <v>897</v>
      </c>
      <c r="DN130" s="1">
        <v>1</v>
      </c>
      <c r="DO130" s="1" t="s">
        <v>495</v>
      </c>
      <c r="DP130" s="1">
        <v>-8.318265E-3</v>
      </c>
      <c r="DQ130" s="1">
        <v>1.4352302509999999</v>
      </c>
      <c r="DR130" s="1">
        <v>1.142329726</v>
      </c>
      <c r="DS130" s="1">
        <v>2.621911511</v>
      </c>
      <c r="DT130" s="1">
        <v>0.18858483200000001</v>
      </c>
      <c r="DU130" s="1">
        <v>2.5670655469999999</v>
      </c>
      <c r="DV130" s="1">
        <v>2.3185654009999999</v>
      </c>
      <c r="DW130" s="1">
        <v>0.87171520999999996</v>
      </c>
      <c r="DX130" s="1">
        <v>1.717454663</v>
      </c>
      <c r="DY130" s="1">
        <v>-9.6444849999999999E-2</v>
      </c>
      <c r="DZ130" s="1">
        <v>0.80939393900000001</v>
      </c>
      <c r="EA130" s="1">
        <v>1.8552219560000001</v>
      </c>
      <c r="EB130" s="1">
        <v>0.65018504799999999</v>
      </c>
      <c r="EC130" s="1">
        <v>0.63157092800000003</v>
      </c>
      <c r="ED130" s="1">
        <v>1.329160962</v>
      </c>
      <c r="EE130" s="1">
        <v>1.2185467910000001</v>
      </c>
      <c r="EF130" s="1">
        <v>-1.493362589</v>
      </c>
      <c r="EG130" s="1">
        <v>-0.20733053700000001</v>
      </c>
      <c r="EH130" s="1">
        <v>-0.138845727</v>
      </c>
      <c r="EI130" s="1">
        <v>-0.21831218999999999</v>
      </c>
      <c r="EJ130" s="1">
        <v>-0.213365954</v>
      </c>
      <c r="EK130" s="1">
        <v>-8.8258680000000006E-2</v>
      </c>
      <c r="EL130" s="1">
        <v>-0.51791661099999997</v>
      </c>
      <c r="EM130" s="1">
        <v>0.141778721</v>
      </c>
      <c r="EN130" s="1">
        <v>-0.227950713</v>
      </c>
      <c r="EO130" s="1">
        <v>-0.39782657399999999</v>
      </c>
      <c r="EP130" s="1">
        <v>-1.442470868</v>
      </c>
      <c r="EQ130" s="1">
        <v>-0.83988714499999995</v>
      </c>
      <c r="ER130" s="1">
        <v>-0.64968487399999997</v>
      </c>
      <c r="ES130" s="1">
        <v>-0.43132788399999999</v>
      </c>
      <c r="ET130" s="1">
        <v>-0.18006138499999999</v>
      </c>
      <c r="EU130" s="1">
        <v>-0.28827037799999999</v>
      </c>
      <c r="EV130" s="1">
        <v>0.11079420800000001</v>
      </c>
      <c r="EW130" s="1">
        <v>-7.2999390000000001E-3</v>
      </c>
      <c r="EX130" s="1">
        <v>1.286560468</v>
      </c>
      <c r="EY130" s="1">
        <v>1.1603746619999999</v>
      </c>
      <c r="EZ130" s="1">
        <v>2.999784097</v>
      </c>
      <c r="FA130" s="1">
        <v>0.14875905</v>
      </c>
      <c r="FB130" s="1">
        <v>2.0292772960000001</v>
      </c>
      <c r="FC130" s="1">
        <v>1.916011372</v>
      </c>
      <c r="FD130" s="1">
        <v>0.78158185499999999</v>
      </c>
      <c r="FE130" s="1">
        <v>0.98416879099999999</v>
      </c>
      <c r="FF130" s="1">
        <v>-6.6357141999999994E-2</v>
      </c>
      <c r="FG130" s="1">
        <v>0.74325423400000001</v>
      </c>
      <c r="FH130" s="1">
        <v>1.1823190729999999</v>
      </c>
      <c r="FI130" s="1">
        <v>0.47212665999999998</v>
      </c>
      <c r="FJ130" s="1">
        <v>0.527533476</v>
      </c>
      <c r="FK130" s="1">
        <v>1.290324469</v>
      </c>
      <c r="FL130" s="1">
        <v>1.178860324</v>
      </c>
      <c r="FM130" s="1">
        <v>-2.1596222809999999</v>
      </c>
      <c r="FN130" s="1">
        <v>-0.27098051200000001</v>
      </c>
      <c r="FO130" s="1">
        <v>-0.14130938400000001</v>
      </c>
      <c r="FP130" s="1">
        <v>-0.26434281799999998</v>
      </c>
      <c r="FQ130" s="1">
        <v>-0.26488525299999999</v>
      </c>
      <c r="FR130" s="1">
        <v>-9.6083810000000006E-2</v>
      </c>
      <c r="FS130" s="1">
        <v>-0.75406215300000001</v>
      </c>
      <c r="FT130" s="1">
        <v>0.141012049</v>
      </c>
      <c r="FU130" s="1">
        <v>-0.22705561099999999</v>
      </c>
      <c r="FV130" s="1">
        <v>-0.45330464100000001</v>
      </c>
      <c r="FW130" s="1">
        <v>-1.8704434729999999</v>
      </c>
      <c r="FX130" s="1">
        <v>-1.0111074330000001</v>
      </c>
      <c r="FY130" s="1">
        <v>-0.66089930100000005</v>
      </c>
      <c r="FZ130" s="1">
        <v>-0.46797258600000002</v>
      </c>
      <c r="GA130" s="1">
        <v>-0.209755147</v>
      </c>
      <c r="GB130" s="1">
        <v>-0.28983172800000001</v>
      </c>
      <c r="GC130" s="1">
        <v>0.126620132</v>
      </c>
      <c r="GD130" s="1">
        <v>-0.73234047000000002</v>
      </c>
      <c r="GE130" s="1">
        <v>-0.68724431699999999</v>
      </c>
      <c r="GF130" s="1">
        <v>1.7394455680000001</v>
      </c>
      <c r="GG130" s="1">
        <v>2.7519702E-2</v>
      </c>
      <c r="GH130" s="1">
        <v>1.1251808400000001</v>
      </c>
      <c r="GI130" s="1">
        <v>0.26368936599999998</v>
      </c>
      <c r="GJ130" s="1">
        <v>0.63985488800000001</v>
      </c>
      <c r="GK130" s="1">
        <v>-1.416368048</v>
      </c>
      <c r="GL130" s="1">
        <v>4</v>
      </c>
      <c r="GM130" s="1">
        <v>2</v>
      </c>
      <c r="GN130" s="1">
        <v>0.5</v>
      </c>
      <c r="GO130" s="1">
        <v>2</v>
      </c>
      <c r="GP130" s="1">
        <v>0.5</v>
      </c>
      <c r="GQ130" s="1">
        <v>0</v>
      </c>
      <c r="GR130" s="1">
        <v>0</v>
      </c>
      <c r="GS130" s="1">
        <v>0</v>
      </c>
      <c r="GT130" s="1">
        <v>0</v>
      </c>
      <c r="GU130" s="1">
        <v>0</v>
      </c>
      <c r="GV130" s="1">
        <v>0</v>
      </c>
      <c r="GW130" s="1">
        <v>1</v>
      </c>
      <c r="GX130" s="1">
        <v>0.25</v>
      </c>
      <c r="GY130" s="1">
        <v>1</v>
      </c>
      <c r="GZ130" s="1">
        <v>0.25</v>
      </c>
      <c r="HA130" s="1">
        <v>0</v>
      </c>
      <c r="HB130" s="1">
        <v>0</v>
      </c>
      <c r="HC130" s="1">
        <v>0</v>
      </c>
      <c r="HD130" s="1">
        <v>0</v>
      </c>
      <c r="HE130" s="1">
        <v>0</v>
      </c>
      <c r="HF130" s="1">
        <v>0</v>
      </c>
      <c r="HG130" s="1">
        <v>1</v>
      </c>
      <c r="HH130" s="1">
        <v>0.25</v>
      </c>
      <c r="HI130" s="1">
        <v>1</v>
      </c>
      <c r="HJ130" s="1">
        <v>0.25</v>
      </c>
      <c r="HK130" s="1">
        <v>0</v>
      </c>
      <c r="HL130" s="1">
        <v>0</v>
      </c>
      <c r="HM130" s="1">
        <v>0.5</v>
      </c>
      <c r="HN130" s="1">
        <v>0.5</v>
      </c>
      <c r="HO130" s="1" t="s">
        <v>221</v>
      </c>
      <c r="HP130" s="1" t="s">
        <v>357</v>
      </c>
      <c r="HQ130" s="1" t="s">
        <v>316</v>
      </c>
      <c r="HR130" s="1" t="s">
        <v>496</v>
      </c>
      <c r="HS130" s="1" t="s">
        <v>221</v>
      </c>
      <c r="HT130" s="1"/>
      <c r="HU130" s="1">
        <v>1.060383557</v>
      </c>
      <c r="HV130" s="1">
        <v>1.261728105</v>
      </c>
      <c r="HW130" s="1">
        <v>2.1740701630000001</v>
      </c>
      <c r="HX130" s="1">
        <v>2.4949809040000002</v>
      </c>
      <c r="HY130" s="1">
        <v>2.8855682640000002</v>
      </c>
      <c r="HZ130" s="1">
        <v>2.6795944789999999</v>
      </c>
      <c r="IA130" s="1">
        <v>1.2537891379999999</v>
      </c>
      <c r="IB130" s="1">
        <v>1.6987954670000001</v>
      </c>
    </row>
    <row r="131" spans="1:236" x14ac:dyDescent="0.3">
      <c r="A131" s="1">
        <v>35993</v>
      </c>
      <c r="B131" s="1" t="s">
        <v>1416</v>
      </c>
      <c r="C131" s="1" t="s">
        <v>706</v>
      </c>
      <c r="D131" s="1" t="s">
        <v>1167</v>
      </c>
      <c r="E131" s="1">
        <v>7</v>
      </c>
      <c r="F131" s="1" t="s">
        <v>286</v>
      </c>
      <c r="G131" s="1">
        <v>4</v>
      </c>
      <c r="H131" s="1" t="s">
        <v>287</v>
      </c>
      <c r="I131" s="1" t="s">
        <v>221</v>
      </c>
      <c r="J131" s="1" t="s">
        <v>221</v>
      </c>
      <c r="K131" s="1" t="s">
        <v>221</v>
      </c>
      <c r="L131" s="1">
        <v>1</v>
      </c>
      <c r="M131" s="1">
        <v>0</v>
      </c>
      <c r="N131" s="1">
        <v>0</v>
      </c>
      <c r="O131" s="1">
        <v>0</v>
      </c>
      <c r="P131" s="1">
        <v>1</v>
      </c>
      <c r="Q131" s="1">
        <v>0</v>
      </c>
      <c r="R131" s="1">
        <v>0</v>
      </c>
      <c r="S131" s="1">
        <v>1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 t="s">
        <v>221</v>
      </c>
      <c r="AF131" s="1" t="s">
        <v>221</v>
      </c>
      <c r="AG131" s="1" t="s">
        <v>221</v>
      </c>
      <c r="AH131" s="1" t="s">
        <v>221</v>
      </c>
      <c r="AI131" s="1" t="s">
        <v>221</v>
      </c>
      <c r="AJ131" s="1" t="s">
        <v>221</v>
      </c>
      <c r="AK131" s="1" t="s">
        <v>221</v>
      </c>
      <c r="AL131" s="1" t="s">
        <v>221</v>
      </c>
      <c r="AM131" s="1">
        <v>4</v>
      </c>
      <c r="AN131" s="1">
        <v>1</v>
      </c>
      <c r="AO131" s="1">
        <v>5</v>
      </c>
      <c r="AP131" s="1">
        <v>1</v>
      </c>
      <c r="AQ131" s="1">
        <v>1</v>
      </c>
      <c r="AR131" s="1">
        <v>1</v>
      </c>
      <c r="AS131" s="1">
        <v>1</v>
      </c>
      <c r="AT131" s="1">
        <v>5</v>
      </c>
      <c r="AU131" s="1">
        <v>1</v>
      </c>
      <c r="AV131" s="1">
        <v>1</v>
      </c>
      <c r="AW131" s="1">
        <v>4</v>
      </c>
      <c r="AX131" s="1">
        <v>1</v>
      </c>
      <c r="AY131" s="1">
        <v>3</v>
      </c>
      <c r="AZ131" s="1">
        <v>4</v>
      </c>
      <c r="BA131" s="1">
        <v>1</v>
      </c>
      <c r="BB131" s="1">
        <v>4</v>
      </c>
      <c r="BC131" s="1" t="s">
        <v>221</v>
      </c>
      <c r="BD131" s="1" t="s">
        <v>221</v>
      </c>
      <c r="BE131" s="1" t="s">
        <v>221</v>
      </c>
      <c r="BF131" s="1" t="s">
        <v>221</v>
      </c>
      <c r="BG131" s="1">
        <v>5</v>
      </c>
      <c r="BH131" s="1">
        <v>4</v>
      </c>
      <c r="BI131" s="1">
        <v>5</v>
      </c>
      <c r="BJ131" s="1">
        <v>2</v>
      </c>
      <c r="BK131" s="1">
        <v>3</v>
      </c>
      <c r="BL131" s="1">
        <v>4</v>
      </c>
      <c r="BM131" s="1">
        <v>5</v>
      </c>
      <c r="BN131" s="1" t="s">
        <v>221</v>
      </c>
      <c r="BO131" s="1">
        <v>3</v>
      </c>
      <c r="BP131" s="1" t="s">
        <v>221</v>
      </c>
      <c r="BQ131" s="1">
        <v>4</v>
      </c>
      <c r="BR131" s="1">
        <v>5</v>
      </c>
      <c r="BS131" s="1">
        <v>4</v>
      </c>
      <c r="BT131" s="1">
        <v>4</v>
      </c>
      <c r="BU131" s="1">
        <v>4</v>
      </c>
      <c r="BV131" s="1">
        <v>4</v>
      </c>
      <c r="BW131" s="1" t="s">
        <v>221</v>
      </c>
      <c r="BX131" s="1">
        <v>4.3333333329999997</v>
      </c>
      <c r="BY131" s="1">
        <v>4</v>
      </c>
      <c r="BZ131" s="1"/>
      <c r="CA131" s="1">
        <v>3</v>
      </c>
      <c r="CB131" s="1"/>
      <c r="CC131" s="1">
        <v>4</v>
      </c>
      <c r="CD131" s="1">
        <v>4</v>
      </c>
      <c r="CE131" s="1">
        <v>4</v>
      </c>
      <c r="CF131" s="1">
        <f>(AM131 - '[1]AoA, FW, and ASMu'!B$11) / '[1]AoA, FW, and ASMu'!B$12</f>
        <v>-6.0746042051738683E-2</v>
      </c>
      <c r="CG131" s="1">
        <f>(AQ131 - '[1]AoA, FW, and ASMu'!C$11) / '[1]AoA, FW, and ASMu'!C$12</f>
        <v>-1.4784925460403708</v>
      </c>
      <c r="CH131" s="1">
        <f>(AR131 - '[1]AoA, FW, and ASMu'!D$11) / '[1]AoA, FW, and ASMu'!D$12</f>
        <v>-1.1133856642167215</v>
      </c>
      <c r="CI131" s="1">
        <f>(AT131 - '[1]AoA, FW, and ASMu'!E$11) / '[1]AoA, FW, and ASMu'!E$12</f>
        <v>0.50066042908655961</v>
      </c>
      <c r="CJ131" s="1">
        <f>(AU131 - '[1]AoA, FW, and ASMu'!F$11) / '[1]AoA, FW, and ASMu'!F$12</f>
        <v>-1.3726844286238138</v>
      </c>
      <c r="CK131" s="1">
        <f>(AY131 - '[1]AoA, FW, and ASMu'!G$11) / '[1]AoA, FW, and ASMu'!G$12</f>
        <v>-0.39129875746110016</v>
      </c>
      <c r="CL131" s="1">
        <f>(BA131 - '[1]AoA, FW, and ASMu'!H$11) / '[1]AoA, FW, and ASMu'!H$12</f>
        <v>-0.62050276803115456</v>
      </c>
      <c r="CM131" s="1">
        <f>(AW131 - '[1]AoA, FW, and ASMu'!I$11) / '[1]AoA, FW, and ASMu'!I$12</f>
        <v>0.59779555268672613</v>
      </c>
      <c r="CN131" s="1">
        <v>6.5496719999999994E-2</v>
      </c>
      <c r="CO131" s="1">
        <v>0.951786044</v>
      </c>
      <c r="CP131" s="1"/>
      <c r="CQ131" s="1">
        <v>-0.49299886500000001</v>
      </c>
      <c r="CR131" s="1"/>
      <c r="CS131" s="1">
        <v>-0.373730807</v>
      </c>
      <c r="CT131" s="1">
        <v>-1.2575273999999999E-2</v>
      </c>
      <c r="CU131" s="1">
        <v>-2.0954351830000002</v>
      </c>
      <c r="CV131" s="1" t="s">
        <v>223</v>
      </c>
      <c r="CW131" s="1">
        <v>4</v>
      </c>
      <c r="CX131" s="1">
        <v>1</v>
      </c>
      <c r="CY131" s="1" t="s">
        <v>224</v>
      </c>
      <c r="CZ131" s="1">
        <v>4</v>
      </c>
      <c r="DA131" s="1">
        <v>5510</v>
      </c>
      <c r="DB131" s="1" t="s">
        <v>221</v>
      </c>
      <c r="DC131" s="1" t="s">
        <v>221</v>
      </c>
      <c r="DD131" s="1">
        <v>1</v>
      </c>
      <c r="DE131" s="1">
        <v>5511</v>
      </c>
      <c r="DF131" s="1" t="s">
        <v>221</v>
      </c>
      <c r="DG131" s="1" t="s">
        <v>292</v>
      </c>
      <c r="DH131" s="1">
        <v>582975</v>
      </c>
      <c r="DI131" s="1" t="s">
        <v>1417</v>
      </c>
      <c r="DJ131" s="1" t="s">
        <v>1418</v>
      </c>
      <c r="DK131" s="1" t="s">
        <v>742</v>
      </c>
      <c r="DL131" s="1" t="s">
        <v>229</v>
      </c>
      <c r="DM131" s="1">
        <v>445</v>
      </c>
      <c r="DN131" s="1">
        <v>8</v>
      </c>
      <c r="DO131" s="1" t="s">
        <v>1419</v>
      </c>
      <c r="DP131" s="1">
        <v>-8.318265E-3</v>
      </c>
      <c r="DQ131" s="1">
        <v>-0.56476974899999999</v>
      </c>
      <c r="DR131" s="1">
        <v>1.142329726</v>
      </c>
      <c r="DS131" s="1">
        <v>-0.37808848900000003</v>
      </c>
      <c r="DT131" s="1">
        <v>-1.8114151679999999</v>
      </c>
      <c r="DU131" s="1">
        <v>-1.4329344530000001</v>
      </c>
      <c r="DV131" s="1">
        <v>-0.68143459900000003</v>
      </c>
      <c r="DW131" s="1">
        <v>0.87171520999999996</v>
      </c>
      <c r="DX131" s="1">
        <v>-2.2825453370000002</v>
      </c>
      <c r="DY131" s="1">
        <v>-1.0964448499999999</v>
      </c>
      <c r="DZ131" s="1">
        <v>0.80939393900000001</v>
      </c>
      <c r="EA131" s="1">
        <v>-1.1447780439999999</v>
      </c>
      <c r="EB131" s="1">
        <v>-0.34981495200000001</v>
      </c>
      <c r="EC131" s="1">
        <v>0.63157092800000003</v>
      </c>
      <c r="ED131" s="1">
        <v>-0.670839038</v>
      </c>
      <c r="EE131" s="1">
        <v>0.21854679099999999</v>
      </c>
      <c r="EF131" s="1">
        <v>0.50663741100000004</v>
      </c>
      <c r="EG131" s="1">
        <v>-0.20733053700000001</v>
      </c>
      <c r="EH131" s="1">
        <v>0.86115427300000003</v>
      </c>
      <c r="EI131" s="1">
        <v>-2.2183121899999998</v>
      </c>
      <c r="EJ131" s="1">
        <v>-1.2133659539999999</v>
      </c>
      <c r="EK131" s="1">
        <v>-8.8258680000000006E-2</v>
      </c>
      <c r="EL131" s="1">
        <v>0.48208338899999997</v>
      </c>
      <c r="EM131" s="1">
        <v>-0.858221279</v>
      </c>
      <c r="EN131" s="1" t="s">
        <v>221</v>
      </c>
      <c r="EO131" s="1">
        <v>-0.39782657399999999</v>
      </c>
      <c r="EP131" s="1">
        <v>0.55752913199999998</v>
      </c>
      <c r="EQ131" s="1">
        <v>0.160112855</v>
      </c>
      <c r="ER131" s="1">
        <v>0.35031512599999998</v>
      </c>
      <c r="ES131" s="1">
        <v>0.56867211600000001</v>
      </c>
      <c r="ET131" s="1">
        <v>-0.18006138499999999</v>
      </c>
      <c r="EU131" s="1" t="s">
        <v>221</v>
      </c>
      <c r="EV131" s="1" t="s">
        <v>221</v>
      </c>
      <c r="EW131" s="1">
        <v>-7.2999390000000001E-3</v>
      </c>
      <c r="EX131" s="1">
        <v>-0.50626750099999995</v>
      </c>
      <c r="EY131" s="1">
        <v>1.1603746619999999</v>
      </c>
      <c r="EZ131" s="1">
        <v>-0.43257899100000002</v>
      </c>
      <c r="FA131" s="1">
        <v>-1.428876314</v>
      </c>
      <c r="FB131" s="1">
        <v>-1.132741373</v>
      </c>
      <c r="FC131" s="1">
        <v>-0.56312254100000003</v>
      </c>
      <c r="FD131" s="1">
        <v>0.78158185499999999</v>
      </c>
      <c r="FE131" s="1">
        <v>-1.3079878810000001</v>
      </c>
      <c r="FF131" s="1">
        <v>-0.75438913500000004</v>
      </c>
      <c r="FG131" s="1">
        <v>0.74325423400000001</v>
      </c>
      <c r="FH131" s="1">
        <v>-0.72955848300000004</v>
      </c>
      <c r="FI131" s="1">
        <v>-0.25401532300000002</v>
      </c>
      <c r="FJ131" s="1">
        <v>0.527533476</v>
      </c>
      <c r="FK131" s="1">
        <v>-0.65123792400000002</v>
      </c>
      <c r="FL131" s="1">
        <v>0.211429009</v>
      </c>
      <c r="FM131" s="1">
        <v>0.73267232599999998</v>
      </c>
      <c r="FN131" s="1">
        <v>-0.27098051200000001</v>
      </c>
      <c r="FO131" s="1">
        <v>0.87643446000000003</v>
      </c>
      <c r="FP131" s="1">
        <v>-2.6860382629999999</v>
      </c>
      <c r="FQ131" s="1">
        <v>-1.506345045</v>
      </c>
      <c r="FR131" s="1">
        <v>-9.6083810000000006E-2</v>
      </c>
      <c r="FS131" s="1">
        <v>0.70189067199999999</v>
      </c>
      <c r="FT131" s="1">
        <v>-0.85358042499999998</v>
      </c>
      <c r="FU131" s="1"/>
      <c r="FV131" s="1">
        <v>-0.45330464100000001</v>
      </c>
      <c r="FW131" s="1">
        <v>0.72294473999999997</v>
      </c>
      <c r="FX131" s="1">
        <v>0.19275363200000001</v>
      </c>
      <c r="FY131" s="1">
        <v>0.356362032</v>
      </c>
      <c r="FZ131" s="1">
        <v>0.61698529199999996</v>
      </c>
      <c r="GA131" s="1">
        <v>-0.209755147</v>
      </c>
      <c r="GB131" s="1"/>
      <c r="GC131" s="1"/>
      <c r="GD131" s="1">
        <v>9.9500858999999997E-2</v>
      </c>
      <c r="GE131" s="1">
        <v>-1.1543184820000001</v>
      </c>
      <c r="GF131" s="1">
        <v>-1.132741373</v>
      </c>
      <c r="GG131" s="1">
        <v>1.4834725280000001</v>
      </c>
      <c r="GH131" s="1">
        <v>-2.1615683059999999</v>
      </c>
      <c r="GI131" s="1">
        <v>-1.6835043620000001</v>
      </c>
      <c r="GJ131" s="1">
        <v>-0.45848429200000002</v>
      </c>
      <c r="GK131" s="1">
        <v>1.4759265589999999</v>
      </c>
      <c r="GL131" s="1">
        <v>1</v>
      </c>
      <c r="GM131" s="1">
        <v>0</v>
      </c>
      <c r="GN131" s="1">
        <v>0</v>
      </c>
      <c r="GO131" s="1">
        <v>1</v>
      </c>
      <c r="GP131" s="1">
        <v>1</v>
      </c>
      <c r="GQ131" s="1">
        <v>0</v>
      </c>
      <c r="GR131" s="1">
        <v>0</v>
      </c>
      <c r="GS131" s="1">
        <v>0</v>
      </c>
      <c r="GT131" s="1">
        <v>0</v>
      </c>
      <c r="GU131" s="1">
        <v>0</v>
      </c>
      <c r="GV131" s="1">
        <v>0</v>
      </c>
      <c r="GW131" s="1">
        <v>0</v>
      </c>
      <c r="GX131" s="1">
        <v>0</v>
      </c>
      <c r="GY131" s="1">
        <v>0</v>
      </c>
      <c r="GZ131" s="1">
        <v>0</v>
      </c>
      <c r="HA131" s="1">
        <v>0</v>
      </c>
      <c r="HB131" s="1">
        <v>0</v>
      </c>
      <c r="HC131" s="1">
        <v>0</v>
      </c>
      <c r="HD131" s="1">
        <v>0</v>
      </c>
      <c r="HE131" s="1">
        <v>0</v>
      </c>
      <c r="HF131" s="1">
        <v>0</v>
      </c>
      <c r="HG131" s="1">
        <v>1</v>
      </c>
      <c r="HH131" s="1">
        <v>1</v>
      </c>
      <c r="HI131" s="1">
        <v>0</v>
      </c>
      <c r="HJ131" s="1">
        <v>0</v>
      </c>
      <c r="HK131" s="1">
        <v>0</v>
      </c>
      <c r="HL131" s="1">
        <v>0</v>
      </c>
      <c r="HM131" s="1">
        <v>0</v>
      </c>
      <c r="HN131" s="1">
        <v>1</v>
      </c>
      <c r="HO131" s="1" t="s">
        <v>269</v>
      </c>
      <c r="HP131" s="1" t="s">
        <v>295</v>
      </c>
      <c r="HQ131" s="1" t="s">
        <v>233</v>
      </c>
      <c r="HR131" s="1" t="s">
        <v>234</v>
      </c>
      <c r="HS131" s="1" t="s">
        <v>221</v>
      </c>
      <c r="HT131" s="1" t="s">
        <v>221</v>
      </c>
      <c r="HU131" s="1">
        <v>3.209719126</v>
      </c>
      <c r="HV131" s="1">
        <v>3.4760881619999999</v>
      </c>
      <c r="HW131" s="1"/>
      <c r="HX131" s="1">
        <v>1.6387004510000001</v>
      </c>
      <c r="HY131" s="1"/>
      <c r="HZ131" s="1">
        <v>3.3045671379999999</v>
      </c>
      <c r="IA131" s="1">
        <v>1.9051540309999999</v>
      </c>
      <c r="IB131" s="1">
        <v>2.5222830900000002</v>
      </c>
    </row>
    <row r="132" spans="1:236" x14ac:dyDescent="0.3">
      <c r="A132" s="1">
        <v>33786</v>
      </c>
      <c r="B132" s="1" t="s">
        <v>497</v>
      </c>
      <c r="C132" s="1" t="s">
        <v>498</v>
      </c>
      <c r="D132" s="1" t="s">
        <v>499</v>
      </c>
      <c r="E132" s="1">
        <v>7</v>
      </c>
      <c r="F132" s="1" t="s">
        <v>286</v>
      </c>
      <c r="G132" s="1">
        <v>4</v>
      </c>
      <c r="H132" s="1" t="s">
        <v>287</v>
      </c>
      <c r="I132" s="1" t="s">
        <v>221</v>
      </c>
      <c r="J132" s="1" t="s">
        <v>221</v>
      </c>
      <c r="K132" s="1" t="s">
        <v>221</v>
      </c>
      <c r="L132" s="1">
        <v>1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1</v>
      </c>
      <c r="T132" s="1">
        <v>1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 t="s">
        <v>221</v>
      </c>
      <c r="AF132" s="1" t="s">
        <v>221</v>
      </c>
      <c r="AG132" s="1" t="s">
        <v>221</v>
      </c>
      <c r="AH132" s="1" t="s">
        <v>221</v>
      </c>
      <c r="AI132" s="1" t="s">
        <v>221</v>
      </c>
      <c r="AJ132" s="1" t="s">
        <v>221</v>
      </c>
      <c r="AK132" s="1" t="s">
        <v>221</v>
      </c>
      <c r="AL132" s="1" t="s">
        <v>221</v>
      </c>
      <c r="AM132" s="1">
        <v>4</v>
      </c>
      <c r="AN132" s="1">
        <v>1</v>
      </c>
      <c r="AO132" s="1">
        <v>4</v>
      </c>
      <c r="AP132" s="1">
        <v>1</v>
      </c>
      <c r="AQ132" s="1">
        <v>1</v>
      </c>
      <c r="AR132" s="1">
        <v>2</v>
      </c>
      <c r="AS132" s="1">
        <v>1</v>
      </c>
      <c r="AT132" s="1">
        <v>5</v>
      </c>
      <c r="AU132" s="1">
        <v>5</v>
      </c>
      <c r="AV132" s="1">
        <v>5</v>
      </c>
      <c r="AW132" s="1">
        <v>5</v>
      </c>
      <c r="AX132" s="1">
        <v>4</v>
      </c>
      <c r="AY132" s="1">
        <v>5</v>
      </c>
      <c r="AZ132" s="1">
        <v>3</v>
      </c>
      <c r="BA132" s="1">
        <v>4</v>
      </c>
      <c r="BB132" s="1">
        <v>4</v>
      </c>
      <c r="BC132" s="1" t="s">
        <v>221</v>
      </c>
      <c r="BD132" s="1" t="s">
        <v>221</v>
      </c>
      <c r="BE132" s="1" t="s">
        <v>221</v>
      </c>
      <c r="BF132" s="1" t="s">
        <v>221</v>
      </c>
      <c r="BG132" s="1">
        <v>5</v>
      </c>
      <c r="BH132" s="1">
        <v>5</v>
      </c>
      <c r="BI132" s="1">
        <v>5</v>
      </c>
      <c r="BJ132" s="1">
        <v>5</v>
      </c>
      <c r="BK132" s="1">
        <v>3</v>
      </c>
      <c r="BL132" s="1">
        <v>4</v>
      </c>
      <c r="BM132" s="1">
        <v>5</v>
      </c>
      <c r="BN132" s="1" t="s">
        <v>221</v>
      </c>
      <c r="BO132" s="1">
        <v>3</v>
      </c>
      <c r="BP132" s="1">
        <v>5</v>
      </c>
      <c r="BQ132" s="1">
        <v>3</v>
      </c>
      <c r="BR132" s="1">
        <v>5</v>
      </c>
      <c r="BS132" s="1">
        <v>4</v>
      </c>
      <c r="BT132" s="1">
        <v>4</v>
      </c>
      <c r="BU132" s="1">
        <v>4</v>
      </c>
      <c r="BV132" s="1">
        <v>5</v>
      </c>
      <c r="BW132" s="1" t="s">
        <v>221</v>
      </c>
      <c r="BX132" s="1">
        <v>4.3333333329999997</v>
      </c>
      <c r="BY132" s="1">
        <v>4</v>
      </c>
      <c r="BZ132" s="1"/>
      <c r="CA132" s="1">
        <v>3</v>
      </c>
      <c r="CB132" s="1">
        <v>5</v>
      </c>
      <c r="CC132" s="1">
        <v>4</v>
      </c>
      <c r="CD132" s="1">
        <v>4</v>
      </c>
      <c r="CE132" s="1">
        <v>5</v>
      </c>
      <c r="CF132" s="1">
        <f>(AM132 - '[1]AoA, FW, and ASMu'!B$11) / '[1]AoA, FW, and ASMu'!B$12</f>
        <v>-6.0746042051738683E-2</v>
      </c>
      <c r="CG132" s="1">
        <f>(AQ132 - '[1]AoA, FW, and ASMu'!C$11) / '[1]AoA, FW, and ASMu'!C$12</f>
        <v>-1.4784925460403708</v>
      </c>
      <c r="CH132" s="1">
        <f>(AR132 - '[1]AoA, FW, and ASMu'!D$11) / '[1]AoA, FW, and ASMu'!D$12</f>
        <v>-0.32843761477495281</v>
      </c>
      <c r="CI132" s="1">
        <f>(AT132 - '[1]AoA, FW, and ASMu'!E$11) / '[1]AoA, FW, and ASMu'!E$12</f>
        <v>0.50066042908655961</v>
      </c>
      <c r="CJ132" s="1">
        <f>(AU132 - '[1]AoA, FW, and ASMu'!F$11) / '[1]AoA, FW, and ASMu'!F$12</f>
        <v>0.92360840061944671</v>
      </c>
      <c r="CK132" s="1">
        <f>(AY132 - '[1]AoA, FW, and ASMu'!G$11) / '[1]AoA, FW, and ASMu'!G$12</f>
        <v>1.0352183707753255</v>
      </c>
      <c r="CL132" s="1">
        <f>(BA132 - '[1]AoA, FW, and ASMu'!H$11) / '[1]AoA, FW, and ASMu'!H$12</f>
        <v>2.199818598808124</v>
      </c>
      <c r="CM132" s="1">
        <f>(AW132 - '[1]AoA, FW, and ASMu'!I$11) / '[1]AoA, FW, and ASMu'!I$12</f>
        <v>1.4468245209353749</v>
      </c>
      <c r="CN132" s="1">
        <v>6.5496719999999994E-2</v>
      </c>
      <c r="CO132" s="1">
        <v>0.951786044</v>
      </c>
      <c r="CP132" s="1"/>
      <c r="CQ132" s="1">
        <v>-0.49299886500000001</v>
      </c>
      <c r="CR132" s="1">
        <v>0.84441995700000005</v>
      </c>
      <c r="CS132" s="1">
        <v>-0.373730807</v>
      </c>
      <c r="CT132" s="1">
        <v>-1.2575273999999999E-2</v>
      </c>
      <c r="CU132" s="1">
        <v>0.426847908</v>
      </c>
      <c r="CV132" s="1" t="s">
        <v>223</v>
      </c>
      <c r="CW132" s="1">
        <v>4</v>
      </c>
      <c r="CX132" s="1">
        <v>1</v>
      </c>
      <c r="CY132" s="1" t="s">
        <v>242</v>
      </c>
      <c r="CZ132" s="1">
        <v>5</v>
      </c>
      <c r="DA132" s="1">
        <v>6413</v>
      </c>
      <c r="DB132" s="1" t="s">
        <v>221</v>
      </c>
      <c r="DC132" s="1" t="s">
        <v>221</v>
      </c>
      <c r="DD132" s="1" t="s">
        <v>221</v>
      </c>
      <c r="DE132" s="1" t="s">
        <v>221</v>
      </c>
      <c r="DF132" s="1" t="s">
        <v>221</v>
      </c>
      <c r="DG132" s="1" t="s">
        <v>243</v>
      </c>
      <c r="DH132" s="1">
        <v>494925</v>
      </c>
      <c r="DI132" s="1" t="s">
        <v>221</v>
      </c>
      <c r="DJ132" s="1" t="s">
        <v>221</v>
      </c>
      <c r="DK132" s="1" t="s">
        <v>221</v>
      </c>
      <c r="DL132" s="1" t="s">
        <v>221</v>
      </c>
      <c r="DM132" s="1" t="s">
        <v>221</v>
      </c>
      <c r="DN132" s="1">
        <v>15</v>
      </c>
      <c r="DO132" s="1" t="s">
        <v>500</v>
      </c>
      <c r="DP132" s="1">
        <v>-8.318265E-3</v>
      </c>
      <c r="DQ132" s="1">
        <v>-0.56476974899999999</v>
      </c>
      <c r="DR132" s="1">
        <v>0.14232972599999999</v>
      </c>
      <c r="DS132" s="1">
        <v>-0.37808848900000003</v>
      </c>
      <c r="DT132" s="1">
        <v>-1.8114151679999999</v>
      </c>
      <c r="DU132" s="1">
        <v>-0.432934453</v>
      </c>
      <c r="DV132" s="1">
        <v>-0.68143459900000003</v>
      </c>
      <c r="DW132" s="1">
        <v>0.87171520999999996</v>
      </c>
      <c r="DX132" s="1">
        <v>1.717454663</v>
      </c>
      <c r="DY132" s="1">
        <v>2.9035551499999999</v>
      </c>
      <c r="DZ132" s="1">
        <v>1.809393939</v>
      </c>
      <c r="EA132" s="1">
        <v>1.8552219560000001</v>
      </c>
      <c r="EB132" s="1">
        <v>1.650185048</v>
      </c>
      <c r="EC132" s="1">
        <v>-0.36842907200000002</v>
      </c>
      <c r="ED132" s="1">
        <v>2.329160962</v>
      </c>
      <c r="EE132" s="1">
        <v>0.21854679099999999</v>
      </c>
      <c r="EF132" s="1">
        <v>0.50663741100000004</v>
      </c>
      <c r="EG132" s="1">
        <v>0.79266946299999996</v>
      </c>
      <c r="EH132" s="1">
        <v>0.86115427300000003</v>
      </c>
      <c r="EI132" s="1">
        <v>0.78168780999999998</v>
      </c>
      <c r="EJ132" s="1">
        <v>-1.2133659539999999</v>
      </c>
      <c r="EK132" s="1">
        <v>-8.8258680000000006E-2</v>
      </c>
      <c r="EL132" s="1">
        <v>0.48208338899999997</v>
      </c>
      <c r="EM132" s="1">
        <v>-0.858221279</v>
      </c>
      <c r="EN132" s="1">
        <v>0.77204928699999997</v>
      </c>
      <c r="EO132" s="1">
        <v>-1.397826574</v>
      </c>
      <c r="EP132" s="1">
        <v>0.55752913199999998</v>
      </c>
      <c r="EQ132" s="1">
        <v>0.160112855</v>
      </c>
      <c r="ER132" s="1">
        <v>0.35031512599999998</v>
      </c>
      <c r="ES132" s="1">
        <v>0.56867211600000001</v>
      </c>
      <c r="ET132" s="1">
        <v>0.81993861499999998</v>
      </c>
      <c r="EU132" s="1" t="s">
        <v>221</v>
      </c>
      <c r="EV132" s="1" t="s">
        <v>221</v>
      </c>
      <c r="EW132" s="1">
        <v>-7.2999390000000001E-3</v>
      </c>
      <c r="EX132" s="1">
        <v>-0.50626750099999995</v>
      </c>
      <c r="EY132" s="1">
        <v>0.14457805300000001</v>
      </c>
      <c r="EZ132" s="1">
        <v>-0.43257899100000002</v>
      </c>
      <c r="FA132" s="1">
        <v>-1.428876314</v>
      </c>
      <c r="FB132" s="1">
        <v>-0.342236706</v>
      </c>
      <c r="FC132" s="1">
        <v>-0.56312254100000003</v>
      </c>
      <c r="FD132" s="1">
        <v>0.78158185499999999</v>
      </c>
      <c r="FE132" s="1">
        <v>0.98416879099999999</v>
      </c>
      <c r="FF132" s="1">
        <v>1.9977388359999999</v>
      </c>
      <c r="FG132" s="1">
        <v>1.6615391349999999</v>
      </c>
      <c r="FH132" s="1">
        <v>1.1823190729999999</v>
      </c>
      <c r="FI132" s="1">
        <v>1.1982686419999999</v>
      </c>
      <c r="FJ132" s="1">
        <v>-0.30773846599999999</v>
      </c>
      <c r="FK132" s="1">
        <v>2.2611056650000001</v>
      </c>
      <c r="FL132" s="1">
        <v>0.211429009</v>
      </c>
      <c r="FM132" s="1">
        <v>0.73267232599999998</v>
      </c>
      <c r="FN132" s="1">
        <v>1.036017078</v>
      </c>
      <c r="FO132" s="1">
        <v>0.87643446000000003</v>
      </c>
      <c r="FP132" s="1">
        <v>0.94650490499999995</v>
      </c>
      <c r="FQ132" s="1">
        <v>-1.506345045</v>
      </c>
      <c r="FR132" s="1">
        <v>-9.6083810000000006E-2</v>
      </c>
      <c r="FS132" s="1">
        <v>0.70189067199999999</v>
      </c>
      <c r="FT132" s="1">
        <v>-0.85358042499999998</v>
      </c>
      <c r="FU132" s="1">
        <v>0.76901765600000005</v>
      </c>
      <c r="FV132" s="1">
        <v>-1.5927575329999999</v>
      </c>
      <c r="FW132" s="1">
        <v>0.72294473999999997</v>
      </c>
      <c r="FX132" s="1">
        <v>0.19275363200000001</v>
      </c>
      <c r="FY132" s="1">
        <v>0.356362032</v>
      </c>
      <c r="FZ132" s="1">
        <v>0.61698529199999996</v>
      </c>
      <c r="GA132" s="1">
        <v>0.955153959</v>
      </c>
      <c r="GB132" s="1"/>
      <c r="GC132" s="1"/>
      <c r="GD132" s="1">
        <v>0.102329328</v>
      </c>
      <c r="GE132" s="1">
        <v>-1.1543184820000001</v>
      </c>
      <c r="GF132" s="1">
        <v>-0.342236706</v>
      </c>
      <c r="GG132" s="1">
        <v>1.4834725280000001</v>
      </c>
      <c r="GH132" s="1">
        <v>0.13058836600000001</v>
      </c>
      <c r="GI132" s="1">
        <v>0.97962732500000005</v>
      </c>
      <c r="GJ132" s="1">
        <v>2.4538592970000002</v>
      </c>
      <c r="GK132" s="1">
        <v>2.3942114609999998</v>
      </c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 t="s">
        <v>269</v>
      </c>
      <c r="HP132" s="1" t="s">
        <v>315</v>
      </c>
      <c r="HQ132" s="1" t="s">
        <v>221</v>
      </c>
      <c r="HR132" s="1" t="s">
        <v>221</v>
      </c>
      <c r="HS132" s="1" t="s">
        <v>221</v>
      </c>
      <c r="HT132" s="1" t="s">
        <v>221</v>
      </c>
      <c r="HU132" s="1">
        <v>3.209719126</v>
      </c>
      <c r="HV132" s="1">
        <v>3.4760881619999999</v>
      </c>
      <c r="HW132" s="1"/>
      <c r="HX132" s="1">
        <v>1.6387004510000001</v>
      </c>
      <c r="HY132" s="1">
        <v>4.420786831</v>
      </c>
      <c r="HZ132" s="1">
        <v>3.3045671379999999</v>
      </c>
      <c r="IA132" s="1">
        <v>1.9051540309999999</v>
      </c>
      <c r="IB132" s="1">
        <v>5.0445661810000004</v>
      </c>
    </row>
    <row r="133" spans="1:236" x14ac:dyDescent="0.3">
      <c r="A133" s="1">
        <v>31411</v>
      </c>
      <c r="B133" s="1" t="s">
        <v>1420</v>
      </c>
      <c r="C133" s="1" t="s">
        <v>867</v>
      </c>
      <c r="D133" s="1" t="s">
        <v>1421</v>
      </c>
      <c r="E133" s="1">
        <v>2</v>
      </c>
      <c r="F133" s="1" t="s">
        <v>286</v>
      </c>
      <c r="G133" s="1">
        <v>4</v>
      </c>
      <c r="H133" s="1" t="s">
        <v>287</v>
      </c>
      <c r="I133" s="1" t="s">
        <v>299</v>
      </c>
      <c r="J133" s="1" t="s">
        <v>221</v>
      </c>
      <c r="K133" s="1" t="s">
        <v>221</v>
      </c>
      <c r="L133" s="1">
        <v>1</v>
      </c>
      <c r="M133" s="1">
        <v>0</v>
      </c>
      <c r="N133" s="1">
        <v>0</v>
      </c>
      <c r="O133" s="1">
        <v>0</v>
      </c>
      <c r="P133" s="1">
        <v>0</v>
      </c>
      <c r="Q133" s="1">
        <v>1</v>
      </c>
      <c r="R133" s="1">
        <v>0</v>
      </c>
      <c r="S133" s="1">
        <v>0</v>
      </c>
      <c r="T133" s="1">
        <v>1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 t="s">
        <v>524</v>
      </c>
      <c r="AF133" s="1" t="s">
        <v>221</v>
      </c>
      <c r="AG133" s="1" t="s">
        <v>221</v>
      </c>
      <c r="AH133" s="1" t="s">
        <v>221</v>
      </c>
      <c r="AI133" s="1" t="s">
        <v>221</v>
      </c>
      <c r="AJ133" s="1" t="s">
        <v>221</v>
      </c>
      <c r="AK133" s="1" t="s">
        <v>221</v>
      </c>
      <c r="AL133" s="1" t="s">
        <v>221</v>
      </c>
      <c r="AM133" s="1">
        <v>4</v>
      </c>
      <c r="AN133" s="1">
        <v>1</v>
      </c>
      <c r="AO133" s="1">
        <v>4</v>
      </c>
      <c r="AP133" s="1">
        <v>1</v>
      </c>
      <c r="AQ133" s="1">
        <v>2</v>
      </c>
      <c r="AR133" s="1">
        <v>3</v>
      </c>
      <c r="AS133" s="1">
        <v>1</v>
      </c>
      <c r="AT133" s="1">
        <v>4</v>
      </c>
      <c r="AU133" s="1">
        <v>1</v>
      </c>
      <c r="AV133" s="1">
        <v>3</v>
      </c>
      <c r="AW133" s="1">
        <v>4</v>
      </c>
      <c r="AX133" s="1">
        <v>1</v>
      </c>
      <c r="AY133" s="1">
        <v>3</v>
      </c>
      <c r="AZ133" s="1">
        <v>4</v>
      </c>
      <c r="BA133" s="1">
        <v>1</v>
      </c>
      <c r="BB133" s="1">
        <v>4</v>
      </c>
      <c r="BC133" s="1" t="s">
        <v>221</v>
      </c>
      <c r="BD133" s="1" t="s">
        <v>221</v>
      </c>
      <c r="BE133" s="1" t="s">
        <v>221</v>
      </c>
      <c r="BF133" s="1" t="s">
        <v>221</v>
      </c>
      <c r="BG133" s="1">
        <v>5</v>
      </c>
      <c r="BH133" s="1">
        <v>4</v>
      </c>
      <c r="BI133" s="1">
        <v>3</v>
      </c>
      <c r="BJ133" s="1">
        <v>4</v>
      </c>
      <c r="BK133" s="1">
        <v>4</v>
      </c>
      <c r="BL133" s="1">
        <v>3</v>
      </c>
      <c r="BM133" s="1">
        <v>3</v>
      </c>
      <c r="BN133" s="1">
        <v>4</v>
      </c>
      <c r="BO133" s="1">
        <v>3</v>
      </c>
      <c r="BP133" s="1" t="s">
        <v>221</v>
      </c>
      <c r="BQ133" s="1">
        <v>5</v>
      </c>
      <c r="BR133" s="1">
        <v>5</v>
      </c>
      <c r="BS133" s="1">
        <v>3</v>
      </c>
      <c r="BT133" s="1">
        <v>4</v>
      </c>
      <c r="BU133" s="1">
        <v>3</v>
      </c>
      <c r="BV133" s="1">
        <v>4</v>
      </c>
      <c r="BW133" s="1" t="s">
        <v>221</v>
      </c>
      <c r="BX133" s="1">
        <v>3.888888889</v>
      </c>
      <c r="BY133" s="1">
        <v>3.5</v>
      </c>
      <c r="BZ133" s="1">
        <v>4</v>
      </c>
      <c r="CA133" s="1">
        <v>3</v>
      </c>
      <c r="CB133" s="1"/>
      <c r="CC133" s="1">
        <v>3.3333333330000001</v>
      </c>
      <c r="CD133" s="1">
        <v>3</v>
      </c>
      <c r="CE133" s="1">
        <v>4</v>
      </c>
      <c r="CF133" s="1">
        <f>(AM133 - '[1]AoA, FW, and ASMu'!B$11) / '[1]AoA, FW, and ASMu'!B$12</f>
        <v>-6.0746042051738683E-2</v>
      </c>
      <c r="CG133" s="1">
        <f>(AQ133 - '[1]AoA, FW, and ASMu'!C$11) / '[1]AoA, FW, and ASMu'!C$12</f>
        <v>-0.70746723074685991</v>
      </c>
      <c r="CH133" s="1">
        <f>(AR133 - '[1]AoA, FW, and ASMu'!D$11) / '[1]AoA, FW, and ASMu'!D$12</f>
        <v>0.45651043466681585</v>
      </c>
      <c r="CI133" s="1">
        <f>(AT133 - '[1]AoA, FW, and ASMu'!E$11) / '[1]AoA, FW, and ASMu'!E$12</f>
        <v>-0.42732871186524074</v>
      </c>
      <c r="CJ133" s="1">
        <f>(AU133 - '[1]AoA, FW, and ASMu'!F$11) / '[1]AoA, FW, and ASMu'!F$12</f>
        <v>-1.3726844286238138</v>
      </c>
      <c r="CK133" s="1">
        <f>(AY133 - '[1]AoA, FW, and ASMu'!G$11) / '[1]AoA, FW, and ASMu'!G$12</f>
        <v>-0.39129875746110016</v>
      </c>
      <c r="CL133" s="1">
        <f>(BA133 - '[1]AoA, FW, and ASMu'!H$11) / '[1]AoA, FW, and ASMu'!H$12</f>
        <v>-0.62050276803115456</v>
      </c>
      <c r="CM133" s="1">
        <f>(AW133 - '[1]AoA, FW, and ASMu'!I$11) / '[1]AoA, FW, and ASMu'!I$12</f>
        <v>0.59779555268672613</v>
      </c>
      <c r="CN133" s="1">
        <v>-0.92210916499999995</v>
      </c>
      <c r="CO133" s="1">
        <v>0.37243801700000001</v>
      </c>
      <c r="CP133" s="1">
        <v>0</v>
      </c>
      <c r="CQ133" s="1">
        <v>-0.49299886500000001</v>
      </c>
      <c r="CR133" s="1"/>
      <c r="CS133" s="1">
        <v>-1.475253186</v>
      </c>
      <c r="CT133" s="1">
        <v>-1.2826779619999999</v>
      </c>
      <c r="CU133" s="1">
        <v>-2.0954351830000002</v>
      </c>
      <c r="CV133" s="1" t="s">
        <v>223</v>
      </c>
      <c r="CW133" s="1">
        <v>4</v>
      </c>
      <c r="CX133" s="1">
        <v>1</v>
      </c>
      <c r="CY133" s="1" t="s">
        <v>224</v>
      </c>
      <c r="CZ133" s="1">
        <v>4</v>
      </c>
      <c r="DA133" s="1" t="s">
        <v>221</v>
      </c>
      <c r="DB133" s="1" t="s">
        <v>221</v>
      </c>
      <c r="DC133" s="1" t="s">
        <v>221</v>
      </c>
      <c r="DD133" s="1">
        <v>1</v>
      </c>
      <c r="DE133" s="1" t="s">
        <v>221</v>
      </c>
      <c r="DF133" s="1" t="s">
        <v>221</v>
      </c>
      <c r="DG133" s="1" t="s">
        <v>292</v>
      </c>
      <c r="DH133" s="1" t="s">
        <v>221</v>
      </c>
      <c r="DI133" s="1" t="s">
        <v>1422</v>
      </c>
      <c r="DJ133" s="1" t="s">
        <v>1423</v>
      </c>
      <c r="DK133" s="1" t="s">
        <v>567</v>
      </c>
      <c r="DL133" s="1" t="s">
        <v>229</v>
      </c>
      <c r="DM133" s="1">
        <v>755</v>
      </c>
      <c r="DN133" s="1">
        <v>4</v>
      </c>
      <c r="DO133" s="1" t="s">
        <v>1424</v>
      </c>
      <c r="DP133" s="1">
        <v>-8.318265E-3</v>
      </c>
      <c r="DQ133" s="1">
        <v>-0.56476974899999999</v>
      </c>
      <c r="DR133" s="1">
        <v>0.14232972599999999</v>
      </c>
      <c r="DS133" s="1">
        <v>-0.37808848900000003</v>
      </c>
      <c r="DT133" s="1">
        <v>-0.81141516800000002</v>
      </c>
      <c r="DU133" s="1">
        <v>0.567065547</v>
      </c>
      <c r="DV133" s="1">
        <v>-0.68143459900000003</v>
      </c>
      <c r="DW133" s="1">
        <v>-0.12828479000000001</v>
      </c>
      <c r="DX133" s="1">
        <v>-2.2825453370000002</v>
      </c>
      <c r="DY133" s="1">
        <v>0.90355514999999997</v>
      </c>
      <c r="DZ133" s="1">
        <v>0.80939393900000001</v>
      </c>
      <c r="EA133" s="1">
        <v>-1.1447780439999999</v>
      </c>
      <c r="EB133" s="1">
        <v>-0.34981495200000001</v>
      </c>
      <c r="EC133" s="1">
        <v>0.63157092800000003</v>
      </c>
      <c r="ED133" s="1">
        <v>-0.670839038</v>
      </c>
      <c r="EE133" s="1">
        <v>0.21854679099999999</v>
      </c>
      <c r="EF133" s="1">
        <v>0.50663741100000004</v>
      </c>
      <c r="EG133" s="1">
        <v>-0.20733053700000001</v>
      </c>
      <c r="EH133" s="1">
        <v>-1.1388457270000001</v>
      </c>
      <c r="EI133" s="1">
        <v>-0.21831218999999999</v>
      </c>
      <c r="EJ133" s="1">
        <v>-0.213365954</v>
      </c>
      <c r="EK133" s="1">
        <v>-1.08825868</v>
      </c>
      <c r="EL133" s="1">
        <v>-1.517916611</v>
      </c>
      <c r="EM133" s="1">
        <v>-0.858221279</v>
      </c>
      <c r="EN133" s="1" t="s">
        <v>221</v>
      </c>
      <c r="EO133" s="1">
        <v>0.60217342600000001</v>
      </c>
      <c r="EP133" s="1">
        <v>0.55752913199999998</v>
      </c>
      <c r="EQ133" s="1">
        <v>-0.83988714499999995</v>
      </c>
      <c r="ER133" s="1">
        <v>0.35031512599999998</v>
      </c>
      <c r="ES133" s="1">
        <v>-0.43132788399999999</v>
      </c>
      <c r="ET133" s="1">
        <v>-0.18006138499999999</v>
      </c>
      <c r="EU133" s="1" t="s">
        <v>221</v>
      </c>
      <c r="EV133" s="1">
        <v>0.11079420800000001</v>
      </c>
      <c r="EW133" s="1">
        <v>-7.2999390000000001E-3</v>
      </c>
      <c r="EX133" s="1">
        <v>-0.50626750099999995</v>
      </c>
      <c r="EY133" s="1">
        <v>0.14457805300000001</v>
      </c>
      <c r="EZ133" s="1">
        <v>-0.43257899100000002</v>
      </c>
      <c r="FA133" s="1">
        <v>-0.64005863200000002</v>
      </c>
      <c r="FB133" s="1">
        <v>0.44826796200000002</v>
      </c>
      <c r="FC133" s="1">
        <v>-0.56312254100000003</v>
      </c>
      <c r="FD133" s="1">
        <v>-0.115020437</v>
      </c>
      <c r="FE133" s="1">
        <v>-1.3079878810000001</v>
      </c>
      <c r="FF133" s="1">
        <v>0.62167485</v>
      </c>
      <c r="FG133" s="1">
        <v>0.74325423400000001</v>
      </c>
      <c r="FH133" s="1">
        <v>-0.72955848300000004</v>
      </c>
      <c r="FI133" s="1">
        <v>-0.25401532300000002</v>
      </c>
      <c r="FJ133" s="1">
        <v>0.527533476</v>
      </c>
      <c r="FK133" s="1">
        <v>-0.65123792400000002</v>
      </c>
      <c r="FL133" s="1">
        <v>0.211429009</v>
      </c>
      <c r="FM133" s="1">
        <v>0.73267232599999998</v>
      </c>
      <c r="FN133" s="1">
        <v>-0.27098051200000001</v>
      </c>
      <c r="FO133" s="1">
        <v>-1.1590532280000001</v>
      </c>
      <c r="FP133" s="1">
        <v>-0.26434281799999998</v>
      </c>
      <c r="FQ133" s="1">
        <v>-0.26488525299999999</v>
      </c>
      <c r="FR133" s="1">
        <v>-1.184745122</v>
      </c>
      <c r="FS133" s="1">
        <v>-2.2100149789999999</v>
      </c>
      <c r="FT133" s="1">
        <v>-0.85358042499999998</v>
      </c>
      <c r="FU133" s="1"/>
      <c r="FV133" s="1">
        <v>0.68614825199999996</v>
      </c>
      <c r="FW133" s="1">
        <v>0.72294473999999997</v>
      </c>
      <c r="FX133" s="1">
        <v>-1.0111074330000001</v>
      </c>
      <c r="FY133" s="1">
        <v>0.356362032</v>
      </c>
      <c r="FZ133" s="1">
        <v>-0.46797258600000002</v>
      </c>
      <c r="GA133" s="1">
        <v>-0.209755147</v>
      </c>
      <c r="GB133" s="1"/>
      <c r="GC133" s="1">
        <v>0.126620132</v>
      </c>
      <c r="GD133" s="1">
        <v>-0.44038836599999998</v>
      </c>
      <c r="GE133" s="1">
        <v>-0.96743133299999995</v>
      </c>
      <c r="GF133" s="1">
        <v>0.44826796200000002</v>
      </c>
      <c r="GG133" s="1">
        <v>-2.325035416</v>
      </c>
      <c r="GH133" s="1">
        <v>-2.1615683059999999</v>
      </c>
      <c r="GI133" s="1">
        <v>-0.82533972</v>
      </c>
      <c r="GJ133" s="1">
        <v>-1.662345357</v>
      </c>
      <c r="GK133" s="1">
        <v>1.4759265589999999</v>
      </c>
      <c r="GL133" s="1">
        <v>2</v>
      </c>
      <c r="GM133" s="1">
        <v>0</v>
      </c>
      <c r="GN133" s="1">
        <v>0</v>
      </c>
      <c r="GO133" s="1">
        <v>2</v>
      </c>
      <c r="GP133" s="1">
        <v>1</v>
      </c>
      <c r="GQ133" s="1">
        <v>0</v>
      </c>
      <c r="GR133" s="1">
        <v>0</v>
      </c>
      <c r="GS133" s="1">
        <v>0</v>
      </c>
      <c r="GT133" s="1">
        <v>0</v>
      </c>
      <c r="GU133" s="1">
        <v>0</v>
      </c>
      <c r="GV133" s="1">
        <v>0</v>
      </c>
      <c r="GW133" s="1">
        <v>0</v>
      </c>
      <c r="GX133" s="1">
        <v>0</v>
      </c>
      <c r="GY133" s="1">
        <v>1</v>
      </c>
      <c r="GZ133" s="1">
        <v>0.5</v>
      </c>
      <c r="HA133" s="1">
        <v>0</v>
      </c>
      <c r="HB133" s="1">
        <v>0</v>
      </c>
      <c r="HC133" s="1">
        <v>0</v>
      </c>
      <c r="HD133" s="1">
        <v>0</v>
      </c>
      <c r="HE133" s="1">
        <v>0</v>
      </c>
      <c r="HF133" s="1">
        <v>0</v>
      </c>
      <c r="HG133" s="1">
        <v>1</v>
      </c>
      <c r="HH133" s="1">
        <v>0.5</v>
      </c>
      <c r="HI133" s="1">
        <v>0</v>
      </c>
      <c r="HJ133" s="1">
        <v>0</v>
      </c>
      <c r="HK133" s="1">
        <v>0</v>
      </c>
      <c r="HL133" s="1">
        <v>0</v>
      </c>
      <c r="HM133" s="1">
        <v>0.5</v>
      </c>
      <c r="HN133" s="1">
        <v>0.5</v>
      </c>
      <c r="HO133" s="1" t="s">
        <v>221</v>
      </c>
      <c r="HP133" s="1" t="s">
        <v>315</v>
      </c>
      <c r="HQ133" s="1" t="s">
        <v>316</v>
      </c>
      <c r="HR133" s="1" t="s">
        <v>496</v>
      </c>
      <c r="HS133" s="1" t="s">
        <v>221</v>
      </c>
      <c r="HT133" s="1" t="s">
        <v>221</v>
      </c>
      <c r="HU133" s="1">
        <v>2.2221132410000002</v>
      </c>
      <c r="HV133" s="1">
        <v>2.8967401349999999</v>
      </c>
      <c r="HW133" s="1">
        <v>3.11617174</v>
      </c>
      <c r="HX133" s="1">
        <v>1.6387004510000001</v>
      </c>
      <c r="HY133" s="1"/>
      <c r="HZ133" s="1">
        <v>2.2030447579999999</v>
      </c>
      <c r="IA133" s="1">
        <v>0.63505134399999996</v>
      </c>
      <c r="IB133" s="1">
        <v>2.5222830900000002</v>
      </c>
    </row>
    <row r="134" spans="1:236" x14ac:dyDescent="0.3">
      <c r="A134" s="1">
        <v>34530</v>
      </c>
      <c r="B134" s="1" t="s">
        <v>1425</v>
      </c>
      <c r="C134" s="1" t="s">
        <v>1426</v>
      </c>
      <c r="D134" s="1" t="s">
        <v>1427</v>
      </c>
      <c r="E134" s="1">
        <v>11</v>
      </c>
      <c r="F134" s="1" t="s">
        <v>762</v>
      </c>
      <c r="G134" s="1">
        <v>4</v>
      </c>
      <c r="H134" s="1" t="s">
        <v>763</v>
      </c>
      <c r="I134" s="1" t="s">
        <v>221</v>
      </c>
      <c r="J134" s="1" t="s">
        <v>221</v>
      </c>
      <c r="K134" s="1" t="s">
        <v>221</v>
      </c>
      <c r="L134" s="1">
        <v>1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1</v>
      </c>
      <c r="T134" s="1">
        <v>1</v>
      </c>
      <c r="U134" s="1">
        <v>0</v>
      </c>
      <c r="V134" s="1">
        <v>0</v>
      </c>
      <c r="W134" s="1">
        <v>0</v>
      </c>
      <c r="X134" s="1">
        <v>0</v>
      </c>
      <c r="Y134" s="1">
        <v>1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 t="s">
        <v>1428</v>
      </c>
      <c r="AF134" s="1" t="s">
        <v>309</v>
      </c>
      <c r="AG134" s="1" t="s">
        <v>221</v>
      </c>
      <c r="AH134" s="1" t="s">
        <v>221</v>
      </c>
      <c r="AI134" s="1" t="s">
        <v>221</v>
      </c>
      <c r="AJ134" s="1" t="s">
        <v>221</v>
      </c>
      <c r="AK134" s="1" t="s">
        <v>221</v>
      </c>
      <c r="AL134" s="1" t="s">
        <v>221</v>
      </c>
      <c r="AM134" s="1">
        <v>4</v>
      </c>
      <c r="AN134" s="1">
        <v>2</v>
      </c>
      <c r="AO134" s="1">
        <v>5</v>
      </c>
      <c r="AP134" s="1">
        <v>2</v>
      </c>
      <c r="AQ134" s="1">
        <v>5</v>
      </c>
      <c r="AR134" s="1">
        <v>4</v>
      </c>
      <c r="AS134" s="1">
        <v>1</v>
      </c>
      <c r="AT134" s="1">
        <v>5</v>
      </c>
      <c r="AU134" s="1">
        <v>5</v>
      </c>
      <c r="AV134" s="1">
        <v>2</v>
      </c>
      <c r="AW134" s="1">
        <v>3</v>
      </c>
      <c r="AX134" s="1">
        <v>1</v>
      </c>
      <c r="AY134" s="1">
        <v>3</v>
      </c>
      <c r="AZ134" s="1">
        <v>5</v>
      </c>
      <c r="BA134" s="1">
        <v>1</v>
      </c>
      <c r="BB134" s="1">
        <v>5</v>
      </c>
      <c r="BC134" s="1" t="s">
        <v>221</v>
      </c>
      <c r="BD134" s="1" t="s">
        <v>221</v>
      </c>
      <c r="BE134" s="1" t="s">
        <v>221</v>
      </c>
      <c r="BF134" s="1" t="s">
        <v>221</v>
      </c>
      <c r="BG134" s="1">
        <v>4</v>
      </c>
      <c r="BH134" s="1">
        <v>5</v>
      </c>
      <c r="BI134" s="1">
        <v>3</v>
      </c>
      <c r="BJ134" s="1">
        <v>3</v>
      </c>
      <c r="BK134" s="1">
        <v>5</v>
      </c>
      <c r="BL134" s="1">
        <v>3</v>
      </c>
      <c r="BM134" s="1">
        <v>5</v>
      </c>
      <c r="BN134" s="1">
        <v>5</v>
      </c>
      <c r="BO134" s="1">
        <v>2</v>
      </c>
      <c r="BP134" s="1">
        <v>5</v>
      </c>
      <c r="BQ134" s="1">
        <v>5</v>
      </c>
      <c r="BR134" s="1">
        <v>5</v>
      </c>
      <c r="BS134" s="1">
        <v>5</v>
      </c>
      <c r="BT134" s="1">
        <v>3</v>
      </c>
      <c r="BU134" s="1">
        <v>3</v>
      </c>
      <c r="BV134" s="1">
        <v>4</v>
      </c>
      <c r="BW134" s="1">
        <v>5</v>
      </c>
      <c r="BX134" s="1">
        <v>4.4000000000000004</v>
      </c>
      <c r="BY134" s="1">
        <v>3</v>
      </c>
      <c r="BZ134" s="1">
        <v>5</v>
      </c>
      <c r="CA134" s="1">
        <v>2</v>
      </c>
      <c r="CB134" s="1">
        <v>5</v>
      </c>
      <c r="CC134" s="1">
        <v>4.3333333329999997</v>
      </c>
      <c r="CD134" s="1">
        <v>5</v>
      </c>
      <c r="CE134" s="1">
        <v>5</v>
      </c>
      <c r="CF134" s="1">
        <f>(AM134 - '[1]AoA, FW, and ASMu'!B$11) / '[1]AoA, FW, and ASMu'!B$12</f>
        <v>-6.0746042051738683E-2</v>
      </c>
      <c r="CG134" s="1">
        <f>(AQ134 - '[1]AoA, FW, and ASMu'!C$11) / '[1]AoA, FW, and ASMu'!C$12</f>
        <v>1.6056087151336731</v>
      </c>
      <c r="CH134" s="1">
        <f>(AR134 - '[1]AoA, FW, and ASMu'!D$11) / '[1]AoA, FW, and ASMu'!D$12</f>
        <v>1.2414584841085845</v>
      </c>
      <c r="CI134" s="1">
        <f>(AT134 - '[1]AoA, FW, and ASMu'!E$11) / '[1]AoA, FW, and ASMu'!E$12</f>
        <v>0.50066042908655961</v>
      </c>
      <c r="CJ134" s="1">
        <f>(AU134 - '[1]AoA, FW, and ASMu'!F$11) / '[1]AoA, FW, and ASMu'!F$12</f>
        <v>0.92360840061944671</v>
      </c>
      <c r="CK134" s="1">
        <f>(AY134 - '[1]AoA, FW, and ASMu'!G$11) / '[1]AoA, FW, and ASMu'!G$12</f>
        <v>-0.39129875746110016</v>
      </c>
      <c r="CL134" s="1">
        <f>(BA134 - '[1]AoA, FW, and ASMu'!H$11) / '[1]AoA, FW, and ASMu'!H$12</f>
        <v>-0.62050276803115456</v>
      </c>
      <c r="CM134" s="1">
        <f>(AW134 - '[1]AoA, FW, and ASMu'!I$11) / '[1]AoA, FW, and ASMu'!I$12</f>
        <v>-0.25123341556192269</v>
      </c>
      <c r="CN134" s="1">
        <v>0.144551289</v>
      </c>
      <c r="CO134" s="1">
        <v>-1.039281256</v>
      </c>
      <c r="CP134" s="1">
        <v>0.94206776599999997</v>
      </c>
      <c r="CQ134" s="1">
        <v>-2.7267183799999999</v>
      </c>
      <c r="CR134" s="1">
        <v>0.93095858899999995</v>
      </c>
      <c r="CS134" s="1">
        <v>-0.173888662</v>
      </c>
      <c r="CT134" s="1">
        <v>1.3654567980000001</v>
      </c>
      <c r="CU134" s="1">
        <v>0.76766707899999997</v>
      </c>
      <c r="CV134" s="1" t="s">
        <v>223</v>
      </c>
      <c r="CW134" s="1">
        <v>4</v>
      </c>
      <c r="CX134" s="1">
        <v>0</v>
      </c>
      <c r="CY134" s="1" t="s">
        <v>291</v>
      </c>
      <c r="CZ134" s="1">
        <v>3</v>
      </c>
      <c r="DA134" s="1">
        <v>3901</v>
      </c>
      <c r="DB134" s="1" t="s">
        <v>221</v>
      </c>
      <c r="DC134" s="1" t="s">
        <v>221</v>
      </c>
      <c r="DD134" s="1">
        <v>1</v>
      </c>
      <c r="DE134" s="1" t="s">
        <v>221</v>
      </c>
      <c r="DF134" s="1" t="s">
        <v>221</v>
      </c>
      <c r="DG134" s="1" t="s">
        <v>553</v>
      </c>
      <c r="DH134" s="1">
        <v>6847</v>
      </c>
      <c r="DI134" s="1" t="s">
        <v>1429</v>
      </c>
      <c r="DJ134" s="1" t="s">
        <v>1430</v>
      </c>
      <c r="DK134" s="1" t="s">
        <v>478</v>
      </c>
      <c r="DL134" s="1" t="s">
        <v>229</v>
      </c>
      <c r="DM134" s="1">
        <v>964</v>
      </c>
      <c r="DN134" s="1">
        <v>10</v>
      </c>
      <c r="DO134" s="1" t="s">
        <v>1431</v>
      </c>
      <c r="DP134" s="1">
        <v>-8.318265E-3</v>
      </c>
      <c r="DQ134" s="1">
        <v>0.43523025100000001</v>
      </c>
      <c r="DR134" s="1">
        <v>1.142329726</v>
      </c>
      <c r="DS134" s="1">
        <v>0.62191151099999997</v>
      </c>
      <c r="DT134" s="1">
        <v>2.1885848320000001</v>
      </c>
      <c r="DU134" s="1">
        <v>1.5670655469999999</v>
      </c>
      <c r="DV134" s="1">
        <v>-0.68143459900000003</v>
      </c>
      <c r="DW134" s="1">
        <v>0.87171520999999996</v>
      </c>
      <c r="DX134" s="1">
        <v>1.717454663</v>
      </c>
      <c r="DY134" s="1">
        <v>-9.6444849999999999E-2</v>
      </c>
      <c r="DZ134" s="1">
        <v>-0.19060606099999999</v>
      </c>
      <c r="EA134" s="1">
        <v>-1.1447780439999999</v>
      </c>
      <c r="EB134" s="1">
        <v>-0.34981495200000001</v>
      </c>
      <c r="EC134" s="1">
        <v>1.6315709279999999</v>
      </c>
      <c r="ED134" s="1">
        <v>-0.670839038</v>
      </c>
      <c r="EE134" s="1">
        <v>1.2185467910000001</v>
      </c>
      <c r="EF134" s="1">
        <v>-0.49336258900000002</v>
      </c>
      <c r="EG134" s="1">
        <v>0.79266946299999996</v>
      </c>
      <c r="EH134" s="1">
        <v>-1.1388457270000001</v>
      </c>
      <c r="EI134" s="1">
        <v>-1.21831219</v>
      </c>
      <c r="EJ134" s="1">
        <v>0.78663404599999998</v>
      </c>
      <c r="EK134" s="1">
        <v>-1.08825868</v>
      </c>
      <c r="EL134" s="1">
        <v>0.48208338899999997</v>
      </c>
      <c r="EM134" s="1">
        <v>-1.8582212789999999</v>
      </c>
      <c r="EN134" s="1">
        <v>0.77204928699999997</v>
      </c>
      <c r="EO134" s="1">
        <v>0.60217342600000001</v>
      </c>
      <c r="EP134" s="1">
        <v>0.55752913199999998</v>
      </c>
      <c r="EQ134" s="1">
        <v>1.1601128549999999</v>
      </c>
      <c r="ER134" s="1">
        <v>-0.64968487399999997</v>
      </c>
      <c r="ES134" s="1">
        <v>-0.43132788399999999</v>
      </c>
      <c r="ET134" s="1">
        <v>-0.18006138499999999</v>
      </c>
      <c r="EU134" s="1">
        <v>1.711729622</v>
      </c>
      <c r="EV134" s="1">
        <v>1.1107942079999999</v>
      </c>
      <c r="EW134" s="1">
        <v>-7.2999390000000001E-3</v>
      </c>
      <c r="EX134" s="1">
        <v>0.39014648299999999</v>
      </c>
      <c r="EY134" s="1">
        <v>1.1603746619999999</v>
      </c>
      <c r="EZ134" s="1">
        <v>0.71154203800000004</v>
      </c>
      <c r="FA134" s="1">
        <v>1.7263944149999999</v>
      </c>
      <c r="FB134" s="1">
        <v>1.2387726290000001</v>
      </c>
      <c r="FC134" s="1">
        <v>-0.56312254100000003</v>
      </c>
      <c r="FD134" s="1">
        <v>0.78158185499999999</v>
      </c>
      <c r="FE134" s="1">
        <v>0.98416879099999999</v>
      </c>
      <c r="FF134" s="1">
        <v>-6.6357141999999994E-2</v>
      </c>
      <c r="FG134" s="1">
        <v>-0.175030668</v>
      </c>
      <c r="FH134" s="1">
        <v>-0.72955848300000004</v>
      </c>
      <c r="FI134" s="1">
        <v>-0.25401532300000002</v>
      </c>
      <c r="FJ134" s="1">
        <v>1.362805418</v>
      </c>
      <c r="FK134" s="1">
        <v>-0.65123792400000002</v>
      </c>
      <c r="FL134" s="1">
        <v>1.178860324</v>
      </c>
      <c r="FM134" s="1">
        <v>-0.71347497800000004</v>
      </c>
      <c r="FN134" s="1">
        <v>1.036017078</v>
      </c>
      <c r="FO134" s="1">
        <v>-1.1590532280000001</v>
      </c>
      <c r="FP134" s="1">
        <v>-1.4751905409999999</v>
      </c>
      <c r="FQ134" s="1">
        <v>0.97657453900000002</v>
      </c>
      <c r="FR134" s="1">
        <v>-1.184745122</v>
      </c>
      <c r="FS134" s="1">
        <v>0.70189067199999999</v>
      </c>
      <c r="FT134" s="1">
        <v>-1.8481728989999999</v>
      </c>
      <c r="FU134" s="1">
        <v>0.76901765600000005</v>
      </c>
      <c r="FV134" s="1">
        <v>0.68614825199999996</v>
      </c>
      <c r="FW134" s="1">
        <v>0.72294473999999997</v>
      </c>
      <c r="FX134" s="1">
        <v>1.396614697</v>
      </c>
      <c r="FY134" s="1">
        <v>-0.66089930100000005</v>
      </c>
      <c r="FZ134" s="1">
        <v>-0.46797258600000002</v>
      </c>
      <c r="GA134" s="1">
        <v>-0.209755147</v>
      </c>
      <c r="GB134" s="1">
        <v>1.721000812</v>
      </c>
      <c r="GC134" s="1">
        <v>1.269460853</v>
      </c>
      <c r="GD134" s="1">
        <v>0.28651458499999999</v>
      </c>
      <c r="GE134" s="1">
        <v>2.094252113</v>
      </c>
      <c r="GF134" s="1">
        <v>2.9597734409999998</v>
      </c>
      <c r="GG134" s="1">
        <v>1.4834725280000001</v>
      </c>
      <c r="GH134" s="1">
        <v>-0.86400410800000005</v>
      </c>
      <c r="GI134" s="1">
        <v>-0.81513569699999999</v>
      </c>
      <c r="GJ134" s="1">
        <v>0.90756983099999999</v>
      </c>
      <c r="GK134" s="1">
        <v>-0.88850564600000004</v>
      </c>
      <c r="GL134" s="1">
        <v>3</v>
      </c>
      <c r="GM134" s="1">
        <v>1</v>
      </c>
      <c r="GN134" s="1">
        <v>0.33333333300000001</v>
      </c>
      <c r="GO134" s="1">
        <v>2</v>
      </c>
      <c r="GP134" s="1">
        <v>0.66666666699999999</v>
      </c>
      <c r="GQ134" s="1">
        <v>0</v>
      </c>
      <c r="GR134" s="1">
        <v>0</v>
      </c>
      <c r="GS134" s="1">
        <v>0</v>
      </c>
      <c r="GT134" s="1">
        <v>0</v>
      </c>
      <c r="GU134" s="1">
        <v>0</v>
      </c>
      <c r="GV134" s="1">
        <v>0</v>
      </c>
      <c r="GW134" s="1">
        <v>0</v>
      </c>
      <c r="GX134" s="1">
        <v>0</v>
      </c>
      <c r="GY134" s="1">
        <v>1</v>
      </c>
      <c r="GZ134" s="1">
        <v>0.33333333300000001</v>
      </c>
      <c r="HA134" s="1">
        <v>0</v>
      </c>
      <c r="HB134" s="1">
        <v>0</v>
      </c>
      <c r="HC134" s="1">
        <v>0</v>
      </c>
      <c r="HD134" s="1">
        <v>0</v>
      </c>
      <c r="HE134" s="1">
        <v>0</v>
      </c>
      <c r="HF134" s="1">
        <v>0</v>
      </c>
      <c r="HG134" s="1">
        <v>2</v>
      </c>
      <c r="HH134" s="1">
        <v>0.66666666699999999</v>
      </c>
      <c r="HI134" s="1">
        <v>0</v>
      </c>
      <c r="HJ134" s="1">
        <v>0</v>
      </c>
      <c r="HK134" s="1">
        <v>0</v>
      </c>
      <c r="HL134" s="1">
        <v>0</v>
      </c>
      <c r="HM134" s="1">
        <v>0.33333333300000001</v>
      </c>
      <c r="HN134" s="1">
        <v>0.66666666699999999</v>
      </c>
      <c r="HO134" s="1" t="s">
        <v>221</v>
      </c>
      <c r="HP134" s="1" t="s">
        <v>295</v>
      </c>
      <c r="HQ134" s="1" t="s">
        <v>1432</v>
      </c>
      <c r="HR134" s="1" t="s">
        <v>221</v>
      </c>
      <c r="HS134" s="1" t="s">
        <v>221</v>
      </c>
      <c r="HT134" s="1" t="s">
        <v>221</v>
      </c>
      <c r="HU134" s="1">
        <v>3.6125875839999999</v>
      </c>
      <c r="HV134" s="1">
        <v>1.3752894819999999</v>
      </c>
      <c r="HW134" s="1">
        <v>4.0251986349999997</v>
      </c>
      <c r="HX134" s="1">
        <v>1.165360967</v>
      </c>
      <c r="HY134" s="1">
        <v>3.8900769620000002</v>
      </c>
      <c r="HZ134" s="1">
        <v>3.4436774159999999</v>
      </c>
      <c r="IA134" s="1">
        <v>3.9613252170000002</v>
      </c>
      <c r="IB134" s="1">
        <v>5.2855766109999998</v>
      </c>
    </row>
    <row r="135" spans="1:236" x14ac:dyDescent="0.3">
      <c r="A135" s="1">
        <v>39510</v>
      </c>
      <c r="B135" s="1" t="s">
        <v>1433</v>
      </c>
      <c r="C135" s="1" t="s">
        <v>372</v>
      </c>
      <c r="D135" s="1" t="s">
        <v>1121</v>
      </c>
      <c r="E135" s="1">
        <v>8</v>
      </c>
      <c r="F135" s="1" t="s">
        <v>219</v>
      </c>
      <c r="G135" s="1">
        <v>1</v>
      </c>
      <c r="H135" s="1" t="s">
        <v>220</v>
      </c>
      <c r="I135" s="1" t="s">
        <v>221</v>
      </c>
      <c r="J135" s="1" t="s">
        <v>221</v>
      </c>
      <c r="K135" s="1" t="s">
        <v>221</v>
      </c>
      <c r="L135" s="1">
        <v>1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1</v>
      </c>
      <c r="AE135" s="1" t="s">
        <v>1434</v>
      </c>
      <c r="AF135" s="1" t="s">
        <v>1435</v>
      </c>
      <c r="AG135" s="1" t="s">
        <v>221</v>
      </c>
      <c r="AH135" s="1" t="s">
        <v>221</v>
      </c>
      <c r="AI135" s="1" t="s">
        <v>221</v>
      </c>
      <c r="AJ135" s="1" t="s">
        <v>221</v>
      </c>
      <c r="AK135" s="1" t="s">
        <v>221</v>
      </c>
      <c r="AL135" s="1" t="s">
        <v>221</v>
      </c>
      <c r="AM135" s="1">
        <v>4</v>
      </c>
      <c r="AN135" s="1">
        <v>1</v>
      </c>
      <c r="AO135" s="1">
        <v>3</v>
      </c>
      <c r="AP135" s="1">
        <v>3</v>
      </c>
      <c r="AQ135" s="1">
        <v>5</v>
      </c>
      <c r="AR135" s="1">
        <v>3</v>
      </c>
      <c r="AS135" s="1">
        <v>3</v>
      </c>
      <c r="AT135" s="1">
        <v>5</v>
      </c>
      <c r="AU135" s="1">
        <v>1</v>
      </c>
      <c r="AV135" s="1">
        <v>1</v>
      </c>
      <c r="AW135" s="1">
        <v>3</v>
      </c>
      <c r="AX135" s="1">
        <v>1</v>
      </c>
      <c r="AY135" s="1">
        <v>1</v>
      </c>
      <c r="AZ135" s="1">
        <v>3</v>
      </c>
      <c r="BA135" s="1">
        <v>1</v>
      </c>
      <c r="BB135" s="1">
        <v>3</v>
      </c>
      <c r="BC135" s="1" t="s">
        <v>221</v>
      </c>
      <c r="BD135" s="1" t="s">
        <v>221</v>
      </c>
      <c r="BE135" s="1" t="s">
        <v>221</v>
      </c>
      <c r="BF135" s="1" t="s">
        <v>221</v>
      </c>
      <c r="BG135" s="1">
        <v>5</v>
      </c>
      <c r="BH135" s="1">
        <v>5</v>
      </c>
      <c r="BI135" s="1">
        <v>4</v>
      </c>
      <c r="BJ135" s="1">
        <v>4</v>
      </c>
      <c r="BK135" s="1">
        <v>5</v>
      </c>
      <c r="BL135" s="1">
        <v>5</v>
      </c>
      <c r="BM135" s="1">
        <v>5</v>
      </c>
      <c r="BN135" s="1">
        <v>5</v>
      </c>
      <c r="BO135" s="1">
        <v>5</v>
      </c>
      <c r="BP135" s="1">
        <v>5</v>
      </c>
      <c r="BQ135" s="1" t="s">
        <v>221</v>
      </c>
      <c r="BR135" s="1">
        <v>5</v>
      </c>
      <c r="BS135" s="1">
        <v>5</v>
      </c>
      <c r="BT135" s="1">
        <v>5</v>
      </c>
      <c r="BU135" s="1">
        <v>4</v>
      </c>
      <c r="BV135" s="1">
        <v>5</v>
      </c>
      <c r="BW135" s="1">
        <v>5</v>
      </c>
      <c r="BX135" s="1">
        <v>4.8888888890000004</v>
      </c>
      <c r="BY135" s="1">
        <v>4.5</v>
      </c>
      <c r="BZ135" s="1">
        <v>5</v>
      </c>
      <c r="CA135" s="1">
        <v>5</v>
      </c>
      <c r="CB135" s="1">
        <v>5</v>
      </c>
      <c r="CC135" s="1">
        <v>5</v>
      </c>
      <c r="CD135" s="1">
        <v>5</v>
      </c>
      <c r="CE135" s="1">
        <v>5</v>
      </c>
      <c r="CF135" s="1">
        <f>(AM135 - '[1]AoA, FW, and ASMu'!B$11) / '[1]AoA, FW, and ASMu'!B$12</f>
        <v>-6.0746042051738683E-2</v>
      </c>
      <c r="CG135" s="1">
        <f>(AQ135 - '[1]AoA, FW, and ASMu'!C$11) / '[1]AoA, FW, and ASMu'!C$12</f>
        <v>1.6056087151336731</v>
      </c>
      <c r="CH135" s="1">
        <f>(AR135 - '[1]AoA, FW, and ASMu'!D$11) / '[1]AoA, FW, and ASMu'!D$12</f>
        <v>0.45651043466681585</v>
      </c>
      <c r="CI135" s="1">
        <f>(AT135 - '[1]AoA, FW, and ASMu'!E$11) / '[1]AoA, FW, and ASMu'!E$12</f>
        <v>0.50066042908655961</v>
      </c>
      <c r="CJ135" s="1">
        <f>(AU135 - '[1]AoA, FW, and ASMu'!F$11) / '[1]AoA, FW, and ASMu'!F$12</f>
        <v>-1.3726844286238138</v>
      </c>
      <c r="CK135" s="1">
        <f>(AY135 - '[1]AoA, FW, and ASMu'!G$11) / '[1]AoA, FW, and ASMu'!G$12</f>
        <v>-1.8178158856975259</v>
      </c>
      <c r="CL135" s="1">
        <f>(BA135 - '[1]AoA, FW, and ASMu'!H$11) / '[1]AoA, FW, and ASMu'!H$12</f>
        <v>-0.62050276803115456</v>
      </c>
      <c r="CM135" s="1">
        <f>(AW135 - '[1]AoA, FW, and ASMu'!I$11) / '[1]AoA, FW, and ASMu'!I$12</f>
        <v>-0.25123341556192269</v>
      </c>
      <c r="CN135" s="1">
        <v>1.599245461</v>
      </c>
      <c r="CO135" s="1">
        <v>1.0830822019999999</v>
      </c>
      <c r="CP135" s="1">
        <v>1.6339062120000001</v>
      </c>
      <c r="CQ135" s="1">
        <v>1.1562758870000001</v>
      </c>
      <c r="CR135" s="1">
        <v>0.81755465699999996</v>
      </c>
      <c r="CS135" s="1">
        <v>1.3071751629999999</v>
      </c>
      <c r="CT135" s="1">
        <v>2.0034944210000001</v>
      </c>
      <c r="CU135" s="1">
        <v>1.222831097</v>
      </c>
      <c r="CV135" s="1" t="s">
        <v>223</v>
      </c>
      <c r="CW135" s="1">
        <v>4</v>
      </c>
      <c r="CX135" s="1">
        <v>1</v>
      </c>
      <c r="CY135" s="1" t="s">
        <v>242</v>
      </c>
      <c r="CZ135" s="1">
        <v>5</v>
      </c>
      <c r="DA135" s="1">
        <v>425</v>
      </c>
      <c r="DB135" s="1" t="s">
        <v>221</v>
      </c>
      <c r="DC135" s="1" t="s">
        <v>221</v>
      </c>
      <c r="DD135" s="1">
        <v>0</v>
      </c>
      <c r="DE135" s="1" t="s">
        <v>221</v>
      </c>
      <c r="DF135" s="1" t="s">
        <v>221</v>
      </c>
      <c r="DG135" s="1" t="s">
        <v>225</v>
      </c>
      <c r="DH135" s="1">
        <v>64353</v>
      </c>
      <c r="DI135" s="1" t="s">
        <v>221</v>
      </c>
      <c r="DJ135" s="1" t="s">
        <v>1436</v>
      </c>
      <c r="DK135" s="1" t="s">
        <v>590</v>
      </c>
      <c r="DL135" s="1" t="s">
        <v>229</v>
      </c>
      <c r="DM135" s="1">
        <v>262</v>
      </c>
      <c r="DN135" s="1">
        <v>100</v>
      </c>
      <c r="DO135" s="1" t="s">
        <v>1437</v>
      </c>
      <c r="DP135" s="1">
        <v>-8.318265E-3</v>
      </c>
      <c r="DQ135" s="1">
        <v>-0.56476974899999999</v>
      </c>
      <c r="DR135" s="1">
        <v>-0.85767027399999995</v>
      </c>
      <c r="DS135" s="1">
        <v>1.621911511</v>
      </c>
      <c r="DT135" s="1">
        <v>2.1885848320000001</v>
      </c>
      <c r="DU135" s="1">
        <v>0.567065547</v>
      </c>
      <c r="DV135" s="1">
        <v>1.3185654010000001</v>
      </c>
      <c r="DW135" s="1">
        <v>0.87171520999999996</v>
      </c>
      <c r="DX135" s="1">
        <v>-2.2825453370000002</v>
      </c>
      <c r="DY135" s="1">
        <v>-1.0964448499999999</v>
      </c>
      <c r="DZ135" s="1">
        <v>-0.19060606099999999</v>
      </c>
      <c r="EA135" s="1">
        <v>-1.1447780439999999</v>
      </c>
      <c r="EB135" s="1">
        <v>-2.349814952</v>
      </c>
      <c r="EC135" s="1">
        <v>-0.36842907200000002</v>
      </c>
      <c r="ED135" s="1">
        <v>-0.670839038</v>
      </c>
      <c r="EE135" s="1">
        <v>-0.78145320900000004</v>
      </c>
      <c r="EF135" s="1">
        <v>0.50663741100000004</v>
      </c>
      <c r="EG135" s="1">
        <v>0.79266946299999996</v>
      </c>
      <c r="EH135" s="1">
        <v>-0.138845727</v>
      </c>
      <c r="EI135" s="1">
        <v>-0.21831218999999999</v>
      </c>
      <c r="EJ135" s="1">
        <v>0.78663404599999998</v>
      </c>
      <c r="EK135" s="1">
        <v>0.91174131999999997</v>
      </c>
      <c r="EL135" s="1">
        <v>0.48208338899999997</v>
      </c>
      <c r="EM135" s="1">
        <v>1.1417787210000001</v>
      </c>
      <c r="EN135" s="1">
        <v>0.77204928699999997</v>
      </c>
      <c r="EO135" s="1" t="s">
        <v>221</v>
      </c>
      <c r="EP135" s="1">
        <v>0.55752913199999998</v>
      </c>
      <c r="EQ135" s="1">
        <v>1.1601128549999999</v>
      </c>
      <c r="ER135" s="1">
        <v>1.3503151259999999</v>
      </c>
      <c r="ES135" s="1">
        <v>0.56867211600000001</v>
      </c>
      <c r="ET135" s="1">
        <v>0.81993861499999998</v>
      </c>
      <c r="EU135" s="1">
        <v>1.711729622</v>
      </c>
      <c r="EV135" s="1">
        <v>1.1107942079999999</v>
      </c>
      <c r="EW135" s="1">
        <v>-1.1190723E-2</v>
      </c>
      <c r="EX135" s="1">
        <v>-0.67500610599999999</v>
      </c>
      <c r="EY135" s="1">
        <v>-0.74570925099999996</v>
      </c>
      <c r="EZ135" s="1">
        <v>2.4139802979999998</v>
      </c>
      <c r="FA135" s="1">
        <v>1.7606326240000001</v>
      </c>
      <c r="FB135" s="1">
        <v>0.53359674300000004</v>
      </c>
      <c r="FC135" s="1">
        <v>1.8378086280000001</v>
      </c>
      <c r="FD135" s="1">
        <v>0.84506917800000003</v>
      </c>
      <c r="FE135" s="1">
        <v>-1.305311391</v>
      </c>
      <c r="FF135" s="1">
        <v>-0.99222370199999999</v>
      </c>
      <c r="FG135" s="1">
        <v>-0.163953078</v>
      </c>
      <c r="FH135" s="1">
        <v>-0.90605712000000005</v>
      </c>
      <c r="FI135" s="1">
        <v>-1.6554076419999999</v>
      </c>
      <c r="FJ135" s="1">
        <v>-0.31028479199999998</v>
      </c>
      <c r="FK135" s="1">
        <v>-0.61827943600000002</v>
      </c>
      <c r="FL135" s="1">
        <v>-0.62947516000000003</v>
      </c>
      <c r="FM135" s="1">
        <v>0.65470389500000004</v>
      </c>
      <c r="FN135" s="1">
        <v>0.94478795299999996</v>
      </c>
      <c r="FO135" s="1">
        <v>-0.13894535599999999</v>
      </c>
      <c r="FP135" s="1">
        <v>-0.25138411700000002</v>
      </c>
      <c r="FQ135" s="1">
        <v>0.96217865700000005</v>
      </c>
      <c r="FR135" s="1">
        <v>1.024416521</v>
      </c>
      <c r="FS135" s="1">
        <v>0.67246216400000003</v>
      </c>
      <c r="FT135" s="1">
        <v>1.1629552620000001</v>
      </c>
      <c r="FU135" s="1">
        <v>0.89080182600000002</v>
      </c>
      <c r="FV135" s="1"/>
      <c r="FW135" s="1">
        <v>0.68845685099999998</v>
      </c>
      <c r="FX135" s="1">
        <v>1.1042896170000001</v>
      </c>
      <c r="FY135" s="1">
        <v>1.4789588659999999</v>
      </c>
      <c r="FZ135" s="1">
        <v>0.58580132299999998</v>
      </c>
      <c r="GA135" s="1">
        <v>0.911935681</v>
      </c>
      <c r="GB135" s="1">
        <v>1.711843789</v>
      </c>
      <c r="GC135" s="1">
        <v>0.97032693699999994</v>
      </c>
      <c r="GD135" s="1">
        <v>0.74794345900000003</v>
      </c>
      <c r="GE135" s="1">
        <v>1.565976837</v>
      </c>
      <c r="GF135" s="1">
        <v>2.8081355640000001</v>
      </c>
      <c r="GG135" s="1">
        <v>2.0080244390000002</v>
      </c>
      <c r="GH135" s="1">
        <v>-0.41450956500000002</v>
      </c>
      <c r="GI135" s="1">
        <v>-0.769055194</v>
      </c>
      <c r="GJ135" s="1">
        <v>0.78978726700000002</v>
      </c>
      <c r="GK135" s="1">
        <v>0.78083487500000004</v>
      </c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 t="s">
        <v>269</v>
      </c>
      <c r="HP135" s="1" t="s">
        <v>232</v>
      </c>
      <c r="HQ135" s="1" t="s">
        <v>262</v>
      </c>
      <c r="HR135" s="1" t="s">
        <v>260</v>
      </c>
      <c r="HS135" s="1" t="s">
        <v>261</v>
      </c>
      <c r="HT135" s="1" t="s">
        <v>221</v>
      </c>
      <c r="HU135" s="1">
        <v>6.2220194749999997</v>
      </c>
      <c r="HV135" s="1">
        <v>4.188308149</v>
      </c>
      <c r="HW135" s="1">
        <v>3.4767518370000001</v>
      </c>
      <c r="HX135" s="1">
        <v>4.4312896869999996</v>
      </c>
      <c r="HY135" s="1">
        <v>4.737007867</v>
      </c>
      <c r="HZ135" s="1">
        <v>4.3130662539999998</v>
      </c>
      <c r="IA135" s="1">
        <v>4.1933604149999999</v>
      </c>
      <c r="IB135" s="1">
        <v>3.5212180129999999</v>
      </c>
    </row>
    <row r="136" spans="1:236" x14ac:dyDescent="0.3">
      <c r="A136" s="1">
        <v>37649</v>
      </c>
      <c r="B136" s="1" t="s">
        <v>1438</v>
      </c>
      <c r="C136" s="1" t="s">
        <v>297</v>
      </c>
      <c r="D136" s="1" t="s">
        <v>1143</v>
      </c>
      <c r="E136" s="1">
        <v>4</v>
      </c>
      <c r="F136" s="1" t="s">
        <v>219</v>
      </c>
      <c r="G136" s="1">
        <v>1</v>
      </c>
      <c r="H136" s="1" t="s">
        <v>220</v>
      </c>
      <c r="I136" s="1" t="s">
        <v>221</v>
      </c>
      <c r="J136" s="1" t="s">
        <v>221</v>
      </c>
      <c r="K136" s="1" t="s">
        <v>221</v>
      </c>
      <c r="L136" s="1">
        <v>1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1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 t="s">
        <v>221</v>
      </c>
      <c r="AF136" s="1" t="s">
        <v>221</v>
      </c>
      <c r="AG136" s="1" t="s">
        <v>221</v>
      </c>
      <c r="AH136" s="1" t="s">
        <v>221</v>
      </c>
      <c r="AI136" s="1" t="s">
        <v>221</v>
      </c>
      <c r="AJ136" s="1" t="s">
        <v>221</v>
      </c>
      <c r="AK136" s="1" t="s">
        <v>221</v>
      </c>
      <c r="AL136" s="1" t="s">
        <v>221</v>
      </c>
      <c r="AM136" s="1">
        <v>4</v>
      </c>
      <c r="AN136" s="1">
        <v>1</v>
      </c>
      <c r="AO136" s="1">
        <v>1</v>
      </c>
      <c r="AP136" s="1">
        <v>1</v>
      </c>
      <c r="AQ136" s="1">
        <v>2</v>
      </c>
      <c r="AR136" s="1">
        <v>2</v>
      </c>
      <c r="AS136" s="1">
        <v>1</v>
      </c>
      <c r="AT136" s="1">
        <v>5</v>
      </c>
      <c r="AU136" s="1">
        <v>5</v>
      </c>
      <c r="AV136" s="1">
        <v>1</v>
      </c>
      <c r="AW136" s="1">
        <v>2</v>
      </c>
      <c r="AX136" s="1">
        <v>1</v>
      </c>
      <c r="AY136" s="1">
        <v>1</v>
      </c>
      <c r="AZ136" s="1">
        <v>3</v>
      </c>
      <c r="BA136" s="1">
        <v>1</v>
      </c>
      <c r="BB136" s="1">
        <v>1</v>
      </c>
      <c r="BC136" s="1" t="s">
        <v>221</v>
      </c>
      <c r="BD136" s="1" t="s">
        <v>221</v>
      </c>
      <c r="BE136" s="1" t="s">
        <v>221</v>
      </c>
      <c r="BF136" s="1" t="s">
        <v>221</v>
      </c>
      <c r="BG136" s="1">
        <v>4</v>
      </c>
      <c r="BH136" s="1">
        <v>3</v>
      </c>
      <c r="BI136" s="1">
        <v>4</v>
      </c>
      <c r="BJ136" s="1">
        <v>4</v>
      </c>
      <c r="BK136" s="1">
        <v>3</v>
      </c>
      <c r="BL136" s="1">
        <v>3</v>
      </c>
      <c r="BM136" s="1">
        <v>3</v>
      </c>
      <c r="BN136" s="1" t="s">
        <v>221</v>
      </c>
      <c r="BO136" s="1">
        <v>4</v>
      </c>
      <c r="BP136" s="1">
        <v>5</v>
      </c>
      <c r="BQ136" s="1">
        <v>5</v>
      </c>
      <c r="BR136" s="1">
        <v>5</v>
      </c>
      <c r="BS136" s="1">
        <v>4</v>
      </c>
      <c r="BT136" s="1">
        <v>3</v>
      </c>
      <c r="BU136" s="1">
        <v>3</v>
      </c>
      <c r="BV136" s="1">
        <v>3</v>
      </c>
      <c r="BW136" s="1">
        <v>3</v>
      </c>
      <c r="BX136" s="1">
        <v>3.7</v>
      </c>
      <c r="BY136" s="1">
        <v>3</v>
      </c>
      <c r="BZ136" s="1"/>
      <c r="CA136" s="1">
        <v>4</v>
      </c>
      <c r="CB136" s="1">
        <v>5</v>
      </c>
      <c r="CC136" s="1">
        <v>3</v>
      </c>
      <c r="CD136" s="1">
        <v>3.5</v>
      </c>
      <c r="CE136" s="1">
        <v>3</v>
      </c>
      <c r="CF136" s="1">
        <f>(AM136 - '[1]AoA, FW, and ASMu'!B$11) / '[1]AoA, FW, and ASMu'!B$12</f>
        <v>-6.0746042051738683E-2</v>
      </c>
      <c r="CG136" s="1">
        <f>(AQ136 - '[1]AoA, FW, and ASMu'!C$11) / '[1]AoA, FW, and ASMu'!C$12</f>
        <v>-0.70746723074685991</v>
      </c>
      <c r="CH136" s="1">
        <f>(AR136 - '[1]AoA, FW, and ASMu'!D$11) / '[1]AoA, FW, and ASMu'!D$12</f>
        <v>-0.32843761477495281</v>
      </c>
      <c r="CI136" s="1">
        <f>(AT136 - '[1]AoA, FW, and ASMu'!E$11) / '[1]AoA, FW, and ASMu'!E$12</f>
        <v>0.50066042908655961</v>
      </c>
      <c r="CJ136" s="1">
        <f>(AU136 - '[1]AoA, FW, and ASMu'!F$11) / '[1]AoA, FW, and ASMu'!F$12</f>
        <v>0.92360840061944671</v>
      </c>
      <c r="CK136" s="1">
        <f>(AY136 - '[1]AoA, FW, and ASMu'!G$11) / '[1]AoA, FW, and ASMu'!G$12</f>
        <v>-1.8178158856975259</v>
      </c>
      <c r="CL136" s="1">
        <f>(BA136 - '[1]AoA, FW, and ASMu'!H$11) / '[1]AoA, FW, and ASMu'!H$12</f>
        <v>-0.62050276803115456</v>
      </c>
      <c r="CM136" s="1">
        <f>(AW136 - '[1]AoA, FW, and ASMu'!I$11) / '[1]AoA, FW, and ASMu'!I$12</f>
        <v>-1.1002623838105714</v>
      </c>
      <c r="CN136" s="1">
        <v>-0.69646517299999999</v>
      </c>
      <c r="CO136" s="1">
        <v>-0.71190700399999995</v>
      </c>
      <c r="CP136" s="1"/>
      <c r="CQ136" s="1">
        <v>4.8453466000000001E-2</v>
      </c>
      <c r="CR136" s="1">
        <v>0.81755465699999996</v>
      </c>
      <c r="CS136" s="1">
        <v>-1.56820234</v>
      </c>
      <c r="CT136" s="1">
        <v>0.43098426499999998</v>
      </c>
      <c r="CU136" s="1">
        <v>-1.124647578</v>
      </c>
      <c r="CV136" s="1" t="s">
        <v>223</v>
      </c>
      <c r="CW136" s="1">
        <v>4</v>
      </c>
      <c r="CX136" s="1">
        <v>1</v>
      </c>
      <c r="CY136" s="1" t="s">
        <v>224</v>
      </c>
      <c r="CZ136" s="1">
        <v>4</v>
      </c>
      <c r="DA136" s="1">
        <v>8366</v>
      </c>
      <c r="DB136" s="1" t="s">
        <v>221</v>
      </c>
      <c r="DC136" s="1" t="s">
        <v>221</v>
      </c>
      <c r="DD136" s="1">
        <v>1</v>
      </c>
      <c r="DE136" s="1">
        <v>8367</v>
      </c>
      <c r="DF136" s="1" t="s">
        <v>221</v>
      </c>
      <c r="DG136" s="1" t="s">
        <v>225</v>
      </c>
      <c r="DH136" s="1">
        <v>649993</v>
      </c>
      <c r="DI136" s="1" t="s">
        <v>1439</v>
      </c>
      <c r="DJ136" s="1" t="s">
        <v>1440</v>
      </c>
      <c r="DK136" s="1" t="s">
        <v>335</v>
      </c>
      <c r="DL136" s="1" t="s">
        <v>229</v>
      </c>
      <c r="DM136" s="1">
        <v>1218</v>
      </c>
      <c r="DN136" s="1">
        <v>3</v>
      </c>
      <c r="DO136" s="1" t="s">
        <v>1441</v>
      </c>
      <c r="DP136" s="1">
        <v>-8.318265E-3</v>
      </c>
      <c r="DQ136" s="1">
        <v>-0.56476974899999999</v>
      </c>
      <c r="DR136" s="1">
        <v>-2.8576702740000002</v>
      </c>
      <c r="DS136" s="1">
        <v>-0.37808848900000003</v>
      </c>
      <c r="DT136" s="1">
        <v>-0.81141516800000002</v>
      </c>
      <c r="DU136" s="1">
        <v>-0.432934453</v>
      </c>
      <c r="DV136" s="1">
        <v>-0.68143459900000003</v>
      </c>
      <c r="DW136" s="1">
        <v>0.87171520999999996</v>
      </c>
      <c r="DX136" s="1">
        <v>1.717454663</v>
      </c>
      <c r="DY136" s="1">
        <v>-1.0964448499999999</v>
      </c>
      <c r="DZ136" s="1">
        <v>-1.190606061</v>
      </c>
      <c r="EA136" s="1">
        <v>-1.1447780439999999</v>
      </c>
      <c r="EB136" s="1">
        <v>-2.349814952</v>
      </c>
      <c r="EC136" s="1">
        <v>-0.36842907200000002</v>
      </c>
      <c r="ED136" s="1">
        <v>-0.670839038</v>
      </c>
      <c r="EE136" s="1">
        <v>-2.7814532089999999</v>
      </c>
      <c r="EF136" s="1">
        <v>-0.49336258900000002</v>
      </c>
      <c r="EG136" s="1">
        <v>-1.207330537</v>
      </c>
      <c r="EH136" s="1">
        <v>-0.138845727</v>
      </c>
      <c r="EI136" s="1">
        <v>-0.21831218999999999</v>
      </c>
      <c r="EJ136" s="1">
        <v>-1.2133659539999999</v>
      </c>
      <c r="EK136" s="1">
        <v>-1.08825868</v>
      </c>
      <c r="EL136" s="1">
        <v>-1.517916611</v>
      </c>
      <c r="EM136" s="1">
        <v>0.141778721</v>
      </c>
      <c r="EN136" s="1">
        <v>0.77204928699999997</v>
      </c>
      <c r="EO136" s="1">
        <v>0.60217342600000001</v>
      </c>
      <c r="EP136" s="1">
        <v>0.55752913199999998</v>
      </c>
      <c r="EQ136" s="1">
        <v>0.160112855</v>
      </c>
      <c r="ER136" s="1">
        <v>-0.64968487399999997</v>
      </c>
      <c r="ES136" s="1">
        <v>-0.43132788399999999</v>
      </c>
      <c r="ET136" s="1">
        <v>-1.1800613849999999</v>
      </c>
      <c r="EU136" s="1">
        <v>-0.28827037799999999</v>
      </c>
      <c r="EV136" s="1" t="s">
        <v>221</v>
      </c>
      <c r="EW136" s="1">
        <v>-1.1190723E-2</v>
      </c>
      <c r="EX136" s="1">
        <v>-0.67500610599999999</v>
      </c>
      <c r="EY136" s="1">
        <v>-2.484627514</v>
      </c>
      <c r="EZ136" s="1">
        <v>-0.56272993800000004</v>
      </c>
      <c r="FA136" s="1">
        <v>-0.65275240700000003</v>
      </c>
      <c r="FB136" s="1">
        <v>-0.407382207</v>
      </c>
      <c r="FC136" s="1">
        <v>-0.94977949800000006</v>
      </c>
      <c r="FD136" s="1">
        <v>0.84506917800000003</v>
      </c>
      <c r="FE136" s="1">
        <v>0.98215492100000001</v>
      </c>
      <c r="FF136" s="1">
        <v>-0.99222370199999999</v>
      </c>
      <c r="FG136" s="1">
        <v>-1.024120258</v>
      </c>
      <c r="FH136" s="1">
        <v>-0.90605712000000005</v>
      </c>
      <c r="FI136" s="1">
        <v>-1.6554076419999999</v>
      </c>
      <c r="FJ136" s="1">
        <v>-0.31028479199999998</v>
      </c>
      <c r="FK136" s="1">
        <v>-0.61827943600000002</v>
      </c>
      <c r="FL136" s="1">
        <v>-2.2405125269999999</v>
      </c>
      <c r="FM136" s="1">
        <v>-0.63754946099999998</v>
      </c>
      <c r="FN136" s="1">
        <v>-1.4390252180000001</v>
      </c>
      <c r="FO136" s="1">
        <v>-0.13894535599999999</v>
      </c>
      <c r="FP136" s="1">
        <v>-0.25138411700000002</v>
      </c>
      <c r="FQ136" s="1">
        <v>-1.4841397089999999</v>
      </c>
      <c r="FR136" s="1">
        <v>-1.2227483240000001</v>
      </c>
      <c r="FS136" s="1">
        <v>-2.1173546170000002</v>
      </c>
      <c r="FT136" s="1">
        <v>0.144408287</v>
      </c>
      <c r="FU136" s="1">
        <v>0.89080182600000002</v>
      </c>
      <c r="FV136" s="1">
        <v>0.682211177</v>
      </c>
      <c r="FW136" s="1">
        <v>0.68845685099999998</v>
      </c>
      <c r="FX136" s="1">
        <v>0.15240841699999999</v>
      </c>
      <c r="FY136" s="1">
        <v>-0.711579976</v>
      </c>
      <c r="FZ136" s="1">
        <v>-0.44432008899999997</v>
      </c>
      <c r="GA136" s="1">
        <v>-1.312464206</v>
      </c>
      <c r="GB136" s="1">
        <v>-0.288289605</v>
      </c>
      <c r="GC136" s="1"/>
      <c r="GD136" s="1">
        <v>-0.57903220600000005</v>
      </c>
      <c r="GE136" s="1">
        <v>-0.985332239</v>
      </c>
      <c r="GF136" s="1">
        <v>-0.94977949800000006</v>
      </c>
      <c r="GG136" s="1">
        <v>0.989477465</v>
      </c>
      <c r="GH136" s="1">
        <v>1.8729567469999999</v>
      </c>
      <c r="GI136" s="1">
        <v>-3.2634885250000001</v>
      </c>
      <c r="GJ136" s="1">
        <v>-0.68622002999999998</v>
      </c>
      <c r="GK136" s="1">
        <v>-2.4631454769999999</v>
      </c>
      <c r="GL136" s="1">
        <v>2</v>
      </c>
      <c r="GM136" s="1">
        <v>0</v>
      </c>
      <c r="GN136" s="1">
        <v>0</v>
      </c>
      <c r="GO136" s="1">
        <v>2</v>
      </c>
      <c r="GP136" s="1">
        <v>1</v>
      </c>
      <c r="GQ136" s="1">
        <v>0</v>
      </c>
      <c r="GR136" s="1">
        <v>0</v>
      </c>
      <c r="GS136" s="1">
        <v>0</v>
      </c>
      <c r="GT136" s="1">
        <v>0</v>
      </c>
      <c r="GU136" s="1">
        <v>0</v>
      </c>
      <c r="GV136" s="1">
        <v>0</v>
      </c>
      <c r="GW136" s="1">
        <v>0</v>
      </c>
      <c r="GX136" s="1">
        <v>0</v>
      </c>
      <c r="GY136" s="1">
        <v>0</v>
      </c>
      <c r="GZ136" s="1">
        <v>0</v>
      </c>
      <c r="HA136" s="1">
        <v>0</v>
      </c>
      <c r="HB136" s="1">
        <v>0</v>
      </c>
      <c r="HC136" s="1">
        <v>0</v>
      </c>
      <c r="HD136" s="1">
        <v>0</v>
      </c>
      <c r="HE136" s="1">
        <v>2</v>
      </c>
      <c r="HF136" s="1">
        <v>1</v>
      </c>
      <c r="HG136" s="1">
        <v>0</v>
      </c>
      <c r="HH136" s="1">
        <v>0</v>
      </c>
      <c r="HI136" s="1">
        <v>0</v>
      </c>
      <c r="HJ136" s="1">
        <v>0</v>
      </c>
      <c r="HK136" s="1">
        <v>0</v>
      </c>
      <c r="HL136" s="1">
        <v>0</v>
      </c>
      <c r="HM136" s="1">
        <v>0</v>
      </c>
      <c r="HN136" s="1">
        <v>1</v>
      </c>
      <c r="HO136" s="1" t="s">
        <v>269</v>
      </c>
      <c r="HP136" s="1" t="s">
        <v>232</v>
      </c>
      <c r="HQ136" s="1" t="s">
        <v>233</v>
      </c>
      <c r="HR136" s="1" t="s">
        <v>234</v>
      </c>
      <c r="HS136" s="1" t="s">
        <v>221</v>
      </c>
      <c r="HT136" s="1" t="s">
        <v>221</v>
      </c>
      <c r="HU136" s="1">
        <v>3.926308841</v>
      </c>
      <c r="HV136" s="1">
        <v>2.3933189420000001</v>
      </c>
      <c r="HW136" s="1"/>
      <c r="HX136" s="1">
        <v>3.3234672650000001</v>
      </c>
      <c r="HY136" s="1">
        <v>4.737007867</v>
      </c>
      <c r="HZ136" s="1">
        <v>1.437688751</v>
      </c>
      <c r="IA136" s="1">
        <v>2.6208502600000001</v>
      </c>
      <c r="IB136" s="1">
        <v>1.1737393380000001</v>
      </c>
    </row>
    <row r="137" spans="1:236" x14ac:dyDescent="0.3">
      <c r="A137" s="1">
        <v>37025</v>
      </c>
      <c r="B137" s="1" t="s">
        <v>216</v>
      </c>
      <c r="C137" s="1" t="s">
        <v>217</v>
      </c>
      <c r="D137" s="1" t="s">
        <v>218</v>
      </c>
      <c r="E137" s="1">
        <v>5</v>
      </c>
      <c r="F137" s="1" t="s">
        <v>219</v>
      </c>
      <c r="G137" s="1">
        <v>1</v>
      </c>
      <c r="H137" s="1" t="s">
        <v>220</v>
      </c>
      <c r="I137" s="1" t="s">
        <v>221</v>
      </c>
      <c r="J137" s="1" t="s">
        <v>221</v>
      </c>
      <c r="K137" s="1" t="s">
        <v>221</v>
      </c>
      <c r="L137" s="1">
        <v>1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1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 t="s">
        <v>222</v>
      </c>
      <c r="AF137" s="1" t="s">
        <v>221</v>
      </c>
      <c r="AG137" s="1" t="s">
        <v>221</v>
      </c>
      <c r="AH137" s="1" t="s">
        <v>221</v>
      </c>
      <c r="AI137" s="1" t="s">
        <v>221</v>
      </c>
      <c r="AJ137" s="1" t="s">
        <v>221</v>
      </c>
      <c r="AK137" s="1" t="s">
        <v>221</v>
      </c>
      <c r="AL137" s="1" t="s">
        <v>221</v>
      </c>
      <c r="AM137" s="1">
        <v>4</v>
      </c>
      <c r="AN137" s="1">
        <v>3</v>
      </c>
      <c r="AO137" s="1">
        <v>3</v>
      </c>
      <c r="AP137" s="1">
        <v>1</v>
      </c>
      <c r="AQ137" s="1">
        <v>4</v>
      </c>
      <c r="AR137" s="1">
        <v>2</v>
      </c>
      <c r="AS137" s="1">
        <v>1</v>
      </c>
      <c r="AT137" s="1">
        <v>5</v>
      </c>
      <c r="AU137" s="1">
        <v>5</v>
      </c>
      <c r="AV137" s="1">
        <v>2</v>
      </c>
      <c r="AW137" s="1">
        <v>3</v>
      </c>
      <c r="AX137" s="1">
        <v>3</v>
      </c>
      <c r="AY137" s="1">
        <v>4</v>
      </c>
      <c r="AZ137" s="1">
        <v>3</v>
      </c>
      <c r="BA137" s="1">
        <v>1</v>
      </c>
      <c r="BB137" s="1">
        <v>2</v>
      </c>
      <c r="BC137" s="1" t="s">
        <v>221</v>
      </c>
      <c r="BD137" s="1" t="s">
        <v>221</v>
      </c>
      <c r="BE137" s="1" t="s">
        <v>221</v>
      </c>
      <c r="BF137" s="1" t="s">
        <v>221</v>
      </c>
      <c r="BG137" s="1">
        <v>3</v>
      </c>
      <c r="BH137" s="1">
        <v>4</v>
      </c>
      <c r="BI137" s="1">
        <v>3</v>
      </c>
      <c r="BJ137" s="1">
        <v>4</v>
      </c>
      <c r="BK137" s="1">
        <v>5</v>
      </c>
      <c r="BL137" s="1">
        <v>4</v>
      </c>
      <c r="BM137" s="1">
        <v>4</v>
      </c>
      <c r="BN137" s="1" t="s">
        <v>221</v>
      </c>
      <c r="BO137" s="1">
        <v>5</v>
      </c>
      <c r="BP137" s="1">
        <v>5</v>
      </c>
      <c r="BQ137" s="1">
        <v>4</v>
      </c>
      <c r="BR137" s="1">
        <v>3</v>
      </c>
      <c r="BS137" s="1" t="s">
        <v>221</v>
      </c>
      <c r="BT137" s="1">
        <v>4</v>
      </c>
      <c r="BU137" s="1">
        <v>4</v>
      </c>
      <c r="BV137" s="1">
        <v>4</v>
      </c>
      <c r="BW137" s="1" t="s">
        <v>221</v>
      </c>
      <c r="BX137" s="1">
        <v>3.75</v>
      </c>
      <c r="BY137" s="1">
        <v>4</v>
      </c>
      <c r="BZ137" s="1"/>
      <c r="CA137" s="1">
        <v>5</v>
      </c>
      <c r="CB137" s="1">
        <v>5</v>
      </c>
      <c r="CC137" s="1">
        <v>4.3333333329999997</v>
      </c>
      <c r="CD137" s="1"/>
      <c r="CE137" s="1">
        <v>4</v>
      </c>
      <c r="CF137" s="1">
        <f>(AM137 - '[1]AoA, FW, and ASMu'!B$11) / '[1]AoA, FW, and ASMu'!B$12</f>
        <v>-6.0746042051738683E-2</v>
      </c>
      <c r="CG137" s="1">
        <f>(AQ137 - '[1]AoA, FW, and ASMu'!C$11) / '[1]AoA, FW, and ASMu'!C$12</f>
        <v>0.83458339984016205</v>
      </c>
      <c r="CH137" s="1">
        <f>(AR137 - '[1]AoA, FW, and ASMu'!D$11) / '[1]AoA, FW, and ASMu'!D$12</f>
        <v>-0.32843761477495281</v>
      </c>
      <c r="CI137" s="1">
        <f>(AT137 - '[1]AoA, FW, and ASMu'!E$11) / '[1]AoA, FW, and ASMu'!E$12</f>
        <v>0.50066042908655961</v>
      </c>
      <c r="CJ137" s="1">
        <f>(AU137 - '[1]AoA, FW, and ASMu'!F$11) / '[1]AoA, FW, and ASMu'!F$12</f>
        <v>0.92360840061944671</v>
      </c>
      <c r="CK137" s="1">
        <f>(AY137 - '[1]AoA, FW, and ASMu'!G$11) / '[1]AoA, FW, and ASMu'!G$12</f>
        <v>0.32195980665711271</v>
      </c>
      <c r="CL137" s="1">
        <f>(BA137 - '[1]AoA, FW, and ASMu'!H$11) / '[1]AoA, FW, and ASMu'!H$12</f>
        <v>-0.62050276803115456</v>
      </c>
      <c r="CM137" s="1">
        <f>(AW137 - '[1]AoA, FW, and ASMu'!I$11) / '[1]AoA, FW, and ASMu'!I$12</f>
        <v>-0.25123341556192269</v>
      </c>
      <c r="CN137" s="1">
        <v>-0.59991659500000005</v>
      </c>
      <c r="CO137" s="1">
        <v>0.48475246700000002</v>
      </c>
      <c r="CP137" s="1"/>
      <c r="CQ137" s="1">
        <v>1.1562758870000001</v>
      </c>
      <c r="CR137" s="1">
        <v>0.81755465699999996</v>
      </c>
      <c r="CS137" s="1">
        <v>0.348715995</v>
      </c>
      <c r="CT137" s="1"/>
      <c r="CU137" s="1">
        <v>4.9091758999999999E-2</v>
      </c>
      <c r="CV137" s="1" t="s">
        <v>223</v>
      </c>
      <c r="CW137" s="1">
        <v>4</v>
      </c>
      <c r="CX137" s="1">
        <v>1</v>
      </c>
      <c r="CY137" s="1" t="s">
        <v>224</v>
      </c>
      <c r="CZ137" s="1">
        <v>4</v>
      </c>
      <c r="DA137" s="1">
        <v>240</v>
      </c>
      <c r="DB137" s="1" t="s">
        <v>221</v>
      </c>
      <c r="DC137" s="1" t="s">
        <v>221</v>
      </c>
      <c r="DD137" s="1">
        <v>0</v>
      </c>
      <c r="DE137" s="1" t="s">
        <v>221</v>
      </c>
      <c r="DF137" s="1" t="s">
        <v>221</v>
      </c>
      <c r="DG137" s="1" t="s">
        <v>225</v>
      </c>
      <c r="DH137" s="1">
        <v>551523</v>
      </c>
      <c r="DI137" s="1" t="s">
        <v>226</v>
      </c>
      <c r="DJ137" s="1" t="s">
        <v>227</v>
      </c>
      <c r="DK137" s="1" t="s">
        <v>228</v>
      </c>
      <c r="DL137" s="1" t="s">
        <v>229</v>
      </c>
      <c r="DM137" s="1">
        <v>958</v>
      </c>
      <c r="DN137" s="1">
        <v>2</v>
      </c>
      <c r="DO137" s="1" t="s">
        <v>230</v>
      </c>
      <c r="DP137" s="1">
        <v>-8.318265E-3</v>
      </c>
      <c r="DQ137" s="1">
        <v>1.4352302509999999</v>
      </c>
      <c r="DR137" s="1">
        <v>-0.85767027399999995</v>
      </c>
      <c r="DS137" s="1">
        <v>-0.37808848900000003</v>
      </c>
      <c r="DT137" s="1">
        <v>1.1885848320000001</v>
      </c>
      <c r="DU137" s="1">
        <v>-0.432934453</v>
      </c>
      <c r="DV137" s="1">
        <v>-0.68143459900000003</v>
      </c>
      <c r="DW137" s="1">
        <v>0.87171520999999996</v>
      </c>
      <c r="DX137" s="1">
        <v>1.717454663</v>
      </c>
      <c r="DY137" s="1">
        <v>-9.6444849999999999E-2</v>
      </c>
      <c r="DZ137" s="1">
        <v>-0.19060606099999999</v>
      </c>
      <c r="EA137" s="1">
        <v>0.85522195599999995</v>
      </c>
      <c r="EB137" s="1">
        <v>0.65018504799999999</v>
      </c>
      <c r="EC137" s="1">
        <v>-0.36842907200000002</v>
      </c>
      <c r="ED137" s="1">
        <v>-0.670839038</v>
      </c>
      <c r="EE137" s="1">
        <v>-1.7814532089999999</v>
      </c>
      <c r="EF137" s="1">
        <v>-1.493362589</v>
      </c>
      <c r="EG137" s="1">
        <v>-0.20733053700000001</v>
      </c>
      <c r="EH137" s="1">
        <v>-1.1388457270000001</v>
      </c>
      <c r="EI137" s="1">
        <v>-0.21831218999999999</v>
      </c>
      <c r="EJ137" s="1">
        <v>0.78663404599999998</v>
      </c>
      <c r="EK137" s="1">
        <v>-8.8258680000000006E-2</v>
      </c>
      <c r="EL137" s="1">
        <v>-0.51791661099999997</v>
      </c>
      <c r="EM137" s="1">
        <v>1.1417787210000001</v>
      </c>
      <c r="EN137" s="1">
        <v>0.77204928699999997</v>
      </c>
      <c r="EO137" s="1">
        <v>-0.39782657399999999</v>
      </c>
      <c r="EP137" s="1">
        <v>-1.442470868</v>
      </c>
      <c r="EQ137" s="1" t="s">
        <v>221</v>
      </c>
      <c r="ER137" s="1">
        <v>0.35031512599999998</v>
      </c>
      <c r="ES137" s="1">
        <v>0.56867211600000001</v>
      </c>
      <c r="ET137" s="1">
        <v>-0.18006138499999999</v>
      </c>
      <c r="EU137" s="1" t="s">
        <v>221</v>
      </c>
      <c r="EV137" s="1" t="s">
        <v>221</v>
      </c>
      <c r="EW137" s="1">
        <v>-1.1190723E-2</v>
      </c>
      <c r="EX137" s="1">
        <v>1.715370176</v>
      </c>
      <c r="EY137" s="1">
        <v>-0.74570925099999996</v>
      </c>
      <c r="EZ137" s="1">
        <v>-0.56272993800000004</v>
      </c>
      <c r="FA137" s="1">
        <v>0.95617094700000005</v>
      </c>
      <c r="FB137" s="1">
        <v>-0.407382207</v>
      </c>
      <c r="FC137" s="1">
        <v>-0.94977949800000006</v>
      </c>
      <c r="FD137" s="1">
        <v>0.84506917800000003</v>
      </c>
      <c r="FE137" s="1">
        <v>0.98215492100000001</v>
      </c>
      <c r="FF137" s="1">
        <v>-8.7277409E-2</v>
      </c>
      <c r="FG137" s="1">
        <v>-0.163953078</v>
      </c>
      <c r="FH137" s="1">
        <v>0.67688225400000002</v>
      </c>
      <c r="FI137" s="1">
        <v>0.45804513099999999</v>
      </c>
      <c r="FJ137" s="1">
        <v>-0.31028479199999998</v>
      </c>
      <c r="FK137" s="1">
        <v>-0.61827943600000002</v>
      </c>
      <c r="FL137" s="1">
        <v>-1.434993843</v>
      </c>
      <c r="FM137" s="1">
        <v>-1.9298028169999999</v>
      </c>
      <c r="FN137" s="1">
        <v>-0.247118633</v>
      </c>
      <c r="FO137" s="1">
        <v>-1.139662908</v>
      </c>
      <c r="FP137" s="1">
        <v>-0.25138411700000002</v>
      </c>
      <c r="FQ137" s="1">
        <v>0.96217865700000005</v>
      </c>
      <c r="FR137" s="1">
        <v>-9.9165901000000001E-2</v>
      </c>
      <c r="FS137" s="1">
        <v>-0.72244622599999997</v>
      </c>
      <c r="FT137" s="1">
        <v>1.1629552620000001</v>
      </c>
      <c r="FU137" s="1">
        <v>0.89080182600000002</v>
      </c>
      <c r="FV137" s="1">
        <v>-0.45070360700000001</v>
      </c>
      <c r="FW137" s="1">
        <v>-1.7812144590000001</v>
      </c>
      <c r="FX137" s="1"/>
      <c r="FY137" s="1">
        <v>0.38368944500000002</v>
      </c>
      <c r="FZ137" s="1">
        <v>0.58580132299999998</v>
      </c>
      <c r="GA137" s="1">
        <v>-0.200264262</v>
      </c>
      <c r="GB137" s="1"/>
      <c r="GC137" s="1"/>
      <c r="GD137" s="1">
        <v>-0.54729887499999996</v>
      </c>
      <c r="GE137" s="1">
        <v>7.7363177000000005E-2</v>
      </c>
      <c r="GF137" s="1">
        <v>-0.94977949800000006</v>
      </c>
      <c r="GG137" s="1">
        <v>2.0080244390000002</v>
      </c>
      <c r="GH137" s="1">
        <v>1.8729567469999999</v>
      </c>
      <c r="GI137" s="1">
        <v>0.50490064099999998</v>
      </c>
      <c r="GJ137" s="1">
        <v>-0.61827943600000002</v>
      </c>
      <c r="GK137" s="1">
        <v>-0.41107171100000001</v>
      </c>
      <c r="GL137" s="1">
        <v>2</v>
      </c>
      <c r="GM137" s="1">
        <v>2</v>
      </c>
      <c r="GN137" s="1">
        <v>1</v>
      </c>
      <c r="GO137" s="1">
        <v>0</v>
      </c>
      <c r="GP137" s="1">
        <v>0</v>
      </c>
      <c r="GQ137" s="1">
        <v>0</v>
      </c>
      <c r="GR137" s="1">
        <v>0</v>
      </c>
      <c r="GS137" s="1">
        <v>0</v>
      </c>
      <c r="GT137" s="1">
        <v>0</v>
      </c>
      <c r="GU137" s="1">
        <v>1</v>
      </c>
      <c r="GV137" s="1">
        <v>0.5</v>
      </c>
      <c r="GW137" s="1">
        <v>0</v>
      </c>
      <c r="GX137" s="1">
        <v>0</v>
      </c>
      <c r="GY137" s="1">
        <v>0</v>
      </c>
      <c r="GZ137" s="1">
        <v>0</v>
      </c>
      <c r="HA137" s="1">
        <v>0</v>
      </c>
      <c r="HB137" s="1">
        <v>0</v>
      </c>
      <c r="HC137" s="1">
        <v>0</v>
      </c>
      <c r="HD137" s="1">
        <v>0</v>
      </c>
      <c r="HE137" s="1">
        <v>0</v>
      </c>
      <c r="HF137" s="1">
        <v>0</v>
      </c>
      <c r="HG137" s="1">
        <v>1</v>
      </c>
      <c r="HH137" s="1">
        <v>0.5</v>
      </c>
      <c r="HI137" s="1">
        <v>0</v>
      </c>
      <c r="HJ137" s="1">
        <v>0</v>
      </c>
      <c r="HK137" s="1">
        <v>0</v>
      </c>
      <c r="HL137" s="1">
        <v>0</v>
      </c>
      <c r="HM137" s="1">
        <v>0.5</v>
      </c>
      <c r="HN137" s="1">
        <v>0.5</v>
      </c>
      <c r="HO137" s="1" t="s">
        <v>231</v>
      </c>
      <c r="HP137" s="1" t="s">
        <v>232</v>
      </c>
      <c r="HQ137" s="1" t="s">
        <v>233</v>
      </c>
      <c r="HR137" s="1" t="s">
        <v>234</v>
      </c>
      <c r="HS137" s="1" t="s">
        <v>221</v>
      </c>
      <c r="HT137" s="1" t="s">
        <v>221</v>
      </c>
      <c r="HU137" s="1">
        <v>4.0228574190000002</v>
      </c>
      <c r="HV137" s="1">
        <v>3.5899784129999999</v>
      </c>
      <c r="HW137" s="1"/>
      <c r="HX137" s="1">
        <v>4.4312896869999996</v>
      </c>
      <c r="HY137" s="1">
        <v>4.737007867</v>
      </c>
      <c r="HZ137" s="1">
        <v>3.3546070870000002</v>
      </c>
      <c r="IA137" s="1"/>
      <c r="IB137" s="1">
        <v>2.3474786750000001</v>
      </c>
    </row>
    <row r="138" spans="1:236" x14ac:dyDescent="0.3">
      <c r="A138" s="1">
        <v>38292</v>
      </c>
      <c r="B138" s="1" t="s">
        <v>1442</v>
      </c>
      <c r="C138" s="1" t="s">
        <v>1443</v>
      </c>
      <c r="D138" s="1" t="s">
        <v>361</v>
      </c>
      <c r="E138" s="1">
        <v>6</v>
      </c>
      <c r="F138" s="1" t="s">
        <v>529</v>
      </c>
      <c r="G138" s="1">
        <v>2</v>
      </c>
      <c r="H138" s="1" t="s">
        <v>530</v>
      </c>
      <c r="I138" s="1" t="s">
        <v>221</v>
      </c>
      <c r="J138" s="1" t="s">
        <v>221</v>
      </c>
      <c r="K138" s="1" t="s">
        <v>221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 t="s">
        <v>221</v>
      </c>
      <c r="AF138" s="1" t="s">
        <v>221</v>
      </c>
      <c r="AG138" s="1" t="s">
        <v>221</v>
      </c>
      <c r="AH138" s="1" t="s">
        <v>221</v>
      </c>
      <c r="AI138" s="1" t="s">
        <v>221</v>
      </c>
      <c r="AJ138" s="1" t="s">
        <v>221</v>
      </c>
      <c r="AK138" s="1" t="s">
        <v>221</v>
      </c>
      <c r="AL138" s="1" t="s">
        <v>221</v>
      </c>
      <c r="AM138" s="1">
        <v>4</v>
      </c>
      <c r="AN138" s="1">
        <v>1</v>
      </c>
      <c r="AO138" s="1">
        <v>2</v>
      </c>
      <c r="AP138" s="1">
        <v>3</v>
      </c>
      <c r="AQ138" s="1">
        <v>3</v>
      </c>
      <c r="AR138" s="1">
        <v>3</v>
      </c>
      <c r="AS138" s="1">
        <v>1</v>
      </c>
      <c r="AT138" s="1">
        <v>5</v>
      </c>
      <c r="AU138" s="1">
        <v>5</v>
      </c>
      <c r="AV138" s="1">
        <v>3</v>
      </c>
      <c r="AW138" s="1">
        <v>2</v>
      </c>
      <c r="AX138" s="1">
        <v>1</v>
      </c>
      <c r="AY138" s="1">
        <v>3</v>
      </c>
      <c r="AZ138" s="1">
        <v>3</v>
      </c>
      <c r="BA138" s="1">
        <v>1</v>
      </c>
      <c r="BB138" s="1">
        <v>2</v>
      </c>
      <c r="BC138" s="1" t="s">
        <v>221</v>
      </c>
      <c r="BD138" s="1" t="s">
        <v>221</v>
      </c>
      <c r="BE138" s="1" t="s">
        <v>221</v>
      </c>
      <c r="BF138" s="1" t="s">
        <v>221</v>
      </c>
      <c r="BG138" s="1">
        <v>5</v>
      </c>
      <c r="BH138" s="1">
        <v>4</v>
      </c>
      <c r="BI138" s="1">
        <v>3</v>
      </c>
      <c r="BJ138" s="1">
        <v>4</v>
      </c>
      <c r="BK138" s="1">
        <v>5</v>
      </c>
      <c r="BL138" s="1">
        <v>5</v>
      </c>
      <c r="BM138" s="1">
        <v>3</v>
      </c>
      <c r="BN138" s="1">
        <v>4</v>
      </c>
      <c r="BO138" s="1">
        <v>3</v>
      </c>
      <c r="BP138" s="1">
        <v>4</v>
      </c>
      <c r="BQ138" s="1">
        <v>5</v>
      </c>
      <c r="BR138" s="1">
        <v>5</v>
      </c>
      <c r="BS138" s="1">
        <v>5</v>
      </c>
      <c r="BT138" s="1">
        <v>3</v>
      </c>
      <c r="BU138" s="1">
        <v>3</v>
      </c>
      <c r="BV138" s="1">
        <v>3</v>
      </c>
      <c r="BW138" s="1">
        <v>5</v>
      </c>
      <c r="BX138" s="1">
        <v>4.4000000000000004</v>
      </c>
      <c r="BY138" s="1">
        <v>3</v>
      </c>
      <c r="BZ138" s="1">
        <v>4</v>
      </c>
      <c r="CA138" s="1">
        <v>3</v>
      </c>
      <c r="CB138" s="1">
        <v>4</v>
      </c>
      <c r="CC138" s="1">
        <v>4.3333333329999997</v>
      </c>
      <c r="CD138" s="1">
        <v>5</v>
      </c>
      <c r="CE138" s="1">
        <v>4</v>
      </c>
      <c r="CF138" s="1">
        <f>(AM138 - '[1]AoA, FW, and ASMu'!B$11) / '[1]AoA, FW, and ASMu'!B$12</f>
        <v>-6.0746042051738683E-2</v>
      </c>
      <c r="CG138" s="1">
        <f>(AQ138 - '[1]AoA, FW, and ASMu'!C$11) / '[1]AoA, FW, and ASMu'!C$12</f>
        <v>6.35580845466511E-2</v>
      </c>
      <c r="CH138" s="1">
        <f>(AR138 - '[1]AoA, FW, and ASMu'!D$11) / '[1]AoA, FW, and ASMu'!D$12</f>
        <v>0.45651043466681585</v>
      </c>
      <c r="CI138" s="1">
        <f>(AT138 - '[1]AoA, FW, and ASMu'!E$11) / '[1]AoA, FW, and ASMu'!E$12</f>
        <v>0.50066042908655961</v>
      </c>
      <c r="CJ138" s="1">
        <f>(AU138 - '[1]AoA, FW, and ASMu'!F$11) / '[1]AoA, FW, and ASMu'!F$12</f>
        <v>0.92360840061944671</v>
      </c>
      <c r="CK138" s="1">
        <f>(AY138 - '[1]AoA, FW, and ASMu'!G$11) / '[1]AoA, FW, and ASMu'!G$12</f>
        <v>-0.39129875746110016</v>
      </c>
      <c r="CL138" s="1">
        <f>(BA138 - '[1]AoA, FW, and ASMu'!H$11) / '[1]AoA, FW, and ASMu'!H$12</f>
        <v>-0.62050276803115456</v>
      </c>
      <c r="CM138" s="1">
        <f>(AW138 - '[1]AoA, FW, and ASMu'!I$11) / '[1]AoA, FW, and ASMu'!I$12</f>
        <v>-1.1002623838105714</v>
      </c>
      <c r="CN138" s="1">
        <v>0.47349107899999998</v>
      </c>
      <c r="CO138" s="1">
        <v>-0.79892617499999996</v>
      </c>
      <c r="CP138" s="1">
        <v>0.322577169</v>
      </c>
      <c r="CQ138" s="1">
        <v>-0.66624430700000004</v>
      </c>
      <c r="CR138" s="1">
        <v>-0.28672377399999999</v>
      </c>
      <c r="CS138" s="1">
        <v>0.29853049300000001</v>
      </c>
      <c r="CT138" s="1">
        <v>1.349786843</v>
      </c>
      <c r="CU138" s="1">
        <v>1.8815148E-2</v>
      </c>
      <c r="CV138" s="1" t="s">
        <v>223</v>
      </c>
      <c r="CW138" s="1">
        <v>4</v>
      </c>
      <c r="CX138" s="1">
        <v>1</v>
      </c>
      <c r="CY138" s="1" t="s">
        <v>242</v>
      </c>
      <c r="CZ138" s="1">
        <v>5</v>
      </c>
      <c r="DA138" s="1">
        <v>9919</v>
      </c>
      <c r="DB138" s="1" t="s">
        <v>221</v>
      </c>
      <c r="DC138" s="1" t="s">
        <v>221</v>
      </c>
      <c r="DD138" s="1">
        <v>0</v>
      </c>
      <c r="DE138" s="1" t="s">
        <v>221</v>
      </c>
      <c r="DF138" s="1" t="s">
        <v>221</v>
      </c>
      <c r="DG138" s="1" t="s">
        <v>292</v>
      </c>
      <c r="DH138" s="1">
        <v>615147</v>
      </c>
      <c r="DI138" s="1" t="s">
        <v>1444</v>
      </c>
      <c r="DJ138" s="1" t="s">
        <v>1445</v>
      </c>
      <c r="DK138" s="1" t="s">
        <v>636</v>
      </c>
      <c r="DL138" s="1" t="s">
        <v>229</v>
      </c>
      <c r="DM138" s="1">
        <v>1257</v>
      </c>
      <c r="DN138" s="1">
        <v>2</v>
      </c>
      <c r="DO138" s="1" t="s">
        <v>1446</v>
      </c>
      <c r="DP138" s="1">
        <v>-8.318265E-3</v>
      </c>
      <c r="DQ138" s="1">
        <v>-0.56476974899999999</v>
      </c>
      <c r="DR138" s="1">
        <v>-1.857670274</v>
      </c>
      <c r="DS138" s="1">
        <v>1.621911511</v>
      </c>
      <c r="DT138" s="1">
        <v>0.18858483200000001</v>
      </c>
      <c r="DU138" s="1">
        <v>0.567065547</v>
      </c>
      <c r="DV138" s="1">
        <v>-0.68143459900000003</v>
      </c>
      <c r="DW138" s="1">
        <v>0.87171520999999996</v>
      </c>
      <c r="DX138" s="1">
        <v>1.717454663</v>
      </c>
      <c r="DY138" s="1">
        <v>0.90355514999999997</v>
      </c>
      <c r="DZ138" s="1">
        <v>-1.190606061</v>
      </c>
      <c r="EA138" s="1">
        <v>-1.1447780439999999</v>
      </c>
      <c r="EB138" s="1">
        <v>-0.34981495200000001</v>
      </c>
      <c r="EC138" s="1">
        <v>-0.36842907200000002</v>
      </c>
      <c r="ED138" s="1">
        <v>-0.670839038</v>
      </c>
      <c r="EE138" s="1">
        <v>-1.7814532089999999</v>
      </c>
      <c r="EF138" s="1">
        <v>0.50663741100000004</v>
      </c>
      <c r="EG138" s="1">
        <v>-0.20733053700000001</v>
      </c>
      <c r="EH138" s="1">
        <v>-1.1388457270000001</v>
      </c>
      <c r="EI138" s="1">
        <v>-0.21831218999999999</v>
      </c>
      <c r="EJ138" s="1">
        <v>0.78663404599999998</v>
      </c>
      <c r="EK138" s="1">
        <v>0.91174131999999997</v>
      </c>
      <c r="EL138" s="1">
        <v>-1.517916611</v>
      </c>
      <c r="EM138" s="1">
        <v>-0.858221279</v>
      </c>
      <c r="EN138" s="1">
        <v>-0.227950713</v>
      </c>
      <c r="EO138" s="1">
        <v>0.60217342600000001</v>
      </c>
      <c r="EP138" s="1">
        <v>0.55752913199999998</v>
      </c>
      <c r="EQ138" s="1">
        <v>1.1601128549999999</v>
      </c>
      <c r="ER138" s="1">
        <v>-0.64968487399999997</v>
      </c>
      <c r="ES138" s="1">
        <v>-0.43132788399999999</v>
      </c>
      <c r="ET138" s="1">
        <v>-1.1800613849999999</v>
      </c>
      <c r="EU138" s="1">
        <v>1.711729622</v>
      </c>
      <c r="EV138" s="1">
        <v>0.11079420800000001</v>
      </c>
      <c r="EW138" s="1">
        <v>-1.1190723E-2</v>
      </c>
      <c r="EX138" s="1">
        <v>-0.67500610599999999</v>
      </c>
      <c r="EY138" s="1">
        <v>-1.6151683830000001</v>
      </c>
      <c r="EZ138" s="1">
        <v>2.4139802979999998</v>
      </c>
      <c r="FA138" s="1">
        <v>0.15170927000000001</v>
      </c>
      <c r="FB138" s="1">
        <v>0.53359674300000004</v>
      </c>
      <c r="FC138" s="1">
        <v>-0.94977949800000006</v>
      </c>
      <c r="FD138" s="1">
        <v>0.84506917800000003</v>
      </c>
      <c r="FE138" s="1">
        <v>0.98215492100000001</v>
      </c>
      <c r="FF138" s="1">
        <v>0.81766888299999996</v>
      </c>
      <c r="FG138" s="1">
        <v>-1.024120258</v>
      </c>
      <c r="FH138" s="1">
        <v>-0.90605712000000005</v>
      </c>
      <c r="FI138" s="1">
        <v>-0.24643912700000001</v>
      </c>
      <c r="FJ138" s="1">
        <v>-0.31028479199999998</v>
      </c>
      <c r="FK138" s="1">
        <v>-0.61827943600000002</v>
      </c>
      <c r="FL138" s="1">
        <v>-1.434993843</v>
      </c>
      <c r="FM138" s="1">
        <v>0.65470389500000004</v>
      </c>
      <c r="FN138" s="1">
        <v>-0.247118633</v>
      </c>
      <c r="FO138" s="1">
        <v>-1.139662908</v>
      </c>
      <c r="FP138" s="1">
        <v>-0.25138411700000002</v>
      </c>
      <c r="FQ138" s="1">
        <v>0.96217865700000005</v>
      </c>
      <c r="FR138" s="1">
        <v>1.024416521</v>
      </c>
      <c r="FS138" s="1">
        <v>-2.1173546170000002</v>
      </c>
      <c r="FT138" s="1">
        <v>-0.87413868699999997</v>
      </c>
      <c r="FU138" s="1">
        <v>-0.263012886</v>
      </c>
      <c r="FV138" s="1">
        <v>0.682211177</v>
      </c>
      <c r="FW138" s="1">
        <v>0.68845685099999998</v>
      </c>
      <c r="FX138" s="1">
        <v>1.1042896170000001</v>
      </c>
      <c r="FY138" s="1">
        <v>-0.711579976</v>
      </c>
      <c r="FZ138" s="1">
        <v>-0.44432008899999997</v>
      </c>
      <c r="GA138" s="1">
        <v>-1.312464206</v>
      </c>
      <c r="GB138" s="1">
        <v>1.711843789</v>
      </c>
      <c r="GC138" s="1">
        <v>9.6783547999999997E-2</v>
      </c>
      <c r="GD138" s="1">
        <v>0.214671155</v>
      </c>
      <c r="GE138" s="1">
        <v>-4.4353288999999997E-2</v>
      </c>
      <c r="GF138" s="1">
        <v>-0.85299595100000003</v>
      </c>
      <c r="GG138" s="1">
        <v>-2.9069509E-2</v>
      </c>
      <c r="GH138" s="1">
        <v>0.71914203399999999</v>
      </c>
      <c r="GI138" s="1">
        <v>-0.29002560599999999</v>
      </c>
      <c r="GJ138" s="1">
        <v>0.78978726700000002</v>
      </c>
      <c r="GK138" s="1">
        <v>-1.2712388910000001</v>
      </c>
      <c r="GL138" s="1">
        <v>3</v>
      </c>
      <c r="GM138" s="1">
        <v>2</v>
      </c>
      <c r="GN138" s="1">
        <v>0.66666666699999999</v>
      </c>
      <c r="GO138" s="1">
        <v>1</v>
      </c>
      <c r="GP138" s="1">
        <v>0.33333333300000001</v>
      </c>
      <c r="GQ138" s="1">
        <v>0</v>
      </c>
      <c r="GR138" s="1">
        <v>0</v>
      </c>
      <c r="GS138" s="1">
        <v>0</v>
      </c>
      <c r="GT138" s="1">
        <v>0</v>
      </c>
      <c r="GU138" s="1">
        <v>1</v>
      </c>
      <c r="GV138" s="1">
        <v>0.33333333300000001</v>
      </c>
      <c r="GW138" s="1">
        <v>0</v>
      </c>
      <c r="GX138" s="1">
        <v>0</v>
      </c>
      <c r="GY138" s="1">
        <v>0</v>
      </c>
      <c r="GZ138" s="1">
        <v>0</v>
      </c>
      <c r="HA138" s="1">
        <v>0</v>
      </c>
      <c r="HB138" s="1">
        <v>0</v>
      </c>
      <c r="HC138" s="1">
        <v>0</v>
      </c>
      <c r="HD138" s="1">
        <v>0</v>
      </c>
      <c r="HE138" s="1">
        <v>2</v>
      </c>
      <c r="HF138" s="1">
        <v>0.66666666699999999</v>
      </c>
      <c r="HG138" s="1">
        <v>0</v>
      </c>
      <c r="HH138" s="1">
        <v>0</v>
      </c>
      <c r="HI138" s="1">
        <v>0</v>
      </c>
      <c r="HJ138" s="1">
        <v>0</v>
      </c>
      <c r="HK138" s="1">
        <v>0</v>
      </c>
      <c r="HL138" s="1">
        <v>0</v>
      </c>
      <c r="HM138" s="1">
        <v>0.33333333300000001</v>
      </c>
      <c r="HN138" s="1">
        <v>0.66666666699999999</v>
      </c>
      <c r="HO138" s="1" t="s">
        <v>534</v>
      </c>
      <c r="HP138" s="1" t="s">
        <v>232</v>
      </c>
      <c r="HQ138" s="1" t="s">
        <v>233</v>
      </c>
      <c r="HR138" s="1" t="s">
        <v>260</v>
      </c>
      <c r="HS138" s="1" t="s">
        <v>221</v>
      </c>
      <c r="HT138" s="1" t="s">
        <v>221</v>
      </c>
      <c r="HU138" s="1">
        <v>4.119714428</v>
      </c>
      <c r="HV138" s="1">
        <v>2.4847165339999999</v>
      </c>
      <c r="HW138" s="1">
        <v>3.4056704990000002</v>
      </c>
      <c r="HX138" s="1">
        <v>1.94247229</v>
      </c>
      <c r="HY138" s="1">
        <v>3.5750870589999999</v>
      </c>
      <c r="HZ138" s="1">
        <v>3.2180575180000002</v>
      </c>
      <c r="IA138" s="1">
        <v>4.0763978610000002</v>
      </c>
      <c r="IB138" s="1">
        <v>3.917313831</v>
      </c>
    </row>
    <row r="139" spans="1:236" x14ac:dyDescent="0.3">
      <c r="A139" s="1">
        <v>37848</v>
      </c>
      <c r="B139" s="1" t="s">
        <v>1447</v>
      </c>
      <c r="C139" s="1" t="s">
        <v>1448</v>
      </c>
      <c r="D139" s="1" t="s">
        <v>1142</v>
      </c>
      <c r="E139" s="1">
        <v>5</v>
      </c>
      <c r="F139" s="1" t="s">
        <v>529</v>
      </c>
      <c r="G139" s="1">
        <v>2</v>
      </c>
      <c r="H139" s="1" t="s">
        <v>530</v>
      </c>
      <c r="I139" s="1" t="s">
        <v>221</v>
      </c>
      <c r="J139" s="1" t="s">
        <v>221</v>
      </c>
      <c r="K139" s="1" t="s">
        <v>221</v>
      </c>
      <c r="L139" s="1">
        <v>1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 t="s">
        <v>1449</v>
      </c>
      <c r="AF139" s="1" t="s">
        <v>221</v>
      </c>
      <c r="AG139" s="1" t="s">
        <v>221</v>
      </c>
      <c r="AH139" s="1" t="s">
        <v>221</v>
      </c>
      <c r="AI139" s="1" t="s">
        <v>221</v>
      </c>
      <c r="AJ139" s="1" t="s">
        <v>221</v>
      </c>
      <c r="AK139" s="1" t="s">
        <v>221</v>
      </c>
      <c r="AL139" s="1" t="s">
        <v>221</v>
      </c>
      <c r="AM139" s="1">
        <v>4</v>
      </c>
      <c r="AN139" s="1">
        <v>1</v>
      </c>
      <c r="AO139" s="1">
        <v>5</v>
      </c>
      <c r="AP139" s="1">
        <v>1</v>
      </c>
      <c r="AQ139" s="1">
        <v>2</v>
      </c>
      <c r="AR139" s="1">
        <v>2</v>
      </c>
      <c r="AS139" s="1">
        <v>1</v>
      </c>
      <c r="AT139" s="1">
        <v>5</v>
      </c>
      <c r="AU139" s="1">
        <v>4</v>
      </c>
      <c r="AV139" s="1">
        <v>1</v>
      </c>
      <c r="AW139" s="1">
        <v>3</v>
      </c>
      <c r="AX139" s="1">
        <v>1</v>
      </c>
      <c r="AY139" s="1">
        <v>2</v>
      </c>
      <c r="AZ139" s="1">
        <v>4</v>
      </c>
      <c r="BA139" s="1">
        <v>1</v>
      </c>
      <c r="BB139" s="1">
        <v>5</v>
      </c>
      <c r="BC139" s="1" t="s">
        <v>221</v>
      </c>
      <c r="BD139" s="1" t="s">
        <v>221</v>
      </c>
      <c r="BE139" s="1" t="s">
        <v>221</v>
      </c>
      <c r="BF139" s="1" t="s">
        <v>221</v>
      </c>
      <c r="BG139" s="1">
        <v>4</v>
      </c>
      <c r="BH139" s="1">
        <v>4</v>
      </c>
      <c r="BI139" s="1">
        <v>5</v>
      </c>
      <c r="BJ139" s="1">
        <v>5</v>
      </c>
      <c r="BK139" s="1" t="s">
        <v>221</v>
      </c>
      <c r="BL139" s="1" t="s">
        <v>221</v>
      </c>
      <c r="BM139" s="1" t="s">
        <v>221</v>
      </c>
      <c r="BN139" s="1" t="s">
        <v>221</v>
      </c>
      <c r="BO139" s="1" t="s">
        <v>221</v>
      </c>
      <c r="BP139" s="1">
        <v>5</v>
      </c>
      <c r="BQ139" s="1">
        <v>4</v>
      </c>
      <c r="BR139" s="1">
        <v>4</v>
      </c>
      <c r="BS139" s="1" t="s">
        <v>221</v>
      </c>
      <c r="BT139" s="1">
        <v>3</v>
      </c>
      <c r="BU139" s="1">
        <v>4</v>
      </c>
      <c r="BV139" s="1">
        <v>3</v>
      </c>
      <c r="BW139" s="1" t="s">
        <v>221</v>
      </c>
      <c r="BX139" s="1">
        <v>4</v>
      </c>
      <c r="BY139" s="1">
        <v>3.5</v>
      </c>
      <c r="BZ139" s="1"/>
      <c r="CA139" s="1"/>
      <c r="CB139" s="1">
        <v>5</v>
      </c>
      <c r="CC139" s="1"/>
      <c r="CD139" s="1"/>
      <c r="CE139" s="1">
        <v>4</v>
      </c>
      <c r="CF139" s="1">
        <f>(AM139 - '[1]AoA, FW, and ASMu'!B$11) / '[1]AoA, FW, and ASMu'!B$12</f>
        <v>-6.0746042051738683E-2</v>
      </c>
      <c r="CG139" s="1">
        <f>(AQ139 - '[1]AoA, FW, and ASMu'!C$11) / '[1]AoA, FW, and ASMu'!C$12</f>
        <v>-0.70746723074685991</v>
      </c>
      <c r="CH139" s="1">
        <f>(AR139 - '[1]AoA, FW, and ASMu'!D$11) / '[1]AoA, FW, and ASMu'!D$12</f>
        <v>-0.32843761477495281</v>
      </c>
      <c r="CI139" s="1">
        <f>(AT139 - '[1]AoA, FW, and ASMu'!E$11) / '[1]AoA, FW, and ASMu'!E$12</f>
        <v>0.50066042908655961</v>
      </c>
      <c r="CJ139" s="1">
        <f>(AU139 - '[1]AoA, FW, and ASMu'!F$11) / '[1]AoA, FW, and ASMu'!F$12</f>
        <v>0.34953519330863153</v>
      </c>
      <c r="CK139" s="1">
        <f>(AY139 - '[1]AoA, FW, and ASMu'!G$11) / '[1]AoA, FW, and ASMu'!G$12</f>
        <v>-1.104557321579313</v>
      </c>
      <c r="CL139" s="1">
        <f>(BA139 - '[1]AoA, FW, and ASMu'!H$11) / '[1]AoA, FW, and ASMu'!H$12</f>
        <v>-0.62050276803115456</v>
      </c>
      <c r="CM139" s="1">
        <f>(AW139 - '[1]AoA, FW, and ASMu'!I$11) / '[1]AoA, FW, and ASMu'!I$12</f>
        <v>-0.25123341556192269</v>
      </c>
      <c r="CN139" s="1">
        <v>-0.35045180599999998</v>
      </c>
      <c r="CO139" s="1">
        <v>-0.17774704099999999</v>
      </c>
      <c r="CP139" s="1"/>
      <c r="CQ139" s="1"/>
      <c r="CR139" s="1">
        <v>0.90497191200000004</v>
      </c>
      <c r="CS139" s="1"/>
      <c r="CT139" s="1"/>
      <c r="CU139" s="1">
        <v>1.8815148E-2</v>
      </c>
      <c r="CV139" s="1" t="s">
        <v>223</v>
      </c>
      <c r="CW139" s="1">
        <v>4</v>
      </c>
      <c r="CX139" s="1">
        <v>1</v>
      </c>
      <c r="CY139" s="1" t="s">
        <v>224</v>
      </c>
      <c r="CZ139" s="1">
        <v>4</v>
      </c>
      <c r="DA139" s="1">
        <v>8108</v>
      </c>
      <c r="DB139" s="1" t="s">
        <v>221</v>
      </c>
      <c r="DC139" s="1" t="s">
        <v>221</v>
      </c>
      <c r="DD139" s="1">
        <v>0</v>
      </c>
      <c r="DE139" s="1" t="s">
        <v>221</v>
      </c>
      <c r="DF139" s="1" t="s">
        <v>221</v>
      </c>
      <c r="DG139" s="1" t="s">
        <v>292</v>
      </c>
      <c r="DH139" s="1">
        <v>452246</v>
      </c>
      <c r="DI139" s="1" t="s">
        <v>1450</v>
      </c>
      <c r="DJ139" s="1" t="s">
        <v>1451</v>
      </c>
      <c r="DK139" s="1" t="s">
        <v>675</v>
      </c>
      <c r="DL139" s="1" t="s">
        <v>229</v>
      </c>
      <c r="DM139" s="1">
        <v>977</v>
      </c>
      <c r="DN139" s="1">
        <v>8</v>
      </c>
      <c r="DO139" s="1" t="s">
        <v>1452</v>
      </c>
      <c r="DP139" s="1">
        <v>-8.318265E-3</v>
      </c>
      <c r="DQ139" s="1">
        <v>-0.56476974899999999</v>
      </c>
      <c r="DR139" s="1">
        <v>1.142329726</v>
      </c>
      <c r="DS139" s="1">
        <v>-0.37808848900000003</v>
      </c>
      <c r="DT139" s="1">
        <v>-0.81141516800000002</v>
      </c>
      <c r="DU139" s="1">
        <v>-0.432934453</v>
      </c>
      <c r="DV139" s="1">
        <v>-0.68143459900000003</v>
      </c>
      <c r="DW139" s="1">
        <v>0.87171520999999996</v>
      </c>
      <c r="DX139" s="1">
        <v>0.71745466300000005</v>
      </c>
      <c r="DY139" s="1">
        <v>-1.0964448499999999</v>
      </c>
      <c r="DZ139" s="1">
        <v>-0.19060606099999999</v>
      </c>
      <c r="EA139" s="1">
        <v>-1.1447780439999999</v>
      </c>
      <c r="EB139" s="1">
        <v>-1.349814952</v>
      </c>
      <c r="EC139" s="1">
        <v>0.63157092800000003</v>
      </c>
      <c r="ED139" s="1">
        <v>-0.670839038</v>
      </c>
      <c r="EE139" s="1">
        <v>1.2185467910000001</v>
      </c>
      <c r="EF139" s="1">
        <v>-0.49336258900000002</v>
      </c>
      <c r="EG139" s="1">
        <v>-0.20733053700000001</v>
      </c>
      <c r="EH139" s="1">
        <v>0.86115427300000003</v>
      </c>
      <c r="EI139" s="1">
        <v>0.78168780999999998</v>
      </c>
      <c r="EJ139" s="1" t="s">
        <v>221</v>
      </c>
      <c r="EK139" s="1" t="s">
        <v>221</v>
      </c>
      <c r="EL139" s="1" t="s">
        <v>221</v>
      </c>
      <c r="EM139" s="1" t="s">
        <v>221</v>
      </c>
      <c r="EN139" s="1">
        <v>0.77204928699999997</v>
      </c>
      <c r="EO139" s="1">
        <v>-0.39782657399999999</v>
      </c>
      <c r="EP139" s="1">
        <v>-0.44247086800000002</v>
      </c>
      <c r="EQ139" s="1" t="s">
        <v>221</v>
      </c>
      <c r="ER139" s="1">
        <v>-0.64968487399999997</v>
      </c>
      <c r="ES139" s="1">
        <v>0.56867211600000001</v>
      </c>
      <c r="ET139" s="1">
        <v>-1.1800613849999999</v>
      </c>
      <c r="EU139" s="1" t="s">
        <v>221</v>
      </c>
      <c r="EV139" s="1" t="s">
        <v>221</v>
      </c>
      <c r="EW139" s="1">
        <v>-1.1190723E-2</v>
      </c>
      <c r="EX139" s="1">
        <v>-0.67500610599999999</v>
      </c>
      <c r="EY139" s="1">
        <v>0.99320901100000003</v>
      </c>
      <c r="EZ139" s="1">
        <v>-0.56272993800000004</v>
      </c>
      <c r="FA139" s="1">
        <v>-0.65275240700000003</v>
      </c>
      <c r="FB139" s="1">
        <v>-0.407382207</v>
      </c>
      <c r="FC139" s="1">
        <v>-0.94977949800000006</v>
      </c>
      <c r="FD139" s="1">
        <v>0.84506917800000003</v>
      </c>
      <c r="FE139" s="1">
        <v>0.410288343</v>
      </c>
      <c r="FF139" s="1">
        <v>-0.99222370199999999</v>
      </c>
      <c r="FG139" s="1">
        <v>-0.163953078</v>
      </c>
      <c r="FH139" s="1">
        <v>-0.90605712000000005</v>
      </c>
      <c r="FI139" s="1">
        <v>-0.95092338399999998</v>
      </c>
      <c r="FJ139" s="1">
        <v>0.53189845499999999</v>
      </c>
      <c r="FK139" s="1">
        <v>-0.61827943600000002</v>
      </c>
      <c r="FL139" s="1">
        <v>0.98156220699999996</v>
      </c>
      <c r="FM139" s="1">
        <v>-0.63754946099999998</v>
      </c>
      <c r="FN139" s="1">
        <v>-0.247118633</v>
      </c>
      <c r="FO139" s="1">
        <v>0.86177219599999999</v>
      </c>
      <c r="FP139" s="1">
        <v>0.90010502800000003</v>
      </c>
      <c r="FQ139" s="1"/>
      <c r="FR139" s="1"/>
      <c r="FS139" s="1"/>
      <c r="FT139" s="1"/>
      <c r="FU139" s="1">
        <v>0.89080182600000002</v>
      </c>
      <c r="FV139" s="1">
        <v>-0.45070360700000001</v>
      </c>
      <c r="FW139" s="1">
        <v>-0.54637880400000005</v>
      </c>
      <c r="FX139" s="1"/>
      <c r="FY139" s="1">
        <v>-0.711579976</v>
      </c>
      <c r="FZ139" s="1">
        <v>0.58580132299999998</v>
      </c>
      <c r="GA139" s="1">
        <v>-1.312464206</v>
      </c>
      <c r="GB139" s="1"/>
      <c r="GC139" s="1"/>
      <c r="GD139" s="1">
        <v>-0.219723111</v>
      </c>
      <c r="GE139" s="1">
        <v>-0.47027153300000002</v>
      </c>
      <c r="GF139" s="1">
        <v>-0.94977949800000006</v>
      </c>
      <c r="GG139" s="1">
        <v>0.84506917800000003</v>
      </c>
      <c r="GH139" s="1">
        <v>1.3010901690000001</v>
      </c>
      <c r="GI139" s="1">
        <v>-0.95092338399999998</v>
      </c>
      <c r="GJ139" s="1">
        <v>-0.61827943600000002</v>
      </c>
      <c r="GK139" s="1">
        <v>-0.41107171100000001</v>
      </c>
      <c r="GL139" s="1">
        <v>3</v>
      </c>
      <c r="GM139" s="1">
        <v>2</v>
      </c>
      <c r="GN139" s="1">
        <v>0.66666666699999999</v>
      </c>
      <c r="GO139" s="1">
        <v>1</v>
      </c>
      <c r="GP139" s="1">
        <v>0.33333333300000001</v>
      </c>
      <c r="GQ139" s="1">
        <v>0</v>
      </c>
      <c r="GR139" s="1">
        <v>0</v>
      </c>
      <c r="GS139" s="1">
        <v>0</v>
      </c>
      <c r="GT139" s="1">
        <v>0</v>
      </c>
      <c r="GU139" s="1">
        <v>0</v>
      </c>
      <c r="GV139" s="1">
        <v>0</v>
      </c>
      <c r="GW139" s="1">
        <v>1</v>
      </c>
      <c r="GX139" s="1">
        <v>0.33333333300000001</v>
      </c>
      <c r="GY139" s="1">
        <v>0</v>
      </c>
      <c r="GZ139" s="1">
        <v>0</v>
      </c>
      <c r="HA139" s="1">
        <v>0</v>
      </c>
      <c r="HB139" s="1">
        <v>0</v>
      </c>
      <c r="HC139" s="1">
        <v>0</v>
      </c>
      <c r="HD139" s="1">
        <v>0</v>
      </c>
      <c r="HE139" s="1">
        <v>0</v>
      </c>
      <c r="HF139" s="1">
        <v>0</v>
      </c>
      <c r="HG139" s="1">
        <v>2</v>
      </c>
      <c r="HH139" s="1">
        <v>0.66666666699999999</v>
      </c>
      <c r="HI139" s="1">
        <v>0</v>
      </c>
      <c r="HJ139" s="1">
        <v>0</v>
      </c>
      <c r="HK139" s="1">
        <v>0</v>
      </c>
      <c r="HL139" s="1">
        <v>0</v>
      </c>
      <c r="HM139" s="1">
        <v>0.33333333300000001</v>
      </c>
      <c r="HN139" s="1">
        <v>0.66666666699999999</v>
      </c>
      <c r="HO139" s="1" t="s">
        <v>394</v>
      </c>
      <c r="HP139" s="1" t="s">
        <v>232</v>
      </c>
      <c r="HQ139" s="1" t="s">
        <v>233</v>
      </c>
      <c r="HR139" s="1" t="s">
        <v>234</v>
      </c>
      <c r="HS139" s="1" t="s">
        <v>221</v>
      </c>
      <c r="HT139" s="1" t="s">
        <v>221</v>
      </c>
      <c r="HU139" s="1">
        <v>3.2957715429999999</v>
      </c>
      <c r="HV139" s="1">
        <v>3.105895667</v>
      </c>
      <c r="HW139" s="1"/>
      <c r="HX139" s="1"/>
      <c r="HY139" s="1">
        <v>4.7667827459999996</v>
      </c>
      <c r="HZ139" s="1"/>
      <c r="IA139" s="1"/>
      <c r="IB139" s="1">
        <v>3.917313831</v>
      </c>
    </row>
    <row r="140" spans="1:236" x14ac:dyDescent="0.3">
      <c r="A140" s="1">
        <v>28113</v>
      </c>
      <c r="B140" s="1" t="s">
        <v>1453</v>
      </c>
      <c r="C140" s="1" t="s">
        <v>1454</v>
      </c>
      <c r="D140" s="1" t="s">
        <v>950</v>
      </c>
      <c r="E140" s="1">
        <v>7</v>
      </c>
      <c r="F140" s="1" t="s">
        <v>383</v>
      </c>
      <c r="G140" s="1">
        <v>4</v>
      </c>
      <c r="H140" s="1" t="s">
        <v>384</v>
      </c>
      <c r="I140" s="1" t="s">
        <v>221</v>
      </c>
      <c r="J140" s="1" t="s">
        <v>221</v>
      </c>
      <c r="K140" s="1" t="s">
        <v>221</v>
      </c>
      <c r="L140" s="1">
        <v>1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1</v>
      </c>
      <c r="AE140" s="1" t="s">
        <v>221</v>
      </c>
      <c r="AF140" s="1" t="s">
        <v>221</v>
      </c>
      <c r="AG140" s="1" t="s">
        <v>221</v>
      </c>
      <c r="AH140" s="1" t="s">
        <v>221</v>
      </c>
      <c r="AI140" s="1" t="s">
        <v>221</v>
      </c>
      <c r="AJ140" s="1" t="s">
        <v>221</v>
      </c>
      <c r="AK140" s="1" t="s">
        <v>221</v>
      </c>
      <c r="AL140" s="1" t="s">
        <v>221</v>
      </c>
      <c r="AM140" s="1">
        <v>4</v>
      </c>
      <c r="AN140" s="1">
        <v>1</v>
      </c>
      <c r="AO140" s="1">
        <v>4</v>
      </c>
      <c r="AP140" s="1">
        <v>1</v>
      </c>
      <c r="AQ140" s="1">
        <v>1</v>
      </c>
      <c r="AR140" s="1">
        <v>1</v>
      </c>
      <c r="AS140" s="1">
        <v>1</v>
      </c>
      <c r="AT140" s="1">
        <v>5</v>
      </c>
      <c r="AU140" s="1">
        <v>1</v>
      </c>
      <c r="AV140" s="1">
        <v>5</v>
      </c>
      <c r="AW140" s="1">
        <v>5</v>
      </c>
      <c r="AX140" s="1">
        <v>1</v>
      </c>
      <c r="AY140" s="1">
        <v>1</v>
      </c>
      <c r="AZ140" s="1">
        <v>3</v>
      </c>
      <c r="BA140" s="1">
        <v>1</v>
      </c>
      <c r="BB140" s="1">
        <v>4</v>
      </c>
      <c r="BC140" s="1" t="s">
        <v>221</v>
      </c>
      <c r="BD140" s="1" t="s">
        <v>221</v>
      </c>
      <c r="BE140" s="1" t="s">
        <v>221</v>
      </c>
      <c r="BF140" s="1" t="s">
        <v>221</v>
      </c>
      <c r="BG140" s="1">
        <v>4</v>
      </c>
      <c r="BH140" s="1">
        <v>4</v>
      </c>
      <c r="BI140" s="1">
        <v>5</v>
      </c>
      <c r="BJ140" s="1">
        <v>3</v>
      </c>
      <c r="BK140" s="1" t="s">
        <v>221</v>
      </c>
      <c r="BL140" s="1" t="s">
        <v>221</v>
      </c>
      <c r="BM140" s="1" t="s">
        <v>221</v>
      </c>
      <c r="BN140" s="1" t="s">
        <v>221</v>
      </c>
      <c r="BO140" s="1">
        <v>3</v>
      </c>
      <c r="BP140" s="1" t="s">
        <v>221</v>
      </c>
      <c r="BQ140" s="1">
        <v>5</v>
      </c>
      <c r="BR140" s="1">
        <v>4</v>
      </c>
      <c r="BS140" s="1" t="s">
        <v>221</v>
      </c>
      <c r="BT140" s="1">
        <v>4</v>
      </c>
      <c r="BU140" s="1">
        <v>3</v>
      </c>
      <c r="BV140" s="1">
        <v>4</v>
      </c>
      <c r="BW140" s="1" t="s">
        <v>221</v>
      </c>
      <c r="BX140" s="1">
        <v>4.4000000000000004</v>
      </c>
      <c r="BY140" s="1">
        <v>3.5</v>
      </c>
      <c r="BZ140" s="1"/>
      <c r="CA140" s="1">
        <v>3</v>
      </c>
      <c r="CB140" s="1"/>
      <c r="CC140" s="1"/>
      <c r="CD140" s="1"/>
      <c r="CE140" s="1">
        <v>4</v>
      </c>
      <c r="CF140" s="1">
        <f>(AM140 - '[1]AoA, FW, and ASMu'!B$11) / '[1]AoA, FW, and ASMu'!B$12</f>
        <v>-6.0746042051738683E-2</v>
      </c>
      <c r="CG140" s="1">
        <f>(AQ140 - '[1]AoA, FW, and ASMu'!C$11) / '[1]AoA, FW, and ASMu'!C$12</f>
        <v>-1.4784925460403708</v>
      </c>
      <c r="CH140" s="1">
        <f>(AR140 - '[1]AoA, FW, and ASMu'!D$11) / '[1]AoA, FW, and ASMu'!D$12</f>
        <v>-1.1133856642167215</v>
      </c>
      <c r="CI140" s="1">
        <f>(AT140 - '[1]AoA, FW, and ASMu'!E$11) / '[1]AoA, FW, and ASMu'!E$12</f>
        <v>0.50066042908655961</v>
      </c>
      <c r="CJ140" s="1">
        <f>(AU140 - '[1]AoA, FW, and ASMu'!F$11) / '[1]AoA, FW, and ASMu'!F$12</f>
        <v>-1.3726844286238138</v>
      </c>
      <c r="CK140" s="1">
        <f>(AY140 - '[1]AoA, FW, and ASMu'!G$11) / '[1]AoA, FW, and ASMu'!G$12</f>
        <v>-1.8178158856975259</v>
      </c>
      <c r="CL140" s="1">
        <f>(BA140 - '[1]AoA, FW, and ASMu'!H$11) / '[1]AoA, FW, and ASMu'!H$12</f>
        <v>-0.62050276803115456</v>
      </c>
      <c r="CM140" s="1">
        <f>(AW140 - '[1]AoA, FW, and ASMu'!I$11) / '[1]AoA, FW, and ASMu'!I$12</f>
        <v>1.4468245209353749</v>
      </c>
      <c r="CN140" s="1">
        <v>0.28499001000000002</v>
      </c>
      <c r="CO140" s="1">
        <v>-2.5154755000000001E-2</v>
      </c>
      <c r="CP140" s="1"/>
      <c r="CQ140" s="1">
        <v>-0.58491202399999997</v>
      </c>
      <c r="CR140" s="1"/>
      <c r="CS140" s="1"/>
      <c r="CT140" s="1"/>
      <c r="CU140" s="1">
        <v>-0.17393470999999999</v>
      </c>
      <c r="CV140" s="1" t="s">
        <v>223</v>
      </c>
      <c r="CW140" s="1">
        <v>4</v>
      </c>
      <c r="CX140" s="1">
        <v>1</v>
      </c>
      <c r="CY140" s="1" t="s">
        <v>594</v>
      </c>
      <c r="CZ140" s="1">
        <v>2</v>
      </c>
      <c r="DA140" s="1">
        <v>3475</v>
      </c>
      <c r="DB140" s="1" t="s">
        <v>221</v>
      </c>
      <c r="DC140" s="1" t="s">
        <v>221</v>
      </c>
      <c r="DD140" s="1">
        <v>1</v>
      </c>
      <c r="DE140" s="1">
        <v>3473</v>
      </c>
      <c r="DF140" s="1" t="s">
        <v>221</v>
      </c>
      <c r="DG140" s="1" t="s">
        <v>266</v>
      </c>
      <c r="DH140" s="1">
        <v>179047</v>
      </c>
      <c r="DI140" s="1" t="s">
        <v>1455</v>
      </c>
      <c r="DJ140" s="1" t="s">
        <v>1456</v>
      </c>
      <c r="DK140" s="1" t="s">
        <v>323</v>
      </c>
      <c r="DL140" s="1" t="s">
        <v>229</v>
      </c>
      <c r="DM140" s="1">
        <v>974</v>
      </c>
      <c r="DN140" s="1">
        <v>25</v>
      </c>
      <c r="DO140" s="1" t="s">
        <v>221</v>
      </c>
      <c r="DP140" s="1">
        <v>-8.318265E-3</v>
      </c>
      <c r="DQ140" s="1">
        <v>-0.56476974899999999</v>
      </c>
      <c r="DR140" s="1">
        <v>0.14232972599999999</v>
      </c>
      <c r="DS140" s="1">
        <v>-0.37808848900000003</v>
      </c>
      <c r="DT140" s="1">
        <v>-1.8114151679999999</v>
      </c>
      <c r="DU140" s="1">
        <v>-1.4329344530000001</v>
      </c>
      <c r="DV140" s="1">
        <v>-0.68143459900000003</v>
      </c>
      <c r="DW140" s="1">
        <v>0.87171520999999996</v>
      </c>
      <c r="DX140" s="1">
        <v>-2.2825453370000002</v>
      </c>
      <c r="DY140" s="1">
        <v>2.9035551499999999</v>
      </c>
      <c r="DZ140" s="1">
        <v>1.809393939</v>
      </c>
      <c r="EA140" s="1">
        <v>-1.1447780439999999</v>
      </c>
      <c r="EB140" s="1">
        <v>-2.349814952</v>
      </c>
      <c r="EC140" s="1">
        <v>-0.36842907200000002</v>
      </c>
      <c r="ED140" s="1">
        <v>-0.670839038</v>
      </c>
      <c r="EE140" s="1">
        <v>0.21854679099999999</v>
      </c>
      <c r="EF140" s="1">
        <v>-0.49336258900000002</v>
      </c>
      <c r="EG140" s="1">
        <v>-0.20733053700000001</v>
      </c>
      <c r="EH140" s="1">
        <v>0.86115427300000003</v>
      </c>
      <c r="EI140" s="1">
        <v>-1.21831219</v>
      </c>
      <c r="EJ140" s="1" t="s">
        <v>221</v>
      </c>
      <c r="EK140" s="1" t="s">
        <v>221</v>
      </c>
      <c r="EL140" s="1" t="s">
        <v>221</v>
      </c>
      <c r="EM140" s="1">
        <v>-0.858221279</v>
      </c>
      <c r="EN140" s="1" t="s">
        <v>221</v>
      </c>
      <c r="EO140" s="1">
        <v>0.60217342600000001</v>
      </c>
      <c r="EP140" s="1">
        <v>-0.44247086800000002</v>
      </c>
      <c r="EQ140" s="1" t="s">
        <v>221</v>
      </c>
      <c r="ER140" s="1">
        <v>0.35031512599999998</v>
      </c>
      <c r="ES140" s="1">
        <v>-0.43132788399999999</v>
      </c>
      <c r="ET140" s="1">
        <v>-0.18006138499999999</v>
      </c>
      <c r="EU140" s="1" t="s">
        <v>221</v>
      </c>
      <c r="EV140" s="1" t="s">
        <v>221</v>
      </c>
      <c r="EW140" s="1">
        <v>-7.2999390000000001E-3</v>
      </c>
      <c r="EX140" s="1">
        <v>-0.50626750099999995</v>
      </c>
      <c r="EY140" s="1">
        <v>0.14457805300000001</v>
      </c>
      <c r="EZ140" s="1">
        <v>-0.43257899100000002</v>
      </c>
      <c r="FA140" s="1">
        <v>-1.428876314</v>
      </c>
      <c r="FB140" s="1">
        <v>-1.132741373</v>
      </c>
      <c r="FC140" s="1">
        <v>-0.56312254100000003</v>
      </c>
      <c r="FD140" s="1">
        <v>0.78158185499999999</v>
      </c>
      <c r="FE140" s="1">
        <v>-1.3079878810000001</v>
      </c>
      <c r="FF140" s="1">
        <v>1.9977388359999999</v>
      </c>
      <c r="FG140" s="1">
        <v>1.6615391349999999</v>
      </c>
      <c r="FH140" s="1">
        <v>-0.72955848300000004</v>
      </c>
      <c r="FI140" s="1">
        <v>-1.706299287</v>
      </c>
      <c r="FJ140" s="1">
        <v>-0.30773846599999999</v>
      </c>
      <c r="FK140" s="1">
        <v>-0.65123792400000002</v>
      </c>
      <c r="FL140" s="1">
        <v>0.211429009</v>
      </c>
      <c r="FM140" s="1">
        <v>-0.71347497800000004</v>
      </c>
      <c r="FN140" s="1">
        <v>-0.27098051200000001</v>
      </c>
      <c r="FO140" s="1">
        <v>0.87643446000000003</v>
      </c>
      <c r="FP140" s="1">
        <v>-1.4751905409999999</v>
      </c>
      <c r="FQ140" s="1"/>
      <c r="FR140" s="1"/>
      <c r="FS140" s="1"/>
      <c r="FT140" s="1">
        <v>-0.85358042499999998</v>
      </c>
      <c r="FU140" s="1"/>
      <c r="FV140" s="1">
        <v>0.68614825199999996</v>
      </c>
      <c r="FW140" s="1">
        <v>-0.57374936700000001</v>
      </c>
      <c r="FX140" s="1"/>
      <c r="FY140" s="1">
        <v>0.356362032</v>
      </c>
      <c r="FZ140" s="1">
        <v>-0.46797258600000002</v>
      </c>
      <c r="GA140" s="1">
        <v>-0.209755147</v>
      </c>
      <c r="GB140" s="1"/>
      <c r="GC140" s="1"/>
      <c r="GD140" s="1">
        <v>5.8207049999999998E-3</v>
      </c>
      <c r="GE140" s="1">
        <v>-1.072514282</v>
      </c>
      <c r="GF140" s="1">
        <v>-1.132741373</v>
      </c>
      <c r="GG140" s="1">
        <v>0.78158185499999999</v>
      </c>
      <c r="GH140" s="1">
        <v>-2.1615683059999999</v>
      </c>
      <c r="GI140" s="1">
        <v>-3.1814898280000001</v>
      </c>
      <c r="GJ140" s="1"/>
      <c r="GK140" s="1">
        <v>0.94806415700000002</v>
      </c>
      <c r="GL140" s="1">
        <v>4</v>
      </c>
      <c r="GM140" s="1">
        <v>2</v>
      </c>
      <c r="GN140" s="1">
        <v>0.5</v>
      </c>
      <c r="GO140" s="1">
        <v>2</v>
      </c>
      <c r="GP140" s="1">
        <v>0.5</v>
      </c>
      <c r="GQ140" s="1">
        <v>0</v>
      </c>
      <c r="GR140" s="1">
        <v>0</v>
      </c>
      <c r="GS140" s="1">
        <v>0</v>
      </c>
      <c r="GT140" s="1">
        <v>0</v>
      </c>
      <c r="GU140" s="1">
        <v>0</v>
      </c>
      <c r="GV140" s="1">
        <v>0</v>
      </c>
      <c r="GW140" s="1">
        <v>0</v>
      </c>
      <c r="GX140" s="1">
        <v>0</v>
      </c>
      <c r="GY140" s="1">
        <v>0</v>
      </c>
      <c r="GZ140" s="1">
        <v>0</v>
      </c>
      <c r="HA140" s="1">
        <v>0</v>
      </c>
      <c r="HB140" s="1">
        <v>0</v>
      </c>
      <c r="HC140" s="1">
        <v>0</v>
      </c>
      <c r="HD140" s="1">
        <v>0</v>
      </c>
      <c r="HE140" s="1">
        <v>0</v>
      </c>
      <c r="HF140" s="1">
        <v>0</v>
      </c>
      <c r="HG140" s="1">
        <v>3</v>
      </c>
      <c r="HH140" s="1">
        <v>0.75</v>
      </c>
      <c r="HI140" s="1">
        <v>0</v>
      </c>
      <c r="HJ140" s="1">
        <v>0</v>
      </c>
      <c r="HK140" s="1">
        <v>1</v>
      </c>
      <c r="HL140" s="1">
        <v>0.25</v>
      </c>
      <c r="HM140" s="1">
        <v>0</v>
      </c>
      <c r="HN140" s="1">
        <v>1</v>
      </c>
      <c r="HO140" s="1" t="s">
        <v>221</v>
      </c>
      <c r="HP140" s="1" t="s">
        <v>232</v>
      </c>
      <c r="HQ140" s="1" t="s">
        <v>270</v>
      </c>
      <c r="HR140" s="1" t="s">
        <v>260</v>
      </c>
      <c r="HS140" s="1" t="s">
        <v>221</v>
      </c>
      <c r="HT140" s="1" t="s">
        <v>221</v>
      </c>
      <c r="HU140" s="1">
        <v>4.1438915099999996</v>
      </c>
      <c r="HV140" s="1">
        <v>2.0564011820000001</v>
      </c>
      <c r="HW140" s="1"/>
      <c r="HX140" s="1">
        <v>1.8337782380000001</v>
      </c>
      <c r="HY140" s="1"/>
      <c r="HZ140" s="1"/>
      <c r="IA140" s="1"/>
      <c r="IB140" s="1">
        <v>2.2611512280000001</v>
      </c>
    </row>
    <row r="141" spans="1:236" x14ac:dyDescent="0.3">
      <c r="A141" s="1">
        <v>28804</v>
      </c>
      <c r="B141" s="1" t="s">
        <v>612</v>
      </c>
      <c r="C141" s="1" t="s">
        <v>613</v>
      </c>
      <c r="D141" s="1" t="s">
        <v>614</v>
      </c>
      <c r="E141" s="1">
        <v>6</v>
      </c>
      <c r="F141" s="1" t="s">
        <v>383</v>
      </c>
      <c r="G141" s="1">
        <v>4</v>
      </c>
      <c r="H141" s="1" t="s">
        <v>384</v>
      </c>
      <c r="I141" s="1" t="s">
        <v>221</v>
      </c>
      <c r="J141" s="1" t="s">
        <v>221</v>
      </c>
      <c r="K141" s="1" t="s">
        <v>221</v>
      </c>
      <c r="L141" s="1">
        <v>1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1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1</v>
      </c>
      <c r="AA141" s="1">
        <v>0</v>
      </c>
      <c r="AB141" s="1">
        <v>0</v>
      </c>
      <c r="AC141" s="1">
        <v>0</v>
      </c>
      <c r="AD141" s="1">
        <v>0</v>
      </c>
      <c r="AE141" s="1" t="s">
        <v>221</v>
      </c>
      <c r="AF141" s="1" t="s">
        <v>221</v>
      </c>
      <c r="AG141" s="1" t="s">
        <v>221</v>
      </c>
      <c r="AH141" s="1" t="s">
        <v>221</v>
      </c>
      <c r="AI141" s="1" t="s">
        <v>221</v>
      </c>
      <c r="AJ141" s="1" t="s">
        <v>221</v>
      </c>
      <c r="AK141" s="1" t="s">
        <v>221</v>
      </c>
      <c r="AL141" s="1" t="s">
        <v>221</v>
      </c>
      <c r="AM141" s="1">
        <v>4</v>
      </c>
      <c r="AN141" s="1">
        <v>1</v>
      </c>
      <c r="AO141" s="1">
        <v>5</v>
      </c>
      <c r="AP141" s="1">
        <v>2</v>
      </c>
      <c r="AQ141" s="1">
        <v>2</v>
      </c>
      <c r="AR141" s="1">
        <v>2</v>
      </c>
      <c r="AS141" s="1">
        <v>2</v>
      </c>
      <c r="AT141" s="1">
        <v>3</v>
      </c>
      <c r="AU141" s="1">
        <v>1</v>
      </c>
      <c r="AV141" s="1">
        <v>3</v>
      </c>
      <c r="AW141" s="1">
        <v>4</v>
      </c>
      <c r="AX141" s="1">
        <v>5</v>
      </c>
      <c r="AY141" s="1">
        <v>4</v>
      </c>
      <c r="AZ141" s="1">
        <v>4</v>
      </c>
      <c r="BA141" s="1">
        <v>1</v>
      </c>
      <c r="BB141" s="1">
        <v>5</v>
      </c>
      <c r="BC141" s="1" t="s">
        <v>221</v>
      </c>
      <c r="BD141" s="1" t="s">
        <v>221</v>
      </c>
      <c r="BE141" s="1" t="s">
        <v>221</v>
      </c>
      <c r="BF141" s="1" t="s">
        <v>221</v>
      </c>
      <c r="BG141" s="1">
        <v>4</v>
      </c>
      <c r="BH141" s="1">
        <v>3</v>
      </c>
      <c r="BI141" s="1">
        <v>5</v>
      </c>
      <c r="BJ141" s="1">
        <v>2</v>
      </c>
      <c r="BK141" s="1">
        <v>3</v>
      </c>
      <c r="BL141" s="1">
        <v>3</v>
      </c>
      <c r="BM141" s="1">
        <v>3</v>
      </c>
      <c r="BN141" s="1">
        <v>3</v>
      </c>
      <c r="BO141" s="1">
        <v>3</v>
      </c>
      <c r="BP141" s="1">
        <v>3</v>
      </c>
      <c r="BQ141" s="1">
        <v>5</v>
      </c>
      <c r="BR141" s="1">
        <v>3</v>
      </c>
      <c r="BS141" s="1">
        <v>5</v>
      </c>
      <c r="BT141" s="1">
        <v>2</v>
      </c>
      <c r="BU141" s="1">
        <v>3</v>
      </c>
      <c r="BV141" s="1">
        <v>3</v>
      </c>
      <c r="BW141" s="1">
        <v>3</v>
      </c>
      <c r="BX141" s="1">
        <v>3.7</v>
      </c>
      <c r="BY141" s="1">
        <v>2.5</v>
      </c>
      <c r="BZ141" s="1">
        <v>3</v>
      </c>
      <c r="CA141" s="1">
        <v>3</v>
      </c>
      <c r="CB141" s="1">
        <v>3</v>
      </c>
      <c r="CC141" s="1">
        <v>3</v>
      </c>
      <c r="CD141" s="1">
        <v>4</v>
      </c>
      <c r="CE141" s="1">
        <v>3</v>
      </c>
      <c r="CF141" s="1">
        <f>(AM141 - '[1]AoA, FW, and ASMu'!B$11) / '[1]AoA, FW, and ASMu'!B$12</f>
        <v>-6.0746042051738683E-2</v>
      </c>
      <c r="CG141" s="1">
        <f>(AQ141 - '[1]AoA, FW, and ASMu'!C$11) / '[1]AoA, FW, and ASMu'!C$12</f>
        <v>-0.70746723074685991</v>
      </c>
      <c r="CH141" s="1">
        <f>(AR141 - '[1]AoA, FW, and ASMu'!D$11) / '[1]AoA, FW, and ASMu'!D$12</f>
        <v>-0.32843761477495281</v>
      </c>
      <c r="CI141" s="1">
        <f>(AT141 - '[1]AoA, FW, and ASMu'!E$11) / '[1]AoA, FW, and ASMu'!E$12</f>
        <v>-1.3553178528170411</v>
      </c>
      <c r="CJ141" s="1">
        <f>(AU141 - '[1]AoA, FW, and ASMu'!F$11) / '[1]AoA, FW, and ASMu'!F$12</f>
        <v>-1.3726844286238138</v>
      </c>
      <c r="CK141" s="1">
        <f>(AY141 - '[1]AoA, FW, and ASMu'!G$11) / '[1]AoA, FW, and ASMu'!G$12</f>
        <v>0.32195980665711271</v>
      </c>
      <c r="CL141" s="1">
        <f>(BA141 - '[1]AoA, FW, and ASMu'!H$11) / '[1]AoA, FW, and ASMu'!H$12</f>
        <v>-0.62050276803115456</v>
      </c>
      <c r="CM141" s="1">
        <f>(AW141 - '[1]AoA, FW, and ASMu'!I$11) / '[1]AoA, FW, and ASMu'!I$12</f>
        <v>0.59779555268672613</v>
      </c>
      <c r="CN141" s="1">
        <v>-1.50312756</v>
      </c>
      <c r="CO141" s="1">
        <v>-1.3960888760000001</v>
      </c>
      <c r="CP141" s="1">
        <v>-0.718831212</v>
      </c>
      <c r="CQ141" s="1">
        <v>-0.58491202399999997</v>
      </c>
      <c r="CR141" s="1">
        <v>-1.1611219850000001</v>
      </c>
      <c r="CS141" s="1">
        <v>-1.9828420819999999</v>
      </c>
      <c r="CT141" s="1">
        <v>2.1606743000000001E-2</v>
      </c>
      <c r="CU141" s="1">
        <v>-1.304510324</v>
      </c>
      <c r="CV141" s="1" t="s">
        <v>223</v>
      </c>
      <c r="CW141" s="1">
        <v>4</v>
      </c>
      <c r="CX141" s="1">
        <v>1</v>
      </c>
      <c r="CY141" s="1" t="s">
        <v>224</v>
      </c>
      <c r="CZ141" s="1">
        <v>4</v>
      </c>
      <c r="DA141" s="1">
        <v>2230</v>
      </c>
      <c r="DB141" s="1" t="s">
        <v>221</v>
      </c>
      <c r="DC141" s="1" t="s">
        <v>221</v>
      </c>
      <c r="DD141" s="1">
        <v>1</v>
      </c>
      <c r="DE141" s="1" t="s">
        <v>221</v>
      </c>
      <c r="DF141" s="1" t="s">
        <v>221</v>
      </c>
      <c r="DG141" s="1" t="s">
        <v>225</v>
      </c>
      <c r="DH141" s="1">
        <v>130728</v>
      </c>
      <c r="DI141" s="1" t="s">
        <v>221</v>
      </c>
      <c r="DJ141" s="1" t="s">
        <v>615</v>
      </c>
      <c r="DK141" s="1" t="s">
        <v>616</v>
      </c>
      <c r="DL141" s="1" t="s">
        <v>229</v>
      </c>
      <c r="DM141" s="1">
        <v>3181</v>
      </c>
      <c r="DN141" s="1">
        <v>3</v>
      </c>
      <c r="DO141" s="1" t="s">
        <v>221</v>
      </c>
      <c r="DP141" s="1">
        <v>-8.318265E-3</v>
      </c>
      <c r="DQ141" s="1">
        <v>-0.56476974899999999</v>
      </c>
      <c r="DR141" s="1">
        <v>1.142329726</v>
      </c>
      <c r="DS141" s="1">
        <v>0.62191151099999997</v>
      </c>
      <c r="DT141" s="1">
        <v>-0.81141516800000002</v>
      </c>
      <c r="DU141" s="1">
        <v>-0.432934453</v>
      </c>
      <c r="DV141" s="1">
        <v>0.31856540100000003</v>
      </c>
      <c r="DW141" s="1">
        <v>-1.1282847899999999</v>
      </c>
      <c r="DX141" s="1">
        <v>-2.2825453370000002</v>
      </c>
      <c r="DY141" s="1">
        <v>0.90355514999999997</v>
      </c>
      <c r="DZ141" s="1">
        <v>0.80939393900000001</v>
      </c>
      <c r="EA141" s="1">
        <v>2.8552219559999998</v>
      </c>
      <c r="EB141" s="1">
        <v>0.65018504799999999</v>
      </c>
      <c r="EC141" s="1">
        <v>0.63157092800000003</v>
      </c>
      <c r="ED141" s="1">
        <v>-0.670839038</v>
      </c>
      <c r="EE141" s="1">
        <v>1.2185467910000001</v>
      </c>
      <c r="EF141" s="1">
        <v>-0.49336258900000002</v>
      </c>
      <c r="EG141" s="1">
        <v>-1.207330537</v>
      </c>
      <c r="EH141" s="1">
        <v>0.86115427300000003</v>
      </c>
      <c r="EI141" s="1">
        <v>-2.2183121899999998</v>
      </c>
      <c r="EJ141" s="1">
        <v>-1.2133659539999999</v>
      </c>
      <c r="EK141" s="1">
        <v>-1.08825868</v>
      </c>
      <c r="EL141" s="1">
        <v>-1.517916611</v>
      </c>
      <c r="EM141" s="1">
        <v>-0.858221279</v>
      </c>
      <c r="EN141" s="1">
        <v>-1.227950713</v>
      </c>
      <c r="EO141" s="1">
        <v>0.60217342600000001</v>
      </c>
      <c r="EP141" s="1">
        <v>-1.442470868</v>
      </c>
      <c r="EQ141" s="1">
        <v>1.1601128549999999</v>
      </c>
      <c r="ER141" s="1">
        <v>-1.6496848740000001</v>
      </c>
      <c r="ES141" s="1">
        <v>-0.43132788399999999</v>
      </c>
      <c r="ET141" s="1">
        <v>-1.1800613849999999</v>
      </c>
      <c r="EU141" s="1">
        <v>-0.28827037799999999</v>
      </c>
      <c r="EV141" s="1">
        <v>-0.88920579200000005</v>
      </c>
      <c r="EW141" s="1">
        <v>-7.2999390000000001E-3</v>
      </c>
      <c r="EX141" s="1">
        <v>-0.50626750099999995</v>
      </c>
      <c r="EY141" s="1">
        <v>1.1603746619999999</v>
      </c>
      <c r="EZ141" s="1">
        <v>0.71154203800000004</v>
      </c>
      <c r="FA141" s="1">
        <v>-0.64005863200000002</v>
      </c>
      <c r="FB141" s="1">
        <v>-0.342236706</v>
      </c>
      <c r="FC141" s="1">
        <v>0.26325543000000001</v>
      </c>
      <c r="FD141" s="1">
        <v>-1.0116227289999999</v>
      </c>
      <c r="FE141" s="1">
        <v>-1.3079878810000001</v>
      </c>
      <c r="FF141" s="1">
        <v>0.62167485</v>
      </c>
      <c r="FG141" s="1">
        <v>0.74325423400000001</v>
      </c>
      <c r="FH141" s="1">
        <v>1.8196115909999999</v>
      </c>
      <c r="FI141" s="1">
        <v>0.47212665999999998</v>
      </c>
      <c r="FJ141" s="1">
        <v>0.527533476</v>
      </c>
      <c r="FK141" s="1">
        <v>-0.65123792400000002</v>
      </c>
      <c r="FL141" s="1">
        <v>1.178860324</v>
      </c>
      <c r="FM141" s="1">
        <v>-0.71347497800000004</v>
      </c>
      <c r="FN141" s="1">
        <v>-1.5779781020000001</v>
      </c>
      <c r="FO141" s="1">
        <v>0.87643446000000003</v>
      </c>
      <c r="FP141" s="1">
        <v>-2.6860382629999999</v>
      </c>
      <c r="FQ141" s="1">
        <v>-1.506345045</v>
      </c>
      <c r="FR141" s="1">
        <v>-1.184745122</v>
      </c>
      <c r="FS141" s="1">
        <v>-2.2100149789999999</v>
      </c>
      <c r="FT141" s="1">
        <v>-0.85358042499999998</v>
      </c>
      <c r="FU141" s="1">
        <v>-1.223128878</v>
      </c>
      <c r="FV141" s="1">
        <v>0.68614825199999996</v>
      </c>
      <c r="FW141" s="1">
        <v>-1.8704434729999999</v>
      </c>
      <c r="FX141" s="1">
        <v>1.396614697</v>
      </c>
      <c r="FY141" s="1">
        <v>-1.6781606339999999</v>
      </c>
      <c r="FZ141" s="1">
        <v>-0.46797258600000002</v>
      </c>
      <c r="GA141" s="1">
        <v>-1.3746642529999999</v>
      </c>
      <c r="GB141" s="1">
        <v>-0.28983172800000001</v>
      </c>
      <c r="GC141" s="1">
        <v>-1.0162205879999999</v>
      </c>
      <c r="GD141" s="1">
        <v>-0.62633215600000003</v>
      </c>
      <c r="GE141" s="1">
        <v>-0.78083160100000004</v>
      </c>
      <c r="GF141" s="1">
        <v>-0.63206843400000001</v>
      </c>
      <c r="GG141" s="1">
        <v>-3.2216377079999998</v>
      </c>
      <c r="GH141" s="1">
        <v>-2.1615683059999999</v>
      </c>
      <c r="GI141" s="1">
        <v>-1.3202494840000001</v>
      </c>
      <c r="GJ141" s="1">
        <v>-9.7846438999999993E-2</v>
      </c>
      <c r="GK141" s="1">
        <v>2.9779256E-2</v>
      </c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 t="s">
        <v>231</v>
      </c>
      <c r="HP141" s="1" t="s">
        <v>357</v>
      </c>
      <c r="HQ141" s="1" t="s">
        <v>270</v>
      </c>
      <c r="HR141" s="1" t="s">
        <v>260</v>
      </c>
      <c r="HS141" s="1" t="s">
        <v>221</v>
      </c>
      <c r="HT141" s="1" t="s">
        <v>221</v>
      </c>
      <c r="HU141" s="1">
        <v>2.3557739409999998</v>
      </c>
      <c r="HV141" s="1">
        <v>0.68546706099999999</v>
      </c>
      <c r="HW141" s="1">
        <v>1.0885158349999999</v>
      </c>
      <c r="HX141" s="1">
        <v>1.8337782380000001</v>
      </c>
      <c r="HY141" s="1">
        <v>2.0225995870000002</v>
      </c>
      <c r="HZ141" s="1">
        <v>0.51726315199999995</v>
      </c>
      <c r="IA141" s="1">
        <v>2.0310338020000001</v>
      </c>
      <c r="IB141" s="1">
        <v>1.1305756140000001</v>
      </c>
    </row>
    <row r="142" spans="1:236" x14ac:dyDescent="0.3">
      <c r="A142" s="1">
        <v>31358</v>
      </c>
      <c r="B142" s="1" t="s">
        <v>1457</v>
      </c>
      <c r="C142" s="1" t="s">
        <v>841</v>
      </c>
      <c r="D142" s="1" t="s">
        <v>1458</v>
      </c>
      <c r="E142" s="1">
        <v>4</v>
      </c>
      <c r="F142" s="1" t="s">
        <v>913</v>
      </c>
      <c r="G142" s="1">
        <v>3</v>
      </c>
      <c r="H142" s="1" t="s">
        <v>914</v>
      </c>
      <c r="I142" s="1" t="s">
        <v>221</v>
      </c>
      <c r="J142" s="1" t="s">
        <v>221</v>
      </c>
      <c r="K142" s="1" t="s">
        <v>221</v>
      </c>
      <c r="L142" s="1">
        <v>1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1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 t="s">
        <v>400</v>
      </c>
      <c r="AF142" s="1" t="s">
        <v>221</v>
      </c>
      <c r="AG142" s="1" t="s">
        <v>221</v>
      </c>
      <c r="AH142" s="1" t="s">
        <v>221</v>
      </c>
      <c r="AI142" s="1" t="s">
        <v>221</v>
      </c>
      <c r="AJ142" s="1" t="s">
        <v>221</v>
      </c>
      <c r="AK142" s="1" t="s">
        <v>221</v>
      </c>
      <c r="AL142" s="1" t="s">
        <v>221</v>
      </c>
      <c r="AM142" s="1">
        <v>4</v>
      </c>
      <c r="AN142" s="1">
        <v>1</v>
      </c>
      <c r="AO142" s="1">
        <v>5</v>
      </c>
      <c r="AP142" s="1">
        <v>1</v>
      </c>
      <c r="AQ142" s="1">
        <v>4</v>
      </c>
      <c r="AR142" s="1">
        <v>4</v>
      </c>
      <c r="AS142" s="1">
        <v>1</v>
      </c>
      <c r="AT142" s="1">
        <v>5</v>
      </c>
      <c r="AU142" s="1">
        <v>1</v>
      </c>
      <c r="AV142" s="1">
        <v>1</v>
      </c>
      <c r="AW142" s="1">
        <v>4</v>
      </c>
      <c r="AX142" s="1">
        <v>1</v>
      </c>
      <c r="AY142" s="1">
        <v>5</v>
      </c>
      <c r="AZ142" s="1">
        <v>3</v>
      </c>
      <c r="BA142" s="1">
        <v>3</v>
      </c>
      <c r="BB142" s="1">
        <v>5</v>
      </c>
      <c r="BC142" s="1" t="s">
        <v>221</v>
      </c>
      <c r="BD142" s="1" t="s">
        <v>221</v>
      </c>
      <c r="BE142" s="1" t="s">
        <v>221</v>
      </c>
      <c r="BF142" s="1" t="s">
        <v>221</v>
      </c>
      <c r="BG142" s="1">
        <v>5</v>
      </c>
      <c r="BH142" s="1">
        <v>2</v>
      </c>
      <c r="BI142" s="1">
        <v>2</v>
      </c>
      <c r="BJ142" s="1">
        <v>5</v>
      </c>
      <c r="BK142" s="1">
        <v>3</v>
      </c>
      <c r="BL142" s="1">
        <v>1</v>
      </c>
      <c r="BM142" s="1">
        <v>3</v>
      </c>
      <c r="BN142" s="1">
        <v>3</v>
      </c>
      <c r="BO142" s="1">
        <v>3</v>
      </c>
      <c r="BP142" s="1">
        <v>3</v>
      </c>
      <c r="BQ142" s="1">
        <v>4</v>
      </c>
      <c r="BR142" s="1">
        <v>4</v>
      </c>
      <c r="BS142" s="1">
        <v>3</v>
      </c>
      <c r="BT142" s="1">
        <v>2</v>
      </c>
      <c r="BU142" s="1">
        <v>2</v>
      </c>
      <c r="BV142" s="1">
        <v>4</v>
      </c>
      <c r="BW142" s="1">
        <v>3</v>
      </c>
      <c r="BX142" s="1">
        <v>3.2</v>
      </c>
      <c r="BY142" s="1">
        <v>2</v>
      </c>
      <c r="BZ142" s="1">
        <v>3</v>
      </c>
      <c r="CA142" s="1">
        <v>3</v>
      </c>
      <c r="CB142" s="1">
        <v>3</v>
      </c>
      <c r="CC142" s="1">
        <v>2.3333333330000001</v>
      </c>
      <c r="CD142" s="1">
        <v>3</v>
      </c>
      <c r="CE142" s="1">
        <v>2</v>
      </c>
      <c r="CF142" s="1">
        <f>(AM142 - '[1]AoA, FW, and ASMu'!B$11) / '[1]AoA, FW, and ASMu'!B$12</f>
        <v>-6.0746042051738683E-2</v>
      </c>
      <c r="CG142" s="1">
        <f>(AQ142 - '[1]AoA, FW, and ASMu'!C$11) / '[1]AoA, FW, and ASMu'!C$12</f>
        <v>0.83458339984016205</v>
      </c>
      <c r="CH142" s="1">
        <f>(AR142 - '[1]AoA, FW, and ASMu'!D$11) / '[1]AoA, FW, and ASMu'!D$12</f>
        <v>1.2414584841085845</v>
      </c>
      <c r="CI142" s="1">
        <f>(AT142 - '[1]AoA, FW, and ASMu'!E$11) / '[1]AoA, FW, and ASMu'!E$12</f>
        <v>0.50066042908655961</v>
      </c>
      <c r="CJ142" s="1">
        <f>(AU142 - '[1]AoA, FW, and ASMu'!F$11) / '[1]AoA, FW, and ASMu'!F$12</f>
        <v>-1.3726844286238138</v>
      </c>
      <c r="CK142" s="1">
        <f>(AY142 - '[1]AoA, FW, and ASMu'!G$11) / '[1]AoA, FW, and ASMu'!G$12</f>
        <v>1.0352183707753255</v>
      </c>
      <c r="CL142" s="1">
        <f>(BA142 - '[1]AoA, FW, and ASMu'!H$11) / '[1]AoA, FW, and ASMu'!H$12</f>
        <v>1.2597114765283648</v>
      </c>
      <c r="CM142" s="1">
        <f>(AW142 - '[1]AoA, FW, and ASMu'!I$11) / '[1]AoA, FW, and ASMu'!I$12</f>
        <v>0.59779555268672613</v>
      </c>
      <c r="CN142" s="1">
        <v>-2.5017519880000001</v>
      </c>
      <c r="CO142" s="1">
        <v>-2.0267103899999999</v>
      </c>
      <c r="CP142" s="1">
        <v>-1.21940279</v>
      </c>
      <c r="CQ142" s="1">
        <v>-1.215564587</v>
      </c>
      <c r="CR142" s="1">
        <v>-1.4016577189999999</v>
      </c>
      <c r="CS142" s="1">
        <v>-3.1459721549999999</v>
      </c>
      <c r="CT142" s="1">
        <v>-1.026397198</v>
      </c>
      <c r="CU142" s="1">
        <v>-2.3625826060000001</v>
      </c>
      <c r="CV142" s="1" t="s">
        <v>223</v>
      </c>
      <c r="CW142" s="1">
        <v>4</v>
      </c>
      <c r="CX142" s="1">
        <v>0</v>
      </c>
      <c r="CY142" s="1" t="s">
        <v>291</v>
      </c>
      <c r="CZ142" s="1">
        <v>3</v>
      </c>
      <c r="DA142" s="1">
        <v>5023</v>
      </c>
      <c r="DB142" s="1" t="s">
        <v>221</v>
      </c>
      <c r="DC142" s="1" t="s">
        <v>221</v>
      </c>
      <c r="DD142" s="1">
        <v>1</v>
      </c>
      <c r="DE142" s="1">
        <v>5025</v>
      </c>
      <c r="DF142" s="1" t="s">
        <v>221</v>
      </c>
      <c r="DG142" s="1" t="s">
        <v>292</v>
      </c>
      <c r="DH142" s="1">
        <v>417399</v>
      </c>
      <c r="DI142" s="1" t="s">
        <v>1459</v>
      </c>
      <c r="DJ142" s="1" t="s">
        <v>1460</v>
      </c>
      <c r="DK142" s="1" t="s">
        <v>323</v>
      </c>
      <c r="DL142" s="1" t="s">
        <v>229</v>
      </c>
      <c r="DM142" s="1">
        <v>974</v>
      </c>
      <c r="DN142" s="1">
        <v>15</v>
      </c>
      <c r="DO142" s="1" t="s">
        <v>1461</v>
      </c>
      <c r="DP142" s="1">
        <v>-8.318265E-3</v>
      </c>
      <c r="DQ142" s="1">
        <v>-0.56476974899999999</v>
      </c>
      <c r="DR142" s="1">
        <v>1.142329726</v>
      </c>
      <c r="DS142" s="1">
        <v>-0.37808848900000003</v>
      </c>
      <c r="DT142" s="1">
        <v>1.1885848320000001</v>
      </c>
      <c r="DU142" s="1">
        <v>1.5670655469999999</v>
      </c>
      <c r="DV142" s="1">
        <v>-0.68143459900000003</v>
      </c>
      <c r="DW142" s="1">
        <v>0.87171520999999996</v>
      </c>
      <c r="DX142" s="1">
        <v>-2.2825453370000002</v>
      </c>
      <c r="DY142" s="1">
        <v>-1.0964448499999999</v>
      </c>
      <c r="DZ142" s="1">
        <v>0.80939393900000001</v>
      </c>
      <c r="EA142" s="1">
        <v>-1.1447780439999999</v>
      </c>
      <c r="EB142" s="1">
        <v>1.650185048</v>
      </c>
      <c r="EC142" s="1">
        <v>-0.36842907200000002</v>
      </c>
      <c r="ED142" s="1">
        <v>1.329160962</v>
      </c>
      <c r="EE142" s="1">
        <v>1.2185467910000001</v>
      </c>
      <c r="EF142" s="1">
        <v>0.50663741100000004</v>
      </c>
      <c r="EG142" s="1">
        <v>-2.2073305369999998</v>
      </c>
      <c r="EH142" s="1">
        <v>-2.1388457270000001</v>
      </c>
      <c r="EI142" s="1">
        <v>0.78168780999999998</v>
      </c>
      <c r="EJ142" s="1">
        <v>-1.2133659539999999</v>
      </c>
      <c r="EK142" s="1">
        <v>-3.08825868</v>
      </c>
      <c r="EL142" s="1">
        <v>-1.517916611</v>
      </c>
      <c r="EM142" s="1">
        <v>-0.858221279</v>
      </c>
      <c r="EN142" s="1">
        <v>-1.227950713</v>
      </c>
      <c r="EO142" s="1">
        <v>-0.39782657399999999</v>
      </c>
      <c r="EP142" s="1">
        <v>-0.44247086800000002</v>
      </c>
      <c r="EQ142" s="1">
        <v>-0.83988714499999995</v>
      </c>
      <c r="ER142" s="1">
        <v>-1.6496848740000001</v>
      </c>
      <c r="ES142" s="1">
        <v>-1.4313278840000001</v>
      </c>
      <c r="ET142" s="1">
        <v>-0.18006138499999999</v>
      </c>
      <c r="EU142" s="1">
        <v>-0.28827037799999999</v>
      </c>
      <c r="EV142" s="1">
        <v>-0.88920579200000005</v>
      </c>
      <c r="EW142" s="1">
        <v>-7.2999390000000001E-3</v>
      </c>
      <c r="EX142" s="1">
        <v>-0.50626750099999995</v>
      </c>
      <c r="EY142" s="1">
        <v>1.1603746619999999</v>
      </c>
      <c r="EZ142" s="1">
        <v>-0.43257899100000002</v>
      </c>
      <c r="FA142" s="1">
        <v>0.93757673200000002</v>
      </c>
      <c r="FB142" s="1">
        <v>1.2387726290000001</v>
      </c>
      <c r="FC142" s="1">
        <v>-0.56312254100000003</v>
      </c>
      <c r="FD142" s="1">
        <v>0.78158185499999999</v>
      </c>
      <c r="FE142" s="1">
        <v>-1.3079878810000001</v>
      </c>
      <c r="FF142" s="1">
        <v>-0.75438913500000004</v>
      </c>
      <c r="FG142" s="1">
        <v>0.74325423400000001</v>
      </c>
      <c r="FH142" s="1">
        <v>-0.72955848300000004</v>
      </c>
      <c r="FI142" s="1">
        <v>1.1982686419999999</v>
      </c>
      <c r="FJ142" s="1">
        <v>-0.30773846599999999</v>
      </c>
      <c r="FK142" s="1">
        <v>1.290324469</v>
      </c>
      <c r="FL142" s="1">
        <v>1.178860324</v>
      </c>
      <c r="FM142" s="1">
        <v>0.73267232599999998</v>
      </c>
      <c r="FN142" s="1">
        <v>-2.8849756919999998</v>
      </c>
      <c r="FO142" s="1">
        <v>-2.1767970719999998</v>
      </c>
      <c r="FP142" s="1">
        <v>0.94650490499999995</v>
      </c>
      <c r="FQ142" s="1">
        <v>-1.506345045</v>
      </c>
      <c r="FR142" s="1">
        <v>-3.3620677460000001</v>
      </c>
      <c r="FS142" s="1">
        <v>-2.2100149789999999</v>
      </c>
      <c r="FT142" s="1">
        <v>-0.85358042499999998</v>
      </c>
      <c r="FU142" s="1">
        <v>-1.223128878</v>
      </c>
      <c r="FV142" s="1">
        <v>-0.45330464100000001</v>
      </c>
      <c r="FW142" s="1">
        <v>-0.57374936700000001</v>
      </c>
      <c r="FX142" s="1">
        <v>-1.0111074330000001</v>
      </c>
      <c r="FY142" s="1">
        <v>-1.6781606339999999</v>
      </c>
      <c r="FZ142" s="1">
        <v>-1.552930463</v>
      </c>
      <c r="GA142" s="1">
        <v>-0.209755147</v>
      </c>
      <c r="GB142" s="1">
        <v>-0.28983172800000001</v>
      </c>
      <c r="GC142" s="1">
        <v>-1.0162205879999999</v>
      </c>
      <c r="GD142" s="1">
        <v>-1.113330022</v>
      </c>
      <c r="GE142" s="1">
        <v>-0.40705730099999998</v>
      </c>
      <c r="GF142" s="1">
        <v>0.94894090099999995</v>
      </c>
      <c r="GG142" s="1">
        <v>-1.4284331240000001</v>
      </c>
      <c r="GH142" s="1">
        <v>-2.1615683059999999</v>
      </c>
      <c r="GI142" s="1">
        <v>-0.109033987</v>
      </c>
      <c r="GJ142" s="1">
        <v>0.63985488800000001</v>
      </c>
      <c r="GK142" s="1">
        <v>1.4759265589999999</v>
      </c>
      <c r="GL142" s="1">
        <v>3</v>
      </c>
      <c r="GM142" s="1">
        <v>1</v>
      </c>
      <c r="GN142" s="1">
        <v>0.33333333300000001</v>
      </c>
      <c r="GO142" s="1">
        <v>2</v>
      </c>
      <c r="GP142" s="1">
        <v>0.66666666699999999</v>
      </c>
      <c r="GQ142" s="1">
        <v>0</v>
      </c>
      <c r="GR142" s="1">
        <v>0</v>
      </c>
      <c r="GS142" s="1">
        <v>1</v>
      </c>
      <c r="GT142" s="1">
        <v>0.33333333300000001</v>
      </c>
      <c r="GU142" s="1">
        <v>0</v>
      </c>
      <c r="GV142" s="1">
        <v>0</v>
      </c>
      <c r="GW142" s="1">
        <v>0</v>
      </c>
      <c r="GX142" s="1">
        <v>0</v>
      </c>
      <c r="GY142" s="1">
        <v>0</v>
      </c>
      <c r="GZ142" s="1">
        <v>0</v>
      </c>
      <c r="HA142" s="1">
        <v>0</v>
      </c>
      <c r="HB142" s="1">
        <v>0</v>
      </c>
      <c r="HC142" s="1">
        <v>0</v>
      </c>
      <c r="HD142" s="1">
        <v>0</v>
      </c>
      <c r="HE142" s="1">
        <v>0</v>
      </c>
      <c r="HF142" s="1">
        <v>0</v>
      </c>
      <c r="HG142" s="1">
        <v>2</v>
      </c>
      <c r="HH142" s="1">
        <v>0.66666666699999999</v>
      </c>
      <c r="HI142" s="1">
        <v>0</v>
      </c>
      <c r="HJ142" s="1">
        <v>0</v>
      </c>
      <c r="HK142" s="1">
        <v>0</v>
      </c>
      <c r="HL142" s="1">
        <v>0</v>
      </c>
      <c r="HM142" s="1">
        <v>0.33333333300000001</v>
      </c>
      <c r="HN142" s="1">
        <v>0.66666666699999999</v>
      </c>
      <c r="HO142" s="1" t="s">
        <v>1076</v>
      </c>
      <c r="HP142" s="1" t="s">
        <v>357</v>
      </c>
      <c r="HQ142" s="1" t="s">
        <v>316</v>
      </c>
      <c r="HR142" s="1" t="s">
        <v>496</v>
      </c>
      <c r="HS142" s="1" t="s">
        <v>1119</v>
      </c>
      <c r="HT142" s="1"/>
      <c r="HU142" s="1">
        <v>0.19660541100000001</v>
      </c>
      <c r="HV142" s="1">
        <v>1.2862855280000001</v>
      </c>
      <c r="HW142" s="1">
        <v>2.3279507810000002</v>
      </c>
      <c r="HX142" s="1">
        <v>2.1813556279999999</v>
      </c>
      <c r="HY142" s="1">
        <v>2.2383061240000002</v>
      </c>
      <c r="HZ142" s="1">
        <v>0</v>
      </c>
      <c r="IA142" s="1">
        <v>2.2247032870000001</v>
      </c>
      <c r="IB142" s="1">
        <v>1.1423476340000001</v>
      </c>
    </row>
    <row r="143" spans="1:236" x14ac:dyDescent="0.3">
      <c r="A143" s="1">
        <v>28873</v>
      </c>
      <c r="B143" s="1" t="s">
        <v>1462</v>
      </c>
      <c r="C143" s="1" t="s">
        <v>1263</v>
      </c>
      <c r="D143" s="1" t="s">
        <v>1343</v>
      </c>
      <c r="E143" s="1">
        <v>3</v>
      </c>
      <c r="F143" s="1" t="s">
        <v>1089</v>
      </c>
      <c r="G143" s="1">
        <v>3</v>
      </c>
      <c r="H143" s="1" t="s">
        <v>1090</v>
      </c>
      <c r="I143" s="1" t="s">
        <v>221</v>
      </c>
      <c r="J143" s="1" t="s">
        <v>221</v>
      </c>
      <c r="K143" s="1" t="s">
        <v>221</v>
      </c>
      <c r="L143" s="1">
        <v>1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1</v>
      </c>
      <c r="U143" s="1">
        <v>0</v>
      </c>
      <c r="V143" s="1">
        <v>1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1</v>
      </c>
      <c r="AD143" s="1">
        <v>0</v>
      </c>
      <c r="AE143" s="1" t="s">
        <v>221</v>
      </c>
      <c r="AF143" s="1" t="s">
        <v>221</v>
      </c>
      <c r="AG143" s="1" t="s">
        <v>221</v>
      </c>
      <c r="AH143" s="1" t="s">
        <v>221</v>
      </c>
      <c r="AI143" s="1" t="s">
        <v>221</v>
      </c>
      <c r="AJ143" s="1" t="s">
        <v>221</v>
      </c>
      <c r="AK143" s="1" t="s">
        <v>221</v>
      </c>
      <c r="AL143" s="1" t="s">
        <v>221</v>
      </c>
      <c r="AM143" s="1">
        <v>4</v>
      </c>
      <c r="AN143" s="1">
        <v>1</v>
      </c>
      <c r="AO143" s="1">
        <v>5</v>
      </c>
      <c r="AP143" s="1">
        <v>1</v>
      </c>
      <c r="AQ143" s="1">
        <v>2</v>
      </c>
      <c r="AR143" s="1">
        <v>3</v>
      </c>
      <c r="AS143" s="1">
        <v>1</v>
      </c>
      <c r="AT143" s="1">
        <v>5</v>
      </c>
      <c r="AU143" s="1">
        <v>1</v>
      </c>
      <c r="AV143" s="1">
        <v>1</v>
      </c>
      <c r="AW143" s="1">
        <v>4</v>
      </c>
      <c r="AX143" s="1">
        <v>1</v>
      </c>
      <c r="AY143" s="1">
        <v>4</v>
      </c>
      <c r="AZ143" s="1">
        <v>3</v>
      </c>
      <c r="BA143" s="1">
        <v>1</v>
      </c>
      <c r="BB143" s="1">
        <v>5</v>
      </c>
      <c r="BC143" s="1" t="s">
        <v>221</v>
      </c>
      <c r="BD143" s="1" t="s">
        <v>221</v>
      </c>
      <c r="BE143" s="1" t="s">
        <v>221</v>
      </c>
      <c r="BF143" s="1" t="s">
        <v>221</v>
      </c>
      <c r="BG143" s="1">
        <v>5</v>
      </c>
      <c r="BH143" s="1">
        <v>3</v>
      </c>
      <c r="BI143" s="1">
        <v>5</v>
      </c>
      <c r="BJ143" s="1">
        <v>4</v>
      </c>
      <c r="BK143" s="1">
        <v>5</v>
      </c>
      <c r="BL143" s="1">
        <v>4</v>
      </c>
      <c r="BM143" s="1">
        <v>5</v>
      </c>
      <c r="BN143" s="1">
        <v>3</v>
      </c>
      <c r="BO143" s="1">
        <v>3</v>
      </c>
      <c r="BP143" s="1" t="s">
        <v>221</v>
      </c>
      <c r="BQ143" s="1">
        <v>5</v>
      </c>
      <c r="BR143" s="1">
        <v>2</v>
      </c>
      <c r="BS143" s="1">
        <v>4</v>
      </c>
      <c r="BT143" s="1">
        <v>3</v>
      </c>
      <c r="BU143" s="1">
        <v>2</v>
      </c>
      <c r="BV143" s="1">
        <v>5</v>
      </c>
      <c r="BW143" s="1" t="s">
        <v>221</v>
      </c>
      <c r="BX143" s="1">
        <v>4.4444444440000002</v>
      </c>
      <c r="BY143" s="1">
        <v>2.5</v>
      </c>
      <c r="BZ143" s="1">
        <v>3</v>
      </c>
      <c r="CA143" s="1">
        <v>3</v>
      </c>
      <c r="CB143" s="1"/>
      <c r="CC143" s="1">
        <v>4.6666666670000003</v>
      </c>
      <c r="CD143" s="1">
        <v>4</v>
      </c>
      <c r="CE143" s="1">
        <v>3</v>
      </c>
      <c r="CF143" s="1">
        <f>(AM143 - '[1]AoA, FW, and ASMu'!B$11) / '[1]AoA, FW, and ASMu'!B$12</f>
        <v>-6.0746042051738683E-2</v>
      </c>
      <c r="CG143" s="1">
        <f>(AQ143 - '[1]AoA, FW, and ASMu'!C$11) / '[1]AoA, FW, and ASMu'!C$12</f>
        <v>-0.70746723074685991</v>
      </c>
      <c r="CH143" s="1">
        <f>(AR143 - '[1]AoA, FW, and ASMu'!D$11) / '[1]AoA, FW, and ASMu'!D$12</f>
        <v>0.45651043466681585</v>
      </c>
      <c r="CI143" s="1">
        <f>(AT143 - '[1]AoA, FW, and ASMu'!E$11) / '[1]AoA, FW, and ASMu'!E$12</f>
        <v>0.50066042908655961</v>
      </c>
      <c r="CJ143" s="1">
        <f>(AU143 - '[1]AoA, FW, and ASMu'!F$11) / '[1]AoA, FW, and ASMu'!F$12</f>
        <v>-1.3726844286238138</v>
      </c>
      <c r="CK143" s="1">
        <f>(AY143 - '[1]AoA, FW, and ASMu'!G$11) / '[1]AoA, FW, and ASMu'!G$12</f>
        <v>0.32195980665711271</v>
      </c>
      <c r="CL143" s="1">
        <f>(BA143 - '[1]AoA, FW, and ASMu'!H$11) / '[1]AoA, FW, and ASMu'!H$12</f>
        <v>-0.62050276803115456</v>
      </c>
      <c r="CM143" s="1">
        <f>(AW143 - '[1]AoA, FW, and ASMu'!I$11) / '[1]AoA, FW, and ASMu'!I$12</f>
        <v>0.59779555268672613</v>
      </c>
      <c r="CN143" s="1">
        <v>0.63282702300000004</v>
      </c>
      <c r="CO143" s="1">
        <v>-1.2018504249999999</v>
      </c>
      <c r="CP143" s="1">
        <v>-1.092535561</v>
      </c>
      <c r="CQ143" s="1">
        <v>-1.3215226360000001</v>
      </c>
      <c r="CR143" s="1"/>
      <c r="CS143" s="1">
        <v>0.82288618499999999</v>
      </c>
      <c r="CT143" s="1">
        <v>0.15953167700000001</v>
      </c>
      <c r="CU143" s="1">
        <v>-2.0203049009999998</v>
      </c>
      <c r="CV143" s="1" t="s">
        <v>223</v>
      </c>
      <c r="CW143" s="1">
        <v>4</v>
      </c>
      <c r="CX143" s="1">
        <v>1</v>
      </c>
      <c r="CY143" s="1" t="s">
        <v>224</v>
      </c>
      <c r="CZ143" s="1">
        <v>4</v>
      </c>
      <c r="DA143" s="1">
        <v>442</v>
      </c>
      <c r="DB143" s="1" t="s">
        <v>221</v>
      </c>
      <c r="DC143" s="1" t="s">
        <v>221</v>
      </c>
      <c r="DD143" s="1">
        <v>0</v>
      </c>
      <c r="DE143" s="1" t="s">
        <v>221</v>
      </c>
      <c r="DF143" s="1" t="s">
        <v>221</v>
      </c>
      <c r="DG143" s="1" t="s">
        <v>292</v>
      </c>
      <c r="DH143" s="1">
        <v>594469</v>
      </c>
      <c r="DI143" s="1" t="s">
        <v>1463</v>
      </c>
      <c r="DJ143" s="1" t="s">
        <v>548</v>
      </c>
      <c r="DK143" s="1" t="s">
        <v>549</v>
      </c>
      <c r="DL143" s="1" t="s">
        <v>229</v>
      </c>
      <c r="DM143" s="1">
        <v>861</v>
      </c>
      <c r="DN143" s="1">
        <v>10</v>
      </c>
      <c r="DO143" s="1" t="s">
        <v>221</v>
      </c>
      <c r="DP143" s="1">
        <v>-8.318265E-3</v>
      </c>
      <c r="DQ143" s="1">
        <v>-0.56476974899999999</v>
      </c>
      <c r="DR143" s="1">
        <v>1.142329726</v>
      </c>
      <c r="DS143" s="1">
        <v>-0.37808848900000003</v>
      </c>
      <c r="DT143" s="1">
        <v>-0.81141516800000002</v>
      </c>
      <c r="DU143" s="1">
        <v>0.567065547</v>
      </c>
      <c r="DV143" s="1">
        <v>-0.68143459900000003</v>
      </c>
      <c r="DW143" s="1">
        <v>0.87171520999999996</v>
      </c>
      <c r="DX143" s="1">
        <v>-2.2825453370000002</v>
      </c>
      <c r="DY143" s="1">
        <v>-1.0964448499999999</v>
      </c>
      <c r="DZ143" s="1">
        <v>0.80939393900000001</v>
      </c>
      <c r="EA143" s="1">
        <v>-1.1447780439999999</v>
      </c>
      <c r="EB143" s="1">
        <v>0.65018504799999999</v>
      </c>
      <c r="EC143" s="1">
        <v>-0.36842907200000002</v>
      </c>
      <c r="ED143" s="1">
        <v>-0.670839038</v>
      </c>
      <c r="EE143" s="1">
        <v>1.2185467910000001</v>
      </c>
      <c r="EF143" s="1">
        <v>0.50663741100000004</v>
      </c>
      <c r="EG143" s="1">
        <v>-1.207330537</v>
      </c>
      <c r="EH143" s="1">
        <v>0.86115427300000003</v>
      </c>
      <c r="EI143" s="1">
        <v>-0.21831218999999999</v>
      </c>
      <c r="EJ143" s="1">
        <v>0.78663404599999998</v>
      </c>
      <c r="EK143" s="1">
        <v>-8.8258680000000006E-2</v>
      </c>
      <c r="EL143" s="1">
        <v>0.48208338899999997</v>
      </c>
      <c r="EM143" s="1">
        <v>-0.858221279</v>
      </c>
      <c r="EN143" s="1" t="s">
        <v>221</v>
      </c>
      <c r="EO143" s="1">
        <v>0.60217342600000001</v>
      </c>
      <c r="EP143" s="1">
        <v>-2.442470868</v>
      </c>
      <c r="EQ143" s="1">
        <v>0.160112855</v>
      </c>
      <c r="ER143" s="1">
        <v>-0.64968487399999997</v>
      </c>
      <c r="ES143" s="1">
        <v>-1.4313278840000001</v>
      </c>
      <c r="ET143" s="1">
        <v>0.81993861499999998</v>
      </c>
      <c r="EU143" s="1" t="s">
        <v>221</v>
      </c>
      <c r="EV143" s="1">
        <v>-0.88920579200000005</v>
      </c>
      <c r="EW143" s="1">
        <v>-7.2999390000000001E-3</v>
      </c>
      <c r="EX143" s="1">
        <v>-0.50626750099999995</v>
      </c>
      <c r="EY143" s="1">
        <v>1.1603746619999999</v>
      </c>
      <c r="EZ143" s="1">
        <v>-0.43257899100000002</v>
      </c>
      <c r="FA143" s="1">
        <v>-0.64005863200000002</v>
      </c>
      <c r="FB143" s="1">
        <v>0.44826796200000002</v>
      </c>
      <c r="FC143" s="1">
        <v>-0.56312254100000003</v>
      </c>
      <c r="FD143" s="1">
        <v>0.78158185499999999</v>
      </c>
      <c r="FE143" s="1">
        <v>-1.3079878810000001</v>
      </c>
      <c r="FF143" s="1">
        <v>-0.75438913500000004</v>
      </c>
      <c r="FG143" s="1">
        <v>0.74325423400000001</v>
      </c>
      <c r="FH143" s="1">
        <v>-0.72955848300000004</v>
      </c>
      <c r="FI143" s="1">
        <v>0.47212665999999998</v>
      </c>
      <c r="FJ143" s="1">
        <v>-0.30773846599999999</v>
      </c>
      <c r="FK143" s="1">
        <v>-0.65123792400000002</v>
      </c>
      <c r="FL143" s="1">
        <v>1.178860324</v>
      </c>
      <c r="FM143" s="1">
        <v>0.73267232599999998</v>
      </c>
      <c r="FN143" s="1">
        <v>-1.5779781020000001</v>
      </c>
      <c r="FO143" s="1">
        <v>0.87643446000000003</v>
      </c>
      <c r="FP143" s="1">
        <v>-0.26434281799999998</v>
      </c>
      <c r="FQ143" s="1">
        <v>0.97657453900000002</v>
      </c>
      <c r="FR143" s="1">
        <v>-9.6083810000000006E-2</v>
      </c>
      <c r="FS143" s="1">
        <v>0.70189067199999999</v>
      </c>
      <c r="FT143" s="1">
        <v>-0.85358042499999998</v>
      </c>
      <c r="FU143" s="1"/>
      <c r="FV143" s="1">
        <v>0.68614825199999996</v>
      </c>
      <c r="FW143" s="1">
        <v>-3.1671375799999999</v>
      </c>
      <c r="FX143" s="1">
        <v>0.19275363200000001</v>
      </c>
      <c r="FY143" s="1">
        <v>-0.66089930100000005</v>
      </c>
      <c r="FZ143" s="1">
        <v>-1.552930463</v>
      </c>
      <c r="GA143" s="1">
        <v>0.955153959</v>
      </c>
      <c r="GB143" s="1"/>
      <c r="GC143" s="1">
        <v>-1.0162205879999999</v>
      </c>
      <c r="GD143" s="1">
        <v>0.19918966599999999</v>
      </c>
      <c r="GE143" s="1">
        <v>-0.874131467</v>
      </c>
      <c r="GF143" s="1">
        <v>0.44826796200000002</v>
      </c>
      <c r="GG143" s="1">
        <v>1.4834725280000001</v>
      </c>
      <c r="GH143" s="1">
        <v>-2.1615683059999999</v>
      </c>
      <c r="GI143" s="1">
        <v>0.67750929599999998</v>
      </c>
      <c r="GJ143" s="1">
        <v>-0.45848429200000002</v>
      </c>
      <c r="GK143" s="1">
        <v>1.4759265589999999</v>
      </c>
      <c r="GL143" s="1">
        <v>3</v>
      </c>
      <c r="GM143" s="1">
        <v>1</v>
      </c>
      <c r="GN143" s="1">
        <v>0.33333333300000001</v>
      </c>
      <c r="GO143" s="1">
        <v>2</v>
      </c>
      <c r="GP143" s="1">
        <v>0.66666666699999999</v>
      </c>
      <c r="GQ143" s="1">
        <v>0</v>
      </c>
      <c r="GR143" s="1">
        <v>0</v>
      </c>
      <c r="GS143" s="1">
        <v>0</v>
      </c>
      <c r="GT143" s="1">
        <v>0</v>
      </c>
      <c r="GU143" s="1">
        <v>0</v>
      </c>
      <c r="GV143" s="1">
        <v>0</v>
      </c>
      <c r="GW143" s="1">
        <v>0</v>
      </c>
      <c r="GX143" s="1">
        <v>0</v>
      </c>
      <c r="GY143" s="1">
        <v>1</v>
      </c>
      <c r="GZ143" s="1">
        <v>0.33333333300000001</v>
      </c>
      <c r="HA143" s="1">
        <v>0</v>
      </c>
      <c r="HB143" s="1">
        <v>0</v>
      </c>
      <c r="HC143" s="1">
        <v>0</v>
      </c>
      <c r="HD143" s="1">
        <v>0</v>
      </c>
      <c r="HE143" s="1">
        <v>0</v>
      </c>
      <c r="HF143" s="1">
        <v>0</v>
      </c>
      <c r="HG143" s="1">
        <v>2</v>
      </c>
      <c r="HH143" s="1">
        <v>0.66666666699999999</v>
      </c>
      <c r="HI143" s="1">
        <v>0</v>
      </c>
      <c r="HJ143" s="1">
        <v>0</v>
      </c>
      <c r="HK143" s="1">
        <v>0</v>
      </c>
      <c r="HL143" s="1">
        <v>0</v>
      </c>
      <c r="HM143" s="1">
        <v>0.33333333300000001</v>
      </c>
      <c r="HN143" s="1">
        <v>0.66666666699999999</v>
      </c>
      <c r="HO143" s="1" t="s">
        <v>221</v>
      </c>
      <c r="HP143" s="1" t="s">
        <v>357</v>
      </c>
      <c r="HQ143" s="1" t="s">
        <v>270</v>
      </c>
      <c r="HR143" s="1" t="s">
        <v>260</v>
      </c>
      <c r="HS143" s="1" t="s">
        <v>221</v>
      </c>
      <c r="HT143" s="1" t="s">
        <v>221</v>
      </c>
      <c r="HU143" s="1">
        <v>3.12698074</v>
      </c>
      <c r="HV143" s="1">
        <v>1.4422205100000001</v>
      </c>
      <c r="HW143" s="1">
        <v>1.1835801909999999</v>
      </c>
      <c r="HX143" s="1">
        <v>1.115952448</v>
      </c>
      <c r="HY143" s="1"/>
      <c r="HZ143" s="1">
        <v>2.4828462469999999</v>
      </c>
      <c r="IA143" s="1">
        <v>1.4889623219999999</v>
      </c>
      <c r="IB143" s="1">
        <v>0</v>
      </c>
    </row>
    <row r="144" spans="1:236" x14ac:dyDescent="0.3">
      <c r="A144" s="1">
        <v>39021</v>
      </c>
      <c r="B144" s="1" t="s">
        <v>617</v>
      </c>
      <c r="C144" s="1" t="s">
        <v>250</v>
      </c>
      <c r="D144" s="1" t="s">
        <v>559</v>
      </c>
      <c r="E144" s="1">
        <v>8</v>
      </c>
      <c r="F144" s="1" t="s">
        <v>238</v>
      </c>
      <c r="G144" s="1">
        <v>4</v>
      </c>
      <c r="H144" s="1" t="s">
        <v>239</v>
      </c>
      <c r="I144" s="1" t="s">
        <v>221</v>
      </c>
      <c r="J144" s="1" t="s">
        <v>221</v>
      </c>
      <c r="K144" s="1" t="s">
        <v>221</v>
      </c>
      <c r="L144" s="1">
        <v>1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1</v>
      </c>
      <c r="T144" s="1">
        <v>0</v>
      </c>
      <c r="U144" s="1">
        <v>0</v>
      </c>
      <c r="V144" s="1">
        <v>1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 t="s">
        <v>221</v>
      </c>
      <c r="AF144" s="1" t="s">
        <v>221</v>
      </c>
      <c r="AG144" s="1" t="s">
        <v>221</v>
      </c>
      <c r="AH144" s="1" t="s">
        <v>221</v>
      </c>
      <c r="AI144" s="1" t="s">
        <v>221</v>
      </c>
      <c r="AJ144" s="1" t="s">
        <v>221</v>
      </c>
      <c r="AK144" s="1" t="s">
        <v>221</v>
      </c>
      <c r="AL144" s="1" t="s">
        <v>221</v>
      </c>
      <c r="AM144" s="1">
        <v>4</v>
      </c>
      <c r="AN144" s="1">
        <v>3</v>
      </c>
      <c r="AO144" s="1">
        <v>5</v>
      </c>
      <c r="AP144" s="1">
        <v>1</v>
      </c>
      <c r="AQ144" s="1">
        <v>4</v>
      </c>
      <c r="AR144" s="1">
        <v>1</v>
      </c>
      <c r="AS144" s="1">
        <v>1</v>
      </c>
      <c r="AT144" s="1">
        <v>5</v>
      </c>
      <c r="AU144" s="1">
        <v>5</v>
      </c>
      <c r="AV144" s="1">
        <v>4</v>
      </c>
      <c r="AW144" s="1">
        <v>4</v>
      </c>
      <c r="AX144" s="1">
        <v>5</v>
      </c>
      <c r="AY144" s="1">
        <v>5</v>
      </c>
      <c r="AZ144" s="1">
        <v>3</v>
      </c>
      <c r="BA144" s="1">
        <v>3</v>
      </c>
      <c r="BB144" s="1">
        <v>5</v>
      </c>
      <c r="BC144" s="1" t="s">
        <v>221</v>
      </c>
      <c r="BD144" s="1" t="s">
        <v>221</v>
      </c>
      <c r="BE144" s="1" t="s">
        <v>221</v>
      </c>
      <c r="BF144" s="1" t="s">
        <v>221</v>
      </c>
      <c r="BG144" s="1">
        <v>5</v>
      </c>
      <c r="BH144" s="1">
        <v>5</v>
      </c>
      <c r="BI144" s="1">
        <v>3</v>
      </c>
      <c r="BJ144" s="1">
        <v>5</v>
      </c>
      <c r="BK144" s="1">
        <v>5</v>
      </c>
      <c r="BL144" s="1">
        <v>4</v>
      </c>
      <c r="BM144" s="1">
        <v>5</v>
      </c>
      <c r="BN144" s="1">
        <v>4</v>
      </c>
      <c r="BO144" s="1">
        <v>4</v>
      </c>
      <c r="BP144" s="1">
        <v>5</v>
      </c>
      <c r="BQ144" s="1">
        <v>5</v>
      </c>
      <c r="BR144" s="1">
        <v>5</v>
      </c>
      <c r="BS144" s="1">
        <v>5</v>
      </c>
      <c r="BT144" s="1">
        <v>4</v>
      </c>
      <c r="BU144" s="1">
        <v>4</v>
      </c>
      <c r="BV144" s="1">
        <v>5</v>
      </c>
      <c r="BW144" s="1" t="s">
        <v>221</v>
      </c>
      <c r="BX144" s="1">
        <v>4.6666666670000003</v>
      </c>
      <c r="BY144" s="1">
        <v>4</v>
      </c>
      <c r="BZ144" s="1">
        <v>4</v>
      </c>
      <c r="CA144" s="1">
        <v>4</v>
      </c>
      <c r="CB144" s="1">
        <v>5</v>
      </c>
      <c r="CC144" s="1">
        <v>4.6666666670000003</v>
      </c>
      <c r="CD144" s="1">
        <v>5</v>
      </c>
      <c r="CE144" s="1">
        <v>5</v>
      </c>
      <c r="CF144" s="1">
        <f>(AM144 - '[1]AoA, FW, and ASMu'!B$11) / '[1]AoA, FW, and ASMu'!B$12</f>
        <v>-6.0746042051738683E-2</v>
      </c>
      <c r="CG144" s="1">
        <f>(AQ144 - '[1]AoA, FW, and ASMu'!C$11) / '[1]AoA, FW, and ASMu'!C$12</f>
        <v>0.83458339984016205</v>
      </c>
      <c r="CH144" s="1">
        <f>(AR144 - '[1]AoA, FW, and ASMu'!D$11) / '[1]AoA, FW, and ASMu'!D$12</f>
        <v>-1.1133856642167215</v>
      </c>
      <c r="CI144" s="1">
        <f>(AT144 - '[1]AoA, FW, and ASMu'!E$11) / '[1]AoA, FW, and ASMu'!E$12</f>
        <v>0.50066042908655961</v>
      </c>
      <c r="CJ144" s="1">
        <f>(AU144 - '[1]AoA, FW, and ASMu'!F$11) / '[1]AoA, FW, and ASMu'!F$12</f>
        <v>0.92360840061944671</v>
      </c>
      <c r="CK144" s="1">
        <f>(AY144 - '[1]AoA, FW, and ASMu'!G$11) / '[1]AoA, FW, and ASMu'!G$12</f>
        <v>1.0352183707753255</v>
      </c>
      <c r="CL144" s="1">
        <f>(BA144 - '[1]AoA, FW, and ASMu'!H$11) / '[1]AoA, FW, and ASMu'!H$12</f>
        <v>1.2597114765283648</v>
      </c>
      <c r="CM144" s="1">
        <f>(AW144 - '[1]AoA, FW, and ASMu'!I$11) / '[1]AoA, FW, and ASMu'!I$12</f>
        <v>0.59779555268672613</v>
      </c>
      <c r="CN144" s="1">
        <v>0.62606621699999998</v>
      </c>
      <c r="CO144" s="1">
        <v>0.42017015299999999</v>
      </c>
      <c r="CP144" s="1">
        <v>-0.49881684100000001</v>
      </c>
      <c r="CQ144" s="1">
        <v>-8.9623772000000004E-2</v>
      </c>
      <c r="CR144" s="1">
        <v>1.1005616540000001</v>
      </c>
      <c r="CS144" s="1">
        <v>0.71397636600000003</v>
      </c>
      <c r="CT144" s="1">
        <v>1.2313207900000001</v>
      </c>
      <c r="CU144" s="1">
        <v>0.65581255599999999</v>
      </c>
      <c r="CV144" s="1" t="s">
        <v>241</v>
      </c>
      <c r="CW144" s="1">
        <v>5</v>
      </c>
      <c r="CX144" s="1">
        <v>1</v>
      </c>
      <c r="CY144" s="1" t="s">
        <v>242</v>
      </c>
      <c r="CZ144" s="1">
        <v>5</v>
      </c>
      <c r="DA144" s="1">
        <v>8110</v>
      </c>
      <c r="DB144" s="1" t="s">
        <v>221</v>
      </c>
      <c r="DC144" s="1" t="s">
        <v>221</v>
      </c>
      <c r="DD144" s="1">
        <v>1</v>
      </c>
      <c r="DE144" s="1">
        <v>8108</v>
      </c>
      <c r="DF144" s="1" t="s">
        <v>221</v>
      </c>
      <c r="DG144" s="1" t="s">
        <v>243</v>
      </c>
      <c r="DH144" s="1">
        <v>605126</v>
      </c>
      <c r="DI144" s="1" t="s">
        <v>221</v>
      </c>
      <c r="DJ144" s="1" t="s">
        <v>221</v>
      </c>
      <c r="DK144" s="1" t="s">
        <v>221</v>
      </c>
      <c r="DL144" s="1" t="s">
        <v>221</v>
      </c>
      <c r="DM144" s="1" t="s">
        <v>221</v>
      </c>
      <c r="DN144" s="1">
        <v>10</v>
      </c>
      <c r="DO144" s="1" t="s">
        <v>618</v>
      </c>
      <c r="DP144" s="1">
        <v>-8.318265E-3</v>
      </c>
      <c r="DQ144" s="1">
        <v>1.4352302509999999</v>
      </c>
      <c r="DR144" s="1">
        <v>1.142329726</v>
      </c>
      <c r="DS144" s="1">
        <v>-0.37808848900000003</v>
      </c>
      <c r="DT144" s="1">
        <v>1.1885848320000001</v>
      </c>
      <c r="DU144" s="1">
        <v>-1.4329344530000001</v>
      </c>
      <c r="DV144" s="1">
        <v>-0.68143459900000003</v>
      </c>
      <c r="DW144" s="1">
        <v>0.87171520999999996</v>
      </c>
      <c r="DX144" s="1">
        <v>1.717454663</v>
      </c>
      <c r="DY144" s="1">
        <v>1.9035551500000001</v>
      </c>
      <c r="DZ144" s="1">
        <v>0.80939393900000001</v>
      </c>
      <c r="EA144" s="1">
        <v>2.8552219559999998</v>
      </c>
      <c r="EB144" s="1">
        <v>1.650185048</v>
      </c>
      <c r="EC144" s="1">
        <v>-0.36842907200000002</v>
      </c>
      <c r="ED144" s="1">
        <v>1.329160962</v>
      </c>
      <c r="EE144" s="1">
        <v>1.2185467910000001</v>
      </c>
      <c r="EF144" s="1">
        <v>0.50663741100000004</v>
      </c>
      <c r="EG144" s="1">
        <v>0.79266946299999996</v>
      </c>
      <c r="EH144" s="1">
        <v>-1.1388457270000001</v>
      </c>
      <c r="EI144" s="1">
        <v>0.78168780999999998</v>
      </c>
      <c r="EJ144" s="1">
        <v>0.78663404599999998</v>
      </c>
      <c r="EK144" s="1">
        <v>-8.8258680000000006E-2</v>
      </c>
      <c r="EL144" s="1">
        <v>0.48208338899999997</v>
      </c>
      <c r="EM144" s="1">
        <v>0.141778721</v>
      </c>
      <c r="EN144" s="1">
        <v>0.77204928699999997</v>
      </c>
      <c r="EO144" s="1">
        <v>0.60217342600000001</v>
      </c>
      <c r="EP144" s="1">
        <v>0.55752913199999998</v>
      </c>
      <c r="EQ144" s="1">
        <v>1.1601128549999999</v>
      </c>
      <c r="ER144" s="1">
        <v>0.35031512599999998</v>
      </c>
      <c r="ES144" s="1">
        <v>0.56867211600000001</v>
      </c>
      <c r="ET144" s="1">
        <v>0.81993861499999998</v>
      </c>
      <c r="EU144" s="1" t="s">
        <v>221</v>
      </c>
      <c r="EV144" s="1">
        <v>0.11079420800000001</v>
      </c>
      <c r="EW144" s="1">
        <v>-7.2999390000000001E-3</v>
      </c>
      <c r="EX144" s="1">
        <v>1.286560468</v>
      </c>
      <c r="EY144" s="1">
        <v>1.1603746619999999</v>
      </c>
      <c r="EZ144" s="1">
        <v>-0.43257899100000002</v>
      </c>
      <c r="FA144" s="1">
        <v>0.93757673200000002</v>
      </c>
      <c r="FB144" s="1">
        <v>-1.132741373</v>
      </c>
      <c r="FC144" s="1">
        <v>-0.56312254100000003</v>
      </c>
      <c r="FD144" s="1">
        <v>0.78158185499999999</v>
      </c>
      <c r="FE144" s="1">
        <v>0.98416879099999999</v>
      </c>
      <c r="FF144" s="1">
        <v>1.3097068430000001</v>
      </c>
      <c r="FG144" s="1">
        <v>0.74325423400000001</v>
      </c>
      <c r="FH144" s="1">
        <v>1.8196115909999999</v>
      </c>
      <c r="FI144" s="1">
        <v>1.1982686419999999</v>
      </c>
      <c r="FJ144" s="1">
        <v>-0.30773846599999999</v>
      </c>
      <c r="FK144" s="1">
        <v>1.290324469</v>
      </c>
      <c r="FL144" s="1">
        <v>1.178860324</v>
      </c>
      <c r="FM144" s="1">
        <v>0.73267232599999998</v>
      </c>
      <c r="FN144" s="1">
        <v>1.036017078</v>
      </c>
      <c r="FO144" s="1">
        <v>-1.1590532280000001</v>
      </c>
      <c r="FP144" s="1">
        <v>0.94650490499999995</v>
      </c>
      <c r="FQ144" s="1">
        <v>0.97657453900000002</v>
      </c>
      <c r="FR144" s="1">
        <v>-9.6083810000000006E-2</v>
      </c>
      <c r="FS144" s="1">
        <v>0.70189067199999999</v>
      </c>
      <c r="FT144" s="1">
        <v>0.141012049</v>
      </c>
      <c r="FU144" s="1">
        <v>0.76901765600000005</v>
      </c>
      <c r="FV144" s="1">
        <v>0.68614825199999996</v>
      </c>
      <c r="FW144" s="1">
        <v>0.72294473999999997</v>
      </c>
      <c r="FX144" s="1">
        <v>1.396614697</v>
      </c>
      <c r="FY144" s="1">
        <v>0.356362032</v>
      </c>
      <c r="FZ144" s="1">
        <v>0.61698529199999996</v>
      </c>
      <c r="GA144" s="1">
        <v>0.955153959</v>
      </c>
      <c r="GB144" s="1"/>
      <c r="GC144" s="1">
        <v>0.126620132</v>
      </c>
      <c r="GD144" s="1">
        <v>0.53901807700000004</v>
      </c>
      <c r="GE144" s="1">
        <v>1.8140650970000001</v>
      </c>
      <c r="GF144" s="1">
        <v>-1.132741373</v>
      </c>
      <c r="GG144" s="1">
        <v>1.4834725280000001</v>
      </c>
      <c r="GH144" s="1">
        <v>1.1251808400000001</v>
      </c>
      <c r="GI144" s="1">
        <v>1.807267186</v>
      </c>
      <c r="GJ144" s="1">
        <v>2.6869391660000002</v>
      </c>
      <c r="GK144" s="1">
        <v>1.4759265589999999</v>
      </c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 t="s">
        <v>248</v>
      </c>
      <c r="HP144" s="1" t="s">
        <v>232</v>
      </c>
      <c r="HQ144" s="1" t="s">
        <v>260</v>
      </c>
      <c r="HR144" s="1" t="s">
        <v>261</v>
      </c>
      <c r="HS144" s="1" t="s">
        <v>262</v>
      </c>
      <c r="HT144" s="1"/>
      <c r="HU144" s="1">
        <v>3.2796594730000002</v>
      </c>
      <c r="HV144" s="1">
        <v>2.7107751840000001</v>
      </c>
      <c r="HW144" s="1">
        <v>1.530851685</v>
      </c>
      <c r="HX144" s="1">
        <v>3.1667066230000001</v>
      </c>
      <c r="HY144" s="1">
        <v>3.816233269</v>
      </c>
      <c r="HZ144" s="1">
        <v>3.1847103680000002</v>
      </c>
      <c r="IA144" s="1">
        <v>3.9652703410000001</v>
      </c>
      <c r="IB144" s="1">
        <v>5.2027796090000002</v>
      </c>
    </row>
    <row r="145" spans="1:236" x14ac:dyDescent="0.3">
      <c r="A145" s="1">
        <v>36478</v>
      </c>
      <c r="B145" s="1" t="s">
        <v>619</v>
      </c>
      <c r="C145" s="1" t="s">
        <v>620</v>
      </c>
      <c r="D145" s="1" t="s">
        <v>621</v>
      </c>
      <c r="E145" s="1">
        <v>10</v>
      </c>
      <c r="F145" s="1" t="s">
        <v>238</v>
      </c>
      <c r="G145" s="1">
        <v>4</v>
      </c>
      <c r="H145" s="1" t="s">
        <v>239</v>
      </c>
      <c r="I145" s="1" t="s">
        <v>286</v>
      </c>
      <c r="J145" s="1" t="s">
        <v>221</v>
      </c>
      <c r="K145" s="1" t="s">
        <v>221</v>
      </c>
      <c r="L145" s="1">
        <v>1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 t="s">
        <v>221</v>
      </c>
      <c r="AF145" s="1" t="s">
        <v>221</v>
      </c>
      <c r="AG145" s="1" t="s">
        <v>221</v>
      </c>
      <c r="AH145" s="1" t="s">
        <v>221</v>
      </c>
      <c r="AI145" s="1" t="s">
        <v>221</v>
      </c>
      <c r="AJ145" s="1" t="s">
        <v>221</v>
      </c>
      <c r="AK145" s="1" t="s">
        <v>221</v>
      </c>
      <c r="AL145" s="1" t="s">
        <v>221</v>
      </c>
      <c r="AM145" s="1">
        <v>4</v>
      </c>
      <c r="AN145" s="1">
        <v>3</v>
      </c>
      <c r="AO145" s="1">
        <v>5</v>
      </c>
      <c r="AP145" s="1">
        <v>1</v>
      </c>
      <c r="AQ145" s="1">
        <v>4</v>
      </c>
      <c r="AR145" s="1">
        <v>4</v>
      </c>
      <c r="AS145" s="1">
        <v>4</v>
      </c>
      <c r="AT145" s="1">
        <v>4</v>
      </c>
      <c r="AU145" s="1">
        <v>4</v>
      </c>
      <c r="AV145" s="1">
        <v>4</v>
      </c>
      <c r="AW145" s="1">
        <v>5</v>
      </c>
      <c r="AX145" s="1">
        <v>5</v>
      </c>
      <c r="AY145" s="1">
        <v>3</v>
      </c>
      <c r="AZ145" s="1">
        <v>4</v>
      </c>
      <c r="BA145" s="1">
        <v>1</v>
      </c>
      <c r="BB145" s="1">
        <v>5</v>
      </c>
      <c r="BC145" s="1" t="s">
        <v>221</v>
      </c>
      <c r="BD145" s="1" t="s">
        <v>221</v>
      </c>
      <c r="BE145" s="1" t="s">
        <v>221</v>
      </c>
      <c r="BF145" s="1" t="s">
        <v>221</v>
      </c>
      <c r="BG145" s="1">
        <v>5</v>
      </c>
      <c r="BH145" s="1">
        <v>5</v>
      </c>
      <c r="BI145" s="1">
        <v>4</v>
      </c>
      <c r="BJ145" s="1">
        <v>5</v>
      </c>
      <c r="BK145" s="1">
        <v>4</v>
      </c>
      <c r="BL145" s="1">
        <v>4</v>
      </c>
      <c r="BM145" s="1">
        <v>5</v>
      </c>
      <c r="BN145" s="1">
        <v>4</v>
      </c>
      <c r="BO145" s="1">
        <v>5</v>
      </c>
      <c r="BP145" s="1">
        <v>4</v>
      </c>
      <c r="BQ145" s="1">
        <v>4</v>
      </c>
      <c r="BR145" s="1">
        <v>5</v>
      </c>
      <c r="BS145" s="1">
        <v>4</v>
      </c>
      <c r="BT145" s="1">
        <v>4</v>
      </c>
      <c r="BU145" s="1">
        <v>4</v>
      </c>
      <c r="BV145" s="1">
        <v>5</v>
      </c>
      <c r="BW145" s="1">
        <v>3</v>
      </c>
      <c r="BX145" s="3">
        <v>4.3</v>
      </c>
      <c r="BY145" s="1">
        <v>4</v>
      </c>
      <c r="BZ145" s="1">
        <v>4</v>
      </c>
      <c r="CA145" s="1">
        <v>5</v>
      </c>
      <c r="CB145" s="1">
        <v>4</v>
      </c>
      <c r="CC145" s="1">
        <v>4.3333333329999997</v>
      </c>
      <c r="CD145" s="1">
        <v>3.5</v>
      </c>
      <c r="CE145" s="1">
        <v>5</v>
      </c>
      <c r="CF145" s="1">
        <f>(AM145 - '[1]AoA, FW, and ASMu'!B$11) / '[1]AoA, FW, and ASMu'!B$12</f>
        <v>-6.0746042051738683E-2</v>
      </c>
      <c r="CG145" s="1">
        <f>(AQ145 - '[1]AoA, FW, and ASMu'!C$11) / '[1]AoA, FW, and ASMu'!C$12</f>
        <v>0.83458339984016205</v>
      </c>
      <c r="CH145" s="1">
        <f>(AR145 - '[1]AoA, FW, and ASMu'!D$11) / '[1]AoA, FW, and ASMu'!D$12</f>
        <v>1.2414584841085845</v>
      </c>
      <c r="CI145" s="1">
        <f>(AT145 - '[1]AoA, FW, and ASMu'!E$11) / '[1]AoA, FW, and ASMu'!E$12</f>
        <v>-0.42732871186524074</v>
      </c>
      <c r="CJ145" s="1">
        <f>(AU145 - '[1]AoA, FW, and ASMu'!F$11) / '[1]AoA, FW, and ASMu'!F$12</f>
        <v>0.34953519330863153</v>
      </c>
      <c r="CK145" s="1">
        <f>(AY145 - '[1]AoA, FW, and ASMu'!G$11) / '[1]AoA, FW, and ASMu'!G$12</f>
        <v>-0.39129875746110016</v>
      </c>
      <c r="CL145" s="1">
        <f>(BA145 - '[1]AoA, FW, and ASMu'!H$11) / '[1]AoA, FW, and ASMu'!H$12</f>
        <v>-0.62050276803115456</v>
      </c>
      <c r="CM145" s="1">
        <f>(AW145 - '[1]AoA, FW, and ASMu'!I$11) / '[1]AoA, FW, and ASMu'!I$12</f>
        <v>1.4468245209353749</v>
      </c>
      <c r="CN145" s="1">
        <v>-0.34521754999999998</v>
      </c>
      <c r="CO145" s="1">
        <v>0.42017015299999999</v>
      </c>
      <c r="CP145" s="1">
        <v>-0.49881684100000001</v>
      </c>
      <c r="CQ145" s="1">
        <v>0.96594510200000006</v>
      </c>
      <c r="CR145" s="1">
        <v>-0.171516102</v>
      </c>
      <c r="CS145" s="1">
        <v>0.183191304</v>
      </c>
      <c r="CT145" s="1">
        <v>-0.75131437999999995</v>
      </c>
      <c r="CU145" s="1">
        <v>0.65581255599999999</v>
      </c>
      <c r="CV145" s="1" t="s">
        <v>241</v>
      </c>
      <c r="CW145" s="1">
        <v>5</v>
      </c>
      <c r="CX145" s="1">
        <v>1</v>
      </c>
      <c r="CY145" s="1" t="s">
        <v>242</v>
      </c>
      <c r="CZ145" s="1">
        <v>5</v>
      </c>
      <c r="DA145" s="1" t="s">
        <v>221</v>
      </c>
      <c r="DB145" s="1" t="s">
        <v>221</v>
      </c>
      <c r="DC145" s="1" t="s">
        <v>221</v>
      </c>
      <c r="DD145" s="1">
        <v>0</v>
      </c>
      <c r="DE145" s="1" t="s">
        <v>221</v>
      </c>
      <c r="DF145" s="1" t="s">
        <v>221</v>
      </c>
      <c r="DG145" s="1" t="s">
        <v>243</v>
      </c>
      <c r="DH145" s="1">
        <v>401358</v>
      </c>
      <c r="DI145" s="1" t="s">
        <v>221</v>
      </c>
      <c r="DJ145" s="1" t="s">
        <v>221</v>
      </c>
      <c r="DK145" s="1" t="s">
        <v>538</v>
      </c>
      <c r="DL145" s="1" t="s">
        <v>229</v>
      </c>
      <c r="DM145" s="1">
        <v>611</v>
      </c>
      <c r="DN145" s="1">
        <v>25</v>
      </c>
      <c r="DO145" s="1" t="s">
        <v>622</v>
      </c>
      <c r="DP145" s="1">
        <v>-8.318265E-3</v>
      </c>
      <c r="DQ145" s="1">
        <v>1.4352302509999999</v>
      </c>
      <c r="DR145" s="1">
        <v>1.142329726</v>
      </c>
      <c r="DS145" s="1">
        <v>-0.37808848900000003</v>
      </c>
      <c r="DT145" s="1">
        <v>1.1885848320000001</v>
      </c>
      <c r="DU145" s="1">
        <v>1.5670655469999999</v>
      </c>
      <c r="DV145" s="1">
        <v>2.3185654009999999</v>
      </c>
      <c r="DW145" s="1">
        <v>-0.12828479000000001</v>
      </c>
      <c r="DX145" s="1">
        <v>0.71745466300000005</v>
      </c>
      <c r="DY145" s="1">
        <v>1.9035551500000001</v>
      </c>
      <c r="DZ145" s="1">
        <v>1.809393939</v>
      </c>
      <c r="EA145" s="1">
        <v>2.8552219559999998</v>
      </c>
      <c r="EB145" s="1">
        <v>-0.34981495200000001</v>
      </c>
      <c r="EC145" s="1">
        <v>0.63157092800000003</v>
      </c>
      <c r="ED145" s="1">
        <v>-0.670839038</v>
      </c>
      <c r="EE145" s="1">
        <v>1.2185467910000001</v>
      </c>
      <c r="EF145" s="1">
        <v>0.50663741100000004</v>
      </c>
      <c r="EG145" s="1">
        <v>0.79266946299999996</v>
      </c>
      <c r="EH145" s="1">
        <v>-0.138845727</v>
      </c>
      <c r="EI145" s="1">
        <v>0.78168780999999998</v>
      </c>
      <c r="EJ145" s="1">
        <v>-0.213365954</v>
      </c>
      <c r="EK145" s="1">
        <v>-8.8258680000000006E-2</v>
      </c>
      <c r="EL145" s="1">
        <v>0.48208338899999997</v>
      </c>
      <c r="EM145" s="1">
        <v>1.1417787210000001</v>
      </c>
      <c r="EN145" s="1">
        <v>-0.227950713</v>
      </c>
      <c r="EO145" s="1">
        <v>-0.39782657399999999</v>
      </c>
      <c r="EP145" s="1">
        <v>0.55752913199999998</v>
      </c>
      <c r="EQ145" s="1">
        <v>0.160112855</v>
      </c>
      <c r="ER145" s="1">
        <v>0.35031512599999998</v>
      </c>
      <c r="ES145" s="1">
        <v>0.56867211600000001</v>
      </c>
      <c r="ET145" s="1">
        <v>0.81993861499999998</v>
      </c>
      <c r="EU145" s="1">
        <v>-0.28827037799999999</v>
      </c>
      <c r="EV145" s="1">
        <v>0.11079420800000001</v>
      </c>
      <c r="EW145" s="1">
        <v>-7.2999390000000001E-3</v>
      </c>
      <c r="EX145" s="1">
        <v>1.286560468</v>
      </c>
      <c r="EY145" s="1">
        <v>1.1603746619999999</v>
      </c>
      <c r="EZ145" s="1">
        <v>-0.43257899100000002</v>
      </c>
      <c r="FA145" s="1">
        <v>0.93757673200000002</v>
      </c>
      <c r="FB145" s="1">
        <v>1.2387726290000001</v>
      </c>
      <c r="FC145" s="1">
        <v>1.916011372</v>
      </c>
      <c r="FD145" s="1">
        <v>-0.115020437</v>
      </c>
      <c r="FE145" s="1">
        <v>0.411129623</v>
      </c>
      <c r="FF145" s="1">
        <v>1.3097068430000001</v>
      </c>
      <c r="FG145" s="1">
        <v>1.6615391349999999</v>
      </c>
      <c r="FH145" s="1">
        <v>1.8196115909999999</v>
      </c>
      <c r="FI145" s="1">
        <v>-0.25401532300000002</v>
      </c>
      <c r="FJ145" s="1">
        <v>0.527533476</v>
      </c>
      <c r="FK145" s="1">
        <v>-0.65123792400000002</v>
      </c>
      <c r="FL145" s="1">
        <v>1.178860324</v>
      </c>
      <c r="FM145" s="1">
        <v>0.73267232599999998</v>
      </c>
      <c r="FN145" s="1">
        <v>1.036017078</v>
      </c>
      <c r="FO145" s="1">
        <v>-0.14130938400000001</v>
      </c>
      <c r="FP145" s="1">
        <v>0.94650490499999995</v>
      </c>
      <c r="FQ145" s="1">
        <v>-0.26488525299999999</v>
      </c>
      <c r="FR145" s="1">
        <v>-9.6083810000000006E-2</v>
      </c>
      <c r="FS145" s="1">
        <v>0.70189067199999999</v>
      </c>
      <c r="FT145" s="1">
        <v>1.135604523</v>
      </c>
      <c r="FU145" s="1">
        <v>-0.22705561099999999</v>
      </c>
      <c r="FV145" s="1">
        <v>-0.45330464100000001</v>
      </c>
      <c r="FW145" s="1">
        <v>0.72294473999999997</v>
      </c>
      <c r="FX145" s="1">
        <v>0.19275363200000001</v>
      </c>
      <c r="FY145" s="1">
        <v>0.356362032</v>
      </c>
      <c r="FZ145" s="1">
        <v>0.61698529199999996</v>
      </c>
      <c r="GA145" s="1">
        <v>0.955153959</v>
      </c>
      <c r="GB145" s="1">
        <v>-0.28983172800000001</v>
      </c>
      <c r="GC145" s="1">
        <v>0.126620132</v>
      </c>
      <c r="GD145" s="1">
        <v>0.19870011200000001</v>
      </c>
      <c r="GE145" s="1">
        <v>1.2121345640000001</v>
      </c>
      <c r="GF145" s="1">
        <v>0.94894090099999995</v>
      </c>
      <c r="GG145" s="1">
        <v>0.58687023599999999</v>
      </c>
      <c r="GH145" s="1">
        <v>1.5467341459999999</v>
      </c>
      <c r="GI145" s="1">
        <v>-5.8836709000000001E-2</v>
      </c>
      <c r="GJ145" s="1">
        <v>-0.699776972</v>
      </c>
      <c r="GK145" s="1">
        <v>2.3942114609999998</v>
      </c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 t="s">
        <v>221</v>
      </c>
      <c r="HP145" s="1" t="s">
        <v>295</v>
      </c>
      <c r="HQ145" s="1" t="s">
        <v>233</v>
      </c>
      <c r="HR145" s="1" t="s">
        <v>234</v>
      </c>
      <c r="HS145" s="1" t="s">
        <v>221</v>
      </c>
      <c r="HT145" s="1" t="s">
        <v>221</v>
      </c>
      <c r="HU145" s="1">
        <v>2.3083757060000001</v>
      </c>
      <c r="HV145" s="1">
        <v>2.7107751840000001</v>
      </c>
      <c r="HW145" s="1">
        <v>1.530851685</v>
      </c>
      <c r="HX145" s="1">
        <v>4.222275497</v>
      </c>
      <c r="HY145" s="1">
        <v>2.5441555130000002</v>
      </c>
      <c r="HZ145" s="1">
        <v>2.6539253060000001</v>
      </c>
      <c r="IA145" s="1">
        <v>1.98263517</v>
      </c>
      <c r="IB145" s="1">
        <v>5.2027796090000002</v>
      </c>
    </row>
    <row r="146" spans="1:236" ht="15" thickBot="1" x14ac:dyDescent="0.35">
      <c r="A146" s="1">
        <v>31950</v>
      </c>
      <c r="B146" s="1" t="s">
        <v>623</v>
      </c>
      <c r="C146" s="1" t="s">
        <v>624</v>
      </c>
      <c r="D146" s="1" t="s">
        <v>546</v>
      </c>
      <c r="E146" s="1">
        <v>8</v>
      </c>
      <c r="F146" s="1" t="s">
        <v>238</v>
      </c>
      <c r="G146" s="1">
        <v>4</v>
      </c>
      <c r="H146" s="1" t="s">
        <v>239</v>
      </c>
      <c r="I146" s="1" t="s">
        <v>221</v>
      </c>
      <c r="J146" s="1" t="s">
        <v>221</v>
      </c>
      <c r="K146" s="1" t="s">
        <v>221</v>
      </c>
      <c r="L146" s="1">
        <v>1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 t="s">
        <v>625</v>
      </c>
      <c r="AF146" s="1" t="s">
        <v>626</v>
      </c>
      <c r="AG146" s="1" t="s">
        <v>221</v>
      </c>
      <c r="AH146" s="1" t="s">
        <v>221</v>
      </c>
      <c r="AI146" s="1" t="s">
        <v>221</v>
      </c>
      <c r="AJ146" s="1" t="s">
        <v>221</v>
      </c>
      <c r="AK146" s="1" t="s">
        <v>221</v>
      </c>
      <c r="AL146" s="1" t="s">
        <v>221</v>
      </c>
      <c r="AM146" s="1">
        <v>4</v>
      </c>
      <c r="AN146" s="1">
        <v>1</v>
      </c>
      <c r="AO146" s="1">
        <v>5</v>
      </c>
      <c r="AP146" s="1">
        <v>2</v>
      </c>
      <c r="AQ146" s="1">
        <v>1</v>
      </c>
      <c r="AR146" s="1">
        <v>4</v>
      </c>
      <c r="AS146" s="1">
        <v>2</v>
      </c>
      <c r="AT146" s="1">
        <v>5</v>
      </c>
      <c r="AU146" s="1">
        <v>3</v>
      </c>
      <c r="AV146" s="1">
        <v>4</v>
      </c>
      <c r="AW146" s="1">
        <v>5</v>
      </c>
      <c r="AX146" s="1">
        <v>5</v>
      </c>
      <c r="AY146" s="1">
        <v>5</v>
      </c>
      <c r="AZ146" s="1">
        <v>5</v>
      </c>
      <c r="BA146" s="1">
        <v>1</v>
      </c>
      <c r="BB146" s="1">
        <v>5</v>
      </c>
      <c r="BC146" s="1" t="s">
        <v>627</v>
      </c>
      <c r="BD146" s="1" t="s">
        <v>221</v>
      </c>
      <c r="BE146" s="1" t="s">
        <v>221</v>
      </c>
      <c r="BF146" s="1">
        <v>5</v>
      </c>
      <c r="BG146" s="1">
        <v>5</v>
      </c>
      <c r="BH146" s="1">
        <v>5</v>
      </c>
      <c r="BI146" s="1">
        <v>5</v>
      </c>
      <c r="BJ146" s="1">
        <v>4</v>
      </c>
      <c r="BK146" s="1">
        <v>5</v>
      </c>
      <c r="BL146" s="1">
        <v>5</v>
      </c>
      <c r="BM146" s="1">
        <v>4</v>
      </c>
      <c r="BN146" s="1">
        <v>4</v>
      </c>
      <c r="BO146" s="1">
        <v>4</v>
      </c>
      <c r="BP146" s="1">
        <v>3</v>
      </c>
      <c r="BQ146" s="1">
        <v>5</v>
      </c>
      <c r="BR146" s="1">
        <v>5</v>
      </c>
      <c r="BS146" s="1">
        <v>5</v>
      </c>
      <c r="BT146" s="1" t="s">
        <v>221</v>
      </c>
      <c r="BU146" s="1" t="s">
        <v>221</v>
      </c>
      <c r="BV146" s="1">
        <v>4</v>
      </c>
      <c r="BW146" s="1" t="s">
        <v>221</v>
      </c>
      <c r="BX146" s="9">
        <v>4.7777777779999999</v>
      </c>
      <c r="BY146" s="1"/>
      <c r="BZ146" s="1">
        <v>4</v>
      </c>
      <c r="CA146" s="1">
        <v>4</v>
      </c>
      <c r="CB146" s="1">
        <v>3</v>
      </c>
      <c r="CC146" s="1">
        <v>4.6666666670000003</v>
      </c>
      <c r="CD146" s="1">
        <v>5</v>
      </c>
      <c r="CE146" s="1">
        <v>5</v>
      </c>
      <c r="CF146" s="1">
        <f>(AM146 - '[1]AoA, FW, and ASMu'!B$11) / '[1]AoA, FW, and ASMu'!B$12</f>
        <v>-6.0746042051738683E-2</v>
      </c>
      <c r="CG146" s="1">
        <f>(AQ146 - '[1]AoA, FW, and ASMu'!C$11) / '[1]AoA, FW, and ASMu'!C$12</f>
        <v>-1.4784925460403708</v>
      </c>
      <c r="CH146" s="1">
        <f>(AR146 - '[1]AoA, FW, and ASMu'!D$11) / '[1]AoA, FW, and ASMu'!D$12</f>
        <v>1.2414584841085845</v>
      </c>
      <c r="CI146" s="1">
        <f>(AT146 - '[1]AoA, FW, and ASMu'!E$11) / '[1]AoA, FW, and ASMu'!E$12</f>
        <v>0.50066042908655961</v>
      </c>
      <c r="CJ146" s="1">
        <f>(AU146 - '[1]AoA, FW, and ASMu'!F$11) / '[1]AoA, FW, and ASMu'!F$12</f>
        <v>-0.22453801400218357</v>
      </c>
      <c r="CK146" s="1">
        <f>(AY146 - '[1]AoA, FW, and ASMu'!G$11) / '[1]AoA, FW, and ASMu'!G$12</f>
        <v>1.0352183707753255</v>
      </c>
      <c r="CL146" s="1">
        <f>(BA146 - '[1]AoA, FW, and ASMu'!H$11) / '[1]AoA, FW, and ASMu'!H$12</f>
        <v>-0.62050276803115456</v>
      </c>
      <c r="CM146" s="1">
        <f>(AW146 - '[1]AoA, FW, and ASMu'!I$11) / '[1]AoA, FW, and ASMu'!I$12</f>
        <v>1.4468245209353749</v>
      </c>
      <c r="CN146" s="1">
        <v>0.92039463200000005</v>
      </c>
      <c r="CO146" s="1"/>
      <c r="CP146" s="1">
        <v>-0.49881684100000001</v>
      </c>
      <c r="CQ146" s="1">
        <v>-8.9623772000000004E-2</v>
      </c>
      <c r="CR146" s="1">
        <v>-1.4435938580000001</v>
      </c>
      <c r="CS146" s="1">
        <v>0.71397636600000003</v>
      </c>
      <c r="CT146" s="1">
        <v>1.2313207900000001</v>
      </c>
      <c r="CU146" s="1">
        <v>0.65581255599999999</v>
      </c>
      <c r="CV146" s="1" t="s">
        <v>241</v>
      </c>
      <c r="CW146" s="1">
        <v>5</v>
      </c>
      <c r="CX146" s="1">
        <v>1</v>
      </c>
      <c r="CY146" s="1" t="s">
        <v>242</v>
      </c>
      <c r="CZ146" s="1">
        <v>5</v>
      </c>
      <c r="DA146" s="1">
        <v>8011</v>
      </c>
      <c r="DB146" s="1" t="s">
        <v>221</v>
      </c>
      <c r="DC146" s="1" t="s">
        <v>221</v>
      </c>
      <c r="DD146" s="1">
        <v>1</v>
      </c>
      <c r="DE146" s="1" t="s">
        <v>221</v>
      </c>
      <c r="DF146" s="1" t="s">
        <v>221</v>
      </c>
      <c r="DG146" s="1" t="s">
        <v>243</v>
      </c>
      <c r="DH146" s="1">
        <v>275805</v>
      </c>
      <c r="DI146" s="1" t="s">
        <v>221</v>
      </c>
      <c r="DJ146" s="1" t="s">
        <v>628</v>
      </c>
      <c r="DK146" s="1" t="s">
        <v>629</v>
      </c>
      <c r="DL146" s="1" t="s">
        <v>229</v>
      </c>
      <c r="DM146" s="1">
        <v>1203</v>
      </c>
      <c r="DN146" s="1">
        <v>7</v>
      </c>
      <c r="DO146" s="1" t="s">
        <v>630</v>
      </c>
      <c r="DP146" s="1">
        <v>-8.318265E-3</v>
      </c>
      <c r="DQ146" s="1">
        <v>-0.56476974899999999</v>
      </c>
      <c r="DR146" s="1">
        <v>1.142329726</v>
      </c>
      <c r="DS146" s="1">
        <v>0.62191151099999997</v>
      </c>
      <c r="DT146" s="1">
        <v>-1.8114151679999999</v>
      </c>
      <c r="DU146" s="1">
        <v>1.5670655469999999</v>
      </c>
      <c r="DV146" s="1">
        <v>0.31856540100000003</v>
      </c>
      <c r="DW146" s="1">
        <v>0.87171520999999996</v>
      </c>
      <c r="DX146" s="1">
        <v>-0.28254533700000001</v>
      </c>
      <c r="DY146" s="1">
        <v>1.9035551500000001</v>
      </c>
      <c r="DZ146" s="1">
        <v>1.809393939</v>
      </c>
      <c r="EA146" s="1">
        <v>2.8552219559999998</v>
      </c>
      <c r="EB146" s="1">
        <v>1.650185048</v>
      </c>
      <c r="EC146" s="1">
        <v>1.6315709279999999</v>
      </c>
      <c r="ED146" s="1">
        <v>-0.670839038</v>
      </c>
      <c r="EE146" s="1">
        <v>1.2185467910000001</v>
      </c>
      <c r="EF146" s="1">
        <v>0.50663741100000004</v>
      </c>
      <c r="EG146" s="1">
        <v>0.79266946299999996</v>
      </c>
      <c r="EH146" s="1">
        <v>0.86115427300000003</v>
      </c>
      <c r="EI146" s="1">
        <v>-0.21831218999999999</v>
      </c>
      <c r="EJ146" s="1">
        <v>0.78663404599999998</v>
      </c>
      <c r="EK146" s="1">
        <v>0.91174131999999997</v>
      </c>
      <c r="EL146" s="1">
        <v>-0.51791661099999997</v>
      </c>
      <c r="EM146" s="1">
        <v>0.141778721</v>
      </c>
      <c r="EN146" s="1">
        <v>-1.227950713</v>
      </c>
      <c r="EO146" s="1">
        <v>0.60217342600000001</v>
      </c>
      <c r="EP146" s="1">
        <v>0.55752913199999998</v>
      </c>
      <c r="EQ146" s="1">
        <v>1.1601128549999999</v>
      </c>
      <c r="ER146" s="1" t="s">
        <v>221</v>
      </c>
      <c r="ES146" s="1" t="s">
        <v>221</v>
      </c>
      <c r="ET146" s="1">
        <v>-0.18006138499999999</v>
      </c>
      <c r="EU146" s="1" t="s">
        <v>221</v>
      </c>
      <c r="EV146" s="1">
        <v>0.11079420800000001</v>
      </c>
      <c r="EW146" s="1">
        <v>-7.2999390000000001E-3</v>
      </c>
      <c r="EX146" s="1">
        <v>-0.50626750099999995</v>
      </c>
      <c r="EY146" s="1">
        <v>1.1603746619999999</v>
      </c>
      <c r="EZ146" s="1">
        <v>0.71154203800000004</v>
      </c>
      <c r="FA146" s="1">
        <v>-1.428876314</v>
      </c>
      <c r="FB146" s="1">
        <v>1.2387726290000001</v>
      </c>
      <c r="FC146" s="1">
        <v>0.26325543000000001</v>
      </c>
      <c r="FD146" s="1">
        <v>0.78158185499999999</v>
      </c>
      <c r="FE146" s="1">
        <v>-0.16190954499999999</v>
      </c>
      <c r="FF146" s="1">
        <v>1.3097068430000001</v>
      </c>
      <c r="FG146" s="1">
        <v>1.6615391349999999</v>
      </c>
      <c r="FH146" s="1">
        <v>1.8196115909999999</v>
      </c>
      <c r="FI146" s="1">
        <v>1.1982686419999999</v>
      </c>
      <c r="FJ146" s="1">
        <v>1.362805418</v>
      </c>
      <c r="FK146" s="1">
        <v>-0.65123792400000002</v>
      </c>
      <c r="FL146" s="1">
        <v>1.178860324</v>
      </c>
      <c r="FM146" s="1">
        <v>0.73267232599999998</v>
      </c>
      <c r="FN146" s="1">
        <v>1.036017078</v>
      </c>
      <c r="FO146" s="1">
        <v>0.87643446000000003</v>
      </c>
      <c r="FP146" s="1">
        <v>-0.26434281799999998</v>
      </c>
      <c r="FQ146" s="1">
        <v>0.97657453900000002</v>
      </c>
      <c r="FR146" s="1">
        <v>0.99257750099999997</v>
      </c>
      <c r="FS146" s="1">
        <v>-0.75406215300000001</v>
      </c>
      <c r="FT146" s="1">
        <v>0.141012049</v>
      </c>
      <c r="FU146" s="1">
        <v>-1.223128878</v>
      </c>
      <c r="FV146" s="1">
        <v>0.68614825199999996</v>
      </c>
      <c r="FW146" s="1">
        <v>0.72294473999999997</v>
      </c>
      <c r="FX146" s="1">
        <v>1.396614697</v>
      </c>
      <c r="FY146" s="1"/>
      <c r="FZ146" s="1"/>
      <c r="GA146" s="1">
        <v>-0.209755147</v>
      </c>
      <c r="GB146" s="1"/>
      <c r="GC146" s="1">
        <v>0.126620132</v>
      </c>
      <c r="GD146" s="1">
        <v>0.59493886299999998</v>
      </c>
      <c r="GE146" s="1">
        <v>-3.2261616999999999E-2</v>
      </c>
      <c r="GF146" s="1">
        <v>1.2387726290000001</v>
      </c>
      <c r="GG146" s="1">
        <v>2.7519702E-2</v>
      </c>
      <c r="GH146" s="1">
        <v>-2.0897496000000002E-2</v>
      </c>
      <c r="GI146" s="1">
        <v>1.7665383830000001</v>
      </c>
      <c r="GJ146" s="1">
        <v>0.74537677400000002</v>
      </c>
      <c r="GK146" s="1">
        <v>2.3942114609999998</v>
      </c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 t="s">
        <v>248</v>
      </c>
      <c r="HP146" s="1" t="s">
        <v>315</v>
      </c>
      <c r="HQ146" s="1" t="s">
        <v>316</v>
      </c>
      <c r="HR146" s="1" t="s">
        <v>221</v>
      </c>
      <c r="HS146" s="1" t="s">
        <v>221</v>
      </c>
      <c r="HT146" s="1" t="s">
        <v>221</v>
      </c>
      <c r="HU146" s="1">
        <v>3.5739878869999999</v>
      </c>
      <c r="HV146" s="1"/>
      <c r="HW146" s="1">
        <v>1.530851685</v>
      </c>
      <c r="HX146" s="1">
        <v>3.1667066230000001</v>
      </c>
      <c r="HY146" s="1">
        <v>1.2720777560000001</v>
      </c>
      <c r="HZ146" s="1">
        <v>3.1847103680000002</v>
      </c>
      <c r="IA146" s="1">
        <v>3.9652703410000001</v>
      </c>
      <c r="IB146" s="1">
        <v>5.2027796090000002</v>
      </c>
    </row>
    <row r="147" spans="1:236" ht="15" thickTop="1" x14ac:dyDescent="0.3">
      <c r="A147" s="1">
        <v>39711</v>
      </c>
      <c r="B147" s="1" t="s">
        <v>1464</v>
      </c>
      <c r="C147" s="1" t="s">
        <v>1211</v>
      </c>
      <c r="D147" s="1" t="s">
        <v>1465</v>
      </c>
      <c r="E147" s="1">
        <v>5</v>
      </c>
      <c r="F147" s="1" t="s">
        <v>238</v>
      </c>
      <c r="G147" s="1">
        <v>4</v>
      </c>
      <c r="H147" s="1" t="s">
        <v>239</v>
      </c>
      <c r="I147" s="1" t="s">
        <v>221</v>
      </c>
      <c r="J147" s="1" t="s">
        <v>221</v>
      </c>
      <c r="K147" s="1" t="s">
        <v>221</v>
      </c>
      <c r="L147" s="1">
        <v>1</v>
      </c>
      <c r="M147" s="1">
        <v>0</v>
      </c>
      <c r="N147" s="1">
        <v>1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1</v>
      </c>
      <c r="AA147" s="1">
        <v>0</v>
      </c>
      <c r="AB147" s="1">
        <v>0</v>
      </c>
      <c r="AC147" s="1">
        <v>0</v>
      </c>
      <c r="AD147" s="1">
        <v>0</v>
      </c>
      <c r="AE147" s="1" t="s">
        <v>221</v>
      </c>
      <c r="AF147" s="1" t="s">
        <v>221</v>
      </c>
      <c r="AG147" s="1" t="s">
        <v>221</v>
      </c>
      <c r="AH147" s="1" t="s">
        <v>221</v>
      </c>
      <c r="AI147" s="1" t="s">
        <v>221</v>
      </c>
      <c r="AJ147" s="1" t="s">
        <v>221</v>
      </c>
      <c r="AK147" s="1" t="s">
        <v>221</v>
      </c>
      <c r="AL147" s="1" t="s">
        <v>221</v>
      </c>
      <c r="AM147" s="1">
        <v>4</v>
      </c>
      <c r="AN147" s="1">
        <v>1</v>
      </c>
      <c r="AO147" s="1">
        <v>5</v>
      </c>
      <c r="AP147" s="1">
        <v>1</v>
      </c>
      <c r="AQ147" s="1">
        <v>1</v>
      </c>
      <c r="AR147" s="1">
        <v>2</v>
      </c>
      <c r="AS147" s="1">
        <v>1</v>
      </c>
      <c r="AT147" s="1">
        <v>1</v>
      </c>
      <c r="AU147" s="1">
        <v>1</v>
      </c>
      <c r="AV147" s="1">
        <v>2</v>
      </c>
      <c r="AW147" s="1">
        <v>2</v>
      </c>
      <c r="AX147" s="1">
        <v>1</v>
      </c>
      <c r="AY147" s="1">
        <v>2</v>
      </c>
      <c r="AZ147" s="1">
        <v>3</v>
      </c>
      <c r="BA147" s="1">
        <v>1</v>
      </c>
      <c r="BB147" s="1">
        <v>5</v>
      </c>
      <c r="BC147" s="1" t="s">
        <v>221</v>
      </c>
      <c r="BD147" s="1" t="s">
        <v>221</v>
      </c>
      <c r="BE147" s="1" t="s">
        <v>221</v>
      </c>
      <c r="BF147" s="1" t="s">
        <v>221</v>
      </c>
      <c r="BG147" s="1">
        <v>4</v>
      </c>
      <c r="BH147" s="1">
        <v>4</v>
      </c>
      <c r="BI147" s="1">
        <v>3</v>
      </c>
      <c r="BJ147" s="1">
        <v>5</v>
      </c>
      <c r="BK147" s="1">
        <v>4</v>
      </c>
      <c r="BL147" s="1">
        <v>5</v>
      </c>
      <c r="BM147" s="1">
        <v>5</v>
      </c>
      <c r="BN147" s="1">
        <v>4</v>
      </c>
      <c r="BO147" s="1" t="s">
        <v>221</v>
      </c>
      <c r="BP147" s="1" t="s">
        <v>221</v>
      </c>
      <c r="BQ147" s="1">
        <v>5</v>
      </c>
      <c r="BR147" s="1">
        <v>4</v>
      </c>
      <c r="BS147" s="1">
        <v>4</v>
      </c>
      <c r="BT147" s="1">
        <v>3</v>
      </c>
      <c r="BU147" s="1">
        <v>3</v>
      </c>
      <c r="BV147" s="1">
        <v>4</v>
      </c>
      <c r="BW147" s="1" t="s">
        <v>221</v>
      </c>
      <c r="BX147" s="3">
        <v>4.2222222220000001</v>
      </c>
      <c r="BY147" s="3">
        <v>3</v>
      </c>
      <c r="BZ147" s="3">
        <v>4</v>
      </c>
      <c r="CA147" s="3"/>
      <c r="CB147" s="3"/>
      <c r="CC147" s="3">
        <v>4.6666666670000003</v>
      </c>
      <c r="CD147" s="3">
        <v>4</v>
      </c>
      <c r="CE147" s="3">
        <v>4</v>
      </c>
      <c r="CF147" s="1">
        <f>(AM147 - '[1]AoA, FW, and ASMu'!B$11) / '[1]AoA, FW, and ASMu'!B$12</f>
        <v>-6.0746042051738683E-2</v>
      </c>
      <c r="CG147" s="1">
        <f>(AQ147 - '[1]AoA, FW, and ASMu'!C$11) / '[1]AoA, FW, and ASMu'!C$12</f>
        <v>-1.4784925460403708</v>
      </c>
      <c r="CH147" s="1">
        <f>(AR147 - '[1]AoA, FW, and ASMu'!D$11) / '[1]AoA, FW, and ASMu'!D$12</f>
        <v>-0.32843761477495281</v>
      </c>
      <c r="CI147" s="1">
        <f>(AT147 - '[1]AoA, FW, and ASMu'!E$11) / '[1]AoA, FW, and ASMu'!E$12</f>
        <v>-3.2112961347206417</v>
      </c>
      <c r="CJ147" s="1">
        <f>(AU147 - '[1]AoA, FW, and ASMu'!F$11) / '[1]AoA, FW, and ASMu'!F$12</f>
        <v>-1.3726844286238138</v>
      </c>
      <c r="CK147" s="1">
        <f>(AY147 - '[1]AoA, FW, and ASMu'!G$11) / '[1]AoA, FW, and ASMu'!G$12</f>
        <v>-1.104557321579313</v>
      </c>
      <c r="CL147" s="1">
        <f>(BA147 - '[1]AoA, FW, and ASMu'!H$11) / '[1]AoA, FW, and ASMu'!H$12</f>
        <v>-0.62050276803115456</v>
      </c>
      <c r="CM147" s="1">
        <f>(AW147 - '[1]AoA, FW, and ASMu'!I$11) / '[1]AoA, FW, and ASMu'!I$12</f>
        <v>-1.1002623838105714</v>
      </c>
      <c r="CN147" s="3">
        <v>-0.55124744000000003</v>
      </c>
      <c r="CO147" s="3">
        <v>-0.93521743800000001</v>
      </c>
      <c r="CP147" s="3">
        <v>-0.49881684100000001</v>
      </c>
      <c r="CQ147" s="3"/>
      <c r="CR147" s="3"/>
      <c r="CS147" s="3">
        <v>0.71397636600000003</v>
      </c>
      <c r="CT147" s="3">
        <v>-9.0435989999999994E-2</v>
      </c>
      <c r="CU147" s="3">
        <v>-0.64488234700000002</v>
      </c>
      <c r="CV147" s="1" t="s">
        <v>241</v>
      </c>
      <c r="CW147" s="1">
        <v>5</v>
      </c>
      <c r="CX147" s="1">
        <v>1</v>
      </c>
      <c r="CY147" s="1" t="s">
        <v>242</v>
      </c>
      <c r="CZ147" s="1">
        <v>5</v>
      </c>
      <c r="DA147" s="1">
        <v>8537</v>
      </c>
      <c r="DB147" s="1" t="s">
        <v>221</v>
      </c>
      <c r="DC147" s="1" t="s">
        <v>221</v>
      </c>
      <c r="DD147" s="1">
        <v>1</v>
      </c>
      <c r="DE147" s="1" t="s">
        <v>221</v>
      </c>
      <c r="DF147" s="1" t="s">
        <v>221</v>
      </c>
      <c r="DG147" s="1" t="s">
        <v>553</v>
      </c>
      <c r="DH147" s="1">
        <v>651336</v>
      </c>
      <c r="DI147" s="1" t="s">
        <v>221</v>
      </c>
      <c r="DJ147" s="1" t="s">
        <v>1466</v>
      </c>
      <c r="DK147" s="1" t="s">
        <v>538</v>
      </c>
      <c r="DL147" s="1" t="s">
        <v>229</v>
      </c>
      <c r="DM147" s="1">
        <v>611</v>
      </c>
      <c r="DN147" s="1">
        <v>25</v>
      </c>
      <c r="DO147" s="1" t="s">
        <v>1467</v>
      </c>
      <c r="DP147" s="1">
        <v>-8.318265E-3</v>
      </c>
      <c r="DQ147" s="1">
        <v>-0.56476974899999999</v>
      </c>
      <c r="DR147" s="1">
        <v>1.142329726</v>
      </c>
      <c r="DS147" s="1">
        <v>-0.37808848900000003</v>
      </c>
      <c r="DT147" s="1">
        <v>-1.8114151679999999</v>
      </c>
      <c r="DU147" s="1">
        <v>-0.432934453</v>
      </c>
      <c r="DV147" s="1">
        <v>-0.68143459900000003</v>
      </c>
      <c r="DW147" s="1">
        <v>-3.1282847899999999</v>
      </c>
      <c r="DX147" s="1">
        <v>-2.2825453370000002</v>
      </c>
      <c r="DY147" s="1">
        <v>-9.6444849999999999E-2</v>
      </c>
      <c r="DZ147" s="1">
        <v>-1.190606061</v>
      </c>
      <c r="EA147" s="1">
        <v>-1.1447780439999999</v>
      </c>
      <c r="EB147" s="1">
        <v>-1.349814952</v>
      </c>
      <c r="EC147" s="1">
        <v>-0.36842907200000002</v>
      </c>
      <c r="ED147" s="1">
        <v>-0.670839038</v>
      </c>
      <c r="EE147" s="1">
        <v>1.2185467910000001</v>
      </c>
      <c r="EF147" s="1">
        <v>-0.49336258900000002</v>
      </c>
      <c r="EG147" s="1">
        <v>-0.20733053700000001</v>
      </c>
      <c r="EH147" s="1">
        <v>-1.1388457270000001</v>
      </c>
      <c r="EI147" s="1">
        <v>0.78168780999999998</v>
      </c>
      <c r="EJ147" s="1">
        <v>-0.213365954</v>
      </c>
      <c r="EK147" s="1">
        <v>0.91174131999999997</v>
      </c>
      <c r="EL147" s="1">
        <v>0.48208338899999997</v>
      </c>
      <c r="EM147" s="1" t="s">
        <v>221</v>
      </c>
      <c r="EN147" s="1" t="s">
        <v>221</v>
      </c>
      <c r="EO147" s="1">
        <v>0.60217342600000001</v>
      </c>
      <c r="EP147" s="1">
        <v>-0.44247086800000002</v>
      </c>
      <c r="EQ147" s="1">
        <v>0.160112855</v>
      </c>
      <c r="ER147" s="1">
        <v>-0.64968487399999997</v>
      </c>
      <c r="ES147" s="1">
        <v>-0.43132788399999999</v>
      </c>
      <c r="ET147" s="1">
        <v>-0.18006138499999999</v>
      </c>
      <c r="EU147" s="1" t="s">
        <v>221</v>
      </c>
      <c r="EV147" s="1">
        <v>0.11079420800000001</v>
      </c>
      <c r="EW147" s="1">
        <v>-7.2999390000000001E-3</v>
      </c>
      <c r="EX147" s="1">
        <v>-0.50626750099999995</v>
      </c>
      <c r="EY147" s="1">
        <v>1.1603746619999999</v>
      </c>
      <c r="EZ147" s="1">
        <v>-0.43257899100000002</v>
      </c>
      <c r="FA147" s="1">
        <v>-1.428876314</v>
      </c>
      <c r="FB147" s="1">
        <v>-0.342236706</v>
      </c>
      <c r="FC147" s="1">
        <v>-0.56312254100000003</v>
      </c>
      <c r="FD147" s="1">
        <v>-2.8048273130000001</v>
      </c>
      <c r="FE147" s="1">
        <v>-1.3079878810000001</v>
      </c>
      <c r="FF147" s="1">
        <v>-6.6357141999999994E-2</v>
      </c>
      <c r="FG147" s="1">
        <v>-1.0933155699999999</v>
      </c>
      <c r="FH147" s="1">
        <v>-0.72955848300000004</v>
      </c>
      <c r="FI147" s="1">
        <v>-0.98015730499999998</v>
      </c>
      <c r="FJ147" s="1">
        <v>-0.30773846599999999</v>
      </c>
      <c r="FK147" s="1">
        <v>-0.65123792400000002</v>
      </c>
      <c r="FL147" s="1">
        <v>1.178860324</v>
      </c>
      <c r="FM147" s="1">
        <v>-0.71347497800000004</v>
      </c>
      <c r="FN147" s="1">
        <v>-0.27098051200000001</v>
      </c>
      <c r="FO147" s="1">
        <v>-1.1590532280000001</v>
      </c>
      <c r="FP147" s="1">
        <v>0.94650490499999995</v>
      </c>
      <c r="FQ147" s="1">
        <v>-0.26488525299999999</v>
      </c>
      <c r="FR147" s="1">
        <v>0.99257750099999997</v>
      </c>
      <c r="FS147" s="1">
        <v>0.70189067199999999</v>
      </c>
      <c r="FT147" s="1"/>
      <c r="FU147" s="1"/>
      <c r="FV147" s="1">
        <v>0.68614825199999996</v>
      </c>
      <c r="FW147" s="1">
        <v>-0.57374936700000001</v>
      </c>
      <c r="FX147" s="1">
        <v>0.19275363200000001</v>
      </c>
      <c r="FY147" s="1">
        <v>-0.66089930100000005</v>
      </c>
      <c r="FZ147" s="1">
        <v>-0.46797258600000002</v>
      </c>
      <c r="GA147" s="1">
        <v>-0.209755147</v>
      </c>
      <c r="GB147" s="1"/>
      <c r="GC147" s="1">
        <v>0.126620132</v>
      </c>
      <c r="GD147" s="1">
        <v>-4.5916374000000003E-2</v>
      </c>
      <c r="GE147" s="1">
        <v>-1.6629491489999999</v>
      </c>
      <c r="GF147" s="1">
        <v>-0.342236706</v>
      </c>
      <c r="GG147" s="1">
        <v>-2.1029366399999998</v>
      </c>
      <c r="GH147" s="1">
        <v>-1.3079878810000001</v>
      </c>
      <c r="GI147" s="1">
        <v>-0.42209158699999999</v>
      </c>
      <c r="GJ147" s="1">
        <v>-0.45848429200000002</v>
      </c>
      <c r="GK147" s="1">
        <v>-1.8067905470000001</v>
      </c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 t="s">
        <v>248</v>
      </c>
      <c r="HP147" s="1" t="s">
        <v>232</v>
      </c>
      <c r="HQ147" s="1" t="s">
        <v>262</v>
      </c>
      <c r="HR147" s="1" t="s">
        <v>260</v>
      </c>
      <c r="HS147" s="1" t="s">
        <v>261</v>
      </c>
      <c r="HT147" s="1" t="s">
        <v>221</v>
      </c>
      <c r="HU147" s="1">
        <v>2.1023458160000001</v>
      </c>
      <c r="HV147" s="1">
        <v>1.355387592</v>
      </c>
      <c r="HW147" s="1">
        <v>1.530851685</v>
      </c>
      <c r="HX147" s="1"/>
      <c r="HY147" s="1"/>
      <c r="HZ147" s="1">
        <v>3.1847103680000002</v>
      </c>
      <c r="IA147" s="1">
        <v>2.6435135600000002</v>
      </c>
      <c r="IB147" s="1">
        <v>3.9020847070000002</v>
      </c>
    </row>
    <row r="148" spans="1:236" ht="15" thickBot="1" x14ac:dyDescent="0.35">
      <c r="A148" s="1">
        <v>37187</v>
      </c>
      <c r="B148" s="1" t="s">
        <v>235</v>
      </c>
      <c r="C148" s="1" t="s">
        <v>236</v>
      </c>
      <c r="D148" s="1" t="s">
        <v>237</v>
      </c>
      <c r="E148" s="1">
        <v>9</v>
      </c>
      <c r="F148" s="1" t="s">
        <v>238</v>
      </c>
      <c r="G148" s="1">
        <v>4</v>
      </c>
      <c r="H148" s="1" t="s">
        <v>239</v>
      </c>
      <c r="I148" s="1" t="s">
        <v>221</v>
      </c>
      <c r="J148" s="1" t="s">
        <v>221</v>
      </c>
      <c r="K148" s="1" t="s">
        <v>221</v>
      </c>
      <c r="L148" s="1">
        <v>1</v>
      </c>
      <c r="M148" s="1">
        <v>0</v>
      </c>
      <c r="N148" s="1">
        <v>0</v>
      </c>
      <c r="O148" s="1">
        <v>0</v>
      </c>
      <c r="P148" s="1">
        <v>1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1</v>
      </c>
      <c r="AC148" s="1">
        <v>0</v>
      </c>
      <c r="AD148" s="1">
        <v>0</v>
      </c>
      <c r="AE148" s="1" t="s">
        <v>240</v>
      </c>
      <c r="AF148" s="1" t="s">
        <v>221</v>
      </c>
      <c r="AG148" s="1" t="s">
        <v>221</v>
      </c>
      <c r="AH148" s="1" t="s">
        <v>221</v>
      </c>
      <c r="AI148" s="1" t="s">
        <v>221</v>
      </c>
      <c r="AJ148" s="1" t="s">
        <v>221</v>
      </c>
      <c r="AK148" s="1" t="s">
        <v>221</v>
      </c>
      <c r="AL148" s="1" t="s">
        <v>221</v>
      </c>
      <c r="AM148" s="1">
        <v>4</v>
      </c>
      <c r="AN148" s="1">
        <v>1</v>
      </c>
      <c r="AO148" s="1">
        <v>5</v>
      </c>
      <c r="AP148" s="1">
        <v>1</v>
      </c>
      <c r="AQ148" s="1">
        <v>1</v>
      </c>
      <c r="AR148" s="1">
        <v>3</v>
      </c>
      <c r="AS148" s="1">
        <v>2</v>
      </c>
      <c r="AT148" s="1">
        <v>5</v>
      </c>
      <c r="AU148" s="1">
        <v>5</v>
      </c>
      <c r="AV148" s="1">
        <v>3</v>
      </c>
      <c r="AW148" s="1">
        <v>4</v>
      </c>
      <c r="AX148" s="1">
        <v>3</v>
      </c>
      <c r="AY148" s="1">
        <v>4</v>
      </c>
      <c r="AZ148" s="1">
        <v>4</v>
      </c>
      <c r="BA148" s="1">
        <v>1</v>
      </c>
      <c r="BB148" s="1">
        <v>5</v>
      </c>
      <c r="BC148" s="1" t="s">
        <v>221</v>
      </c>
      <c r="BD148" s="1" t="s">
        <v>221</v>
      </c>
      <c r="BE148" s="1" t="s">
        <v>221</v>
      </c>
      <c r="BF148" s="1" t="s">
        <v>221</v>
      </c>
      <c r="BG148" s="1">
        <v>5</v>
      </c>
      <c r="BH148" s="1">
        <v>5</v>
      </c>
      <c r="BI148" s="1">
        <v>4</v>
      </c>
      <c r="BJ148" s="1">
        <v>5</v>
      </c>
      <c r="BK148" s="1">
        <v>4</v>
      </c>
      <c r="BL148" s="1">
        <v>4</v>
      </c>
      <c r="BM148" s="1">
        <v>4</v>
      </c>
      <c r="BN148" s="1">
        <v>4</v>
      </c>
      <c r="BO148" s="1">
        <v>5</v>
      </c>
      <c r="BP148" s="1">
        <v>5</v>
      </c>
      <c r="BQ148" s="1">
        <v>5</v>
      </c>
      <c r="BR148" s="1">
        <v>5</v>
      </c>
      <c r="BS148" s="1">
        <v>4</v>
      </c>
      <c r="BT148" s="1">
        <v>4</v>
      </c>
      <c r="BU148" s="1">
        <v>4</v>
      </c>
      <c r="BV148" s="1">
        <v>5</v>
      </c>
      <c r="BW148" s="1">
        <v>3</v>
      </c>
      <c r="BX148" s="9">
        <v>4.3</v>
      </c>
      <c r="BY148" s="9">
        <v>4</v>
      </c>
      <c r="BZ148" s="9">
        <v>4</v>
      </c>
      <c r="CA148" s="9">
        <v>5</v>
      </c>
      <c r="CB148" s="9">
        <v>5</v>
      </c>
      <c r="CC148" s="9">
        <v>4</v>
      </c>
      <c r="CD148" s="9">
        <v>3.5</v>
      </c>
      <c r="CE148" s="9">
        <v>5</v>
      </c>
      <c r="CF148" s="1">
        <f>(AM148 - '[1]AoA, FW, and ASMu'!B$11) / '[1]AoA, FW, and ASMu'!B$12</f>
        <v>-6.0746042051738683E-2</v>
      </c>
      <c r="CG148" s="1">
        <f>(AQ148 - '[1]AoA, FW, and ASMu'!C$11) / '[1]AoA, FW, and ASMu'!C$12</f>
        <v>-1.4784925460403708</v>
      </c>
      <c r="CH148" s="1">
        <f>(AR148 - '[1]AoA, FW, and ASMu'!D$11) / '[1]AoA, FW, and ASMu'!D$12</f>
        <v>0.45651043466681585</v>
      </c>
      <c r="CI148" s="1">
        <f>(AT148 - '[1]AoA, FW, and ASMu'!E$11) / '[1]AoA, FW, and ASMu'!E$12</f>
        <v>0.50066042908655961</v>
      </c>
      <c r="CJ148" s="1">
        <f>(AU148 - '[1]AoA, FW, and ASMu'!F$11) / '[1]AoA, FW, and ASMu'!F$12</f>
        <v>0.92360840061944671</v>
      </c>
      <c r="CK148" s="1">
        <f>(AY148 - '[1]AoA, FW, and ASMu'!G$11) / '[1]AoA, FW, and ASMu'!G$12</f>
        <v>0.32195980665711271</v>
      </c>
      <c r="CL148" s="1">
        <f>(BA148 - '[1]AoA, FW, and ASMu'!H$11) / '[1]AoA, FW, and ASMu'!H$12</f>
        <v>-0.62050276803115456</v>
      </c>
      <c r="CM148" s="1">
        <f>(AW148 - '[1]AoA, FW, and ASMu'!I$11) / '[1]AoA, FW, and ASMu'!I$12</f>
        <v>0.59779555268672613</v>
      </c>
      <c r="CN148" s="9">
        <v>-0.34521754999999998</v>
      </c>
      <c r="CO148" s="9">
        <v>0.42017015299999999</v>
      </c>
      <c r="CP148" s="9">
        <v>-0.49881684100000001</v>
      </c>
      <c r="CQ148" s="9">
        <v>0.96594510200000006</v>
      </c>
      <c r="CR148" s="9">
        <v>1.1005616540000001</v>
      </c>
      <c r="CS148" s="9">
        <v>-0.347593757</v>
      </c>
      <c r="CT148" s="9">
        <v>-0.75131437999999995</v>
      </c>
      <c r="CU148" s="9">
        <v>0.65581255599999999</v>
      </c>
      <c r="CV148" s="1" t="s">
        <v>241</v>
      </c>
      <c r="CW148" s="1">
        <v>5</v>
      </c>
      <c r="CX148" s="1">
        <v>1</v>
      </c>
      <c r="CY148" s="1" t="s">
        <v>242</v>
      </c>
      <c r="CZ148" s="1">
        <v>5</v>
      </c>
      <c r="DA148" s="1">
        <v>8410</v>
      </c>
      <c r="DB148" s="1" t="s">
        <v>221</v>
      </c>
      <c r="DC148" s="1" t="s">
        <v>221</v>
      </c>
      <c r="DD148" s="1">
        <v>0</v>
      </c>
      <c r="DE148" s="1" t="s">
        <v>221</v>
      </c>
      <c r="DF148" s="1" t="s">
        <v>221</v>
      </c>
      <c r="DG148" s="1" t="s">
        <v>243</v>
      </c>
      <c r="DH148" s="1">
        <v>145885</v>
      </c>
      <c r="DI148" s="1" t="s">
        <v>244</v>
      </c>
      <c r="DJ148" s="1" t="s">
        <v>245</v>
      </c>
      <c r="DK148" s="1" t="s">
        <v>246</v>
      </c>
      <c r="DL148" s="1" t="s">
        <v>229</v>
      </c>
      <c r="DM148" s="1">
        <v>1456</v>
      </c>
      <c r="DN148" s="1">
        <v>8</v>
      </c>
      <c r="DO148" s="1" t="s">
        <v>247</v>
      </c>
      <c r="DP148" s="1">
        <v>-8.318265E-3</v>
      </c>
      <c r="DQ148" s="1">
        <v>-0.56476974899999999</v>
      </c>
      <c r="DR148" s="1">
        <v>1.142329726</v>
      </c>
      <c r="DS148" s="1">
        <v>-0.37808848900000003</v>
      </c>
      <c r="DT148" s="1">
        <v>-1.8114151679999999</v>
      </c>
      <c r="DU148" s="1">
        <v>0.567065547</v>
      </c>
      <c r="DV148" s="1">
        <v>0.31856540100000003</v>
      </c>
      <c r="DW148" s="1">
        <v>0.87171520999999996</v>
      </c>
      <c r="DX148" s="1">
        <v>1.717454663</v>
      </c>
      <c r="DY148" s="1">
        <v>0.90355514999999997</v>
      </c>
      <c r="DZ148" s="1">
        <v>0.80939393900000001</v>
      </c>
      <c r="EA148" s="1">
        <v>0.85522195599999995</v>
      </c>
      <c r="EB148" s="1">
        <v>0.65018504799999999</v>
      </c>
      <c r="EC148" s="1">
        <v>0.63157092800000003</v>
      </c>
      <c r="ED148" s="1">
        <v>-0.670839038</v>
      </c>
      <c r="EE148" s="1">
        <v>1.2185467910000001</v>
      </c>
      <c r="EF148" s="1">
        <v>0.50663741100000004</v>
      </c>
      <c r="EG148" s="1">
        <v>0.79266946299999996</v>
      </c>
      <c r="EH148" s="1">
        <v>-0.138845727</v>
      </c>
      <c r="EI148" s="1">
        <v>0.78168780999999998</v>
      </c>
      <c r="EJ148" s="1">
        <v>-0.213365954</v>
      </c>
      <c r="EK148" s="1">
        <v>-8.8258680000000006E-2</v>
      </c>
      <c r="EL148" s="1">
        <v>-0.51791661099999997</v>
      </c>
      <c r="EM148" s="1">
        <v>1.1417787210000001</v>
      </c>
      <c r="EN148" s="1">
        <v>0.77204928699999997</v>
      </c>
      <c r="EO148" s="1">
        <v>0.60217342600000001</v>
      </c>
      <c r="EP148" s="1">
        <v>0.55752913199999998</v>
      </c>
      <c r="EQ148" s="1">
        <v>0.160112855</v>
      </c>
      <c r="ER148" s="1">
        <v>0.35031512599999998</v>
      </c>
      <c r="ES148" s="1">
        <v>0.56867211600000001</v>
      </c>
      <c r="ET148" s="1">
        <v>0.81993861499999998</v>
      </c>
      <c r="EU148" s="1">
        <v>-0.28827037799999999</v>
      </c>
      <c r="EV148" s="1">
        <v>0.11079420800000001</v>
      </c>
      <c r="EW148" s="1">
        <v>-7.2999390000000001E-3</v>
      </c>
      <c r="EX148" s="1">
        <v>-0.50626750099999995</v>
      </c>
      <c r="EY148" s="1">
        <v>1.1603746619999999</v>
      </c>
      <c r="EZ148" s="1">
        <v>-0.43257899100000002</v>
      </c>
      <c r="FA148" s="1">
        <v>-1.428876314</v>
      </c>
      <c r="FB148" s="1">
        <v>0.44826796200000002</v>
      </c>
      <c r="FC148" s="1">
        <v>0.26325543000000001</v>
      </c>
      <c r="FD148" s="1">
        <v>0.78158185499999999</v>
      </c>
      <c r="FE148" s="1">
        <v>0.98416879099999999</v>
      </c>
      <c r="FF148" s="1">
        <v>0.62167485</v>
      </c>
      <c r="FG148" s="1">
        <v>0.74325423400000001</v>
      </c>
      <c r="FH148" s="1">
        <v>0.545026554</v>
      </c>
      <c r="FI148" s="1">
        <v>0.47212665999999998</v>
      </c>
      <c r="FJ148" s="1">
        <v>0.527533476</v>
      </c>
      <c r="FK148" s="1">
        <v>-0.65123792400000002</v>
      </c>
      <c r="FL148" s="1">
        <v>1.178860324</v>
      </c>
      <c r="FM148" s="1">
        <v>0.73267232599999998</v>
      </c>
      <c r="FN148" s="1">
        <v>1.036017078</v>
      </c>
      <c r="FO148" s="1">
        <v>-0.14130938400000001</v>
      </c>
      <c r="FP148" s="1">
        <v>0.94650490499999995</v>
      </c>
      <c r="FQ148" s="1">
        <v>-0.26488525299999999</v>
      </c>
      <c r="FR148" s="1">
        <v>-9.6083810000000006E-2</v>
      </c>
      <c r="FS148" s="1">
        <v>-0.75406215300000001</v>
      </c>
      <c r="FT148" s="1">
        <v>1.135604523</v>
      </c>
      <c r="FU148" s="1">
        <v>0.76901765600000005</v>
      </c>
      <c r="FV148" s="1">
        <v>0.68614825199999996</v>
      </c>
      <c r="FW148" s="1">
        <v>0.72294473999999997</v>
      </c>
      <c r="FX148" s="1">
        <v>0.19275363200000001</v>
      </c>
      <c r="FY148" s="1">
        <v>0.356362032</v>
      </c>
      <c r="FZ148" s="1">
        <v>0.61698529199999996</v>
      </c>
      <c r="GA148" s="1">
        <v>0.955153959</v>
      </c>
      <c r="GB148" s="1">
        <v>-0.28983172800000001</v>
      </c>
      <c r="GC148" s="1">
        <v>0.126620132</v>
      </c>
      <c r="GD148" s="1">
        <v>0.167050119</v>
      </c>
      <c r="GE148" s="1">
        <v>-1.1543184820000001</v>
      </c>
      <c r="GF148" s="1">
        <v>0.15843623300000001</v>
      </c>
      <c r="GG148" s="1">
        <v>2.7519702E-2</v>
      </c>
      <c r="GH148" s="1">
        <v>2.1197733140000001</v>
      </c>
      <c r="GI148" s="1">
        <v>0.66730527299999998</v>
      </c>
      <c r="GJ148" s="1">
        <v>-0.699776972</v>
      </c>
      <c r="GK148" s="1">
        <v>1.4759265589999999</v>
      </c>
      <c r="GL148" s="1">
        <v>3</v>
      </c>
      <c r="GM148" s="1">
        <v>1</v>
      </c>
      <c r="GN148" s="1">
        <v>0.33333333300000001</v>
      </c>
      <c r="GO148" s="1">
        <v>2</v>
      </c>
      <c r="GP148" s="1">
        <v>0.66666666699999999</v>
      </c>
      <c r="GQ148" s="1">
        <v>0</v>
      </c>
      <c r="GR148" s="1">
        <v>0</v>
      </c>
      <c r="GS148" s="1">
        <v>0</v>
      </c>
      <c r="GT148" s="1">
        <v>0</v>
      </c>
      <c r="GU148" s="1">
        <v>0</v>
      </c>
      <c r="GV148" s="1">
        <v>0</v>
      </c>
      <c r="GW148" s="1">
        <v>1</v>
      </c>
      <c r="GX148" s="1">
        <v>0.33333333300000001</v>
      </c>
      <c r="GY148" s="1">
        <v>0</v>
      </c>
      <c r="GZ148" s="1">
        <v>0</v>
      </c>
      <c r="HA148" s="1">
        <v>0</v>
      </c>
      <c r="HB148" s="1">
        <v>0</v>
      </c>
      <c r="HC148" s="1">
        <v>1</v>
      </c>
      <c r="HD148" s="1">
        <v>0.33333333300000001</v>
      </c>
      <c r="HE148" s="1">
        <v>0</v>
      </c>
      <c r="HF148" s="1">
        <v>0</v>
      </c>
      <c r="HG148" s="1">
        <v>1</v>
      </c>
      <c r="HH148" s="1">
        <v>0.33333333300000001</v>
      </c>
      <c r="HI148" s="1">
        <v>0</v>
      </c>
      <c r="HJ148" s="1">
        <v>0</v>
      </c>
      <c r="HK148" s="1">
        <v>0</v>
      </c>
      <c r="HL148" s="1">
        <v>0</v>
      </c>
      <c r="HM148" s="1">
        <v>0.33333333300000001</v>
      </c>
      <c r="HN148" s="1">
        <v>0.66666666699999999</v>
      </c>
      <c r="HO148" s="1" t="s">
        <v>248</v>
      </c>
      <c r="HP148" s="1" t="s">
        <v>232</v>
      </c>
      <c r="HQ148" s="1" t="s">
        <v>233</v>
      </c>
      <c r="HR148" s="1" t="s">
        <v>234</v>
      </c>
      <c r="HS148" s="1" t="s">
        <v>221</v>
      </c>
      <c r="HT148" s="1" t="s">
        <v>221</v>
      </c>
      <c r="HU148" s="1">
        <v>2.3083757060000001</v>
      </c>
      <c r="HV148" s="1">
        <v>2.7107751840000001</v>
      </c>
      <c r="HW148" s="1">
        <v>1.530851685</v>
      </c>
      <c r="HX148" s="1">
        <v>4.222275497</v>
      </c>
      <c r="HY148" s="1">
        <v>3.816233269</v>
      </c>
      <c r="HZ148" s="1">
        <v>2.1231402450000001</v>
      </c>
      <c r="IA148" s="1">
        <v>1.98263517</v>
      </c>
      <c r="IB148" s="1">
        <v>5.2027796090000002</v>
      </c>
    </row>
    <row r="149" spans="1:236" ht="15" thickTop="1" x14ac:dyDescent="0.3">
      <c r="A149" s="1">
        <v>35694</v>
      </c>
      <c r="B149" s="1" t="s">
        <v>1468</v>
      </c>
      <c r="C149" s="1" t="s">
        <v>1469</v>
      </c>
      <c r="D149" s="1" t="s">
        <v>706</v>
      </c>
      <c r="E149" s="1">
        <v>7</v>
      </c>
      <c r="F149" s="1" t="s">
        <v>238</v>
      </c>
      <c r="G149" s="1">
        <v>4</v>
      </c>
      <c r="H149" s="1" t="s">
        <v>239</v>
      </c>
      <c r="I149" s="1" t="s">
        <v>221</v>
      </c>
      <c r="J149" s="1" t="s">
        <v>221</v>
      </c>
      <c r="K149" s="1" t="s">
        <v>221</v>
      </c>
      <c r="L149" s="1">
        <v>1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1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 t="s">
        <v>221</v>
      </c>
      <c r="AF149" s="1" t="s">
        <v>221</v>
      </c>
      <c r="AG149" s="1" t="s">
        <v>221</v>
      </c>
      <c r="AH149" s="1" t="s">
        <v>221</v>
      </c>
      <c r="AI149" s="1" t="s">
        <v>221</v>
      </c>
      <c r="AJ149" s="1" t="s">
        <v>221</v>
      </c>
      <c r="AK149" s="1" t="s">
        <v>221</v>
      </c>
      <c r="AL149" s="1" t="s">
        <v>221</v>
      </c>
      <c r="AM149" s="1">
        <v>4</v>
      </c>
      <c r="AN149" s="1">
        <v>1</v>
      </c>
      <c r="AO149" s="1">
        <v>5</v>
      </c>
      <c r="AP149" s="1">
        <v>1</v>
      </c>
      <c r="AQ149" s="1">
        <v>3</v>
      </c>
      <c r="AR149" s="1">
        <v>2</v>
      </c>
      <c r="AS149" s="1">
        <v>1</v>
      </c>
      <c r="AT149" s="1">
        <v>5</v>
      </c>
      <c r="AU149" s="1">
        <v>4</v>
      </c>
      <c r="AV149" s="1">
        <v>5</v>
      </c>
      <c r="AW149" s="1">
        <v>5</v>
      </c>
      <c r="AX149" s="1">
        <v>2</v>
      </c>
      <c r="AY149" s="1">
        <v>5</v>
      </c>
      <c r="AZ149" s="1">
        <v>2</v>
      </c>
      <c r="BA149" s="1">
        <v>2</v>
      </c>
      <c r="BB149" s="1">
        <v>5</v>
      </c>
      <c r="BC149" s="1" t="s">
        <v>221</v>
      </c>
      <c r="BD149" s="1" t="s">
        <v>221</v>
      </c>
      <c r="BE149" s="1" t="s">
        <v>221</v>
      </c>
      <c r="BF149" s="1" t="s">
        <v>221</v>
      </c>
      <c r="BG149" s="1">
        <v>5</v>
      </c>
      <c r="BH149" s="1">
        <v>5</v>
      </c>
      <c r="BI149" s="1">
        <v>5</v>
      </c>
      <c r="BJ149" s="1">
        <v>5</v>
      </c>
      <c r="BK149" s="1">
        <v>3</v>
      </c>
      <c r="BL149" s="1">
        <v>4</v>
      </c>
      <c r="BM149" s="1">
        <v>5</v>
      </c>
      <c r="BN149" s="1" t="s">
        <v>221</v>
      </c>
      <c r="BO149" s="1">
        <v>1</v>
      </c>
      <c r="BP149" s="1">
        <v>2</v>
      </c>
      <c r="BQ149" s="1">
        <v>5</v>
      </c>
      <c r="BR149" s="1">
        <v>5</v>
      </c>
      <c r="BS149" s="1">
        <v>4</v>
      </c>
      <c r="BT149" s="1">
        <v>4</v>
      </c>
      <c r="BU149" s="1">
        <v>2</v>
      </c>
      <c r="BV149" s="1">
        <v>5</v>
      </c>
      <c r="BW149" s="1" t="s">
        <v>221</v>
      </c>
      <c r="BX149" s="1">
        <v>4.5555555559999998</v>
      </c>
      <c r="BY149" s="1">
        <v>3</v>
      </c>
      <c r="BZ149" s="1"/>
      <c r="CA149" s="1">
        <v>1</v>
      </c>
      <c r="CB149" s="1">
        <v>2</v>
      </c>
      <c r="CC149" s="1">
        <v>4</v>
      </c>
      <c r="CD149" s="1">
        <v>4</v>
      </c>
      <c r="CE149" s="1">
        <v>5</v>
      </c>
      <c r="CF149" s="1">
        <f>(AM149 - '[1]AoA, FW, and ASMu'!B$11) / '[1]AoA, FW, and ASMu'!B$12</f>
        <v>-6.0746042051738683E-2</v>
      </c>
      <c r="CG149" s="1">
        <f>(AQ149 - '[1]AoA, FW, and ASMu'!C$11) / '[1]AoA, FW, and ASMu'!C$12</f>
        <v>6.35580845466511E-2</v>
      </c>
      <c r="CH149" s="1">
        <f>(AR149 - '[1]AoA, FW, and ASMu'!D$11) / '[1]AoA, FW, and ASMu'!D$12</f>
        <v>-0.32843761477495281</v>
      </c>
      <c r="CI149" s="1">
        <f>(AT149 - '[1]AoA, FW, and ASMu'!E$11) / '[1]AoA, FW, and ASMu'!E$12</f>
        <v>0.50066042908655961</v>
      </c>
      <c r="CJ149" s="1">
        <f>(AU149 - '[1]AoA, FW, and ASMu'!F$11) / '[1]AoA, FW, and ASMu'!F$12</f>
        <v>0.34953519330863153</v>
      </c>
      <c r="CK149" s="1">
        <f>(AY149 - '[1]AoA, FW, and ASMu'!G$11) / '[1]AoA, FW, and ASMu'!G$12</f>
        <v>1.0352183707753255</v>
      </c>
      <c r="CL149" s="1">
        <f>(BA149 - '[1]AoA, FW, and ASMu'!H$11) / '[1]AoA, FW, and ASMu'!H$12</f>
        <v>0.31960435424860512</v>
      </c>
      <c r="CM149" s="1">
        <f>(AW149 - '[1]AoA, FW, and ASMu'!I$11) / '[1]AoA, FW, and ASMu'!I$12</f>
        <v>1.4468245209353749</v>
      </c>
      <c r="CN149" s="1">
        <v>0.331737803</v>
      </c>
      <c r="CO149" s="1">
        <v>-0.93521743800000001</v>
      </c>
      <c r="CP149" s="1"/>
      <c r="CQ149" s="1">
        <v>-3.256330395</v>
      </c>
      <c r="CR149" s="1">
        <v>-2.7156716150000002</v>
      </c>
      <c r="CS149" s="1">
        <v>-0.347593757</v>
      </c>
      <c r="CT149" s="1">
        <v>-9.0435989999999994E-2</v>
      </c>
      <c r="CU149" s="1">
        <v>0.65581255599999999</v>
      </c>
      <c r="CV149" s="1" t="s">
        <v>241</v>
      </c>
      <c r="CW149" s="1">
        <v>5</v>
      </c>
      <c r="CX149" s="1">
        <v>1</v>
      </c>
      <c r="CY149" s="1" t="s">
        <v>242</v>
      </c>
      <c r="CZ149" s="1">
        <v>5</v>
      </c>
      <c r="DA149" s="1">
        <v>8242</v>
      </c>
      <c r="DB149" s="1" t="s">
        <v>221</v>
      </c>
      <c r="DC149" s="1" t="s">
        <v>221</v>
      </c>
      <c r="DD149" s="1">
        <v>1</v>
      </c>
      <c r="DE149" s="1">
        <v>8240</v>
      </c>
      <c r="DF149" s="1" t="s">
        <v>221</v>
      </c>
      <c r="DG149" s="1" t="s">
        <v>1470</v>
      </c>
      <c r="DH149" s="1">
        <v>381332</v>
      </c>
      <c r="DI149" s="1" t="s">
        <v>221</v>
      </c>
      <c r="DJ149" s="1" t="s">
        <v>1471</v>
      </c>
      <c r="DK149" s="1" t="s">
        <v>440</v>
      </c>
      <c r="DL149" s="1" t="s">
        <v>229</v>
      </c>
      <c r="DM149" s="1">
        <v>1032</v>
      </c>
      <c r="DN149" s="1">
        <v>15</v>
      </c>
      <c r="DO149" s="1" t="s">
        <v>1472</v>
      </c>
      <c r="DP149" s="1">
        <v>-8.318265E-3</v>
      </c>
      <c r="DQ149" s="1">
        <v>-0.56476974899999999</v>
      </c>
      <c r="DR149" s="1">
        <v>1.142329726</v>
      </c>
      <c r="DS149" s="1">
        <v>-0.37808848900000003</v>
      </c>
      <c r="DT149" s="1">
        <v>0.18858483200000001</v>
      </c>
      <c r="DU149" s="1">
        <v>-0.432934453</v>
      </c>
      <c r="DV149" s="1">
        <v>-0.68143459900000003</v>
      </c>
      <c r="DW149" s="1">
        <v>0.87171520999999996</v>
      </c>
      <c r="DX149" s="1">
        <v>0.71745466300000005</v>
      </c>
      <c r="DY149" s="1">
        <v>2.9035551499999999</v>
      </c>
      <c r="DZ149" s="1">
        <v>1.809393939</v>
      </c>
      <c r="EA149" s="1">
        <v>-0.14477804399999999</v>
      </c>
      <c r="EB149" s="1">
        <v>1.650185048</v>
      </c>
      <c r="EC149" s="1">
        <v>-1.3684290720000001</v>
      </c>
      <c r="ED149" s="1">
        <v>0.329160962</v>
      </c>
      <c r="EE149" s="1">
        <v>1.2185467910000001</v>
      </c>
      <c r="EF149" s="1">
        <v>0.50663741100000004</v>
      </c>
      <c r="EG149" s="1">
        <v>0.79266946299999996</v>
      </c>
      <c r="EH149" s="1">
        <v>0.86115427300000003</v>
      </c>
      <c r="EI149" s="1">
        <v>0.78168780999999998</v>
      </c>
      <c r="EJ149" s="1">
        <v>-1.2133659539999999</v>
      </c>
      <c r="EK149" s="1">
        <v>-8.8258680000000006E-2</v>
      </c>
      <c r="EL149" s="1">
        <v>0.48208338899999997</v>
      </c>
      <c r="EM149" s="1">
        <v>-2.8582212789999999</v>
      </c>
      <c r="EN149" s="1">
        <v>-2.2279507129999998</v>
      </c>
      <c r="EO149" s="1">
        <v>0.60217342600000001</v>
      </c>
      <c r="EP149" s="1">
        <v>0.55752913199999998</v>
      </c>
      <c r="EQ149" s="1">
        <v>0.160112855</v>
      </c>
      <c r="ER149" s="1">
        <v>0.35031512599999998</v>
      </c>
      <c r="ES149" s="1">
        <v>-1.4313278840000001</v>
      </c>
      <c r="ET149" s="1">
        <v>0.81993861499999998</v>
      </c>
      <c r="EU149" s="1" t="s">
        <v>221</v>
      </c>
      <c r="EV149" s="1" t="s">
        <v>221</v>
      </c>
      <c r="EW149" s="1">
        <v>-7.2999390000000001E-3</v>
      </c>
      <c r="EX149" s="1">
        <v>-0.50626750099999995</v>
      </c>
      <c r="EY149" s="1">
        <v>1.1603746619999999</v>
      </c>
      <c r="EZ149" s="1">
        <v>-0.43257899100000002</v>
      </c>
      <c r="FA149" s="1">
        <v>0.14875905</v>
      </c>
      <c r="FB149" s="1">
        <v>-0.342236706</v>
      </c>
      <c r="FC149" s="1">
        <v>-0.56312254100000003</v>
      </c>
      <c r="FD149" s="1">
        <v>0.78158185499999999</v>
      </c>
      <c r="FE149" s="1">
        <v>0.411129623</v>
      </c>
      <c r="FF149" s="1">
        <v>1.9977388359999999</v>
      </c>
      <c r="FG149" s="1">
        <v>1.6615391349999999</v>
      </c>
      <c r="FH149" s="1">
        <v>-9.2265964000000006E-2</v>
      </c>
      <c r="FI149" s="1">
        <v>1.1982686419999999</v>
      </c>
      <c r="FJ149" s="1">
        <v>-1.1430104080000001</v>
      </c>
      <c r="FK149" s="1">
        <v>0.31954327199999999</v>
      </c>
      <c r="FL149" s="1">
        <v>1.178860324</v>
      </c>
      <c r="FM149" s="1">
        <v>0.73267232599999998</v>
      </c>
      <c r="FN149" s="1">
        <v>1.036017078</v>
      </c>
      <c r="FO149" s="1">
        <v>0.87643446000000003</v>
      </c>
      <c r="FP149" s="1">
        <v>0.94650490499999995</v>
      </c>
      <c r="FQ149" s="1">
        <v>-1.506345045</v>
      </c>
      <c r="FR149" s="1">
        <v>-9.6083810000000006E-2</v>
      </c>
      <c r="FS149" s="1">
        <v>0.70189067199999999</v>
      </c>
      <c r="FT149" s="1">
        <v>-2.8427653730000002</v>
      </c>
      <c r="FU149" s="1">
        <v>-2.2192021450000001</v>
      </c>
      <c r="FV149" s="1">
        <v>0.68614825199999996</v>
      </c>
      <c r="FW149" s="1">
        <v>0.72294473999999997</v>
      </c>
      <c r="FX149" s="1">
        <v>0.19275363200000001</v>
      </c>
      <c r="FY149" s="1">
        <v>0.356362032</v>
      </c>
      <c r="FZ149" s="1">
        <v>-1.552930463</v>
      </c>
      <c r="GA149" s="1">
        <v>0.955153959</v>
      </c>
      <c r="GB149" s="1"/>
      <c r="GC149" s="1"/>
      <c r="GD149" s="1">
        <v>0.35554108099999998</v>
      </c>
      <c r="GE149" s="1">
        <v>0.42331688200000001</v>
      </c>
      <c r="GF149" s="1">
        <v>-0.342236706</v>
      </c>
      <c r="GG149" s="1">
        <v>1.4834725280000001</v>
      </c>
      <c r="GH149" s="1">
        <v>-2.4316357499999999</v>
      </c>
      <c r="GI149" s="1">
        <v>0.97962732500000005</v>
      </c>
      <c r="GJ149" s="1">
        <v>0.51229690500000002</v>
      </c>
      <c r="GK149" s="1">
        <v>2.3942114609999998</v>
      </c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 t="s">
        <v>248</v>
      </c>
      <c r="HP149" s="1" t="s">
        <v>295</v>
      </c>
      <c r="HQ149" s="1" t="s">
        <v>234</v>
      </c>
      <c r="HR149" s="1" t="s">
        <v>221</v>
      </c>
      <c r="HS149" s="1" t="s">
        <v>221</v>
      </c>
      <c r="HT149" s="1" t="s">
        <v>221</v>
      </c>
      <c r="HU149" s="1">
        <v>2.985331059</v>
      </c>
      <c r="HV149" s="1">
        <v>1.355387592</v>
      </c>
      <c r="HW149" s="1"/>
      <c r="HX149" s="1">
        <v>0</v>
      </c>
      <c r="HY149" s="1">
        <v>0</v>
      </c>
      <c r="HZ149" s="1">
        <v>2.1231402450000001</v>
      </c>
      <c r="IA149" s="1">
        <v>2.6435135600000002</v>
      </c>
      <c r="IB149" s="1">
        <v>5.2027796090000002</v>
      </c>
    </row>
    <row r="150" spans="1:236" x14ac:dyDescent="0.3">
      <c r="A150" s="1">
        <v>37501</v>
      </c>
      <c r="B150" s="1" t="s">
        <v>631</v>
      </c>
      <c r="C150" s="1" t="s">
        <v>632</v>
      </c>
      <c r="D150" s="1" t="s">
        <v>633</v>
      </c>
      <c r="E150" s="1">
        <v>7</v>
      </c>
      <c r="F150" s="1" t="s">
        <v>482</v>
      </c>
      <c r="G150" s="1">
        <v>4</v>
      </c>
      <c r="H150" s="1" t="s">
        <v>483</v>
      </c>
      <c r="I150" s="1" t="s">
        <v>221</v>
      </c>
      <c r="J150" s="1" t="s">
        <v>221</v>
      </c>
      <c r="K150" s="1" t="s">
        <v>221</v>
      </c>
      <c r="L150" s="1">
        <v>1</v>
      </c>
      <c r="M150" s="1">
        <v>0</v>
      </c>
      <c r="N150" s="1">
        <v>0</v>
      </c>
      <c r="O150" s="1">
        <v>0</v>
      </c>
      <c r="P150" s="1">
        <v>0</v>
      </c>
      <c r="Q150" s="1">
        <v>1</v>
      </c>
      <c r="R150" s="1">
        <v>0</v>
      </c>
      <c r="S150" s="1">
        <v>0</v>
      </c>
      <c r="T150" s="1">
        <v>0</v>
      </c>
      <c r="U150" s="1">
        <v>0</v>
      </c>
      <c r="V150" s="1">
        <v>1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 t="s">
        <v>221</v>
      </c>
      <c r="AF150" s="1" t="s">
        <v>221</v>
      </c>
      <c r="AG150" s="1" t="s">
        <v>221</v>
      </c>
      <c r="AH150" s="1" t="s">
        <v>221</v>
      </c>
      <c r="AI150" s="1" t="s">
        <v>221</v>
      </c>
      <c r="AJ150" s="1" t="s">
        <v>221</v>
      </c>
      <c r="AK150" s="1" t="s">
        <v>221</v>
      </c>
      <c r="AL150" s="1" t="s">
        <v>221</v>
      </c>
      <c r="AM150" s="1">
        <v>4</v>
      </c>
      <c r="AN150" s="1">
        <v>1</v>
      </c>
      <c r="AO150" s="1">
        <v>4</v>
      </c>
      <c r="AP150" s="1">
        <v>1</v>
      </c>
      <c r="AQ150" s="1">
        <v>1</v>
      </c>
      <c r="AR150" s="1">
        <v>3</v>
      </c>
      <c r="AS150" s="1">
        <v>2</v>
      </c>
      <c r="AT150" s="1">
        <v>5</v>
      </c>
      <c r="AU150" s="1">
        <v>2</v>
      </c>
      <c r="AV150" s="1">
        <v>4</v>
      </c>
      <c r="AW150" s="1">
        <v>5</v>
      </c>
      <c r="AX150" s="1">
        <v>5</v>
      </c>
      <c r="AY150" s="1">
        <v>5</v>
      </c>
      <c r="AZ150" s="1">
        <v>5</v>
      </c>
      <c r="BA150" s="1">
        <v>2</v>
      </c>
      <c r="BB150" s="1">
        <v>4</v>
      </c>
      <c r="BC150" s="1" t="s">
        <v>221</v>
      </c>
      <c r="BD150" s="1" t="s">
        <v>221</v>
      </c>
      <c r="BE150" s="1" t="s">
        <v>221</v>
      </c>
      <c r="BF150" s="1" t="s">
        <v>221</v>
      </c>
      <c r="BG150" s="1">
        <v>4</v>
      </c>
      <c r="BH150" s="1">
        <v>5</v>
      </c>
      <c r="BI150" s="1">
        <v>5</v>
      </c>
      <c r="BJ150" s="1">
        <v>5</v>
      </c>
      <c r="BK150" s="1">
        <v>5</v>
      </c>
      <c r="BL150" s="1">
        <v>4</v>
      </c>
      <c r="BM150" s="1">
        <v>5</v>
      </c>
      <c r="BN150" s="1">
        <v>4</v>
      </c>
      <c r="BO150" s="1">
        <v>5</v>
      </c>
      <c r="BP150" s="1">
        <v>4</v>
      </c>
      <c r="BQ150" s="1">
        <v>5</v>
      </c>
      <c r="BR150" s="1">
        <v>5</v>
      </c>
      <c r="BS150" s="1">
        <v>3</v>
      </c>
      <c r="BT150" s="1">
        <v>4</v>
      </c>
      <c r="BU150" s="1">
        <v>4</v>
      </c>
      <c r="BV150" s="1">
        <v>5</v>
      </c>
      <c r="BW150" s="1" t="s">
        <v>221</v>
      </c>
      <c r="BX150" s="1">
        <v>4.5555555559999998</v>
      </c>
      <c r="BY150" s="1">
        <v>4</v>
      </c>
      <c r="BZ150" s="1">
        <v>4</v>
      </c>
      <c r="CA150" s="1">
        <v>5</v>
      </c>
      <c r="CB150" s="1">
        <v>4</v>
      </c>
      <c r="CC150" s="1">
        <v>4.6666666670000003</v>
      </c>
      <c r="CD150" s="1">
        <v>3</v>
      </c>
      <c r="CE150" s="1">
        <v>5</v>
      </c>
      <c r="CF150" s="1">
        <f>(AM150 - '[1]AoA, FW, and ASMu'!B$11) / '[1]AoA, FW, and ASMu'!B$12</f>
        <v>-6.0746042051738683E-2</v>
      </c>
      <c r="CG150" s="1">
        <f>(AQ150 - '[1]AoA, FW, and ASMu'!C$11) / '[1]AoA, FW, and ASMu'!C$12</f>
        <v>-1.4784925460403708</v>
      </c>
      <c r="CH150" s="1">
        <f>(AR150 - '[1]AoA, FW, and ASMu'!D$11) / '[1]AoA, FW, and ASMu'!D$12</f>
        <v>0.45651043466681585</v>
      </c>
      <c r="CI150" s="1">
        <f>(AT150 - '[1]AoA, FW, and ASMu'!E$11) / '[1]AoA, FW, and ASMu'!E$12</f>
        <v>0.50066042908655961</v>
      </c>
      <c r="CJ150" s="1">
        <f>(AU150 - '[1]AoA, FW, and ASMu'!F$11) / '[1]AoA, FW, and ASMu'!F$12</f>
        <v>-0.79861122131299866</v>
      </c>
      <c r="CK150" s="1">
        <f>(AY150 - '[1]AoA, FW, and ASMu'!G$11) / '[1]AoA, FW, and ASMu'!G$12</f>
        <v>1.0352183707753255</v>
      </c>
      <c r="CL150" s="1">
        <f>(BA150 - '[1]AoA, FW, and ASMu'!H$11) / '[1]AoA, FW, and ASMu'!H$12</f>
        <v>0.31960435424860512</v>
      </c>
      <c r="CM150" s="1">
        <f>(AW150 - '[1]AoA, FW, and ASMu'!I$11) / '[1]AoA, FW, and ASMu'!I$12</f>
        <v>1.4468245209353749</v>
      </c>
      <c r="CN150" s="1">
        <v>-0.13776749399999999</v>
      </c>
      <c r="CO150" s="1">
        <v>7.3249754E-2</v>
      </c>
      <c r="CP150" s="1">
        <v>4.7844308000000002E-2</v>
      </c>
      <c r="CQ150" s="1">
        <v>1.078638743</v>
      </c>
      <c r="CR150" s="1">
        <v>-0.443896762</v>
      </c>
      <c r="CS150" s="1">
        <v>-0.162176971</v>
      </c>
      <c r="CT150" s="1">
        <v>-1.668368828</v>
      </c>
      <c r="CU150" s="1">
        <v>0.74071920700000005</v>
      </c>
      <c r="CV150" s="1" t="s">
        <v>241</v>
      </c>
      <c r="CW150" s="1">
        <v>5</v>
      </c>
      <c r="CX150" s="1">
        <v>1</v>
      </c>
      <c r="CY150" s="1" t="s">
        <v>242</v>
      </c>
      <c r="CZ150" s="1">
        <v>5</v>
      </c>
      <c r="DA150" s="1">
        <v>3553</v>
      </c>
      <c r="DB150" s="1" t="s">
        <v>221</v>
      </c>
      <c r="DC150" s="1" t="s">
        <v>221</v>
      </c>
      <c r="DD150" s="1">
        <v>0</v>
      </c>
      <c r="DE150" s="1" t="s">
        <v>221</v>
      </c>
      <c r="DF150" s="1" t="s">
        <v>221</v>
      </c>
      <c r="DG150" s="1" t="s">
        <v>243</v>
      </c>
      <c r="DH150" s="1">
        <v>595952</v>
      </c>
      <c r="DI150" s="1" t="s">
        <v>634</v>
      </c>
      <c r="DJ150" s="1" t="s">
        <v>635</v>
      </c>
      <c r="DK150" s="1" t="s">
        <v>636</v>
      </c>
      <c r="DL150" s="1" t="s">
        <v>229</v>
      </c>
      <c r="DM150" s="1">
        <v>1257</v>
      </c>
      <c r="DN150" s="1">
        <v>5</v>
      </c>
      <c r="DO150" s="1" t="s">
        <v>637</v>
      </c>
      <c r="DP150" s="1">
        <v>-8.318265E-3</v>
      </c>
      <c r="DQ150" s="1">
        <v>-0.56476974899999999</v>
      </c>
      <c r="DR150" s="1">
        <v>0.14232972599999999</v>
      </c>
      <c r="DS150" s="1">
        <v>-0.37808848900000003</v>
      </c>
      <c r="DT150" s="1">
        <v>-1.8114151679999999</v>
      </c>
      <c r="DU150" s="1">
        <v>0.567065547</v>
      </c>
      <c r="DV150" s="1">
        <v>0.31856540100000003</v>
      </c>
      <c r="DW150" s="1">
        <v>0.87171520999999996</v>
      </c>
      <c r="DX150" s="1">
        <v>-1.282545337</v>
      </c>
      <c r="DY150" s="1">
        <v>1.9035551500000001</v>
      </c>
      <c r="DZ150" s="1">
        <v>1.809393939</v>
      </c>
      <c r="EA150" s="1">
        <v>2.8552219559999998</v>
      </c>
      <c r="EB150" s="1">
        <v>1.650185048</v>
      </c>
      <c r="EC150" s="1">
        <v>1.6315709279999999</v>
      </c>
      <c r="ED150" s="1">
        <v>0.329160962</v>
      </c>
      <c r="EE150" s="1">
        <v>0.21854679099999999</v>
      </c>
      <c r="EF150" s="1">
        <v>-0.49336258900000002</v>
      </c>
      <c r="EG150" s="1">
        <v>0.79266946299999996</v>
      </c>
      <c r="EH150" s="1">
        <v>0.86115427300000003</v>
      </c>
      <c r="EI150" s="1">
        <v>0.78168780999999998</v>
      </c>
      <c r="EJ150" s="1">
        <v>0.78663404599999998</v>
      </c>
      <c r="EK150" s="1">
        <v>-8.8258680000000006E-2</v>
      </c>
      <c r="EL150" s="1">
        <v>0.48208338899999997</v>
      </c>
      <c r="EM150" s="1">
        <v>1.1417787210000001</v>
      </c>
      <c r="EN150" s="1">
        <v>-0.227950713</v>
      </c>
      <c r="EO150" s="1">
        <v>0.60217342600000001</v>
      </c>
      <c r="EP150" s="1">
        <v>0.55752913199999998</v>
      </c>
      <c r="EQ150" s="1">
        <v>-0.83988714499999995</v>
      </c>
      <c r="ER150" s="1">
        <v>0.35031512599999998</v>
      </c>
      <c r="ES150" s="1">
        <v>0.56867211600000001</v>
      </c>
      <c r="ET150" s="1">
        <v>0.81993861499999998</v>
      </c>
      <c r="EU150" s="1" t="s">
        <v>221</v>
      </c>
      <c r="EV150" s="1">
        <v>0.11079420800000001</v>
      </c>
      <c r="EW150" s="1">
        <v>-7.2999390000000001E-3</v>
      </c>
      <c r="EX150" s="1">
        <v>-0.50626750099999995</v>
      </c>
      <c r="EY150" s="1">
        <v>0.14457805300000001</v>
      </c>
      <c r="EZ150" s="1">
        <v>-0.43257899100000002</v>
      </c>
      <c r="FA150" s="1">
        <v>-1.428876314</v>
      </c>
      <c r="FB150" s="1">
        <v>0.44826796200000002</v>
      </c>
      <c r="FC150" s="1">
        <v>0.26325543000000001</v>
      </c>
      <c r="FD150" s="1">
        <v>0.78158185499999999</v>
      </c>
      <c r="FE150" s="1">
        <v>-0.73494871299999998</v>
      </c>
      <c r="FF150" s="1">
        <v>1.3097068430000001</v>
      </c>
      <c r="FG150" s="1">
        <v>1.6615391349999999</v>
      </c>
      <c r="FH150" s="1">
        <v>1.8196115909999999</v>
      </c>
      <c r="FI150" s="1">
        <v>1.1982686419999999</v>
      </c>
      <c r="FJ150" s="1">
        <v>1.362805418</v>
      </c>
      <c r="FK150" s="1">
        <v>0.31954327199999999</v>
      </c>
      <c r="FL150" s="1">
        <v>0.211429009</v>
      </c>
      <c r="FM150" s="1">
        <v>-0.71347497800000004</v>
      </c>
      <c r="FN150" s="1">
        <v>1.036017078</v>
      </c>
      <c r="FO150" s="1">
        <v>0.87643446000000003</v>
      </c>
      <c r="FP150" s="1">
        <v>0.94650490499999995</v>
      </c>
      <c r="FQ150" s="1">
        <v>0.97657453900000002</v>
      </c>
      <c r="FR150" s="1">
        <v>-9.6083810000000006E-2</v>
      </c>
      <c r="FS150" s="1">
        <v>0.70189067199999999</v>
      </c>
      <c r="FT150" s="1">
        <v>1.135604523</v>
      </c>
      <c r="FU150" s="1">
        <v>-0.22705561099999999</v>
      </c>
      <c r="FV150" s="1">
        <v>0.68614825199999996</v>
      </c>
      <c r="FW150" s="1">
        <v>0.72294473999999997</v>
      </c>
      <c r="FX150" s="1">
        <v>-1.0111074330000001</v>
      </c>
      <c r="FY150" s="1">
        <v>0.356362032</v>
      </c>
      <c r="FZ150" s="1">
        <v>0.61698529199999996</v>
      </c>
      <c r="GA150" s="1">
        <v>0.955153959</v>
      </c>
      <c r="GB150" s="1"/>
      <c r="GC150" s="1">
        <v>0.126620132</v>
      </c>
      <c r="GD150" s="1">
        <v>0.33697566099999998</v>
      </c>
      <c r="GE150" s="1">
        <v>-1.7562490150000001</v>
      </c>
      <c r="GF150" s="1">
        <v>0.44826796200000002</v>
      </c>
      <c r="GG150" s="1">
        <v>1.4834725280000001</v>
      </c>
      <c r="GH150" s="1">
        <v>0.40065581</v>
      </c>
      <c r="GI150" s="1">
        <v>1.807267186</v>
      </c>
      <c r="GJ150" s="1">
        <v>-0.69156416099999996</v>
      </c>
      <c r="GK150" s="1">
        <v>0.94806415700000002</v>
      </c>
      <c r="GL150" s="1">
        <v>5</v>
      </c>
      <c r="GM150" s="1">
        <v>3</v>
      </c>
      <c r="GN150" s="1">
        <v>0.6</v>
      </c>
      <c r="GO150" s="1">
        <v>2</v>
      </c>
      <c r="GP150" s="1">
        <v>0.4</v>
      </c>
      <c r="GQ150" s="1">
        <v>0</v>
      </c>
      <c r="GR150" s="1">
        <v>0</v>
      </c>
      <c r="GS150" s="1">
        <v>0</v>
      </c>
      <c r="GT150" s="1">
        <v>0</v>
      </c>
      <c r="GU150" s="1">
        <v>1</v>
      </c>
      <c r="GV150" s="1">
        <v>0.2</v>
      </c>
      <c r="GW150" s="1">
        <v>0</v>
      </c>
      <c r="GX150" s="1">
        <v>0</v>
      </c>
      <c r="GY150" s="1">
        <v>1</v>
      </c>
      <c r="GZ150" s="1">
        <v>0.2</v>
      </c>
      <c r="HA150" s="1">
        <v>1</v>
      </c>
      <c r="HB150" s="1">
        <v>0.2</v>
      </c>
      <c r="HC150" s="1">
        <v>0</v>
      </c>
      <c r="HD150" s="1">
        <v>0</v>
      </c>
      <c r="HE150" s="1">
        <v>0</v>
      </c>
      <c r="HF150" s="1">
        <v>0</v>
      </c>
      <c r="HG150" s="1">
        <v>1</v>
      </c>
      <c r="HH150" s="1">
        <v>0.2</v>
      </c>
      <c r="HI150" s="1">
        <v>1</v>
      </c>
      <c r="HJ150" s="1">
        <v>0.2</v>
      </c>
      <c r="HK150" s="1">
        <v>0</v>
      </c>
      <c r="HL150" s="1">
        <v>0</v>
      </c>
      <c r="HM150" s="1">
        <v>0.4</v>
      </c>
      <c r="HN150" s="1">
        <v>0.6</v>
      </c>
      <c r="HO150" s="1" t="s">
        <v>487</v>
      </c>
      <c r="HP150" s="1" t="s">
        <v>232</v>
      </c>
      <c r="HQ150" s="1" t="s">
        <v>233</v>
      </c>
      <c r="HR150" s="1" t="s">
        <v>234</v>
      </c>
      <c r="HS150" s="1" t="s">
        <v>221</v>
      </c>
      <c r="HT150" s="1" t="s">
        <v>221</v>
      </c>
      <c r="HU150" s="1">
        <v>2.0722687180000001</v>
      </c>
      <c r="HV150" s="1">
        <v>1.538244838</v>
      </c>
      <c r="HW150" s="1">
        <v>2.1051495610000002</v>
      </c>
      <c r="HX150" s="1">
        <v>3.824264635</v>
      </c>
      <c r="HY150" s="1">
        <v>1.5536386659999999</v>
      </c>
      <c r="HZ150" s="1">
        <v>2.0272121350000001</v>
      </c>
      <c r="IA150" s="1">
        <v>0</v>
      </c>
      <c r="IB150" s="1">
        <v>2.857059799</v>
      </c>
    </row>
    <row r="151" spans="1:236" x14ac:dyDescent="0.3">
      <c r="A151" s="1">
        <v>29956</v>
      </c>
      <c r="B151" s="1" t="s">
        <v>638</v>
      </c>
      <c r="C151" s="1" t="s">
        <v>639</v>
      </c>
      <c r="D151" s="1" t="s">
        <v>640</v>
      </c>
      <c r="E151" s="1">
        <v>5</v>
      </c>
      <c r="F151" s="1" t="s">
        <v>641</v>
      </c>
      <c r="G151" s="1">
        <v>4</v>
      </c>
      <c r="H151" s="1" t="s">
        <v>642</v>
      </c>
      <c r="I151" s="1" t="s">
        <v>221</v>
      </c>
      <c r="J151" s="1" t="s">
        <v>221</v>
      </c>
      <c r="K151" s="1" t="s">
        <v>221</v>
      </c>
      <c r="L151" s="1">
        <v>1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 t="s">
        <v>643</v>
      </c>
      <c r="AF151" s="1" t="s">
        <v>221</v>
      </c>
      <c r="AG151" s="1" t="s">
        <v>221</v>
      </c>
      <c r="AH151" s="1" t="s">
        <v>221</v>
      </c>
      <c r="AI151" s="1" t="s">
        <v>221</v>
      </c>
      <c r="AJ151" s="1" t="s">
        <v>221</v>
      </c>
      <c r="AK151" s="1" t="s">
        <v>221</v>
      </c>
      <c r="AL151" s="1" t="s">
        <v>221</v>
      </c>
      <c r="AM151" s="1">
        <v>4</v>
      </c>
      <c r="AN151" s="1">
        <v>1</v>
      </c>
      <c r="AO151" s="1">
        <v>5</v>
      </c>
      <c r="AP151" s="1">
        <v>1</v>
      </c>
      <c r="AQ151" s="1">
        <v>2</v>
      </c>
      <c r="AR151" s="1">
        <v>3</v>
      </c>
      <c r="AS151" s="1">
        <v>1</v>
      </c>
      <c r="AT151" s="1">
        <v>5</v>
      </c>
      <c r="AU151" s="1">
        <v>3</v>
      </c>
      <c r="AV151" s="1">
        <v>5</v>
      </c>
      <c r="AW151" s="1">
        <v>5</v>
      </c>
      <c r="AX151" s="1">
        <v>5</v>
      </c>
      <c r="AY151" s="1">
        <v>5</v>
      </c>
      <c r="AZ151" s="1">
        <v>5</v>
      </c>
      <c r="BA151" s="1">
        <v>1</v>
      </c>
      <c r="BB151" s="1">
        <v>5</v>
      </c>
      <c r="BC151" s="1" t="s">
        <v>221</v>
      </c>
      <c r="BD151" s="1" t="s">
        <v>221</v>
      </c>
      <c r="BE151" s="1" t="s">
        <v>221</v>
      </c>
      <c r="BF151" s="1" t="s">
        <v>221</v>
      </c>
      <c r="BG151" s="1">
        <v>5</v>
      </c>
      <c r="BH151" s="1">
        <v>5</v>
      </c>
      <c r="BI151" s="1">
        <v>4</v>
      </c>
      <c r="BJ151" s="1">
        <v>4</v>
      </c>
      <c r="BK151" s="1">
        <v>5</v>
      </c>
      <c r="BL151" s="1">
        <v>5</v>
      </c>
      <c r="BM151" s="1">
        <v>4</v>
      </c>
      <c r="BN151" s="1">
        <v>1</v>
      </c>
      <c r="BO151" s="1">
        <v>4</v>
      </c>
      <c r="BP151" s="1">
        <v>2</v>
      </c>
      <c r="BQ151" s="1">
        <v>5</v>
      </c>
      <c r="BR151" s="1">
        <v>5</v>
      </c>
      <c r="BS151" s="1">
        <v>5</v>
      </c>
      <c r="BT151" s="1">
        <v>4</v>
      </c>
      <c r="BU151" s="1">
        <v>3</v>
      </c>
      <c r="BV151" s="1">
        <v>5</v>
      </c>
      <c r="BW151" s="1">
        <v>3</v>
      </c>
      <c r="BX151" s="1">
        <v>4.5999999999999996</v>
      </c>
      <c r="BY151" s="1">
        <v>3.5</v>
      </c>
      <c r="BZ151" s="1">
        <v>1</v>
      </c>
      <c r="CA151" s="1">
        <v>4</v>
      </c>
      <c r="CB151" s="1">
        <v>2</v>
      </c>
      <c r="CC151" s="1">
        <v>4.6666666670000003</v>
      </c>
      <c r="CD151" s="1">
        <v>4</v>
      </c>
      <c r="CE151" s="1">
        <v>5</v>
      </c>
      <c r="CF151" s="1">
        <f>(AM151 - '[1]AoA, FW, and ASMu'!B$11) / '[1]AoA, FW, and ASMu'!B$12</f>
        <v>-6.0746042051738683E-2</v>
      </c>
      <c r="CG151" s="1">
        <f>(AQ151 - '[1]AoA, FW, and ASMu'!C$11) / '[1]AoA, FW, and ASMu'!C$12</f>
        <v>-0.70746723074685991</v>
      </c>
      <c r="CH151" s="1">
        <f>(AR151 - '[1]AoA, FW, and ASMu'!D$11) / '[1]AoA, FW, and ASMu'!D$12</f>
        <v>0.45651043466681585</v>
      </c>
      <c r="CI151" s="1">
        <f>(AT151 - '[1]AoA, FW, and ASMu'!E$11) / '[1]AoA, FW, and ASMu'!E$12</f>
        <v>0.50066042908655961</v>
      </c>
      <c r="CJ151" s="1">
        <f>(AU151 - '[1]AoA, FW, and ASMu'!F$11) / '[1]AoA, FW, and ASMu'!F$12</f>
        <v>-0.22453801400218357</v>
      </c>
      <c r="CK151" s="1">
        <f>(AY151 - '[1]AoA, FW, and ASMu'!G$11) / '[1]AoA, FW, and ASMu'!G$12</f>
        <v>1.0352183707753255</v>
      </c>
      <c r="CL151" s="1">
        <f>(BA151 - '[1]AoA, FW, and ASMu'!H$11) / '[1]AoA, FW, and ASMu'!H$12</f>
        <v>-0.62050276803115456</v>
      </c>
      <c r="CM151" s="1">
        <f>(AW151 - '[1]AoA, FW, and ASMu'!I$11) / '[1]AoA, FW, and ASMu'!I$12</f>
        <v>1.4468245209353749</v>
      </c>
      <c r="CN151" s="1">
        <v>0.75693258600000002</v>
      </c>
      <c r="CO151" s="1">
        <v>6.4940998E-2</v>
      </c>
      <c r="CP151" s="1">
        <v>-2.3359900119999999</v>
      </c>
      <c r="CQ151" s="1">
        <v>-8.6371853999999998E-2</v>
      </c>
      <c r="CR151" s="1">
        <v>-2.03851798</v>
      </c>
      <c r="CS151" s="1">
        <v>0.67076237100000002</v>
      </c>
      <c r="CT151" s="1">
        <v>0.13265286400000001</v>
      </c>
      <c r="CU151" s="1">
        <v>0.75839527900000003</v>
      </c>
      <c r="CV151" s="1" t="s">
        <v>241</v>
      </c>
      <c r="CW151" s="1">
        <v>5</v>
      </c>
      <c r="CX151" s="1">
        <v>1</v>
      </c>
      <c r="CY151" s="1" t="s">
        <v>242</v>
      </c>
      <c r="CZ151" s="1">
        <v>5</v>
      </c>
      <c r="DA151" s="1">
        <v>4124</v>
      </c>
      <c r="DB151" s="1" t="s">
        <v>221</v>
      </c>
      <c r="DC151" s="1" t="s">
        <v>221</v>
      </c>
      <c r="DD151" s="1">
        <v>1</v>
      </c>
      <c r="DE151" s="1">
        <v>4122</v>
      </c>
      <c r="DF151" s="1" t="s">
        <v>221</v>
      </c>
      <c r="DG151" s="1" t="s">
        <v>243</v>
      </c>
      <c r="DH151" s="1">
        <v>298524</v>
      </c>
      <c r="DI151" s="1" t="s">
        <v>221</v>
      </c>
      <c r="DJ151" s="1" t="s">
        <v>644</v>
      </c>
      <c r="DK151" s="1" t="s">
        <v>228</v>
      </c>
      <c r="DL151" s="1" t="s">
        <v>229</v>
      </c>
      <c r="DM151" s="1">
        <v>958</v>
      </c>
      <c r="DN151" s="1">
        <v>8</v>
      </c>
      <c r="DO151" s="1" t="s">
        <v>645</v>
      </c>
      <c r="DP151" s="1">
        <v>-8.318265E-3</v>
      </c>
      <c r="DQ151" s="1">
        <v>-0.56476974899999999</v>
      </c>
      <c r="DR151" s="1">
        <v>1.142329726</v>
      </c>
      <c r="DS151" s="1">
        <v>-0.37808848900000003</v>
      </c>
      <c r="DT151" s="1">
        <v>-0.81141516800000002</v>
      </c>
      <c r="DU151" s="1">
        <v>0.567065547</v>
      </c>
      <c r="DV151" s="1">
        <v>-0.68143459900000003</v>
      </c>
      <c r="DW151" s="1">
        <v>0.87171520999999996</v>
      </c>
      <c r="DX151" s="1">
        <v>-0.28254533700000001</v>
      </c>
      <c r="DY151" s="1">
        <v>2.9035551499999999</v>
      </c>
      <c r="DZ151" s="1">
        <v>1.809393939</v>
      </c>
      <c r="EA151" s="1">
        <v>2.8552219559999998</v>
      </c>
      <c r="EB151" s="1">
        <v>1.650185048</v>
      </c>
      <c r="EC151" s="1">
        <v>1.6315709279999999</v>
      </c>
      <c r="ED151" s="1">
        <v>-0.670839038</v>
      </c>
      <c r="EE151" s="1">
        <v>1.2185467910000001</v>
      </c>
      <c r="EF151" s="1">
        <v>0.50663741100000004</v>
      </c>
      <c r="EG151" s="1">
        <v>0.79266946299999996</v>
      </c>
      <c r="EH151" s="1">
        <v>-0.138845727</v>
      </c>
      <c r="EI151" s="1">
        <v>-0.21831218999999999</v>
      </c>
      <c r="EJ151" s="1">
        <v>0.78663404599999998</v>
      </c>
      <c r="EK151" s="1">
        <v>0.91174131999999997</v>
      </c>
      <c r="EL151" s="1">
        <v>-0.51791661099999997</v>
      </c>
      <c r="EM151" s="1">
        <v>0.141778721</v>
      </c>
      <c r="EN151" s="1">
        <v>-2.2279507129999998</v>
      </c>
      <c r="EO151" s="1">
        <v>0.60217342600000001</v>
      </c>
      <c r="EP151" s="1">
        <v>0.55752913199999998</v>
      </c>
      <c r="EQ151" s="1">
        <v>1.1601128549999999</v>
      </c>
      <c r="ER151" s="1">
        <v>0.35031512599999998</v>
      </c>
      <c r="ES151" s="1">
        <v>-0.43132788399999999</v>
      </c>
      <c r="ET151" s="1">
        <v>0.81993861499999998</v>
      </c>
      <c r="EU151" s="1">
        <v>-0.28827037799999999</v>
      </c>
      <c r="EV151" s="1">
        <v>-2.8892057919999998</v>
      </c>
      <c r="EW151" s="1">
        <v>-7.2999390000000001E-3</v>
      </c>
      <c r="EX151" s="1">
        <v>-0.50626750099999995</v>
      </c>
      <c r="EY151" s="1">
        <v>1.1603746619999999</v>
      </c>
      <c r="EZ151" s="1">
        <v>-0.43257899100000002</v>
      </c>
      <c r="FA151" s="1">
        <v>-0.64005863200000002</v>
      </c>
      <c r="FB151" s="1">
        <v>0.44826796200000002</v>
      </c>
      <c r="FC151" s="1">
        <v>-0.56312254100000003</v>
      </c>
      <c r="FD151" s="1">
        <v>0.78158185499999999</v>
      </c>
      <c r="FE151" s="1">
        <v>-0.16190954499999999</v>
      </c>
      <c r="FF151" s="1">
        <v>1.9977388359999999</v>
      </c>
      <c r="FG151" s="1">
        <v>1.6615391349999999</v>
      </c>
      <c r="FH151" s="1">
        <v>1.8196115909999999</v>
      </c>
      <c r="FI151" s="1">
        <v>1.1982686419999999</v>
      </c>
      <c r="FJ151" s="1">
        <v>1.362805418</v>
      </c>
      <c r="FK151" s="1">
        <v>-0.65123792400000002</v>
      </c>
      <c r="FL151" s="1">
        <v>1.178860324</v>
      </c>
      <c r="FM151" s="1">
        <v>0.73267232599999998</v>
      </c>
      <c r="FN151" s="1">
        <v>1.036017078</v>
      </c>
      <c r="FO151" s="1">
        <v>-0.14130938400000001</v>
      </c>
      <c r="FP151" s="1">
        <v>-0.26434281799999998</v>
      </c>
      <c r="FQ151" s="1">
        <v>0.97657453900000002</v>
      </c>
      <c r="FR151" s="1">
        <v>0.99257750099999997</v>
      </c>
      <c r="FS151" s="1">
        <v>-0.75406215300000001</v>
      </c>
      <c r="FT151" s="1">
        <v>0.141012049</v>
      </c>
      <c r="FU151" s="1">
        <v>-2.2192021450000001</v>
      </c>
      <c r="FV151" s="1">
        <v>0.68614825199999996</v>
      </c>
      <c r="FW151" s="1">
        <v>0.72294473999999997</v>
      </c>
      <c r="FX151" s="1">
        <v>1.396614697</v>
      </c>
      <c r="FY151" s="1">
        <v>0.356362032</v>
      </c>
      <c r="FZ151" s="1">
        <v>-0.46797258600000002</v>
      </c>
      <c r="GA151" s="1">
        <v>0.955153959</v>
      </c>
      <c r="GB151" s="1">
        <v>-0.28983172800000001</v>
      </c>
      <c r="GC151" s="1">
        <v>-3.3019020289999998</v>
      </c>
      <c r="GD151" s="1">
        <v>0.52044833599999996</v>
      </c>
      <c r="GE151" s="1">
        <v>0.236429733</v>
      </c>
      <c r="GF151" s="1">
        <v>0.15843623300000001</v>
      </c>
      <c r="GG151" s="1">
        <v>2.7519702E-2</v>
      </c>
      <c r="GH151" s="1">
        <v>-2.0897496000000002E-2</v>
      </c>
      <c r="GI151" s="1">
        <v>1.7665383830000001</v>
      </c>
      <c r="GJ151" s="1">
        <v>-9.7846438999999993E-2</v>
      </c>
      <c r="GK151" s="1">
        <v>2.3942114609999998</v>
      </c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 t="s">
        <v>487</v>
      </c>
      <c r="HP151" s="1" t="s">
        <v>357</v>
      </c>
      <c r="HQ151" s="1" t="s">
        <v>358</v>
      </c>
      <c r="HR151" s="1" t="s">
        <v>221</v>
      </c>
      <c r="HS151" s="1" t="s">
        <v>221</v>
      </c>
      <c r="HT151" s="1" t="s">
        <v>221</v>
      </c>
      <c r="HU151" s="1">
        <v>2.774415759</v>
      </c>
      <c r="HV151" s="1">
        <v>2.2188174369999998</v>
      </c>
      <c r="HW151" s="1">
        <v>0</v>
      </c>
      <c r="HX151" s="1">
        <v>2.5335743829999999</v>
      </c>
      <c r="HY151" s="1">
        <v>0.92659908199999996</v>
      </c>
      <c r="HZ151" s="1">
        <v>2.696201689</v>
      </c>
      <c r="IA151" s="1">
        <v>2.3877515499999999</v>
      </c>
      <c r="IB151" s="1">
        <v>3.4127787540000001</v>
      </c>
    </row>
    <row r="152" spans="1:236" x14ac:dyDescent="0.3">
      <c r="A152" s="1">
        <v>28152</v>
      </c>
      <c r="B152" s="1" t="s">
        <v>646</v>
      </c>
      <c r="C152" s="1" t="s">
        <v>647</v>
      </c>
      <c r="D152" s="1" t="s">
        <v>648</v>
      </c>
      <c r="E152" s="1">
        <v>12</v>
      </c>
      <c r="F152" s="1" t="s">
        <v>328</v>
      </c>
      <c r="G152" s="1">
        <v>1</v>
      </c>
      <c r="H152" s="1" t="s">
        <v>329</v>
      </c>
      <c r="I152" s="1" t="s">
        <v>221</v>
      </c>
      <c r="J152" s="1" t="s">
        <v>221</v>
      </c>
      <c r="K152" s="1" t="s">
        <v>221</v>
      </c>
      <c r="L152" s="1">
        <v>1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1</v>
      </c>
      <c r="T152" s="1">
        <v>0</v>
      </c>
      <c r="U152" s="1">
        <v>0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 t="s">
        <v>221</v>
      </c>
      <c r="AF152" s="1" t="s">
        <v>221</v>
      </c>
      <c r="AG152" s="1" t="s">
        <v>221</v>
      </c>
      <c r="AH152" s="1" t="s">
        <v>221</v>
      </c>
      <c r="AI152" s="1" t="s">
        <v>221</v>
      </c>
      <c r="AJ152" s="1" t="s">
        <v>221</v>
      </c>
      <c r="AK152" s="1" t="s">
        <v>221</v>
      </c>
      <c r="AL152" s="1" t="s">
        <v>221</v>
      </c>
      <c r="AM152" s="1">
        <v>4</v>
      </c>
      <c r="AN152" s="1">
        <v>1</v>
      </c>
      <c r="AO152" s="1">
        <v>4</v>
      </c>
      <c r="AP152" s="1">
        <v>2</v>
      </c>
      <c r="AQ152" s="1">
        <v>3</v>
      </c>
      <c r="AR152" s="1">
        <v>2</v>
      </c>
      <c r="AS152" s="1">
        <v>1</v>
      </c>
      <c r="AT152" s="1">
        <v>5</v>
      </c>
      <c r="AU152" s="1">
        <v>5</v>
      </c>
      <c r="AV152" s="1">
        <v>4</v>
      </c>
      <c r="AW152" s="1">
        <v>5</v>
      </c>
      <c r="AX152" s="1">
        <v>5</v>
      </c>
      <c r="AY152" s="1">
        <v>4</v>
      </c>
      <c r="AZ152" s="1">
        <v>3</v>
      </c>
      <c r="BA152" s="1">
        <v>2</v>
      </c>
      <c r="BB152" s="1">
        <v>4</v>
      </c>
      <c r="BC152" s="1" t="s">
        <v>221</v>
      </c>
      <c r="BD152" s="1" t="s">
        <v>221</v>
      </c>
      <c r="BE152" s="1" t="s">
        <v>221</v>
      </c>
      <c r="BF152" s="1" t="s">
        <v>221</v>
      </c>
      <c r="BG152" s="1">
        <v>4</v>
      </c>
      <c r="BH152" s="1">
        <v>4</v>
      </c>
      <c r="BI152" s="1">
        <v>4</v>
      </c>
      <c r="BJ152" s="1">
        <v>3</v>
      </c>
      <c r="BK152" s="1">
        <v>5</v>
      </c>
      <c r="BL152" s="1">
        <v>3</v>
      </c>
      <c r="BM152" s="1">
        <v>4</v>
      </c>
      <c r="BN152" s="1">
        <v>2</v>
      </c>
      <c r="BO152" s="1">
        <v>4</v>
      </c>
      <c r="BP152" s="1">
        <v>5</v>
      </c>
      <c r="BQ152" s="1">
        <v>5</v>
      </c>
      <c r="BR152" s="1">
        <v>4</v>
      </c>
      <c r="BS152" s="1">
        <v>2</v>
      </c>
      <c r="BT152" s="1">
        <v>3</v>
      </c>
      <c r="BU152" s="1">
        <v>2</v>
      </c>
      <c r="BV152" s="1">
        <v>4</v>
      </c>
      <c r="BW152" s="1">
        <v>2</v>
      </c>
      <c r="BX152" s="1">
        <v>3.7</v>
      </c>
      <c r="BY152" s="1">
        <v>2.5</v>
      </c>
      <c r="BZ152" s="1">
        <v>2</v>
      </c>
      <c r="CA152" s="1">
        <v>4</v>
      </c>
      <c r="CB152" s="1">
        <v>5</v>
      </c>
      <c r="CC152" s="1">
        <v>4</v>
      </c>
      <c r="CD152" s="1">
        <v>2</v>
      </c>
      <c r="CE152" s="1">
        <v>4</v>
      </c>
      <c r="CF152" s="1">
        <f>(AM152 - '[1]AoA, FW, and ASMu'!B$11) / '[1]AoA, FW, and ASMu'!B$12</f>
        <v>-6.0746042051738683E-2</v>
      </c>
      <c r="CG152" s="1">
        <f>(AQ152 - '[1]AoA, FW, and ASMu'!C$11) / '[1]AoA, FW, and ASMu'!C$12</f>
        <v>6.35580845466511E-2</v>
      </c>
      <c r="CH152" s="1">
        <f>(AR152 - '[1]AoA, FW, and ASMu'!D$11) / '[1]AoA, FW, and ASMu'!D$12</f>
        <v>-0.32843761477495281</v>
      </c>
      <c r="CI152" s="1">
        <f>(AT152 - '[1]AoA, FW, and ASMu'!E$11) / '[1]AoA, FW, and ASMu'!E$12</f>
        <v>0.50066042908655961</v>
      </c>
      <c r="CJ152" s="1">
        <f>(AU152 - '[1]AoA, FW, and ASMu'!F$11) / '[1]AoA, FW, and ASMu'!F$12</f>
        <v>0.92360840061944671</v>
      </c>
      <c r="CK152" s="1">
        <f>(AY152 - '[1]AoA, FW, and ASMu'!G$11) / '[1]AoA, FW, and ASMu'!G$12</f>
        <v>0.32195980665711271</v>
      </c>
      <c r="CL152" s="1">
        <f>(BA152 - '[1]AoA, FW, and ASMu'!H$11) / '[1]AoA, FW, and ASMu'!H$12</f>
        <v>0.31960435424860512</v>
      </c>
      <c r="CM152" s="1">
        <f>(AW152 - '[1]AoA, FW, and ASMu'!I$11) / '[1]AoA, FW, and ASMu'!I$12</f>
        <v>1.4468245209353749</v>
      </c>
      <c r="CN152" s="1">
        <v>-0.67995400699999997</v>
      </c>
      <c r="CO152" s="1">
        <v>-1.1192758860000001</v>
      </c>
      <c r="CP152" s="1">
        <v>-0.92449038500000003</v>
      </c>
      <c r="CQ152" s="1">
        <v>7.1677246999999999E-2</v>
      </c>
      <c r="CR152" s="1">
        <v>0.72221141700000002</v>
      </c>
      <c r="CS152" s="1">
        <v>-2.3533243999999998E-2</v>
      </c>
      <c r="CT152" s="1">
        <v>-1.1514801560000001</v>
      </c>
      <c r="CU152" s="1">
        <v>0.25577781100000002</v>
      </c>
      <c r="CV152" s="1" t="s">
        <v>241</v>
      </c>
      <c r="CW152" s="1">
        <v>5</v>
      </c>
      <c r="CX152" s="1">
        <v>1</v>
      </c>
      <c r="CY152" s="1" t="s">
        <v>224</v>
      </c>
      <c r="CZ152" s="1">
        <v>4</v>
      </c>
      <c r="DA152" s="1">
        <v>604</v>
      </c>
      <c r="DB152" s="1" t="s">
        <v>221</v>
      </c>
      <c r="DC152" s="1" t="s">
        <v>221</v>
      </c>
      <c r="DD152" s="1">
        <v>0</v>
      </c>
      <c r="DE152" s="1" t="s">
        <v>221</v>
      </c>
      <c r="DF152" s="1" t="s">
        <v>221</v>
      </c>
      <c r="DG152" s="1" t="s">
        <v>243</v>
      </c>
      <c r="DH152" s="1">
        <v>526406</v>
      </c>
      <c r="DI152" s="1" t="s">
        <v>221</v>
      </c>
      <c r="DJ152" s="1" t="s">
        <v>649</v>
      </c>
      <c r="DK152" s="1" t="s">
        <v>650</v>
      </c>
      <c r="DL152" s="1" t="s">
        <v>341</v>
      </c>
      <c r="DM152" s="1">
        <v>2796</v>
      </c>
      <c r="DN152" s="1">
        <v>5</v>
      </c>
      <c r="DO152" s="1" t="s">
        <v>221</v>
      </c>
      <c r="DP152" s="1">
        <v>-8.318265E-3</v>
      </c>
      <c r="DQ152" s="1">
        <v>-0.56476974899999999</v>
      </c>
      <c r="DR152" s="1">
        <v>0.14232972599999999</v>
      </c>
      <c r="DS152" s="1">
        <v>0.62191151099999997</v>
      </c>
      <c r="DT152" s="1">
        <v>0.18858483200000001</v>
      </c>
      <c r="DU152" s="1">
        <v>-0.432934453</v>
      </c>
      <c r="DV152" s="1">
        <v>-0.68143459900000003</v>
      </c>
      <c r="DW152" s="1">
        <v>0.87171520999999996</v>
      </c>
      <c r="DX152" s="1">
        <v>1.717454663</v>
      </c>
      <c r="DY152" s="1">
        <v>1.9035551500000001</v>
      </c>
      <c r="DZ152" s="1">
        <v>1.809393939</v>
      </c>
      <c r="EA152" s="1">
        <v>2.8552219559999998</v>
      </c>
      <c r="EB152" s="1">
        <v>0.65018504799999999</v>
      </c>
      <c r="EC152" s="1">
        <v>-0.36842907200000002</v>
      </c>
      <c r="ED152" s="1">
        <v>0.329160962</v>
      </c>
      <c r="EE152" s="1">
        <v>0.21854679099999999</v>
      </c>
      <c r="EF152" s="1">
        <v>-0.49336258900000002</v>
      </c>
      <c r="EG152" s="1">
        <v>-0.20733053700000001</v>
      </c>
      <c r="EH152" s="1">
        <v>-0.138845727</v>
      </c>
      <c r="EI152" s="1">
        <v>-1.21831219</v>
      </c>
      <c r="EJ152" s="1">
        <v>0.78663404599999998</v>
      </c>
      <c r="EK152" s="1">
        <v>-1.08825868</v>
      </c>
      <c r="EL152" s="1">
        <v>-0.51791661099999997</v>
      </c>
      <c r="EM152" s="1">
        <v>0.141778721</v>
      </c>
      <c r="EN152" s="1">
        <v>0.77204928699999997</v>
      </c>
      <c r="EO152" s="1">
        <v>0.60217342600000001</v>
      </c>
      <c r="EP152" s="1">
        <v>-0.44247086800000002</v>
      </c>
      <c r="EQ152" s="1">
        <v>-1.8398871450000001</v>
      </c>
      <c r="ER152" s="1">
        <v>-0.64968487399999997</v>
      </c>
      <c r="ES152" s="1">
        <v>-1.4313278840000001</v>
      </c>
      <c r="ET152" s="1">
        <v>-0.18006138499999999</v>
      </c>
      <c r="EU152" s="1">
        <v>-1.288270378</v>
      </c>
      <c r="EV152" s="1">
        <v>-1.8892057920000001</v>
      </c>
      <c r="EW152" s="1">
        <v>-1.1190723E-2</v>
      </c>
      <c r="EX152" s="1">
        <v>-0.67500610599999999</v>
      </c>
      <c r="EY152" s="1">
        <v>0.12374988000000001</v>
      </c>
      <c r="EZ152" s="1">
        <v>0.92562518000000005</v>
      </c>
      <c r="FA152" s="1">
        <v>0.15170927000000001</v>
      </c>
      <c r="FB152" s="1">
        <v>-0.407382207</v>
      </c>
      <c r="FC152" s="1">
        <v>-0.94977949800000006</v>
      </c>
      <c r="FD152" s="1">
        <v>0.84506917800000003</v>
      </c>
      <c r="FE152" s="1">
        <v>0.98215492100000001</v>
      </c>
      <c r="FF152" s="1">
        <v>1.7226151750000001</v>
      </c>
      <c r="FG152" s="1">
        <v>1.556381282</v>
      </c>
      <c r="FH152" s="1">
        <v>2.2598216280000001</v>
      </c>
      <c r="FI152" s="1">
        <v>0.45804513099999999</v>
      </c>
      <c r="FJ152" s="1">
        <v>-0.31028479199999998</v>
      </c>
      <c r="FK152" s="1">
        <v>0.30337151299999998</v>
      </c>
      <c r="FL152" s="1">
        <v>0.17604352300000001</v>
      </c>
      <c r="FM152" s="1">
        <v>-0.63754946099999998</v>
      </c>
      <c r="FN152" s="1">
        <v>-0.247118633</v>
      </c>
      <c r="FO152" s="1">
        <v>-0.13894535599999999</v>
      </c>
      <c r="FP152" s="1">
        <v>-1.402873262</v>
      </c>
      <c r="FQ152" s="1">
        <v>0.96217865700000005</v>
      </c>
      <c r="FR152" s="1">
        <v>-1.2227483240000001</v>
      </c>
      <c r="FS152" s="1">
        <v>-0.72244622599999997</v>
      </c>
      <c r="FT152" s="1">
        <v>0.144408287</v>
      </c>
      <c r="FU152" s="1">
        <v>0.89080182600000002</v>
      </c>
      <c r="FV152" s="1">
        <v>0.682211177</v>
      </c>
      <c r="FW152" s="1">
        <v>-0.54637880400000005</v>
      </c>
      <c r="FX152" s="1">
        <v>-1.751353983</v>
      </c>
      <c r="FY152" s="1">
        <v>-0.711579976</v>
      </c>
      <c r="FZ152" s="1">
        <v>-1.4744415</v>
      </c>
      <c r="GA152" s="1">
        <v>-0.200264262</v>
      </c>
      <c r="GB152" s="1">
        <v>-1.2883563010000001</v>
      </c>
      <c r="GC152" s="1">
        <v>-1.65030323</v>
      </c>
      <c r="GD152" s="1">
        <v>-0.49755601100000002</v>
      </c>
      <c r="GE152" s="1">
        <v>-1.500392945</v>
      </c>
      <c r="GF152" s="1">
        <v>-2.6000827279999998</v>
      </c>
      <c r="GG152" s="1">
        <v>0.989477465</v>
      </c>
      <c r="GH152" s="1">
        <v>1.8729567469999999</v>
      </c>
      <c r="GI152" s="1">
        <v>0.13037316700000001</v>
      </c>
      <c r="GJ152" s="1">
        <v>-1.2164836290000001</v>
      </c>
      <c r="GK152" s="1">
        <v>1.30926265</v>
      </c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 t="s">
        <v>221</v>
      </c>
      <c r="HP152" s="1" t="s">
        <v>232</v>
      </c>
      <c r="HQ152" s="1" t="s">
        <v>233</v>
      </c>
      <c r="HR152" s="1" t="s">
        <v>282</v>
      </c>
      <c r="HS152" s="1" t="s">
        <v>270</v>
      </c>
      <c r="HT152" s="1" t="s">
        <v>260</v>
      </c>
      <c r="HU152" s="1">
        <v>3.2631151890000001</v>
      </c>
      <c r="HV152" s="1">
        <v>1.720737306</v>
      </c>
      <c r="HW152" s="1">
        <v>0.76559359999999999</v>
      </c>
      <c r="HX152" s="1">
        <v>3.1179602549999998</v>
      </c>
      <c r="HY152" s="1">
        <v>4.4853130090000004</v>
      </c>
      <c r="HZ152" s="1">
        <v>2.9046746950000002</v>
      </c>
      <c r="IA152" s="1">
        <v>1.006962403</v>
      </c>
      <c r="IB152" s="1">
        <v>2.41826294</v>
      </c>
    </row>
    <row r="153" spans="1:236" x14ac:dyDescent="0.3">
      <c r="A153" s="1">
        <v>32743</v>
      </c>
      <c r="B153" s="1" t="s">
        <v>1473</v>
      </c>
      <c r="C153" s="1" t="s">
        <v>1474</v>
      </c>
      <c r="D153" s="1" t="s">
        <v>998</v>
      </c>
      <c r="E153" s="1">
        <v>8</v>
      </c>
      <c r="F153" s="1" t="s">
        <v>328</v>
      </c>
      <c r="G153" s="1">
        <v>1</v>
      </c>
      <c r="H153" s="1" t="s">
        <v>329</v>
      </c>
      <c r="I153" s="1" t="s">
        <v>529</v>
      </c>
      <c r="J153" s="1" t="s">
        <v>221</v>
      </c>
      <c r="K153" s="1" t="s">
        <v>221</v>
      </c>
      <c r="L153" s="1">
        <v>1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 t="s">
        <v>221</v>
      </c>
      <c r="AF153" s="1" t="s">
        <v>221</v>
      </c>
      <c r="AG153" s="1" t="s">
        <v>221</v>
      </c>
      <c r="AH153" s="1" t="s">
        <v>221</v>
      </c>
      <c r="AI153" s="1" t="s">
        <v>221</v>
      </c>
      <c r="AJ153" s="1" t="s">
        <v>221</v>
      </c>
      <c r="AK153" s="1" t="s">
        <v>221</v>
      </c>
      <c r="AL153" s="1" t="s">
        <v>221</v>
      </c>
      <c r="AM153" s="1">
        <v>4</v>
      </c>
      <c r="AN153" s="1">
        <v>1</v>
      </c>
      <c r="AO153" s="1">
        <v>3</v>
      </c>
      <c r="AP153" s="1">
        <v>1</v>
      </c>
      <c r="AQ153" s="1">
        <v>4</v>
      </c>
      <c r="AR153" s="1">
        <v>2</v>
      </c>
      <c r="AS153" s="1">
        <v>1</v>
      </c>
      <c r="AT153" s="1">
        <v>5</v>
      </c>
      <c r="AU153" s="1">
        <v>5</v>
      </c>
      <c r="AV153" s="1">
        <v>3</v>
      </c>
      <c r="AW153" s="1">
        <v>4</v>
      </c>
      <c r="AX153" s="1">
        <v>1</v>
      </c>
      <c r="AY153" s="1">
        <v>5</v>
      </c>
      <c r="AZ153" s="1">
        <v>4</v>
      </c>
      <c r="BA153" s="1">
        <v>2</v>
      </c>
      <c r="BB153" s="1">
        <v>4</v>
      </c>
      <c r="BC153" s="1" t="s">
        <v>221</v>
      </c>
      <c r="BD153" s="1" t="s">
        <v>221</v>
      </c>
      <c r="BE153" s="1" t="s">
        <v>221</v>
      </c>
      <c r="BF153" s="1" t="s">
        <v>221</v>
      </c>
      <c r="BG153" s="1">
        <v>4</v>
      </c>
      <c r="BH153" s="1">
        <v>4</v>
      </c>
      <c r="BI153" s="1">
        <v>4</v>
      </c>
      <c r="BJ153" s="1">
        <v>5</v>
      </c>
      <c r="BK153" s="1">
        <v>4</v>
      </c>
      <c r="BL153" s="1">
        <v>5</v>
      </c>
      <c r="BM153" s="1">
        <v>4</v>
      </c>
      <c r="BN153" s="1" t="s">
        <v>221</v>
      </c>
      <c r="BO153" s="1">
        <v>4</v>
      </c>
      <c r="BP153" s="1">
        <v>5</v>
      </c>
      <c r="BQ153" s="1">
        <v>5</v>
      </c>
      <c r="BR153" s="1">
        <v>4</v>
      </c>
      <c r="BS153" s="1">
        <v>4</v>
      </c>
      <c r="BT153" s="1">
        <v>3</v>
      </c>
      <c r="BU153" s="1">
        <v>3</v>
      </c>
      <c r="BV153" s="1">
        <v>4</v>
      </c>
      <c r="BW153" s="1">
        <v>4</v>
      </c>
      <c r="BX153" s="1">
        <v>4.2</v>
      </c>
      <c r="BY153" s="1">
        <v>3</v>
      </c>
      <c r="BZ153" s="1"/>
      <c r="CA153" s="1">
        <v>4</v>
      </c>
      <c r="CB153" s="1">
        <v>5</v>
      </c>
      <c r="CC153" s="1">
        <v>4.3333333329999997</v>
      </c>
      <c r="CD153" s="1">
        <v>4</v>
      </c>
      <c r="CE153" s="1">
        <v>4</v>
      </c>
      <c r="CF153" s="1">
        <f>(AM153 - '[1]AoA, FW, and ASMu'!B$11) / '[1]AoA, FW, and ASMu'!B$12</f>
        <v>-6.0746042051738683E-2</v>
      </c>
      <c r="CG153" s="1">
        <f>(AQ153 - '[1]AoA, FW, and ASMu'!C$11) / '[1]AoA, FW, and ASMu'!C$12</f>
        <v>0.83458339984016205</v>
      </c>
      <c r="CH153" s="1">
        <f>(AR153 - '[1]AoA, FW, and ASMu'!D$11) / '[1]AoA, FW, and ASMu'!D$12</f>
        <v>-0.32843761477495281</v>
      </c>
      <c r="CI153" s="1">
        <f>(AT153 - '[1]AoA, FW, and ASMu'!E$11) / '[1]AoA, FW, and ASMu'!E$12</f>
        <v>0.50066042908655961</v>
      </c>
      <c r="CJ153" s="1">
        <f>(AU153 - '[1]AoA, FW, and ASMu'!F$11) / '[1]AoA, FW, and ASMu'!F$12</f>
        <v>0.92360840061944671</v>
      </c>
      <c r="CK153" s="1">
        <f>(AY153 - '[1]AoA, FW, and ASMu'!G$11) / '[1]AoA, FW, and ASMu'!G$12</f>
        <v>1.0352183707753255</v>
      </c>
      <c r="CL153" s="1">
        <f>(BA153 - '[1]AoA, FW, and ASMu'!H$11) / '[1]AoA, FW, and ASMu'!H$12</f>
        <v>0.31960435424860512</v>
      </c>
      <c r="CM153" s="1">
        <f>(AW153 - '[1]AoA, FW, and ASMu'!I$11) / '[1]AoA, FW, and ASMu'!I$12</f>
        <v>0.59779555268672613</v>
      </c>
      <c r="CN153" s="1">
        <v>0.22646687900000001</v>
      </c>
      <c r="CO153" s="1">
        <v>-0.54569678499999996</v>
      </c>
      <c r="CP153" s="1"/>
      <c r="CQ153" s="1">
        <v>7.1677246999999999E-2</v>
      </c>
      <c r="CR153" s="1">
        <v>0.72221141700000002</v>
      </c>
      <c r="CS153" s="1">
        <v>0.46057920499999999</v>
      </c>
      <c r="CT153" s="1">
        <v>0.86244465100000001</v>
      </c>
      <c r="CU153" s="1">
        <v>0.25577781100000002</v>
      </c>
      <c r="CV153" s="1" t="s">
        <v>241</v>
      </c>
      <c r="CW153" s="1">
        <v>5</v>
      </c>
      <c r="CX153" s="1">
        <v>1</v>
      </c>
      <c r="CY153" s="1" t="s">
        <v>242</v>
      </c>
      <c r="CZ153" s="1">
        <v>5</v>
      </c>
      <c r="DA153" s="1" t="s">
        <v>221</v>
      </c>
      <c r="DB153" s="1" t="s">
        <v>221</v>
      </c>
      <c r="DC153" s="1" t="s">
        <v>221</v>
      </c>
      <c r="DD153" s="1">
        <v>1</v>
      </c>
      <c r="DE153" s="1" t="s">
        <v>221</v>
      </c>
      <c r="DF153" s="1" t="s">
        <v>221</v>
      </c>
      <c r="DG153" s="1" t="s">
        <v>310</v>
      </c>
      <c r="DH153" s="1">
        <v>416408</v>
      </c>
      <c r="DI153" s="1" t="s">
        <v>1475</v>
      </c>
      <c r="DJ153" s="1" t="s">
        <v>649</v>
      </c>
      <c r="DK153" s="1" t="s">
        <v>650</v>
      </c>
      <c r="DL153" s="1" t="s">
        <v>341</v>
      </c>
      <c r="DM153" s="1">
        <v>2796</v>
      </c>
      <c r="DN153" s="1">
        <v>3</v>
      </c>
      <c r="DO153" s="1" t="s">
        <v>1476</v>
      </c>
      <c r="DP153" s="1">
        <v>-8.318265E-3</v>
      </c>
      <c r="DQ153" s="1">
        <v>-0.56476974899999999</v>
      </c>
      <c r="DR153" s="1">
        <v>-0.85767027399999995</v>
      </c>
      <c r="DS153" s="1">
        <v>-0.37808848900000003</v>
      </c>
      <c r="DT153" s="1">
        <v>1.1885848320000001</v>
      </c>
      <c r="DU153" s="1">
        <v>-0.432934453</v>
      </c>
      <c r="DV153" s="1">
        <v>-0.68143459900000003</v>
      </c>
      <c r="DW153" s="1">
        <v>0.87171520999999996</v>
      </c>
      <c r="DX153" s="1">
        <v>1.717454663</v>
      </c>
      <c r="DY153" s="1">
        <v>0.90355514999999997</v>
      </c>
      <c r="DZ153" s="1">
        <v>0.80939393900000001</v>
      </c>
      <c r="EA153" s="1">
        <v>-1.1447780439999999</v>
      </c>
      <c r="EB153" s="1">
        <v>1.650185048</v>
      </c>
      <c r="EC153" s="1">
        <v>0.63157092800000003</v>
      </c>
      <c r="ED153" s="1">
        <v>0.329160962</v>
      </c>
      <c r="EE153" s="1">
        <v>0.21854679099999999</v>
      </c>
      <c r="EF153" s="1">
        <v>-0.49336258900000002</v>
      </c>
      <c r="EG153" s="1">
        <v>-0.20733053700000001</v>
      </c>
      <c r="EH153" s="1">
        <v>-0.138845727</v>
      </c>
      <c r="EI153" s="1">
        <v>0.78168780999999998</v>
      </c>
      <c r="EJ153" s="1">
        <v>-0.213365954</v>
      </c>
      <c r="EK153" s="1">
        <v>0.91174131999999997</v>
      </c>
      <c r="EL153" s="1">
        <v>-0.51791661099999997</v>
      </c>
      <c r="EM153" s="1">
        <v>0.141778721</v>
      </c>
      <c r="EN153" s="1">
        <v>0.77204928699999997</v>
      </c>
      <c r="EO153" s="1">
        <v>0.60217342600000001</v>
      </c>
      <c r="EP153" s="1">
        <v>-0.44247086800000002</v>
      </c>
      <c r="EQ153" s="1">
        <v>0.160112855</v>
      </c>
      <c r="ER153" s="1">
        <v>-0.64968487399999997</v>
      </c>
      <c r="ES153" s="1">
        <v>-0.43132788399999999</v>
      </c>
      <c r="ET153" s="1">
        <v>-0.18006138499999999</v>
      </c>
      <c r="EU153" s="1">
        <v>0.71172962200000001</v>
      </c>
      <c r="EV153" s="1" t="s">
        <v>221</v>
      </c>
      <c r="EW153" s="1">
        <v>-1.1190723E-2</v>
      </c>
      <c r="EX153" s="1">
        <v>-0.67500610599999999</v>
      </c>
      <c r="EY153" s="1">
        <v>-0.74570925099999996</v>
      </c>
      <c r="EZ153" s="1">
        <v>-0.56272993800000004</v>
      </c>
      <c r="FA153" s="1">
        <v>0.95617094700000005</v>
      </c>
      <c r="FB153" s="1">
        <v>-0.407382207</v>
      </c>
      <c r="FC153" s="1">
        <v>-0.94977949800000006</v>
      </c>
      <c r="FD153" s="1">
        <v>0.84506917800000003</v>
      </c>
      <c r="FE153" s="1">
        <v>0.98215492100000001</v>
      </c>
      <c r="FF153" s="1">
        <v>0.81766888299999996</v>
      </c>
      <c r="FG153" s="1">
        <v>0.696214102</v>
      </c>
      <c r="FH153" s="1">
        <v>-0.90605712000000005</v>
      </c>
      <c r="FI153" s="1">
        <v>1.1625293880000001</v>
      </c>
      <c r="FJ153" s="1">
        <v>0.53189845499999999</v>
      </c>
      <c r="FK153" s="1">
        <v>0.30337151299999998</v>
      </c>
      <c r="FL153" s="1">
        <v>0.17604352300000001</v>
      </c>
      <c r="FM153" s="1">
        <v>-0.63754946099999998</v>
      </c>
      <c r="FN153" s="1">
        <v>-0.247118633</v>
      </c>
      <c r="FO153" s="1">
        <v>-0.13894535599999999</v>
      </c>
      <c r="FP153" s="1">
        <v>0.90010502800000003</v>
      </c>
      <c r="FQ153" s="1">
        <v>-0.26098052599999999</v>
      </c>
      <c r="FR153" s="1">
        <v>1.024416521</v>
      </c>
      <c r="FS153" s="1">
        <v>-0.72244622599999997</v>
      </c>
      <c r="FT153" s="1">
        <v>0.144408287</v>
      </c>
      <c r="FU153" s="1">
        <v>0.89080182600000002</v>
      </c>
      <c r="FV153" s="1">
        <v>0.682211177</v>
      </c>
      <c r="FW153" s="1">
        <v>-0.54637880400000005</v>
      </c>
      <c r="FX153" s="1">
        <v>0.15240841699999999</v>
      </c>
      <c r="FY153" s="1">
        <v>-0.711579976</v>
      </c>
      <c r="FZ153" s="1">
        <v>-0.44432008899999997</v>
      </c>
      <c r="GA153" s="1">
        <v>-0.200264262</v>
      </c>
      <c r="GB153" s="1">
        <v>0.71177709199999994</v>
      </c>
      <c r="GC153" s="1"/>
      <c r="GD153" s="1">
        <v>-4.7658659999999997E-3</v>
      </c>
      <c r="GE153" s="1">
        <v>-0.985332239</v>
      </c>
      <c r="GF153" s="1">
        <v>-0.94977949800000006</v>
      </c>
      <c r="GG153" s="1">
        <v>0.989477465</v>
      </c>
      <c r="GH153" s="1">
        <v>1.8729567469999999</v>
      </c>
      <c r="GI153" s="1">
        <v>1.1761926439999999</v>
      </c>
      <c r="GJ153" s="1">
        <v>0.735464267</v>
      </c>
      <c r="GK153" s="1">
        <v>0.44909547</v>
      </c>
      <c r="GL153" s="1">
        <v>1</v>
      </c>
      <c r="GM153" s="1">
        <v>0</v>
      </c>
      <c r="GN153" s="1">
        <v>0</v>
      </c>
      <c r="GO153" s="1">
        <v>1</v>
      </c>
      <c r="GP153" s="1">
        <v>1</v>
      </c>
      <c r="GQ153" s="1">
        <v>0</v>
      </c>
      <c r="GR153" s="1">
        <v>0</v>
      </c>
      <c r="GS153" s="1">
        <v>0</v>
      </c>
      <c r="GT153" s="1">
        <v>0</v>
      </c>
      <c r="GU153" s="1">
        <v>0</v>
      </c>
      <c r="GV153" s="1">
        <v>0</v>
      </c>
      <c r="GW153" s="1">
        <v>1</v>
      </c>
      <c r="GX153" s="1">
        <v>1</v>
      </c>
      <c r="GY153" s="1">
        <v>0</v>
      </c>
      <c r="GZ153" s="1">
        <v>0</v>
      </c>
      <c r="HA153" s="1">
        <v>0</v>
      </c>
      <c r="HB153" s="1">
        <v>0</v>
      </c>
      <c r="HC153" s="1">
        <v>0</v>
      </c>
      <c r="HD153" s="1">
        <v>0</v>
      </c>
      <c r="HE153" s="1">
        <v>0</v>
      </c>
      <c r="HF153" s="1">
        <v>0</v>
      </c>
      <c r="HG153" s="1">
        <v>0</v>
      </c>
      <c r="HH153" s="1">
        <v>0</v>
      </c>
      <c r="HI153" s="1">
        <v>0</v>
      </c>
      <c r="HJ153" s="1">
        <v>0</v>
      </c>
      <c r="HK153" s="1">
        <v>0</v>
      </c>
      <c r="HL153" s="1">
        <v>0</v>
      </c>
      <c r="HM153" s="1">
        <v>1</v>
      </c>
      <c r="HN153" s="1">
        <v>0</v>
      </c>
      <c r="HO153" s="1" t="s">
        <v>221</v>
      </c>
      <c r="HP153" s="1" t="s">
        <v>315</v>
      </c>
      <c r="HQ153" s="1" t="s">
        <v>316</v>
      </c>
      <c r="HR153" s="1" t="s">
        <v>830</v>
      </c>
      <c r="HS153" s="1" t="s">
        <v>221</v>
      </c>
      <c r="HT153" s="1" t="s">
        <v>221</v>
      </c>
      <c r="HU153" s="1">
        <v>4.1695360739999998</v>
      </c>
      <c r="HV153" s="1">
        <v>2.2943164079999998</v>
      </c>
      <c r="HW153" s="1"/>
      <c r="HX153" s="1">
        <v>3.1179602549999998</v>
      </c>
      <c r="HY153" s="1">
        <v>4.4853130090000004</v>
      </c>
      <c r="HZ153" s="1">
        <v>3.3887871440000001</v>
      </c>
      <c r="IA153" s="1">
        <v>3.0208872100000002</v>
      </c>
      <c r="IB153" s="1">
        <v>2.41826294</v>
      </c>
    </row>
    <row r="154" spans="1:236" x14ac:dyDescent="0.3">
      <c r="A154" s="1">
        <v>36689</v>
      </c>
      <c r="B154" s="1" t="s">
        <v>501</v>
      </c>
      <c r="C154" s="1" t="s">
        <v>502</v>
      </c>
      <c r="D154" s="1" t="s">
        <v>503</v>
      </c>
      <c r="E154" s="1">
        <v>5</v>
      </c>
      <c r="F154" s="1" t="s">
        <v>504</v>
      </c>
      <c r="G154" s="1">
        <v>1</v>
      </c>
      <c r="H154" s="1" t="s">
        <v>505</v>
      </c>
      <c r="I154" s="1" t="s">
        <v>221</v>
      </c>
      <c r="J154" s="1" t="s">
        <v>221</v>
      </c>
      <c r="K154" s="1" t="s">
        <v>221</v>
      </c>
      <c r="L154" s="1">
        <v>1</v>
      </c>
      <c r="M154" s="1">
        <v>0</v>
      </c>
      <c r="N154" s="1">
        <v>0</v>
      </c>
      <c r="O154" s="1">
        <v>1</v>
      </c>
      <c r="P154" s="1">
        <v>0</v>
      </c>
      <c r="Q154" s="1">
        <v>1</v>
      </c>
      <c r="R154" s="1">
        <v>0</v>
      </c>
      <c r="S154" s="1">
        <v>1</v>
      </c>
      <c r="T154" s="1">
        <v>0</v>
      </c>
      <c r="U154" s="1">
        <v>0</v>
      </c>
      <c r="V154" s="1">
        <v>1</v>
      </c>
      <c r="W154" s="1">
        <v>0</v>
      </c>
      <c r="X154" s="1">
        <v>0</v>
      </c>
      <c r="Y154" s="1">
        <v>0</v>
      </c>
      <c r="Z154" s="1">
        <v>1</v>
      </c>
      <c r="AA154" s="1">
        <v>0</v>
      </c>
      <c r="AB154" s="1">
        <v>0</v>
      </c>
      <c r="AC154" s="1">
        <v>0</v>
      </c>
      <c r="AD154" s="1">
        <v>0</v>
      </c>
      <c r="AE154" s="1" t="s">
        <v>221</v>
      </c>
      <c r="AF154" s="1" t="s">
        <v>221</v>
      </c>
      <c r="AG154" s="1" t="s">
        <v>221</v>
      </c>
      <c r="AH154" s="1" t="s">
        <v>221</v>
      </c>
      <c r="AI154" s="1" t="s">
        <v>221</v>
      </c>
      <c r="AJ154" s="1" t="s">
        <v>221</v>
      </c>
      <c r="AK154" s="1" t="s">
        <v>221</v>
      </c>
      <c r="AL154" s="1" t="s">
        <v>221</v>
      </c>
      <c r="AM154" s="1">
        <v>4</v>
      </c>
      <c r="AN154" s="1">
        <v>1</v>
      </c>
      <c r="AO154" s="1">
        <v>3</v>
      </c>
      <c r="AP154" s="1">
        <v>1</v>
      </c>
      <c r="AQ154" s="1">
        <v>4</v>
      </c>
      <c r="AR154" s="1">
        <v>2</v>
      </c>
      <c r="AS154" s="1">
        <v>1</v>
      </c>
      <c r="AT154" s="1">
        <v>3</v>
      </c>
      <c r="AU154" s="1">
        <v>3</v>
      </c>
      <c r="AV154" s="1">
        <v>3</v>
      </c>
      <c r="AW154" s="1">
        <v>5</v>
      </c>
      <c r="AX154" s="1">
        <v>4</v>
      </c>
      <c r="AY154" s="1">
        <v>5</v>
      </c>
      <c r="AZ154" s="1">
        <v>3</v>
      </c>
      <c r="BA154" s="1">
        <v>3</v>
      </c>
      <c r="BB154" s="1">
        <v>4</v>
      </c>
      <c r="BC154" s="1" t="s">
        <v>221</v>
      </c>
      <c r="BD154" s="1" t="s">
        <v>221</v>
      </c>
      <c r="BE154" s="1" t="s">
        <v>221</v>
      </c>
      <c r="BF154" s="1" t="s">
        <v>221</v>
      </c>
      <c r="BG154" s="1">
        <v>4</v>
      </c>
      <c r="BH154" s="1">
        <v>2</v>
      </c>
      <c r="BI154" s="1">
        <v>3</v>
      </c>
      <c r="BJ154" s="1">
        <v>3</v>
      </c>
      <c r="BK154" s="1">
        <v>3</v>
      </c>
      <c r="BL154" s="1">
        <v>3</v>
      </c>
      <c r="BM154" s="1">
        <v>3</v>
      </c>
      <c r="BN154" s="1" t="s">
        <v>221</v>
      </c>
      <c r="BO154" s="1">
        <v>2</v>
      </c>
      <c r="BP154" s="1" t="s">
        <v>221</v>
      </c>
      <c r="BQ154" s="1">
        <v>5</v>
      </c>
      <c r="BR154" s="1">
        <v>4</v>
      </c>
      <c r="BS154" s="1" t="s">
        <v>221</v>
      </c>
      <c r="BT154" s="1">
        <v>2</v>
      </c>
      <c r="BU154" s="1">
        <v>3</v>
      </c>
      <c r="BV154" s="1">
        <v>3</v>
      </c>
      <c r="BW154" s="1" t="s">
        <v>221</v>
      </c>
      <c r="BX154" s="1">
        <v>3.5</v>
      </c>
      <c r="BY154" s="1">
        <v>2.5</v>
      </c>
      <c r="BZ154" s="1"/>
      <c r="CA154" s="1">
        <v>2</v>
      </c>
      <c r="CB154" s="1"/>
      <c r="CC154" s="1">
        <v>3</v>
      </c>
      <c r="CD154" s="1"/>
      <c r="CE154" s="1">
        <v>2</v>
      </c>
      <c r="CF154" s="1">
        <f>(AM154 - '[1]AoA, FW, and ASMu'!B$11) / '[1]AoA, FW, and ASMu'!B$12</f>
        <v>-6.0746042051738683E-2</v>
      </c>
      <c r="CG154" s="1">
        <f>(AQ154 - '[1]AoA, FW, and ASMu'!C$11) / '[1]AoA, FW, and ASMu'!C$12</f>
        <v>0.83458339984016205</v>
      </c>
      <c r="CH154" s="1">
        <f>(AR154 - '[1]AoA, FW, and ASMu'!D$11) / '[1]AoA, FW, and ASMu'!D$12</f>
        <v>-0.32843761477495281</v>
      </c>
      <c r="CI154" s="1">
        <f>(AT154 - '[1]AoA, FW, and ASMu'!E$11) / '[1]AoA, FW, and ASMu'!E$12</f>
        <v>-1.3553178528170411</v>
      </c>
      <c r="CJ154" s="1">
        <f>(AU154 - '[1]AoA, FW, and ASMu'!F$11) / '[1]AoA, FW, and ASMu'!F$12</f>
        <v>-0.22453801400218357</v>
      </c>
      <c r="CK154" s="1">
        <f>(AY154 - '[1]AoA, FW, and ASMu'!G$11) / '[1]AoA, FW, and ASMu'!G$12</f>
        <v>1.0352183707753255</v>
      </c>
      <c r="CL154" s="1">
        <f>(BA154 - '[1]AoA, FW, and ASMu'!H$11) / '[1]AoA, FW, and ASMu'!H$12</f>
        <v>1.2597114765283648</v>
      </c>
      <c r="CM154" s="1">
        <f>(AW154 - '[1]AoA, FW, and ASMu'!I$11) / '[1]AoA, FW, and ASMu'!I$12</f>
        <v>1.4468245209353749</v>
      </c>
      <c r="CN154" s="1">
        <v>-1.104234597</v>
      </c>
      <c r="CO154" s="1">
        <v>-1.1052699319999999</v>
      </c>
      <c r="CP154" s="1"/>
      <c r="CQ154" s="1">
        <v>-2.3663713390000001</v>
      </c>
      <c r="CR154" s="1"/>
      <c r="CS154" s="1">
        <v>-1.6300259109999999</v>
      </c>
      <c r="CT154" s="1"/>
      <c r="CU154" s="1">
        <v>-1.941622629</v>
      </c>
      <c r="CV154" s="1" t="s">
        <v>241</v>
      </c>
      <c r="CW154" s="1">
        <v>5</v>
      </c>
      <c r="CX154" s="1">
        <v>1</v>
      </c>
      <c r="CY154" s="1" t="s">
        <v>224</v>
      </c>
      <c r="CZ154" s="1">
        <v>4</v>
      </c>
      <c r="DA154" s="1">
        <v>9362</v>
      </c>
      <c r="DB154" s="1" t="s">
        <v>221</v>
      </c>
      <c r="DC154" s="1" t="s">
        <v>221</v>
      </c>
      <c r="DD154" s="1" t="s">
        <v>221</v>
      </c>
      <c r="DE154" s="1" t="s">
        <v>221</v>
      </c>
      <c r="DF154" s="1" t="s">
        <v>221</v>
      </c>
      <c r="DG154" s="1" t="s">
        <v>310</v>
      </c>
      <c r="DH154" s="1">
        <v>222380</v>
      </c>
      <c r="DI154" s="1" t="s">
        <v>221</v>
      </c>
      <c r="DJ154" s="1" t="s">
        <v>506</v>
      </c>
      <c r="DK154" s="1" t="s">
        <v>507</v>
      </c>
      <c r="DL154" s="1" t="s">
        <v>229</v>
      </c>
      <c r="DM154" s="1">
        <v>443</v>
      </c>
      <c r="DN154" s="1">
        <v>5</v>
      </c>
      <c r="DO154" s="1" t="s">
        <v>508</v>
      </c>
      <c r="DP154" s="1">
        <v>-8.318265E-3</v>
      </c>
      <c r="DQ154" s="1">
        <v>-0.56476974899999999</v>
      </c>
      <c r="DR154" s="1">
        <v>-0.85767027399999995</v>
      </c>
      <c r="DS154" s="1">
        <v>-0.37808848900000003</v>
      </c>
      <c r="DT154" s="1">
        <v>1.1885848320000001</v>
      </c>
      <c r="DU154" s="1">
        <v>-0.432934453</v>
      </c>
      <c r="DV154" s="1">
        <v>-0.68143459900000003</v>
      </c>
      <c r="DW154" s="1">
        <v>-1.1282847899999999</v>
      </c>
      <c r="DX154" s="1">
        <v>-0.28254533700000001</v>
      </c>
      <c r="DY154" s="1">
        <v>0.90355514999999997</v>
      </c>
      <c r="DZ154" s="1">
        <v>1.809393939</v>
      </c>
      <c r="EA154" s="1">
        <v>1.8552219560000001</v>
      </c>
      <c r="EB154" s="1">
        <v>1.650185048</v>
      </c>
      <c r="EC154" s="1">
        <v>-0.36842907200000002</v>
      </c>
      <c r="ED154" s="1">
        <v>1.329160962</v>
      </c>
      <c r="EE154" s="1">
        <v>0.21854679099999999</v>
      </c>
      <c r="EF154" s="1">
        <v>-0.49336258900000002</v>
      </c>
      <c r="EG154" s="1">
        <v>-2.2073305369999998</v>
      </c>
      <c r="EH154" s="1">
        <v>-1.1388457270000001</v>
      </c>
      <c r="EI154" s="1">
        <v>-1.21831219</v>
      </c>
      <c r="EJ154" s="1">
        <v>-1.2133659539999999</v>
      </c>
      <c r="EK154" s="1">
        <v>-1.08825868</v>
      </c>
      <c r="EL154" s="1">
        <v>-1.517916611</v>
      </c>
      <c r="EM154" s="1">
        <v>-1.8582212789999999</v>
      </c>
      <c r="EN154" s="1" t="s">
        <v>221</v>
      </c>
      <c r="EO154" s="1">
        <v>0.60217342600000001</v>
      </c>
      <c r="EP154" s="1">
        <v>-0.44247086800000002</v>
      </c>
      <c r="EQ154" s="1" t="s">
        <v>221</v>
      </c>
      <c r="ER154" s="1">
        <v>-1.6496848740000001</v>
      </c>
      <c r="ES154" s="1">
        <v>-0.43132788399999999</v>
      </c>
      <c r="ET154" s="1">
        <v>-1.1800613849999999</v>
      </c>
      <c r="EU154" s="1" t="s">
        <v>221</v>
      </c>
      <c r="EV154" s="1" t="s">
        <v>221</v>
      </c>
      <c r="EW154" s="1">
        <v>-1.1190723E-2</v>
      </c>
      <c r="EX154" s="1">
        <v>-0.67500610599999999</v>
      </c>
      <c r="EY154" s="1">
        <v>-0.74570925099999996</v>
      </c>
      <c r="EZ154" s="1">
        <v>-0.56272993800000004</v>
      </c>
      <c r="FA154" s="1">
        <v>0.95617094700000005</v>
      </c>
      <c r="FB154" s="1">
        <v>-0.407382207</v>
      </c>
      <c r="FC154" s="1">
        <v>-0.94977949800000006</v>
      </c>
      <c r="FD154" s="1">
        <v>-1.0937961030000001</v>
      </c>
      <c r="FE154" s="1">
        <v>-0.16157823499999999</v>
      </c>
      <c r="FF154" s="1">
        <v>0.81766888299999996</v>
      </c>
      <c r="FG154" s="1">
        <v>1.556381282</v>
      </c>
      <c r="FH154" s="1">
        <v>1.4683519410000001</v>
      </c>
      <c r="FI154" s="1">
        <v>1.1625293880000001</v>
      </c>
      <c r="FJ154" s="1">
        <v>-0.31028479199999998</v>
      </c>
      <c r="FK154" s="1">
        <v>1.2250224620000001</v>
      </c>
      <c r="FL154" s="1">
        <v>0.17604352300000001</v>
      </c>
      <c r="FM154" s="1">
        <v>-0.63754946099999998</v>
      </c>
      <c r="FN154" s="1">
        <v>-2.6309318039999998</v>
      </c>
      <c r="FO154" s="1">
        <v>-1.139662908</v>
      </c>
      <c r="FP154" s="1">
        <v>-1.402873262</v>
      </c>
      <c r="FQ154" s="1">
        <v>-1.4841397089999999</v>
      </c>
      <c r="FR154" s="1">
        <v>-1.2227483240000001</v>
      </c>
      <c r="FS154" s="1">
        <v>-2.1173546170000002</v>
      </c>
      <c r="FT154" s="1">
        <v>-1.892685661</v>
      </c>
      <c r="FU154" s="1"/>
      <c r="FV154" s="1">
        <v>0.682211177</v>
      </c>
      <c r="FW154" s="1">
        <v>-0.54637880400000005</v>
      </c>
      <c r="FX154" s="1"/>
      <c r="FY154" s="1">
        <v>-1.8068493960000001</v>
      </c>
      <c r="FZ154" s="1">
        <v>-0.44432008899999997</v>
      </c>
      <c r="GA154" s="1">
        <v>-1.312464206</v>
      </c>
      <c r="GB154" s="1"/>
      <c r="GC154" s="1"/>
      <c r="GD154" s="1">
        <v>-0.78899940800000001</v>
      </c>
      <c r="GE154" s="1">
        <v>-1.5329669500000001</v>
      </c>
      <c r="GF154" s="1">
        <v>-0.94977949800000006</v>
      </c>
      <c r="GG154" s="1">
        <v>-2.9864817640000001</v>
      </c>
      <c r="GH154" s="1">
        <v>-0.16157823499999999</v>
      </c>
      <c r="GI154" s="1">
        <v>-0.44555149500000002</v>
      </c>
      <c r="GJ154" s="1">
        <v>1.2250224620000001</v>
      </c>
      <c r="GK154" s="1">
        <v>-1.074550522</v>
      </c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 t="s">
        <v>269</v>
      </c>
      <c r="HP154" s="1" t="s">
        <v>232</v>
      </c>
      <c r="HQ154" s="1" t="s">
        <v>233</v>
      </c>
      <c r="HR154" s="1" t="s">
        <v>234</v>
      </c>
      <c r="HS154" s="1" t="s">
        <v>221</v>
      </c>
      <c r="HT154" s="1" t="s">
        <v>221</v>
      </c>
      <c r="HU154" s="1">
        <v>1.695611669</v>
      </c>
      <c r="HV154" s="1">
        <v>1.6579048970000001</v>
      </c>
      <c r="HW154" s="1"/>
      <c r="HX154" s="1">
        <v>1.123529249</v>
      </c>
      <c r="HY154" s="1"/>
      <c r="HZ154" s="1">
        <v>0</v>
      </c>
      <c r="IA154" s="1"/>
      <c r="IB154" s="1">
        <v>1.174930617</v>
      </c>
    </row>
    <row r="155" spans="1:236" x14ac:dyDescent="0.3">
      <c r="A155" s="1">
        <v>39514</v>
      </c>
      <c r="B155" s="1" t="s">
        <v>1477</v>
      </c>
      <c r="C155" s="1" t="s">
        <v>593</v>
      </c>
      <c r="D155" s="1" t="s">
        <v>1211</v>
      </c>
      <c r="E155" s="1">
        <v>10</v>
      </c>
      <c r="F155" s="1" t="s">
        <v>504</v>
      </c>
      <c r="G155" s="1">
        <v>1</v>
      </c>
      <c r="H155" s="1" t="s">
        <v>505</v>
      </c>
      <c r="I155" s="1" t="s">
        <v>221</v>
      </c>
      <c r="J155" s="1" t="s">
        <v>221</v>
      </c>
      <c r="K155" s="1" t="s">
        <v>221</v>
      </c>
      <c r="L155" s="1" t="s">
        <v>221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 t="s">
        <v>221</v>
      </c>
      <c r="AF155" s="1" t="s">
        <v>221</v>
      </c>
      <c r="AG155" s="1" t="s">
        <v>221</v>
      </c>
      <c r="AH155" s="1" t="s">
        <v>221</v>
      </c>
      <c r="AI155" s="1" t="s">
        <v>221</v>
      </c>
      <c r="AJ155" s="1" t="s">
        <v>221</v>
      </c>
      <c r="AK155" s="1" t="s">
        <v>221</v>
      </c>
      <c r="AL155" s="1" t="s">
        <v>221</v>
      </c>
      <c r="AM155" s="1">
        <v>4</v>
      </c>
      <c r="AN155" s="1">
        <v>1</v>
      </c>
      <c r="AO155" s="1">
        <v>1</v>
      </c>
      <c r="AP155" s="1">
        <v>1</v>
      </c>
      <c r="AQ155" s="1">
        <v>3</v>
      </c>
      <c r="AR155" s="1">
        <v>1</v>
      </c>
      <c r="AS155" s="1">
        <v>5</v>
      </c>
      <c r="AT155" s="1">
        <v>1</v>
      </c>
      <c r="AU155" s="1">
        <v>1</v>
      </c>
      <c r="AV155" s="1">
        <v>1</v>
      </c>
      <c r="AW155" s="1">
        <v>1</v>
      </c>
      <c r="AX155" s="1">
        <v>1</v>
      </c>
      <c r="AY155" s="1">
        <v>3</v>
      </c>
      <c r="AZ155" s="1">
        <v>5</v>
      </c>
      <c r="BA155" s="1">
        <v>3</v>
      </c>
      <c r="BB155" s="1">
        <v>3</v>
      </c>
      <c r="BC155" s="1" t="s">
        <v>221</v>
      </c>
      <c r="BD155" s="1" t="s">
        <v>221</v>
      </c>
      <c r="BE155" s="1" t="s">
        <v>221</v>
      </c>
      <c r="BF155" s="1" t="s">
        <v>221</v>
      </c>
      <c r="BG155" s="1">
        <v>5</v>
      </c>
      <c r="BH155" s="1">
        <v>4</v>
      </c>
      <c r="BI155" s="1">
        <v>4</v>
      </c>
      <c r="BJ155" s="1">
        <v>4</v>
      </c>
      <c r="BK155" s="1">
        <v>4</v>
      </c>
      <c r="BL155" s="1">
        <v>4</v>
      </c>
      <c r="BM155" s="1">
        <v>5</v>
      </c>
      <c r="BN155" s="1" t="s">
        <v>221</v>
      </c>
      <c r="BO155" s="1" t="s">
        <v>221</v>
      </c>
      <c r="BP155" s="1" t="s">
        <v>221</v>
      </c>
      <c r="BQ155" s="1">
        <v>3</v>
      </c>
      <c r="BR155" s="1">
        <v>4</v>
      </c>
      <c r="BS155" s="1">
        <v>3</v>
      </c>
      <c r="BT155" s="1">
        <v>4</v>
      </c>
      <c r="BU155" s="1">
        <v>2</v>
      </c>
      <c r="BV155" s="1">
        <v>4</v>
      </c>
      <c r="BW155" s="1">
        <v>4</v>
      </c>
      <c r="BX155" s="1">
        <v>4</v>
      </c>
      <c r="BY155" s="1">
        <v>3</v>
      </c>
      <c r="BZ155" s="1"/>
      <c r="CA155" s="1"/>
      <c r="CB155" s="1"/>
      <c r="CC155" s="1">
        <v>4.3333333329999997</v>
      </c>
      <c r="CD155" s="1">
        <v>3.5</v>
      </c>
      <c r="CE155" s="1">
        <v>4</v>
      </c>
      <c r="CF155" s="1">
        <f>(AM155 - '[1]AoA, FW, and ASMu'!B$11) / '[1]AoA, FW, and ASMu'!B$12</f>
        <v>-6.0746042051738683E-2</v>
      </c>
      <c r="CG155" s="1">
        <f>(AQ155 - '[1]AoA, FW, and ASMu'!C$11) / '[1]AoA, FW, and ASMu'!C$12</f>
        <v>6.35580845466511E-2</v>
      </c>
      <c r="CH155" s="1">
        <f>(AR155 - '[1]AoA, FW, and ASMu'!D$11) / '[1]AoA, FW, and ASMu'!D$12</f>
        <v>-1.1133856642167215</v>
      </c>
      <c r="CI155" s="1">
        <f>(AT155 - '[1]AoA, FW, and ASMu'!E$11) / '[1]AoA, FW, and ASMu'!E$12</f>
        <v>-3.2112961347206417</v>
      </c>
      <c r="CJ155" s="1">
        <f>(AU155 - '[1]AoA, FW, and ASMu'!F$11) / '[1]AoA, FW, and ASMu'!F$12</f>
        <v>-1.3726844286238138</v>
      </c>
      <c r="CK155" s="1">
        <f>(AY155 - '[1]AoA, FW, and ASMu'!G$11) / '[1]AoA, FW, and ASMu'!G$12</f>
        <v>-0.39129875746110016</v>
      </c>
      <c r="CL155" s="1">
        <f>(BA155 - '[1]AoA, FW, and ASMu'!H$11) / '[1]AoA, FW, and ASMu'!H$12</f>
        <v>1.2597114765283648</v>
      </c>
      <c r="CM155" s="1">
        <f>(AW155 - '[1]AoA, FW, and ASMu'!I$11) / '[1]AoA, FW, and ASMu'!I$12</f>
        <v>-1.9492913520592203</v>
      </c>
      <c r="CN155" s="1">
        <v>-8.6867595000000006E-2</v>
      </c>
      <c r="CO155" s="1">
        <v>-0.55263496599999995</v>
      </c>
      <c r="CP155" s="1"/>
      <c r="CQ155" s="1"/>
      <c r="CR155" s="1"/>
      <c r="CS155" s="1">
        <v>0.38630671900000002</v>
      </c>
      <c r="CT155" s="1">
        <v>0.50967919299999997</v>
      </c>
      <c r="CU155" s="1">
        <v>0.408238604</v>
      </c>
      <c r="CV155" s="1" t="s">
        <v>241</v>
      </c>
      <c r="CW155" s="1">
        <v>5</v>
      </c>
      <c r="CX155" s="1" t="s">
        <v>221</v>
      </c>
      <c r="CY155" s="1" t="s">
        <v>242</v>
      </c>
      <c r="CZ155" s="1">
        <v>5</v>
      </c>
      <c r="DA155" s="1">
        <v>9246</v>
      </c>
      <c r="DB155" s="1" t="s">
        <v>221</v>
      </c>
      <c r="DC155" s="1" t="s">
        <v>221</v>
      </c>
      <c r="DD155" s="1">
        <v>1</v>
      </c>
      <c r="DE155" s="1">
        <v>9247</v>
      </c>
      <c r="DF155" s="1" t="s">
        <v>221</v>
      </c>
      <c r="DG155" s="1" t="s">
        <v>310</v>
      </c>
      <c r="DH155" s="1">
        <v>228567</v>
      </c>
      <c r="DI155" s="1" t="s">
        <v>1478</v>
      </c>
      <c r="DJ155" s="1" t="s">
        <v>1479</v>
      </c>
      <c r="DK155" s="1" t="s">
        <v>1480</v>
      </c>
      <c r="DL155" s="1" t="s">
        <v>229</v>
      </c>
      <c r="DM155" s="1">
        <v>1454</v>
      </c>
      <c r="DN155" s="1">
        <v>20</v>
      </c>
      <c r="DO155" s="1" t="s">
        <v>1481</v>
      </c>
      <c r="DP155" s="1">
        <v>-8.318265E-3</v>
      </c>
      <c r="DQ155" s="1">
        <v>-0.56476974899999999</v>
      </c>
      <c r="DR155" s="1">
        <v>-2.8576702740000002</v>
      </c>
      <c r="DS155" s="1">
        <v>-0.37808848900000003</v>
      </c>
      <c r="DT155" s="1">
        <v>0.18858483200000001</v>
      </c>
      <c r="DU155" s="1">
        <v>-1.4329344530000001</v>
      </c>
      <c r="DV155" s="1">
        <v>3.3185654009999999</v>
      </c>
      <c r="DW155" s="1">
        <v>-3.1282847899999999</v>
      </c>
      <c r="DX155" s="1">
        <v>-2.2825453370000002</v>
      </c>
      <c r="DY155" s="1">
        <v>-1.0964448499999999</v>
      </c>
      <c r="DZ155" s="1">
        <v>-2.190606061</v>
      </c>
      <c r="EA155" s="1">
        <v>-1.1447780439999999</v>
      </c>
      <c r="EB155" s="1">
        <v>-0.34981495200000001</v>
      </c>
      <c r="EC155" s="1">
        <v>1.6315709279999999</v>
      </c>
      <c r="ED155" s="1">
        <v>1.329160962</v>
      </c>
      <c r="EE155" s="1">
        <v>-0.78145320900000004</v>
      </c>
      <c r="EF155" s="1">
        <v>0.50663741100000004</v>
      </c>
      <c r="EG155" s="1">
        <v>-0.20733053700000001</v>
      </c>
      <c r="EH155" s="1">
        <v>-0.138845727</v>
      </c>
      <c r="EI155" s="1">
        <v>-0.21831218999999999</v>
      </c>
      <c r="EJ155" s="1">
        <v>-0.213365954</v>
      </c>
      <c r="EK155" s="1">
        <v>-8.8258680000000006E-2</v>
      </c>
      <c r="EL155" s="1">
        <v>0.48208338899999997</v>
      </c>
      <c r="EM155" s="1" t="s">
        <v>221</v>
      </c>
      <c r="EN155" s="1" t="s">
        <v>221</v>
      </c>
      <c r="EO155" s="1">
        <v>-1.397826574</v>
      </c>
      <c r="EP155" s="1">
        <v>-0.44247086800000002</v>
      </c>
      <c r="EQ155" s="1">
        <v>-0.83988714499999995</v>
      </c>
      <c r="ER155" s="1">
        <v>0.35031512599999998</v>
      </c>
      <c r="ES155" s="1">
        <v>-1.4313278840000001</v>
      </c>
      <c r="ET155" s="1">
        <v>-0.18006138499999999</v>
      </c>
      <c r="EU155" s="1">
        <v>0.71172962200000001</v>
      </c>
      <c r="EV155" s="1" t="s">
        <v>221</v>
      </c>
      <c r="EW155" s="1">
        <v>-1.1190723E-2</v>
      </c>
      <c r="EX155" s="1">
        <v>-0.67500610599999999</v>
      </c>
      <c r="EY155" s="1">
        <v>-2.484627514</v>
      </c>
      <c r="EZ155" s="1">
        <v>-0.56272993800000004</v>
      </c>
      <c r="FA155" s="1">
        <v>0.15170927000000001</v>
      </c>
      <c r="FB155" s="1">
        <v>-1.348361157</v>
      </c>
      <c r="FC155" s="1">
        <v>4.6253967539999996</v>
      </c>
      <c r="FD155" s="1">
        <v>-3.0326613839999998</v>
      </c>
      <c r="FE155" s="1">
        <v>-1.305311391</v>
      </c>
      <c r="FF155" s="1">
        <v>-0.99222370199999999</v>
      </c>
      <c r="FG155" s="1">
        <v>-1.8842874380000001</v>
      </c>
      <c r="FH155" s="1">
        <v>-0.90605712000000005</v>
      </c>
      <c r="FI155" s="1">
        <v>-0.24643912700000001</v>
      </c>
      <c r="FJ155" s="1">
        <v>1.3740817030000001</v>
      </c>
      <c r="FK155" s="1">
        <v>1.2250224620000001</v>
      </c>
      <c r="FL155" s="1">
        <v>-0.62947516000000003</v>
      </c>
      <c r="FM155" s="1">
        <v>0.65470389500000004</v>
      </c>
      <c r="FN155" s="1">
        <v>-0.247118633</v>
      </c>
      <c r="FO155" s="1">
        <v>-0.13894535599999999</v>
      </c>
      <c r="FP155" s="1">
        <v>-0.25138411700000002</v>
      </c>
      <c r="FQ155" s="1">
        <v>-0.26098052599999999</v>
      </c>
      <c r="FR155" s="1">
        <v>-9.9165901000000001E-2</v>
      </c>
      <c r="FS155" s="1">
        <v>0.67246216400000003</v>
      </c>
      <c r="FT155" s="1"/>
      <c r="FU155" s="1"/>
      <c r="FV155" s="1">
        <v>-1.5836183909999999</v>
      </c>
      <c r="FW155" s="1">
        <v>-0.54637880400000005</v>
      </c>
      <c r="FX155" s="1">
        <v>-0.79947278300000002</v>
      </c>
      <c r="FY155" s="1">
        <v>0.38368944500000002</v>
      </c>
      <c r="FZ155" s="1">
        <v>-1.4744415</v>
      </c>
      <c r="GA155" s="1">
        <v>-0.200264262</v>
      </c>
      <c r="GB155" s="1">
        <v>0.71177709199999994</v>
      </c>
      <c r="GC155" s="1"/>
      <c r="GD155" s="1">
        <v>-0.17017900999999999</v>
      </c>
      <c r="GE155" s="1">
        <v>-1.893737185</v>
      </c>
      <c r="GF155" s="1">
        <v>4.6253967539999996</v>
      </c>
      <c r="GG155" s="1">
        <v>-3.0326613839999998</v>
      </c>
      <c r="GH155" s="1">
        <v>-1.305311391</v>
      </c>
      <c r="GI155" s="1">
        <v>-0.142333881</v>
      </c>
      <c r="GJ155" s="1">
        <v>1.1811746160000001</v>
      </c>
      <c r="GK155" s="1">
        <v>-2.1314060709999998</v>
      </c>
      <c r="GL155" s="1">
        <v>3</v>
      </c>
      <c r="GM155" s="1">
        <v>2</v>
      </c>
      <c r="GN155" s="1">
        <v>0.66666666699999999</v>
      </c>
      <c r="GO155" s="1">
        <v>1</v>
      </c>
      <c r="GP155" s="1">
        <v>0.33333333300000001</v>
      </c>
      <c r="GQ155" s="1">
        <v>0</v>
      </c>
      <c r="GR155" s="1">
        <v>0</v>
      </c>
      <c r="GS155" s="1">
        <v>0</v>
      </c>
      <c r="GT155" s="1">
        <v>0</v>
      </c>
      <c r="GU155" s="1">
        <v>0</v>
      </c>
      <c r="GV155" s="1">
        <v>0</v>
      </c>
      <c r="GW155" s="1">
        <v>1</v>
      </c>
      <c r="GX155" s="1">
        <v>0.33333333300000001</v>
      </c>
      <c r="GY155" s="1">
        <v>0</v>
      </c>
      <c r="GZ155" s="1">
        <v>0</v>
      </c>
      <c r="HA155" s="1">
        <v>0</v>
      </c>
      <c r="HB155" s="1">
        <v>0</v>
      </c>
      <c r="HC155" s="1">
        <v>0</v>
      </c>
      <c r="HD155" s="1">
        <v>0</v>
      </c>
      <c r="HE155" s="1">
        <v>0</v>
      </c>
      <c r="HF155" s="1">
        <v>0</v>
      </c>
      <c r="HG155" s="1">
        <v>1</v>
      </c>
      <c r="HH155" s="1">
        <v>0.33333333300000001</v>
      </c>
      <c r="HI155" s="1">
        <v>1</v>
      </c>
      <c r="HJ155" s="1">
        <v>0.33333333300000001</v>
      </c>
      <c r="HK155" s="1">
        <v>0</v>
      </c>
      <c r="HL155" s="1">
        <v>0</v>
      </c>
      <c r="HM155" s="1">
        <v>0.33333333300000001</v>
      </c>
      <c r="HN155" s="1">
        <v>0.66666666699999999</v>
      </c>
      <c r="HO155" s="1" t="s">
        <v>269</v>
      </c>
      <c r="HP155" s="1" t="s">
        <v>232</v>
      </c>
      <c r="HQ155" s="1" t="s">
        <v>262</v>
      </c>
      <c r="HR155" s="1" t="s">
        <v>260</v>
      </c>
      <c r="HS155" s="1" t="s">
        <v>261</v>
      </c>
      <c r="HT155" s="1" t="s">
        <v>221</v>
      </c>
      <c r="HU155" s="1">
        <v>2.71297867</v>
      </c>
      <c r="HV155" s="1">
        <v>2.2105398630000002</v>
      </c>
      <c r="HW155" s="1"/>
      <c r="HX155" s="1"/>
      <c r="HY155" s="1"/>
      <c r="HZ155" s="1">
        <v>2.01633263</v>
      </c>
      <c r="IA155" s="1">
        <v>2.4594984320000002</v>
      </c>
      <c r="IB155" s="1">
        <v>3.5247918500000002</v>
      </c>
    </row>
    <row r="156" spans="1:236" x14ac:dyDescent="0.3">
      <c r="A156" s="1">
        <v>32855</v>
      </c>
      <c r="B156" s="1" t="s">
        <v>1482</v>
      </c>
      <c r="C156" s="1" t="s">
        <v>474</v>
      </c>
      <c r="D156" s="1" t="s">
        <v>474</v>
      </c>
      <c r="E156" s="1">
        <v>1</v>
      </c>
      <c r="F156" s="1" t="s">
        <v>398</v>
      </c>
      <c r="G156" s="1">
        <v>3</v>
      </c>
      <c r="H156" s="1" t="s">
        <v>399</v>
      </c>
      <c r="I156" s="1" t="s">
        <v>221</v>
      </c>
      <c r="J156" s="1" t="s">
        <v>221</v>
      </c>
      <c r="K156" s="1" t="s">
        <v>221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 t="s">
        <v>221</v>
      </c>
      <c r="AF156" s="1" t="s">
        <v>221</v>
      </c>
      <c r="AG156" s="1" t="s">
        <v>221</v>
      </c>
      <c r="AH156" s="1" t="s">
        <v>221</v>
      </c>
      <c r="AI156" s="1" t="s">
        <v>221</v>
      </c>
      <c r="AJ156" s="1" t="s">
        <v>221</v>
      </c>
      <c r="AK156" s="1" t="s">
        <v>221</v>
      </c>
      <c r="AL156" s="1" t="s">
        <v>221</v>
      </c>
      <c r="AM156" s="1">
        <v>4</v>
      </c>
      <c r="AN156" s="1">
        <v>3</v>
      </c>
      <c r="AO156" s="1">
        <v>1</v>
      </c>
      <c r="AP156" s="1">
        <v>1</v>
      </c>
      <c r="AQ156" s="1">
        <v>3</v>
      </c>
      <c r="AR156" s="1">
        <v>4</v>
      </c>
      <c r="AS156" s="1">
        <v>4</v>
      </c>
      <c r="AT156" s="1">
        <v>5</v>
      </c>
      <c r="AU156" s="1">
        <v>3</v>
      </c>
      <c r="AV156" s="1">
        <v>1</v>
      </c>
      <c r="AW156" s="1">
        <v>3</v>
      </c>
      <c r="AX156" s="1">
        <v>1</v>
      </c>
      <c r="AY156" s="1">
        <v>2</v>
      </c>
      <c r="AZ156" s="1">
        <v>5</v>
      </c>
      <c r="BA156" s="1">
        <v>1</v>
      </c>
      <c r="BB156" s="1">
        <v>5</v>
      </c>
      <c r="BC156" s="1" t="s">
        <v>221</v>
      </c>
      <c r="BD156" s="1" t="s">
        <v>221</v>
      </c>
      <c r="BE156" s="1" t="s">
        <v>221</v>
      </c>
      <c r="BF156" s="1" t="s">
        <v>221</v>
      </c>
      <c r="BG156" s="1">
        <v>4</v>
      </c>
      <c r="BH156" s="1">
        <v>5</v>
      </c>
      <c r="BI156" s="1">
        <v>5</v>
      </c>
      <c r="BJ156" s="1">
        <v>3</v>
      </c>
      <c r="BK156" s="1">
        <v>4</v>
      </c>
      <c r="BL156" s="1">
        <v>5</v>
      </c>
      <c r="BM156" s="1">
        <v>5</v>
      </c>
      <c r="BN156" s="1">
        <v>5</v>
      </c>
      <c r="BO156" s="1">
        <v>4</v>
      </c>
      <c r="BP156" s="1">
        <v>4</v>
      </c>
      <c r="BQ156" s="1">
        <v>4</v>
      </c>
      <c r="BR156" s="1">
        <v>4</v>
      </c>
      <c r="BS156" s="1">
        <v>4</v>
      </c>
      <c r="BT156" s="1">
        <v>4</v>
      </c>
      <c r="BU156" s="1">
        <v>4</v>
      </c>
      <c r="BV156" s="1">
        <v>4</v>
      </c>
      <c r="BW156" s="1" t="s">
        <v>221</v>
      </c>
      <c r="BX156" s="1">
        <v>4.3333333329999997</v>
      </c>
      <c r="BY156" s="1">
        <v>4</v>
      </c>
      <c r="BZ156" s="1">
        <v>5</v>
      </c>
      <c r="CA156" s="1">
        <v>4</v>
      </c>
      <c r="CB156" s="1">
        <v>4</v>
      </c>
      <c r="CC156" s="1">
        <v>4.6666666670000003</v>
      </c>
      <c r="CD156" s="1">
        <v>4</v>
      </c>
      <c r="CE156" s="1">
        <v>5</v>
      </c>
      <c r="CF156" s="1">
        <f>(AM156 - '[1]AoA, FW, and ASMu'!B$11) / '[1]AoA, FW, and ASMu'!B$12</f>
        <v>-6.0746042051738683E-2</v>
      </c>
      <c r="CG156" s="1">
        <f>(AQ156 - '[1]AoA, FW, and ASMu'!C$11) / '[1]AoA, FW, and ASMu'!C$12</f>
        <v>6.35580845466511E-2</v>
      </c>
      <c r="CH156" s="1">
        <f>(AR156 - '[1]AoA, FW, and ASMu'!D$11) / '[1]AoA, FW, and ASMu'!D$12</f>
        <v>1.2414584841085845</v>
      </c>
      <c r="CI156" s="1">
        <f>(AT156 - '[1]AoA, FW, and ASMu'!E$11) / '[1]AoA, FW, and ASMu'!E$12</f>
        <v>0.50066042908655961</v>
      </c>
      <c r="CJ156" s="1">
        <f>(AU156 - '[1]AoA, FW, and ASMu'!F$11) / '[1]AoA, FW, and ASMu'!F$12</f>
        <v>-0.22453801400218357</v>
      </c>
      <c r="CK156" s="1">
        <f>(AY156 - '[1]AoA, FW, and ASMu'!G$11) / '[1]AoA, FW, and ASMu'!G$12</f>
        <v>-1.104557321579313</v>
      </c>
      <c r="CL156" s="1">
        <f>(BA156 - '[1]AoA, FW, and ASMu'!H$11) / '[1]AoA, FW, and ASMu'!H$12</f>
        <v>-0.62050276803115456</v>
      </c>
      <c r="CM156" s="1">
        <f>(AW156 - '[1]AoA, FW, and ASMu'!I$11) / '[1]AoA, FW, and ASMu'!I$12</f>
        <v>-0.25123341556192269</v>
      </c>
      <c r="CN156" s="1">
        <v>0.210586562</v>
      </c>
      <c r="CO156" s="1">
        <v>0.294079649</v>
      </c>
      <c r="CP156" s="1">
        <v>0.68540515000000002</v>
      </c>
      <c r="CQ156" s="1">
        <v>0.35310792800000002</v>
      </c>
      <c r="CR156" s="1">
        <v>-0.205366406</v>
      </c>
      <c r="CS156" s="1">
        <v>0.64351742099999998</v>
      </c>
      <c r="CT156" s="1">
        <v>0.22892997600000001</v>
      </c>
      <c r="CU156" s="1">
        <v>1.1017074899999999</v>
      </c>
      <c r="CV156" s="1" t="s">
        <v>241</v>
      </c>
      <c r="CW156" s="1">
        <v>5</v>
      </c>
      <c r="CX156" s="1">
        <v>1</v>
      </c>
      <c r="CY156" s="1" t="s">
        <v>242</v>
      </c>
      <c r="CZ156" s="1">
        <v>5</v>
      </c>
      <c r="DA156" s="1">
        <v>4129</v>
      </c>
      <c r="DB156" s="1" t="s">
        <v>221</v>
      </c>
      <c r="DC156" s="1" t="s">
        <v>221</v>
      </c>
      <c r="DD156" s="1">
        <v>1</v>
      </c>
      <c r="DE156" s="1">
        <v>4131</v>
      </c>
      <c r="DF156" s="1" t="s">
        <v>221</v>
      </c>
      <c r="DG156" s="1" t="s">
        <v>292</v>
      </c>
      <c r="DH156" s="1">
        <v>575939</v>
      </c>
      <c r="DI156" s="1" t="s">
        <v>1483</v>
      </c>
      <c r="DJ156" s="1" t="s">
        <v>1456</v>
      </c>
      <c r="DK156" s="1" t="s">
        <v>323</v>
      </c>
      <c r="DL156" s="1" t="s">
        <v>229</v>
      </c>
      <c r="DM156" s="1">
        <v>974</v>
      </c>
      <c r="DN156" s="1">
        <v>7</v>
      </c>
      <c r="DO156" s="1" t="s">
        <v>1484</v>
      </c>
      <c r="DP156" s="1">
        <v>-8.318265E-3</v>
      </c>
      <c r="DQ156" s="1">
        <v>1.4352302509999999</v>
      </c>
      <c r="DR156" s="1">
        <v>-2.8576702740000002</v>
      </c>
      <c r="DS156" s="1">
        <v>-0.37808848900000003</v>
      </c>
      <c r="DT156" s="1">
        <v>0.18858483200000001</v>
      </c>
      <c r="DU156" s="1">
        <v>1.5670655469999999</v>
      </c>
      <c r="DV156" s="1">
        <v>2.3185654009999999</v>
      </c>
      <c r="DW156" s="1">
        <v>0.87171520999999996</v>
      </c>
      <c r="DX156" s="1">
        <v>-0.28254533700000001</v>
      </c>
      <c r="DY156" s="1">
        <v>-1.0964448499999999</v>
      </c>
      <c r="DZ156" s="1">
        <v>-0.19060606099999999</v>
      </c>
      <c r="EA156" s="1">
        <v>-1.1447780439999999</v>
      </c>
      <c r="EB156" s="1">
        <v>-1.349814952</v>
      </c>
      <c r="EC156" s="1">
        <v>1.6315709279999999</v>
      </c>
      <c r="ED156" s="1">
        <v>-0.670839038</v>
      </c>
      <c r="EE156" s="1">
        <v>1.2185467910000001</v>
      </c>
      <c r="EF156" s="1">
        <v>-0.49336258900000002</v>
      </c>
      <c r="EG156" s="1">
        <v>0.79266946299999996</v>
      </c>
      <c r="EH156" s="1">
        <v>0.86115427300000003</v>
      </c>
      <c r="EI156" s="1">
        <v>-1.21831219</v>
      </c>
      <c r="EJ156" s="1">
        <v>-0.213365954</v>
      </c>
      <c r="EK156" s="1">
        <v>0.91174131999999997</v>
      </c>
      <c r="EL156" s="1">
        <v>0.48208338899999997</v>
      </c>
      <c r="EM156" s="1">
        <v>0.141778721</v>
      </c>
      <c r="EN156" s="1">
        <v>-0.227950713</v>
      </c>
      <c r="EO156" s="1">
        <v>-0.39782657399999999</v>
      </c>
      <c r="EP156" s="1">
        <v>-0.44247086800000002</v>
      </c>
      <c r="EQ156" s="1">
        <v>0.160112855</v>
      </c>
      <c r="ER156" s="1">
        <v>0.35031512599999998</v>
      </c>
      <c r="ES156" s="1">
        <v>0.56867211600000001</v>
      </c>
      <c r="ET156" s="1">
        <v>-0.18006138499999999</v>
      </c>
      <c r="EU156" s="1" t="s">
        <v>221</v>
      </c>
      <c r="EV156" s="1">
        <v>1.1107942079999999</v>
      </c>
      <c r="EW156" s="1">
        <v>-7.2999390000000001E-3</v>
      </c>
      <c r="EX156" s="1">
        <v>1.286560468</v>
      </c>
      <c r="EY156" s="1">
        <v>-2.9028117739999999</v>
      </c>
      <c r="EZ156" s="1">
        <v>-0.43257899100000002</v>
      </c>
      <c r="FA156" s="1">
        <v>0.14875905</v>
      </c>
      <c r="FB156" s="1">
        <v>1.2387726290000001</v>
      </c>
      <c r="FC156" s="1">
        <v>1.916011372</v>
      </c>
      <c r="FD156" s="1">
        <v>0.78158185499999999</v>
      </c>
      <c r="FE156" s="1">
        <v>-0.16190954499999999</v>
      </c>
      <c r="FF156" s="1">
        <v>-0.75438913500000004</v>
      </c>
      <c r="FG156" s="1">
        <v>-0.175030668</v>
      </c>
      <c r="FH156" s="1">
        <v>-0.72955848300000004</v>
      </c>
      <c r="FI156" s="1">
        <v>-0.98015730499999998</v>
      </c>
      <c r="FJ156" s="1">
        <v>1.362805418</v>
      </c>
      <c r="FK156" s="1">
        <v>-0.65123792400000002</v>
      </c>
      <c r="FL156" s="1">
        <v>1.178860324</v>
      </c>
      <c r="FM156" s="1">
        <v>-0.71347497800000004</v>
      </c>
      <c r="FN156" s="1">
        <v>1.036017078</v>
      </c>
      <c r="FO156" s="1">
        <v>0.87643446000000003</v>
      </c>
      <c r="FP156" s="1">
        <v>-1.4751905409999999</v>
      </c>
      <c r="FQ156" s="1">
        <v>-0.26488525299999999</v>
      </c>
      <c r="FR156" s="1">
        <v>0.99257750099999997</v>
      </c>
      <c r="FS156" s="1">
        <v>0.70189067199999999</v>
      </c>
      <c r="FT156" s="1">
        <v>0.141012049</v>
      </c>
      <c r="FU156" s="1">
        <v>-0.22705561099999999</v>
      </c>
      <c r="FV156" s="1">
        <v>-0.45330464100000001</v>
      </c>
      <c r="FW156" s="1">
        <v>-0.57374936700000001</v>
      </c>
      <c r="FX156" s="1">
        <v>0.19275363200000001</v>
      </c>
      <c r="FY156" s="1">
        <v>0.356362032</v>
      </c>
      <c r="FZ156" s="1">
        <v>0.61698529199999996</v>
      </c>
      <c r="GA156" s="1">
        <v>-0.209755147</v>
      </c>
      <c r="GB156" s="1"/>
      <c r="GC156" s="1">
        <v>1.269460853</v>
      </c>
      <c r="GD156" s="1">
        <v>5.3643047999999999E-2</v>
      </c>
      <c r="GE156" s="1">
        <v>0.42331688200000001</v>
      </c>
      <c r="GF156" s="1">
        <v>1.2387726290000001</v>
      </c>
      <c r="GG156" s="1">
        <v>1.4834725280000001</v>
      </c>
      <c r="GH156" s="1">
        <v>-2.0897496000000002E-2</v>
      </c>
      <c r="GI156" s="1">
        <v>-1.2293234019999999</v>
      </c>
      <c r="GJ156" s="1">
        <v>-0.45848429200000002</v>
      </c>
      <c r="GK156" s="1">
        <v>-0.88850564600000004</v>
      </c>
      <c r="GL156" s="1">
        <v>1</v>
      </c>
      <c r="GM156" s="1">
        <v>1</v>
      </c>
      <c r="GN156" s="1">
        <v>1</v>
      </c>
      <c r="GO156" s="1">
        <v>0</v>
      </c>
      <c r="GP156" s="1">
        <v>0</v>
      </c>
      <c r="GQ156" s="1">
        <v>0</v>
      </c>
      <c r="GR156" s="1">
        <v>0</v>
      </c>
      <c r="GS156" s="1">
        <v>0</v>
      </c>
      <c r="GT156" s="1">
        <v>0</v>
      </c>
      <c r="GU156" s="1">
        <v>0</v>
      </c>
      <c r="GV156" s="1">
        <v>0</v>
      </c>
      <c r="GW156" s="1">
        <v>0</v>
      </c>
      <c r="GX156" s="1">
        <v>0</v>
      </c>
      <c r="GY156" s="1">
        <v>0</v>
      </c>
      <c r="GZ156" s="1">
        <v>0</v>
      </c>
      <c r="HA156" s="1">
        <v>0</v>
      </c>
      <c r="HB156" s="1">
        <v>0</v>
      </c>
      <c r="HC156" s="1">
        <v>0</v>
      </c>
      <c r="HD156" s="1">
        <v>0</v>
      </c>
      <c r="HE156" s="1">
        <v>0</v>
      </c>
      <c r="HF156" s="1">
        <v>0</v>
      </c>
      <c r="HG156" s="1">
        <v>1</v>
      </c>
      <c r="HH156" s="1">
        <v>1</v>
      </c>
      <c r="HI156" s="1">
        <v>0</v>
      </c>
      <c r="HJ156" s="1">
        <v>0</v>
      </c>
      <c r="HK156" s="1">
        <v>0</v>
      </c>
      <c r="HL156" s="1">
        <v>0</v>
      </c>
      <c r="HM156" s="1">
        <v>0</v>
      </c>
      <c r="HN156" s="1">
        <v>1</v>
      </c>
      <c r="HO156" s="1" t="s">
        <v>269</v>
      </c>
      <c r="HP156" s="1" t="s">
        <v>315</v>
      </c>
      <c r="HQ156" s="1" t="s">
        <v>316</v>
      </c>
      <c r="HR156" s="1" t="s">
        <v>221</v>
      </c>
      <c r="HS156" s="1" t="s">
        <v>221</v>
      </c>
      <c r="HT156" s="1" t="s">
        <v>221</v>
      </c>
      <c r="HU156" s="1">
        <v>3.3105103910000002</v>
      </c>
      <c r="HV156" s="1">
        <v>3.7114879809999999</v>
      </c>
      <c r="HW156" s="1">
        <v>4.1124309009999997</v>
      </c>
      <c r="HX156" s="1">
        <v>2.9091877020000001</v>
      </c>
      <c r="HY156" s="1">
        <v>3.491228902</v>
      </c>
      <c r="HZ156" s="1">
        <v>5.0763525630000004</v>
      </c>
      <c r="IA156" s="1">
        <v>2.948928504</v>
      </c>
      <c r="IB156" s="1">
        <v>4.4756866789999998</v>
      </c>
    </row>
    <row r="157" spans="1:236" x14ac:dyDescent="0.3">
      <c r="A157" s="1">
        <v>31239</v>
      </c>
      <c r="B157" s="1" t="s">
        <v>1485</v>
      </c>
      <c r="C157" s="1" t="s">
        <v>490</v>
      </c>
      <c r="D157" s="1" t="s">
        <v>669</v>
      </c>
      <c r="E157" s="1">
        <v>8</v>
      </c>
      <c r="F157" s="1" t="s">
        <v>398</v>
      </c>
      <c r="G157" s="1">
        <v>3</v>
      </c>
      <c r="H157" s="1" t="s">
        <v>399</v>
      </c>
      <c r="I157" s="1" t="s">
        <v>221</v>
      </c>
      <c r="J157" s="1" t="s">
        <v>221</v>
      </c>
      <c r="K157" s="1" t="s">
        <v>221</v>
      </c>
      <c r="L157" s="1">
        <v>1</v>
      </c>
      <c r="M157" s="1">
        <v>0</v>
      </c>
      <c r="N157" s="1">
        <v>0</v>
      </c>
      <c r="O157" s="1">
        <v>0</v>
      </c>
      <c r="P157" s="1">
        <v>0</v>
      </c>
      <c r="Q157" s="1">
        <v>1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1</v>
      </c>
      <c r="AA157" s="1">
        <v>0</v>
      </c>
      <c r="AB157" s="1">
        <v>0</v>
      </c>
      <c r="AC157" s="1">
        <v>0</v>
      </c>
      <c r="AD157" s="1">
        <v>0</v>
      </c>
      <c r="AE157" s="1" t="s">
        <v>1331</v>
      </c>
      <c r="AF157" s="1" t="s">
        <v>221</v>
      </c>
      <c r="AG157" s="1" t="s">
        <v>221</v>
      </c>
      <c r="AH157" s="1" t="s">
        <v>221</v>
      </c>
      <c r="AI157" s="1" t="s">
        <v>221</v>
      </c>
      <c r="AJ157" s="1" t="s">
        <v>221</v>
      </c>
      <c r="AK157" s="1" t="s">
        <v>221</v>
      </c>
      <c r="AL157" s="1" t="s">
        <v>221</v>
      </c>
      <c r="AM157" s="1">
        <v>4</v>
      </c>
      <c r="AN157" s="1">
        <v>3</v>
      </c>
      <c r="AO157" s="1">
        <v>3</v>
      </c>
      <c r="AP157" s="1">
        <v>1</v>
      </c>
      <c r="AQ157" s="1">
        <v>5</v>
      </c>
      <c r="AR157" s="1">
        <v>3</v>
      </c>
      <c r="AS157" s="1">
        <v>3</v>
      </c>
      <c r="AT157" s="1">
        <v>5</v>
      </c>
      <c r="AU157" s="1">
        <v>1</v>
      </c>
      <c r="AV157" s="1">
        <v>1</v>
      </c>
      <c r="AW157" s="1">
        <v>3</v>
      </c>
      <c r="AX157" s="1">
        <v>1</v>
      </c>
      <c r="AY157" s="1">
        <v>4</v>
      </c>
      <c r="AZ157" s="1">
        <v>5</v>
      </c>
      <c r="BA157" s="1">
        <v>1</v>
      </c>
      <c r="BB157" s="1">
        <v>3</v>
      </c>
      <c r="BC157" s="1" t="s">
        <v>221</v>
      </c>
      <c r="BD157" s="1" t="s">
        <v>221</v>
      </c>
      <c r="BE157" s="1" t="s">
        <v>221</v>
      </c>
      <c r="BF157" s="1" t="s">
        <v>221</v>
      </c>
      <c r="BG157" s="1">
        <v>4</v>
      </c>
      <c r="BH157" s="1">
        <v>3</v>
      </c>
      <c r="BI157" s="1">
        <v>4</v>
      </c>
      <c r="BJ157" s="1">
        <v>3</v>
      </c>
      <c r="BK157" s="1">
        <v>4</v>
      </c>
      <c r="BL157" s="1">
        <v>4</v>
      </c>
      <c r="BM157" s="1">
        <v>5</v>
      </c>
      <c r="BN157" s="1">
        <v>5</v>
      </c>
      <c r="BO157" s="1">
        <v>1</v>
      </c>
      <c r="BP157" s="1" t="s">
        <v>221</v>
      </c>
      <c r="BQ157" s="1">
        <v>4</v>
      </c>
      <c r="BR157" s="1">
        <v>5</v>
      </c>
      <c r="BS157" s="1">
        <v>5</v>
      </c>
      <c r="BT157" s="1">
        <v>4</v>
      </c>
      <c r="BU157" s="1">
        <v>4</v>
      </c>
      <c r="BV157" s="1">
        <v>4</v>
      </c>
      <c r="BW157" s="1" t="s">
        <v>221</v>
      </c>
      <c r="BX157" s="1">
        <v>4.3333333329999997</v>
      </c>
      <c r="BY157" s="1">
        <v>4</v>
      </c>
      <c r="BZ157" s="1">
        <v>5</v>
      </c>
      <c r="CA157" s="1">
        <v>1</v>
      </c>
      <c r="CB157" s="1"/>
      <c r="CC157" s="1">
        <v>4.3333333329999997</v>
      </c>
      <c r="CD157" s="1">
        <v>5</v>
      </c>
      <c r="CE157" s="1">
        <v>3</v>
      </c>
      <c r="CF157" s="1">
        <f>(AM157 - '[1]AoA, FW, and ASMu'!B$11) / '[1]AoA, FW, and ASMu'!B$12</f>
        <v>-6.0746042051738683E-2</v>
      </c>
      <c r="CG157" s="1">
        <f>(AQ157 - '[1]AoA, FW, and ASMu'!C$11) / '[1]AoA, FW, and ASMu'!C$12</f>
        <v>1.6056087151336731</v>
      </c>
      <c r="CH157" s="1">
        <f>(AR157 - '[1]AoA, FW, and ASMu'!D$11) / '[1]AoA, FW, and ASMu'!D$12</f>
        <v>0.45651043466681585</v>
      </c>
      <c r="CI157" s="1">
        <f>(AT157 - '[1]AoA, FW, and ASMu'!E$11) / '[1]AoA, FW, and ASMu'!E$12</f>
        <v>0.50066042908655961</v>
      </c>
      <c r="CJ157" s="1">
        <f>(AU157 - '[1]AoA, FW, and ASMu'!F$11) / '[1]AoA, FW, and ASMu'!F$12</f>
        <v>-1.3726844286238138</v>
      </c>
      <c r="CK157" s="1">
        <f>(AY157 - '[1]AoA, FW, and ASMu'!G$11) / '[1]AoA, FW, and ASMu'!G$12</f>
        <v>0.32195980665711271</v>
      </c>
      <c r="CL157" s="1">
        <f>(BA157 - '[1]AoA, FW, and ASMu'!H$11) / '[1]AoA, FW, and ASMu'!H$12</f>
        <v>-0.62050276803115456</v>
      </c>
      <c r="CM157" s="1">
        <f>(AW157 - '[1]AoA, FW, and ASMu'!I$11) / '[1]AoA, FW, and ASMu'!I$12</f>
        <v>-0.25123341556192269</v>
      </c>
      <c r="CN157" s="1">
        <v>0.210586562</v>
      </c>
      <c r="CO157" s="1">
        <v>0.294079649</v>
      </c>
      <c r="CP157" s="1">
        <v>0.68540515000000002</v>
      </c>
      <c r="CQ157" s="1">
        <v>-2.5560797740000001</v>
      </c>
      <c r="CR157" s="1"/>
      <c r="CS157" s="1">
        <v>0.18203082400000001</v>
      </c>
      <c r="CT157" s="1">
        <v>1.4085013770000001</v>
      </c>
      <c r="CU157" s="1">
        <v>-1.136135849</v>
      </c>
      <c r="CV157" s="1" t="s">
        <v>241</v>
      </c>
      <c r="CW157" s="1">
        <v>5</v>
      </c>
      <c r="CX157" s="1">
        <v>1</v>
      </c>
      <c r="CY157" s="1" t="s">
        <v>242</v>
      </c>
      <c r="CZ157" s="1">
        <v>5</v>
      </c>
      <c r="DA157" s="1">
        <v>3026</v>
      </c>
      <c r="DB157" s="1" t="s">
        <v>221</v>
      </c>
      <c r="DC157" s="1" t="s">
        <v>221</v>
      </c>
      <c r="DD157" s="1">
        <v>1</v>
      </c>
      <c r="DE157" s="1">
        <v>3024</v>
      </c>
      <c r="DF157" s="1" t="s">
        <v>221</v>
      </c>
      <c r="DG157" s="1" t="s">
        <v>292</v>
      </c>
      <c r="DH157" s="1">
        <v>471606</v>
      </c>
      <c r="DI157" s="1" t="s">
        <v>1486</v>
      </c>
      <c r="DJ157" s="1" t="s">
        <v>1298</v>
      </c>
      <c r="DK157" s="1" t="s">
        <v>736</v>
      </c>
      <c r="DL157" s="1" t="s">
        <v>229</v>
      </c>
      <c r="DM157" s="1">
        <v>619</v>
      </c>
      <c r="DN157" s="1">
        <v>15</v>
      </c>
      <c r="DO157" s="1" t="s">
        <v>1487</v>
      </c>
      <c r="DP157" s="1">
        <v>-8.318265E-3</v>
      </c>
      <c r="DQ157" s="1">
        <v>1.4352302509999999</v>
      </c>
      <c r="DR157" s="1">
        <v>-0.85767027399999995</v>
      </c>
      <c r="DS157" s="1">
        <v>-0.37808848900000003</v>
      </c>
      <c r="DT157" s="1">
        <v>2.1885848320000001</v>
      </c>
      <c r="DU157" s="1">
        <v>0.567065547</v>
      </c>
      <c r="DV157" s="1">
        <v>1.3185654010000001</v>
      </c>
      <c r="DW157" s="1">
        <v>0.87171520999999996</v>
      </c>
      <c r="DX157" s="1">
        <v>-2.2825453370000002</v>
      </c>
      <c r="DY157" s="1">
        <v>-1.0964448499999999</v>
      </c>
      <c r="DZ157" s="1">
        <v>-0.19060606099999999</v>
      </c>
      <c r="EA157" s="1">
        <v>-1.1447780439999999</v>
      </c>
      <c r="EB157" s="1">
        <v>0.65018504799999999</v>
      </c>
      <c r="EC157" s="1">
        <v>1.6315709279999999</v>
      </c>
      <c r="ED157" s="1">
        <v>-0.670839038</v>
      </c>
      <c r="EE157" s="1">
        <v>-0.78145320900000004</v>
      </c>
      <c r="EF157" s="1">
        <v>-0.49336258900000002</v>
      </c>
      <c r="EG157" s="1">
        <v>-1.207330537</v>
      </c>
      <c r="EH157" s="1">
        <v>-0.138845727</v>
      </c>
      <c r="EI157" s="1">
        <v>-1.21831219</v>
      </c>
      <c r="EJ157" s="1">
        <v>-0.213365954</v>
      </c>
      <c r="EK157" s="1">
        <v>-8.8258680000000006E-2</v>
      </c>
      <c r="EL157" s="1">
        <v>0.48208338899999997</v>
      </c>
      <c r="EM157" s="1">
        <v>-2.8582212789999999</v>
      </c>
      <c r="EN157" s="1" t="s">
        <v>221</v>
      </c>
      <c r="EO157" s="1">
        <v>-0.39782657399999999</v>
      </c>
      <c r="EP157" s="1">
        <v>0.55752913199999998</v>
      </c>
      <c r="EQ157" s="1">
        <v>1.1601128549999999</v>
      </c>
      <c r="ER157" s="1">
        <v>0.35031512599999998</v>
      </c>
      <c r="ES157" s="1">
        <v>0.56867211600000001</v>
      </c>
      <c r="ET157" s="1">
        <v>-0.18006138499999999</v>
      </c>
      <c r="EU157" s="1" t="s">
        <v>221</v>
      </c>
      <c r="EV157" s="1">
        <v>1.1107942079999999</v>
      </c>
      <c r="EW157" s="1">
        <v>-7.2999390000000001E-3</v>
      </c>
      <c r="EX157" s="1">
        <v>1.286560468</v>
      </c>
      <c r="EY157" s="1">
        <v>-0.87121855599999998</v>
      </c>
      <c r="EZ157" s="1">
        <v>-0.43257899100000002</v>
      </c>
      <c r="FA157" s="1">
        <v>1.7263944149999999</v>
      </c>
      <c r="FB157" s="1">
        <v>0.44826796200000002</v>
      </c>
      <c r="FC157" s="1">
        <v>1.0896334009999999</v>
      </c>
      <c r="FD157" s="1">
        <v>0.78158185499999999</v>
      </c>
      <c r="FE157" s="1">
        <v>-1.3079878810000001</v>
      </c>
      <c r="FF157" s="1">
        <v>-0.75438913500000004</v>
      </c>
      <c r="FG157" s="1">
        <v>-0.175030668</v>
      </c>
      <c r="FH157" s="1">
        <v>-0.72955848300000004</v>
      </c>
      <c r="FI157" s="1">
        <v>0.47212665999999998</v>
      </c>
      <c r="FJ157" s="1">
        <v>1.362805418</v>
      </c>
      <c r="FK157" s="1">
        <v>-0.65123792400000002</v>
      </c>
      <c r="FL157" s="1">
        <v>-0.75600230499999999</v>
      </c>
      <c r="FM157" s="1">
        <v>-0.71347497800000004</v>
      </c>
      <c r="FN157" s="1">
        <v>-1.5779781020000001</v>
      </c>
      <c r="FO157" s="1">
        <v>-0.14130938400000001</v>
      </c>
      <c r="FP157" s="1">
        <v>-1.4751905409999999</v>
      </c>
      <c r="FQ157" s="1">
        <v>-0.26488525299999999</v>
      </c>
      <c r="FR157" s="1">
        <v>-9.6083810000000006E-2</v>
      </c>
      <c r="FS157" s="1">
        <v>0.70189067199999999</v>
      </c>
      <c r="FT157" s="1">
        <v>-2.8427653730000002</v>
      </c>
      <c r="FU157" s="1"/>
      <c r="FV157" s="1">
        <v>-0.45330464100000001</v>
      </c>
      <c r="FW157" s="1">
        <v>0.72294473999999997</v>
      </c>
      <c r="FX157" s="1">
        <v>1.396614697</v>
      </c>
      <c r="FY157" s="1">
        <v>0.356362032</v>
      </c>
      <c r="FZ157" s="1">
        <v>0.61698529199999996</v>
      </c>
      <c r="GA157" s="1">
        <v>-0.209755147</v>
      </c>
      <c r="GB157" s="1"/>
      <c r="GC157" s="1">
        <v>1.269460853</v>
      </c>
      <c r="GD157" s="1">
        <v>9.7437493999999999E-2</v>
      </c>
      <c r="GE157" s="1">
        <v>2.6028827790000002</v>
      </c>
      <c r="GF157" s="1">
        <v>0.44826796200000002</v>
      </c>
      <c r="GG157" s="1">
        <v>1.4834725280000001</v>
      </c>
      <c r="GH157" s="1">
        <v>-4.1507532539999996</v>
      </c>
      <c r="GI157" s="1">
        <v>-0.13992654199999999</v>
      </c>
      <c r="GJ157" s="1">
        <v>0.74537677400000002</v>
      </c>
      <c r="GK157" s="1">
        <v>-0.88850564600000004</v>
      </c>
      <c r="GL157" s="1">
        <v>3</v>
      </c>
      <c r="GM157" s="1">
        <v>2</v>
      </c>
      <c r="GN157" s="1">
        <v>0.66666666699999999</v>
      </c>
      <c r="GO157" s="1">
        <v>1</v>
      </c>
      <c r="GP157" s="1">
        <v>0.33333333300000001</v>
      </c>
      <c r="GQ157" s="1">
        <v>0</v>
      </c>
      <c r="GR157" s="1">
        <v>0</v>
      </c>
      <c r="GS157" s="1">
        <v>0</v>
      </c>
      <c r="GT157" s="1">
        <v>0</v>
      </c>
      <c r="GU157" s="1">
        <v>0</v>
      </c>
      <c r="GV157" s="1">
        <v>0</v>
      </c>
      <c r="GW157" s="1">
        <v>0</v>
      </c>
      <c r="GX157" s="1">
        <v>0</v>
      </c>
      <c r="GY157" s="1">
        <v>2</v>
      </c>
      <c r="GZ157" s="1">
        <v>0.66666666699999999</v>
      </c>
      <c r="HA157" s="1">
        <v>0</v>
      </c>
      <c r="HB157" s="1">
        <v>0</v>
      </c>
      <c r="HC157" s="1">
        <v>0</v>
      </c>
      <c r="HD157" s="1">
        <v>0</v>
      </c>
      <c r="HE157" s="1">
        <v>0</v>
      </c>
      <c r="HF157" s="1">
        <v>0</v>
      </c>
      <c r="HG157" s="1">
        <v>0</v>
      </c>
      <c r="HH157" s="1">
        <v>0</v>
      </c>
      <c r="HI157" s="1">
        <v>1</v>
      </c>
      <c r="HJ157" s="1">
        <v>0.33333333300000001</v>
      </c>
      <c r="HK157" s="1">
        <v>0</v>
      </c>
      <c r="HL157" s="1">
        <v>0</v>
      </c>
      <c r="HM157" s="1">
        <v>0.66666666699999999</v>
      </c>
      <c r="HN157" s="1">
        <v>0.33333333300000001</v>
      </c>
      <c r="HO157" s="1" t="s">
        <v>405</v>
      </c>
      <c r="HP157" s="1" t="s">
        <v>357</v>
      </c>
      <c r="HQ157" s="1" t="s">
        <v>316</v>
      </c>
      <c r="HR157" s="1" t="s">
        <v>496</v>
      </c>
      <c r="HS157" s="1" t="s">
        <v>221</v>
      </c>
      <c r="HT157" s="1" t="s">
        <v>221</v>
      </c>
      <c r="HU157" s="1">
        <v>3.3105103910000002</v>
      </c>
      <c r="HV157" s="1">
        <v>3.7114879809999999</v>
      </c>
      <c r="HW157" s="1">
        <v>4.1124309009999997</v>
      </c>
      <c r="HX157" s="1">
        <v>0</v>
      </c>
      <c r="HY157" s="1"/>
      <c r="HZ157" s="1">
        <v>4.614865966</v>
      </c>
      <c r="IA157" s="1">
        <v>4.128499905</v>
      </c>
      <c r="IB157" s="1">
        <v>2.2378433389999999</v>
      </c>
    </row>
    <row r="158" spans="1:236" x14ac:dyDescent="0.3">
      <c r="A158" s="1">
        <v>28945</v>
      </c>
      <c r="B158" s="1" t="s">
        <v>651</v>
      </c>
      <c r="C158" s="1" t="s">
        <v>652</v>
      </c>
      <c r="D158" s="1" t="s">
        <v>653</v>
      </c>
      <c r="E158" s="1">
        <v>4</v>
      </c>
      <c r="F158" s="1" t="s">
        <v>654</v>
      </c>
      <c r="G158" s="1">
        <v>3</v>
      </c>
      <c r="H158" s="1" t="s">
        <v>655</v>
      </c>
      <c r="I158" s="1" t="s">
        <v>221</v>
      </c>
      <c r="J158" s="1" t="s">
        <v>221</v>
      </c>
      <c r="K158" s="1" t="s">
        <v>221</v>
      </c>
      <c r="L158" s="1">
        <v>1</v>
      </c>
      <c r="M158" s="1">
        <v>0</v>
      </c>
      <c r="N158" s="1">
        <v>0</v>
      </c>
      <c r="O158" s="1">
        <v>0</v>
      </c>
      <c r="P158" s="1">
        <v>0</v>
      </c>
      <c r="Q158" s="1">
        <v>1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 t="s">
        <v>656</v>
      </c>
      <c r="AF158" s="1" t="s">
        <v>221</v>
      </c>
      <c r="AG158" s="1" t="s">
        <v>221</v>
      </c>
      <c r="AH158" s="1" t="s">
        <v>221</v>
      </c>
      <c r="AI158" s="1" t="s">
        <v>221</v>
      </c>
      <c r="AJ158" s="1" t="s">
        <v>221</v>
      </c>
      <c r="AK158" s="1" t="s">
        <v>221</v>
      </c>
      <c r="AL158" s="1" t="s">
        <v>221</v>
      </c>
      <c r="AM158" s="1">
        <v>4</v>
      </c>
      <c r="AN158" s="1">
        <v>1</v>
      </c>
      <c r="AO158" s="1">
        <v>3</v>
      </c>
      <c r="AP158" s="1">
        <v>1</v>
      </c>
      <c r="AQ158" s="1">
        <v>1</v>
      </c>
      <c r="AR158" s="1">
        <v>4</v>
      </c>
      <c r="AS158" s="1">
        <v>2</v>
      </c>
      <c r="AT158" s="1">
        <v>2</v>
      </c>
      <c r="AU158" s="1">
        <v>1</v>
      </c>
      <c r="AV158" s="1">
        <v>4</v>
      </c>
      <c r="AW158" s="1">
        <v>5</v>
      </c>
      <c r="AX158" s="1">
        <v>5</v>
      </c>
      <c r="AY158" s="1">
        <v>3</v>
      </c>
      <c r="AZ158" s="1">
        <v>5</v>
      </c>
      <c r="BA158" s="1">
        <v>2</v>
      </c>
      <c r="BB158" s="1">
        <v>2</v>
      </c>
      <c r="BC158" s="1" t="s">
        <v>221</v>
      </c>
      <c r="BD158" s="1" t="s">
        <v>221</v>
      </c>
      <c r="BE158" s="1" t="s">
        <v>221</v>
      </c>
      <c r="BF158" s="1" t="s">
        <v>221</v>
      </c>
      <c r="BG158" s="1">
        <v>5</v>
      </c>
      <c r="BH158" s="1">
        <v>5</v>
      </c>
      <c r="BI158" s="1">
        <v>2</v>
      </c>
      <c r="BJ158" s="1">
        <v>4</v>
      </c>
      <c r="BK158" s="1">
        <v>4</v>
      </c>
      <c r="BL158" s="1">
        <v>5</v>
      </c>
      <c r="BM158" s="1">
        <v>5</v>
      </c>
      <c r="BN158" s="1">
        <v>5</v>
      </c>
      <c r="BO158" s="1">
        <v>4</v>
      </c>
      <c r="BP158" s="1">
        <v>4</v>
      </c>
      <c r="BQ158" s="1">
        <v>2</v>
      </c>
      <c r="BR158" s="1">
        <v>3</v>
      </c>
      <c r="BS158" s="1" t="s">
        <v>221</v>
      </c>
      <c r="BT158" s="1" t="s">
        <v>221</v>
      </c>
      <c r="BU158" s="1" t="s">
        <v>221</v>
      </c>
      <c r="BV158" s="1">
        <v>4</v>
      </c>
      <c r="BW158" s="1" t="s">
        <v>221</v>
      </c>
      <c r="BX158" s="1">
        <v>3.75</v>
      </c>
      <c r="BY158" s="1"/>
      <c r="BZ158" s="1">
        <v>5</v>
      </c>
      <c r="CA158" s="1">
        <v>4</v>
      </c>
      <c r="CB158" s="1">
        <v>4</v>
      </c>
      <c r="CC158" s="1">
        <v>4.6666666670000003</v>
      </c>
      <c r="CD158" s="1"/>
      <c r="CE158" s="1">
        <v>5</v>
      </c>
      <c r="CF158" s="1">
        <f>(AM158 - '[1]AoA, FW, and ASMu'!B$11) / '[1]AoA, FW, and ASMu'!B$12</f>
        <v>-6.0746042051738683E-2</v>
      </c>
      <c r="CG158" s="1">
        <f>(AQ158 - '[1]AoA, FW, and ASMu'!C$11) / '[1]AoA, FW, and ASMu'!C$12</f>
        <v>-1.4784925460403708</v>
      </c>
      <c r="CH158" s="1">
        <f>(AR158 - '[1]AoA, FW, and ASMu'!D$11) / '[1]AoA, FW, and ASMu'!D$12</f>
        <v>1.2414584841085845</v>
      </c>
      <c r="CI158" s="1">
        <f>(AT158 - '[1]AoA, FW, and ASMu'!E$11) / '[1]AoA, FW, and ASMu'!E$12</f>
        <v>-2.2833069937688415</v>
      </c>
      <c r="CJ158" s="1">
        <f>(AU158 - '[1]AoA, FW, and ASMu'!F$11) / '[1]AoA, FW, and ASMu'!F$12</f>
        <v>-1.3726844286238138</v>
      </c>
      <c r="CK158" s="1">
        <f>(AY158 - '[1]AoA, FW, and ASMu'!G$11) / '[1]AoA, FW, and ASMu'!G$12</f>
        <v>-0.39129875746110016</v>
      </c>
      <c r="CL158" s="1">
        <f>(BA158 - '[1]AoA, FW, and ASMu'!H$11) / '[1]AoA, FW, and ASMu'!H$12</f>
        <v>0.31960435424860512</v>
      </c>
      <c r="CM158" s="1">
        <f>(AW158 - '[1]AoA, FW, and ASMu'!I$11) / '[1]AoA, FW, and ASMu'!I$12</f>
        <v>1.4468245209353749</v>
      </c>
      <c r="CN158" s="1">
        <v>-0.88109600899999996</v>
      </c>
      <c r="CO158" s="1"/>
      <c r="CP158" s="1">
        <v>0.98621689199999996</v>
      </c>
      <c r="CQ158" s="1">
        <v>0.26354562300000001</v>
      </c>
      <c r="CR158" s="1">
        <v>-0.30363649599999998</v>
      </c>
      <c r="CS158" s="1">
        <v>0.65654300099999996</v>
      </c>
      <c r="CT158" s="1"/>
      <c r="CU158" s="1">
        <v>0.55119821400000002</v>
      </c>
      <c r="CV158" s="1" t="s">
        <v>241</v>
      </c>
      <c r="CW158" s="1">
        <v>5</v>
      </c>
      <c r="CX158" s="1">
        <v>1</v>
      </c>
      <c r="CY158" s="1" t="s">
        <v>242</v>
      </c>
      <c r="CZ158" s="1">
        <v>5</v>
      </c>
      <c r="DA158" s="1" t="s">
        <v>221</v>
      </c>
      <c r="DB158" s="1" t="s">
        <v>221</v>
      </c>
      <c r="DC158" s="1" t="s">
        <v>221</v>
      </c>
      <c r="DD158" s="1">
        <v>1</v>
      </c>
      <c r="DE158" s="1" t="s">
        <v>221</v>
      </c>
      <c r="DF158" s="1" t="s">
        <v>221</v>
      </c>
      <c r="DG158" s="1" t="s">
        <v>243</v>
      </c>
      <c r="DH158" s="1">
        <v>542706</v>
      </c>
      <c r="DI158" s="1" t="s">
        <v>657</v>
      </c>
      <c r="DJ158" s="1" t="s">
        <v>658</v>
      </c>
      <c r="DK158" s="1" t="s">
        <v>323</v>
      </c>
      <c r="DL158" s="1" t="s">
        <v>229</v>
      </c>
      <c r="DM158" s="1">
        <v>974</v>
      </c>
      <c r="DN158" s="1">
        <v>3</v>
      </c>
      <c r="DO158" s="1" t="s">
        <v>221</v>
      </c>
      <c r="DP158" s="1">
        <v>-8.318265E-3</v>
      </c>
      <c r="DQ158" s="1">
        <v>-0.56476974899999999</v>
      </c>
      <c r="DR158" s="1">
        <v>-0.85767027399999995</v>
      </c>
      <c r="DS158" s="1">
        <v>-0.37808848900000003</v>
      </c>
      <c r="DT158" s="1">
        <v>-1.8114151679999999</v>
      </c>
      <c r="DU158" s="1">
        <v>1.5670655469999999</v>
      </c>
      <c r="DV158" s="1">
        <v>0.31856540100000003</v>
      </c>
      <c r="DW158" s="1">
        <v>-2.1282847899999999</v>
      </c>
      <c r="DX158" s="1">
        <v>-2.2825453370000002</v>
      </c>
      <c r="DY158" s="1">
        <v>1.9035551500000001</v>
      </c>
      <c r="DZ158" s="1">
        <v>1.809393939</v>
      </c>
      <c r="EA158" s="1">
        <v>2.8552219559999998</v>
      </c>
      <c r="EB158" s="1">
        <v>-0.34981495200000001</v>
      </c>
      <c r="EC158" s="1">
        <v>1.6315709279999999</v>
      </c>
      <c r="ED158" s="1">
        <v>0.329160962</v>
      </c>
      <c r="EE158" s="1">
        <v>-1.7814532089999999</v>
      </c>
      <c r="EF158" s="1">
        <v>0.50663741100000004</v>
      </c>
      <c r="EG158" s="1">
        <v>0.79266946299999996</v>
      </c>
      <c r="EH158" s="1">
        <v>-2.1388457270000001</v>
      </c>
      <c r="EI158" s="1">
        <v>-0.21831218999999999</v>
      </c>
      <c r="EJ158" s="1">
        <v>-0.213365954</v>
      </c>
      <c r="EK158" s="1">
        <v>0.91174131999999997</v>
      </c>
      <c r="EL158" s="1">
        <v>0.48208338899999997</v>
      </c>
      <c r="EM158" s="1">
        <v>0.141778721</v>
      </c>
      <c r="EN158" s="1">
        <v>-0.227950713</v>
      </c>
      <c r="EO158" s="1">
        <v>-2.3978265740000002</v>
      </c>
      <c r="EP158" s="1">
        <v>-1.442470868</v>
      </c>
      <c r="EQ158" s="1" t="s">
        <v>221</v>
      </c>
      <c r="ER158" s="1" t="s">
        <v>221</v>
      </c>
      <c r="ES158" s="1" t="s">
        <v>221</v>
      </c>
      <c r="ET158" s="1">
        <v>-0.18006138499999999</v>
      </c>
      <c r="EU158" s="1" t="s">
        <v>221</v>
      </c>
      <c r="EV158" s="1">
        <v>1.1107942079999999</v>
      </c>
      <c r="EW158" s="1">
        <v>-7.2999390000000001E-3</v>
      </c>
      <c r="EX158" s="1">
        <v>-0.50626750099999995</v>
      </c>
      <c r="EY158" s="1">
        <v>-0.87121855599999998</v>
      </c>
      <c r="EZ158" s="1">
        <v>-0.43257899100000002</v>
      </c>
      <c r="FA158" s="1">
        <v>-1.428876314</v>
      </c>
      <c r="FB158" s="1">
        <v>1.2387726290000001</v>
      </c>
      <c r="FC158" s="1">
        <v>0.26325543000000001</v>
      </c>
      <c r="FD158" s="1">
        <v>-1.908225021</v>
      </c>
      <c r="FE158" s="1">
        <v>-1.3079878810000001</v>
      </c>
      <c r="FF158" s="1">
        <v>1.3097068430000001</v>
      </c>
      <c r="FG158" s="1">
        <v>1.6615391349999999</v>
      </c>
      <c r="FH158" s="1">
        <v>1.8196115909999999</v>
      </c>
      <c r="FI158" s="1">
        <v>-0.25401532300000002</v>
      </c>
      <c r="FJ158" s="1">
        <v>1.362805418</v>
      </c>
      <c r="FK158" s="1">
        <v>0.31954327199999999</v>
      </c>
      <c r="FL158" s="1">
        <v>-1.72343362</v>
      </c>
      <c r="FM158" s="1">
        <v>0.73267232599999998</v>
      </c>
      <c r="FN158" s="1">
        <v>1.036017078</v>
      </c>
      <c r="FO158" s="1">
        <v>-2.1767970719999998</v>
      </c>
      <c r="FP158" s="1">
        <v>-0.26434281799999998</v>
      </c>
      <c r="FQ158" s="1">
        <v>-0.26488525299999999</v>
      </c>
      <c r="FR158" s="1">
        <v>0.99257750099999997</v>
      </c>
      <c r="FS158" s="1">
        <v>0.70189067199999999</v>
      </c>
      <c r="FT158" s="1">
        <v>0.141012049</v>
      </c>
      <c r="FU158" s="1">
        <v>-0.22705561099999999</v>
      </c>
      <c r="FV158" s="1">
        <v>-2.732210426</v>
      </c>
      <c r="FW158" s="1">
        <v>-1.8704434729999999</v>
      </c>
      <c r="FX158" s="1"/>
      <c r="FY158" s="1"/>
      <c r="FZ158" s="1"/>
      <c r="GA158" s="1">
        <v>-0.209755147</v>
      </c>
      <c r="GB158" s="1"/>
      <c r="GC158" s="1">
        <v>1.269460853</v>
      </c>
      <c r="GD158" s="1">
        <v>-0.61066879799999996</v>
      </c>
      <c r="GE158" s="1"/>
      <c r="GF158" s="1">
        <v>1.2387726290000001</v>
      </c>
      <c r="GG158" s="1">
        <v>-1.2063343479999999</v>
      </c>
      <c r="GH158" s="1">
        <v>-1.1669758320000001</v>
      </c>
      <c r="GI158" s="1">
        <v>-9.9565511999999995E-2</v>
      </c>
      <c r="GJ158" s="1"/>
      <c r="GK158" s="1">
        <v>2.3942114609999998</v>
      </c>
      <c r="GL158" s="1">
        <v>3</v>
      </c>
      <c r="GM158" s="1">
        <v>2</v>
      </c>
      <c r="GN158" s="1">
        <v>0.66666666699999999</v>
      </c>
      <c r="GO158" s="1">
        <v>1</v>
      </c>
      <c r="GP158" s="1">
        <v>0.33333333300000001</v>
      </c>
      <c r="GQ158" s="1">
        <v>0</v>
      </c>
      <c r="GR158" s="1">
        <v>0</v>
      </c>
      <c r="GS158" s="1">
        <v>0</v>
      </c>
      <c r="GT158" s="1">
        <v>0</v>
      </c>
      <c r="GU158" s="1">
        <v>1</v>
      </c>
      <c r="GV158" s="1">
        <v>0.33333333300000001</v>
      </c>
      <c r="GW158" s="1">
        <v>1</v>
      </c>
      <c r="GX158" s="1">
        <v>0.33333333300000001</v>
      </c>
      <c r="GY158" s="1">
        <v>0</v>
      </c>
      <c r="GZ158" s="1">
        <v>0</v>
      </c>
      <c r="HA158" s="1">
        <v>0</v>
      </c>
      <c r="HB158" s="1">
        <v>0</v>
      </c>
      <c r="HC158" s="1">
        <v>0</v>
      </c>
      <c r="HD158" s="1">
        <v>0</v>
      </c>
      <c r="HE158" s="1">
        <v>0</v>
      </c>
      <c r="HF158" s="1">
        <v>0</v>
      </c>
      <c r="HG158" s="1">
        <v>1</v>
      </c>
      <c r="HH158" s="1">
        <v>0.33333333300000001</v>
      </c>
      <c r="HI158" s="1">
        <v>0</v>
      </c>
      <c r="HJ158" s="1">
        <v>0</v>
      </c>
      <c r="HK158" s="1">
        <v>0</v>
      </c>
      <c r="HL158" s="1">
        <v>0</v>
      </c>
      <c r="HM158" s="1">
        <v>0.66666666699999999</v>
      </c>
      <c r="HN158" s="1">
        <v>0.33333333300000001</v>
      </c>
      <c r="HO158" s="1" t="s">
        <v>221</v>
      </c>
      <c r="HP158" s="1" t="s">
        <v>232</v>
      </c>
      <c r="HQ158" s="1" t="s">
        <v>270</v>
      </c>
      <c r="HR158" s="1" t="s">
        <v>260</v>
      </c>
      <c r="HS158" s="1" t="s">
        <v>221</v>
      </c>
      <c r="HT158" s="1" t="s">
        <v>221</v>
      </c>
      <c r="HU158" s="1">
        <v>3.3363286470000002</v>
      </c>
      <c r="HV158" s="1"/>
      <c r="HW158" s="1">
        <v>4.4059559840000002</v>
      </c>
      <c r="HX158" s="1">
        <v>2.652459173</v>
      </c>
      <c r="HY158" s="1">
        <v>2.371256448</v>
      </c>
      <c r="HZ158" s="1">
        <v>4.8454132029999997</v>
      </c>
      <c r="IA158" s="1"/>
      <c r="IB158" s="1">
        <v>5.1745138480000001</v>
      </c>
    </row>
    <row r="159" spans="1:236" x14ac:dyDescent="0.3">
      <c r="A159" s="1">
        <v>29830</v>
      </c>
      <c r="B159" s="1" t="s">
        <v>659</v>
      </c>
      <c r="C159" s="1" t="s">
        <v>606</v>
      </c>
      <c r="D159" s="1" t="s">
        <v>606</v>
      </c>
      <c r="E159" s="1">
        <v>1</v>
      </c>
      <c r="F159" s="1" t="s">
        <v>352</v>
      </c>
      <c r="G159" s="1">
        <v>1</v>
      </c>
      <c r="H159" s="1" t="s">
        <v>353</v>
      </c>
      <c r="I159" s="1" t="s">
        <v>221</v>
      </c>
      <c r="J159" s="1" t="s">
        <v>221</v>
      </c>
      <c r="K159" s="1" t="s">
        <v>221</v>
      </c>
      <c r="L159" s="1">
        <v>1</v>
      </c>
      <c r="M159" s="1">
        <v>0</v>
      </c>
      <c r="N159" s="1">
        <v>0</v>
      </c>
      <c r="O159" s="1">
        <v>1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1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 t="s">
        <v>221</v>
      </c>
      <c r="AF159" s="1" t="s">
        <v>221</v>
      </c>
      <c r="AG159" s="1" t="s">
        <v>221</v>
      </c>
      <c r="AH159" s="1" t="s">
        <v>221</v>
      </c>
      <c r="AI159" s="1" t="s">
        <v>221</v>
      </c>
      <c r="AJ159" s="1" t="s">
        <v>221</v>
      </c>
      <c r="AK159" s="1" t="s">
        <v>221</v>
      </c>
      <c r="AL159" s="1" t="s">
        <v>221</v>
      </c>
      <c r="AM159" s="1">
        <v>4</v>
      </c>
      <c r="AN159" s="1">
        <v>4</v>
      </c>
      <c r="AO159" s="1">
        <v>3</v>
      </c>
      <c r="AP159" s="1">
        <v>1</v>
      </c>
      <c r="AQ159" s="1">
        <v>3</v>
      </c>
      <c r="AR159" s="1">
        <v>1</v>
      </c>
      <c r="AS159" s="1">
        <v>1</v>
      </c>
      <c r="AT159" s="1">
        <v>4</v>
      </c>
      <c r="AU159" s="1">
        <v>4</v>
      </c>
      <c r="AV159" s="1">
        <v>4</v>
      </c>
      <c r="AW159" s="1">
        <v>5</v>
      </c>
      <c r="AX159" s="1">
        <v>5</v>
      </c>
      <c r="AY159" s="1">
        <v>5</v>
      </c>
      <c r="AZ159" s="1">
        <v>5</v>
      </c>
      <c r="BA159" s="1">
        <v>3</v>
      </c>
      <c r="BB159" s="1">
        <v>3</v>
      </c>
      <c r="BC159" s="1" t="s">
        <v>221</v>
      </c>
      <c r="BD159" s="1" t="s">
        <v>221</v>
      </c>
      <c r="BE159" s="1" t="s">
        <v>221</v>
      </c>
      <c r="BF159" s="1" t="s">
        <v>221</v>
      </c>
      <c r="BG159" s="1">
        <v>4</v>
      </c>
      <c r="BH159" s="1">
        <v>5</v>
      </c>
      <c r="BI159" s="1">
        <v>3</v>
      </c>
      <c r="BJ159" s="1">
        <v>4</v>
      </c>
      <c r="BK159" s="1">
        <v>5</v>
      </c>
      <c r="BL159" s="1">
        <v>5</v>
      </c>
      <c r="BM159" s="1">
        <v>5</v>
      </c>
      <c r="BN159" s="1" t="s">
        <v>221</v>
      </c>
      <c r="BO159" s="1">
        <v>3</v>
      </c>
      <c r="BP159" s="1">
        <v>4</v>
      </c>
      <c r="BQ159" s="1">
        <v>5</v>
      </c>
      <c r="BR159" s="1">
        <v>4</v>
      </c>
      <c r="BS159" s="1">
        <v>4</v>
      </c>
      <c r="BT159" s="1">
        <v>2</v>
      </c>
      <c r="BU159" s="1">
        <v>3</v>
      </c>
      <c r="BV159" s="1">
        <v>5</v>
      </c>
      <c r="BW159" s="1" t="s">
        <v>221</v>
      </c>
      <c r="BX159" s="1">
        <v>4.4444444440000002</v>
      </c>
      <c r="BY159" s="1">
        <v>2.5</v>
      </c>
      <c r="BZ159" s="1"/>
      <c r="CA159" s="1">
        <v>3</v>
      </c>
      <c r="CB159" s="1">
        <v>4</v>
      </c>
      <c r="CC159" s="1">
        <v>5</v>
      </c>
      <c r="CD159" s="1">
        <v>4</v>
      </c>
      <c r="CE159" s="1">
        <v>5</v>
      </c>
      <c r="CF159" s="1">
        <f>(AM159 - '[1]AoA, FW, and ASMu'!B$11) / '[1]AoA, FW, and ASMu'!B$12</f>
        <v>-6.0746042051738683E-2</v>
      </c>
      <c r="CG159" s="1">
        <f>(AQ159 - '[1]AoA, FW, and ASMu'!C$11) / '[1]AoA, FW, and ASMu'!C$12</f>
        <v>6.35580845466511E-2</v>
      </c>
      <c r="CH159" s="1">
        <f>(AR159 - '[1]AoA, FW, and ASMu'!D$11) / '[1]AoA, FW, and ASMu'!D$12</f>
        <v>-1.1133856642167215</v>
      </c>
      <c r="CI159" s="1">
        <f>(AT159 - '[1]AoA, FW, and ASMu'!E$11) / '[1]AoA, FW, and ASMu'!E$12</f>
        <v>-0.42732871186524074</v>
      </c>
      <c r="CJ159" s="1">
        <f>(AU159 - '[1]AoA, FW, and ASMu'!F$11) / '[1]AoA, FW, and ASMu'!F$12</f>
        <v>0.34953519330863153</v>
      </c>
      <c r="CK159" s="1">
        <f>(AY159 - '[1]AoA, FW, and ASMu'!G$11) / '[1]AoA, FW, and ASMu'!G$12</f>
        <v>1.0352183707753255</v>
      </c>
      <c r="CL159" s="1">
        <f>(BA159 - '[1]AoA, FW, and ASMu'!H$11) / '[1]AoA, FW, and ASMu'!H$12</f>
        <v>1.2597114765283648</v>
      </c>
      <c r="CM159" s="1">
        <f>(AW159 - '[1]AoA, FW, and ASMu'!I$11) / '[1]AoA, FW, and ASMu'!I$12</f>
        <v>1.4468245209353749</v>
      </c>
      <c r="CN159" s="1">
        <v>0.46292075300000002</v>
      </c>
      <c r="CO159" s="1">
        <v>-1.3395442930000001</v>
      </c>
      <c r="CP159" s="1"/>
      <c r="CQ159" s="1">
        <v>-1.027260335</v>
      </c>
      <c r="CR159" s="1">
        <v>-0.40705593299999998</v>
      </c>
      <c r="CS159" s="1">
        <v>1.03664095</v>
      </c>
      <c r="CT159" s="1">
        <v>0.67743262599999998</v>
      </c>
      <c r="CU159" s="1">
        <v>0.84300211400000002</v>
      </c>
      <c r="CV159" s="1" t="s">
        <v>241</v>
      </c>
      <c r="CW159" s="1">
        <v>5</v>
      </c>
      <c r="CX159" s="1">
        <v>1</v>
      </c>
      <c r="CY159" s="1" t="s">
        <v>224</v>
      </c>
      <c r="CZ159" s="1">
        <v>4</v>
      </c>
      <c r="DA159" s="1">
        <v>5810</v>
      </c>
      <c r="DB159" s="1" t="s">
        <v>221</v>
      </c>
      <c r="DC159" s="1" t="s">
        <v>221</v>
      </c>
      <c r="DD159" s="1">
        <v>0</v>
      </c>
      <c r="DE159" s="1" t="s">
        <v>221</v>
      </c>
      <c r="DF159" s="1" t="s">
        <v>221</v>
      </c>
      <c r="DG159" s="1" t="s">
        <v>243</v>
      </c>
      <c r="DH159" s="1">
        <v>582281</v>
      </c>
      <c r="DI159" s="1" t="s">
        <v>660</v>
      </c>
      <c r="DJ159" s="1" t="s">
        <v>661</v>
      </c>
      <c r="DK159" s="1" t="s">
        <v>629</v>
      </c>
      <c r="DL159" s="1" t="s">
        <v>229</v>
      </c>
      <c r="DM159" s="1">
        <v>1203</v>
      </c>
      <c r="DN159" s="1">
        <v>3</v>
      </c>
      <c r="DO159" s="1" t="s">
        <v>662</v>
      </c>
      <c r="DP159" s="1">
        <v>-8.318265E-3</v>
      </c>
      <c r="DQ159" s="1">
        <v>2.4352302510000001</v>
      </c>
      <c r="DR159" s="1">
        <v>-0.85767027399999995</v>
      </c>
      <c r="DS159" s="1">
        <v>-0.37808848900000003</v>
      </c>
      <c r="DT159" s="1">
        <v>0.18858483200000001</v>
      </c>
      <c r="DU159" s="1">
        <v>-1.4329344530000001</v>
      </c>
      <c r="DV159" s="1">
        <v>-0.68143459900000003</v>
      </c>
      <c r="DW159" s="1">
        <v>-0.12828479000000001</v>
      </c>
      <c r="DX159" s="1">
        <v>0.71745466300000005</v>
      </c>
      <c r="DY159" s="1">
        <v>1.9035551500000001</v>
      </c>
      <c r="DZ159" s="1">
        <v>1.809393939</v>
      </c>
      <c r="EA159" s="1">
        <v>2.8552219559999998</v>
      </c>
      <c r="EB159" s="1">
        <v>1.650185048</v>
      </c>
      <c r="EC159" s="1">
        <v>1.6315709279999999</v>
      </c>
      <c r="ED159" s="1">
        <v>1.329160962</v>
      </c>
      <c r="EE159" s="1">
        <v>-0.78145320900000004</v>
      </c>
      <c r="EF159" s="1">
        <v>-0.49336258900000002</v>
      </c>
      <c r="EG159" s="1">
        <v>0.79266946299999996</v>
      </c>
      <c r="EH159" s="1">
        <v>-1.1388457270000001</v>
      </c>
      <c r="EI159" s="1">
        <v>-0.21831218999999999</v>
      </c>
      <c r="EJ159" s="1">
        <v>0.78663404599999998</v>
      </c>
      <c r="EK159" s="1">
        <v>0.91174131999999997</v>
      </c>
      <c r="EL159" s="1">
        <v>0.48208338899999997</v>
      </c>
      <c r="EM159" s="1">
        <v>-0.858221279</v>
      </c>
      <c r="EN159" s="1">
        <v>-0.227950713</v>
      </c>
      <c r="EO159" s="1">
        <v>0.60217342600000001</v>
      </c>
      <c r="EP159" s="1">
        <v>-0.44247086800000002</v>
      </c>
      <c r="EQ159" s="1">
        <v>0.160112855</v>
      </c>
      <c r="ER159" s="1">
        <v>-1.6496848740000001</v>
      </c>
      <c r="ES159" s="1">
        <v>-0.43132788399999999</v>
      </c>
      <c r="ET159" s="1">
        <v>0.81993861499999998</v>
      </c>
      <c r="EU159" s="1" t="s">
        <v>221</v>
      </c>
      <c r="EV159" s="1" t="s">
        <v>221</v>
      </c>
      <c r="EW159" s="1">
        <v>-1.1190723E-2</v>
      </c>
      <c r="EX159" s="1">
        <v>2.910558317</v>
      </c>
      <c r="EY159" s="1">
        <v>-0.74570925099999996</v>
      </c>
      <c r="EZ159" s="1">
        <v>-0.56272993800000004</v>
      </c>
      <c r="FA159" s="1">
        <v>0.15170927000000001</v>
      </c>
      <c r="FB159" s="1">
        <v>-1.348361157</v>
      </c>
      <c r="FC159" s="1">
        <v>-0.94977949800000006</v>
      </c>
      <c r="FD159" s="1">
        <v>-0.12436346299999999</v>
      </c>
      <c r="FE159" s="1">
        <v>0.410288343</v>
      </c>
      <c r="FF159" s="1">
        <v>1.7226151750000001</v>
      </c>
      <c r="FG159" s="1">
        <v>1.556381282</v>
      </c>
      <c r="FH159" s="1">
        <v>2.2598216280000001</v>
      </c>
      <c r="FI159" s="1">
        <v>1.1625293880000001</v>
      </c>
      <c r="FJ159" s="1">
        <v>1.3740817030000001</v>
      </c>
      <c r="FK159" s="1">
        <v>1.2250224620000001</v>
      </c>
      <c r="FL159" s="1">
        <v>-0.62947516000000003</v>
      </c>
      <c r="FM159" s="1">
        <v>-0.63754946099999998</v>
      </c>
      <c r="FN159" s="1">
        <v>0.94478795299999996</v>
      </c>
      <c r="FO159" s="1">
        <v>-1.139662908</v>
      </c>
      <c r="FP159" s="1">
        <v>-0.25138411700000002</v>
      </c>
      <c r="FQ159" s="1">
        <v>0.96217865700000005</v>
      </c>
      <c r="FR159" s="1">
        <v>1.024416521</v>
      </c>
      <c r="FS159" s="1">
        <v>0.67246216400000003</v>
      </c>
      <c r="FT159" s="1">
        <v>-0.87413868699999997</v>
      </c>
      <c r="FU159" s="1">
        <v>-0.263012886</v>
      </c>
      <c r="FV159" s="1">
        <v>0.682211177</v>
      </c>
      <c r="FW159" s="1">
        <v>-0.54637880400000005</v>
      </c>
      <c r="FX159" s="1">
        <v>0.15240841699999999</v>
      </c>
      <c r="FY159" s="1">
        <v>-1.8068493960000001</v>
      </c>
      <c r="FZ159" s="1">
        <v>-0.44432008899999997</v>
      </c>
      <c r="GA159" s="1">
        <v>0.911935681</v>
      </c>
      <c r="GB159" s="1"/>
      <c r="GC159" s="1"/>
      <c r="GD159" s="1">
        <v>0.19701142199999999</v>
      </c>
      <c r="GE159" s="1">
        <v>-2.4739458999999999</v>
      </c>
      <c r="GF159" s="1">
        <v>-0.94977949800000006</v>
      </c>
      <c r="GG159" s="1">
        <v>-0.99850214999999998</v>
      </c>
      <c r="GH159" s="1">
        <v>0.147275457</v>
      </c>
      <c r="GI159" s="1">
        <v>2.0488818360000001</v>
      </c>
      <c r="GJ159" s="1">
        <v>1.3012266699999999</v>
      </c>
      <c r="GK159" s="1">
        <v>2.501169236</v>
      </c>
      <c r="GL159" s="1">
        <v>4</v>
      </c>
      <c r="GM159" s="1">
        <v>2</v>
      </c>
      <c r="GN159" s="1">
        <v>0.5</v>
      </c>
      <c r="GO159" s="1">
        <v>2</v>
      </c>
      <c r="GP159" s="1">
        <v>0.5</v>
      </c>
      <c r="GQ159" s="1">
        <v>0</v>
      </c>
      <c r="GR159" s="1">
        <v>0</v>
      </c>
      <c r="GS159" s="1">
        <v>1</v>
      </c>
      <c r="GT159" s="1">
        <v>0.25</v>
      </c>
      <c r="GU159" s="1">
        <v>1</v>
      </c>
      <c r="GV159" s="1">
        <v>0.25</v>
      </c>
      <c r="GW159" s="1">
        <v>0</v>
      </c>
      <c r="GX159" s="1">
        <v>0</v>
      </c>
      <c r="GY159" s="1">
        <v>0</v>
      </c>
      <c r="GZ159" s="1">
        <v>0</v>
      </c>
      <c r="HA159" s="1">
        <v>0</v>
      </c>
      <c r="HB159" s="1">
        <v>0</v>
      </c>
      <c r="HC159" s="1">
        <v>0</v>
      </c>
      <c r="HD159" s="1">
        <v>0</v>
      </c>
      <c r="HE159" s="1">
        <v>0</v>
      </c>
      <c r="HF159" s="1">
        <v>0</v>
      </c>
      <c r="HG159" s="1">
        <v>1</v>
      </c>
      <c r="HH159" s="1">
        <v>0.25</v>
      </c>
      <c r="HI159" s="1">
        <v>1</v>
      </c>
      <c r="HJ159" s="1">
        <v>0.25</v>
      </c>
      <c r="HK159" s="1">
        <v>0</v>
      </c>
      <c r="HL159" s="1">
        <v>0</v>
      </c>
      <c r="HM159" s="1">
        <v>0.5</v>
      </c>
      <c r="HN159" s="1">
        <v>0.5</v>
      </c>
      <c r="HO159" s="1" t="s">
        <v>663</v>
      </c>
      <c r="HP159" s="1" t="s">
        <v>357</v>
      </c>
      <c r="HQ159" s="1" t="s">
        <v>358</v>
      </c>
      <c r="HR159" s="1" t="s">
        <v>221</v>
      </c>
      <c r="HS159" s="1" t="s">
        <v>221</v>
      </c>
      <c r="HT159" s="1" t="s">
        <v>221</v>
      </c>
      <c r="HU159" s="1">
        <v>4.3566869590000001</v>
      </c>
      <c r="HV159" s="1">
        <v>1.8024750409999999</v>
      </c>
      <c r="HW159" s="1"/>
      <c r="HX159" s="1">
        <v>2.080748593</v>
      </c>
      <c r="HY159" s="1">
        <v>3.4414728910000001</v>
      </c>
      <c r="HZ159" s="1">
        <v>5.1340691679999999</v>
      </c>
      <c r="IA159" s="1">
        <v>3.14789969</v>
      </c>
      <c r="IB159" s="1">
        <v>3.6190952850000002</v>
      </c>
    </row>
    <row r="160" spans="1:236" x14ac:dyDescent="0.3">
      <c r="A160" s="1">
        <v>29693</v>
      </c>
      <c r="B160" s="1" t="s">
        <v>1488</v>
      </c>
      <c r="C160" s="1" t="s">
        <v>1489</v>
      </c>
      <c r="D160" s="1" t="s">
        <v>639</v>
      </c>
      <c r="E160" s="1">
        <v>6</v>
      </c>
      <c r="F160" s="1" t="s">
        <v>834</v>
      </c>
      <c r="G160" s="1">
        <v>3</v>
      </c>
      <c r="H160" s="1" t="s">
        <v>835</v>
      </c>
      <c r="I160" s="1" t="s">
        <v>221</v>
      </c>
      <c r="J160" s="1" t="s">
        <v>221</v>
      </c>
      <c r="K160" s="1" t="s">
        <v>221</v>
      </c>
      <c r="L160" s="1">
        <v>1</v>
      </c>
      <c r="M160" s="1">
        <v>0</v>
      </c>
      <c r="N160" s="1">
        <v>0</v>
      </c>
      <c r="O160" s="1">
        <v>0</v>
      </c>
      <c r="P160" s="1">
        <v>0</v>
      </c>
      <c r="Q160" s="1">
        <v>1</v>
      </c>
      <c r="R160" s="1">
        <v>0</v>
      </c>
      <c r="S160" s="1">
        <v>1</v>
      </c>
      <c r="T160" s="1">
        <v>0</v>
      </c>
      <c r="U160" s="1">
        <v>0</v>
      </c>
      <c r="V160" s="1">
        <v>1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 t="s">
        <v>221</v>
      </c>
      <c r="AF160" s="1" t="s">
        <v>221</v>
      </c>
      <c r="AG160" s="1" t="s">
        <v>221</v>
      </c>
      <c r="AH160" s="1" t="s">
        <v>221</v>
      </c>
      <c r="AI160" s="1" t="s">
        <v>221</v>
      </c>
      <c r="AJ160" s="1" t="s">
        <v>221</v>
      </c>
      <c r="AK160" s="1" t="s">
        <v>221</v>
      </c>
      <c r="AL160" s="1" t="s">
        <v>221</v>
      </c>
      <c r="AM160" s="1">
        <v>4</v>
      </c>
      <c r="AN160" s="1">
        <v>1</v>
      </c>
      <c r="AO160" s="1">
        <v>4</v>
      </c>
      <c r="AP160" s="1">
        <v>1</v>
      </c>
      <c r="AQ160" s="1">
        <v>1</v>
      </c>
      <c r="AR160" s="1">
        <v>2</v>
      </c>
      <c r="AS160" s="1">
        <v>2</v>
      </c>
      <c r="AT160" s="1">
        <v>3</v>
      </c>
      <c r="AU160" s="1">
        <v>3</v>
      </c>
      <c r="AV160" s="1">
        <v>1</v>
      </c>
      <c r="AW160" s="1">
        <v>2</v>
      </c>
      <c r="AX160" s="1">
        <v>1</v>
      </c>
      <c r="AY160" s="1">
        <v>3</v>
      </c>
      <c r="AZ160" s="1">
        <v>2</v>
      </c>
      <c r="BA160" s="1">
        <v>1</v>
      </c>
      <c r="BB160" s="1">
        <v>4</v>
      </c>
      <c r="BC160" s="1" t="s">
        <v>221</v>
      </c>
      <c r="BD160" s="1" t="s">
        <v>221</v>
      </c>
      <c r="BE160" s="1" t="s">
        <v>221</v>
      </c>
      <c r="BF160" s="1" t="s">
        <v>221</v>
      </c>
      <c r="BG160" s="1">
        <v>5</v>
      </c>
      <c r="BH160" s="1">
        <v>4</v>
      </c>
      <c r="BI160" s="1">
        <v>4</v>
      </c>
      <c r="BJ160" s="1">
        <v>5</v>
      </c>
      <c r="BK160" s="1">
        <v>5</v>
      </c>
      <c r="BL160" s="1">
        <v>4</v>
      </c>
      <c r="BM160" s="1">
        <v>4</v>
      </c>
      <c r="BN160" s="1">
        <v>4</v>
      </c>
      <c r="BO160" s="1">
        <v>4</v>
      </c>
      <c r="BP160" s="1">
        <v>4</v>
      </c>
      <c r="BQ160" s="1">
        <v>5</v>
      </c>
      <c r="BR160" s="1">
        <v>5</v>
      </c>
      <c r="BS160" s="1">
        <v>3</v>
      </c>
      <c r="BT160" s="1">
        <v>4</v>
      </c>
      <c r="BU160" s="1">
        <v>2</v>
      </c>
      <c r="BV160" s="1">
        <v>4</v>
      </c>
      <c r="BW160" s="1">
        <v>3</v>
      </c>
      <c r="BX160" s="1">
        <v>4.2</v>
      </c>
      <c r="BY160" s="1">
        <v>3</v>
      </c>
      <c r="BZ160" s="1">
        <v>4</v>
      </c>
      <c r="CA160" s="1">
        <v>4</v>
      </c>
      <c r="CB160" s="1">
        <v>4</v>
      </c>
      <c r="CC160" s="1">
        <v>4.3333333329999997</v>
      </c>
      <c r="CD160" s="1">
        <v>3</v>
      </c>
      <c r="CE160" s="1">
        <v>4</v>
      </c>
      <c r="CF160" s="1">
        <f>(AM160 - '[1]AoA, FW, and ASMu'!B$11) / '[1]AoA, FW, and ASMu'!B$12</f>
        <v>-6.0746042051738683E-2</v>
      </c>
      <c r="CG160" s="1">
        <f>(AQ160 - '[1]AoA, FW, and ASMu'!C$11) / '[1]AoA, FW, and ASMu'!C$12</f>
        <v>-1.4784925460403708</v>
      </c>
      <c r="CH160" s="1">
        <f>(AR160 - '[1]AoA, FW, and ASMu'!D$11) / '[1]AoA, FW, and ASMu'!D$12</f>
        <v>-0.32843761477495281</v>
      </c>
      <c r="CI160" s="1">
        <f>(AT160 - '[1]AoA, FW, and ASMu'!E$11) / '[1]AoA, FW, and ASMu'!E$12</f>
        <v>-1.3553178528170411</v>
      </c>
      <c r="CJ160" s="1">
        <f>(AU160 - '[1]AoA, FW, and ASMu'!F$11) / '[1]AoA, FW, and ASMu'!F$12</f>
        <v>-0.22453801400218357</v>
      </c>
      <c r="CK160" s="1">
        <f>(AY160 - '[1]AoA, FW, and ASMu'!G$11) / '[1]AoA, FW, and ASMu'!G$12</f>
        <v>-0.39129875746110016</v>
      </c>
      <c r="CL160" s="1">
        <f>(BA160 - '[1]AoA, FW, and ASMu'!H$11) / '[1]AoA, FW, and ASMu'!H$12</f>
        <v>-0.62050276803115456</v>
      </c>
      <c r="CM160" s="1">
        <f>(AW160 - '[1]AoA, FW, and ASMu'!I$11) / '[1]AoA, FW, and ASMu'!I$12</f>
        <v>-1.1002623838105714</v>
      </c>
      <c r="CN160" s="1">
        <v>-0.239350273</v>
      </c>
      <c r="CO160" s="1">
        <v>5.6020649999999998E-2</v>
      </c>
      <c r="CP160" s="1">
        <v>-9.4967609999999994E-3</v>
      </c>
      <c r="CQ160" s="1">
        <v>0.165224908</v>
      </c>
      <c r="CR160" s="1">
        <v>-0.120522247</v>
      </c>
      <c r="CS160" s="1">
        <v>-0.37108544700000001</v>
      </c>
      <c r="CT160" s="1">
        <v>-0.94613380499999999</v>
      </c>
      <c r="CU160" s="1">
        <v>-0.55809879699999998</v>
      </c>
      <c r="CV160" s="1" t="s">
        <v>241</v>
      </c>
      <c r="CW160" s="1">
        <v>5</v>
      </c>
      <c r="CX160" s="1">
        <v>1</v>
      </c>
      <c r="CY160" s="1" t="s">
        <v>224</v>
      </c>
      <c r="CZ160" s="1">
        <v>4</v>
      </c>
      <c r="DA160" s="1">
        <v>4600</v>
      </c>
      <c r="DB160" s="1" t="s">
        <v>221</v>
      </c>
      <c r="DC160" s="1" t="s">
        <v>221</v>
      </c>
      <c r="DD160" s="1">
        <v>0</v>
      </c>
      <c r="DE160" s="1" t="s">
        <v>221</v>
      </c>
      <c r="DF160" s="1" t="s">
        <v>221</v>
      </c>
      <c r="DG160" s="1" t="s">
        <v>292</v>
      </c>
      <c r="DH160" s="1">
        <v>602957</v>
      </c>
      <c r="DI160" s="1" t="s">
        <v>221</v>
      </c>
      <c r="DJ160" s="1" t="s">
        <v>1490</v>
      </c>
      <c r="DK160" s="1" t="s">
        <v>1491</v>
      </c>
      <c r="DL160" s="1" t="s">
        <v>229</v>
      </c>
      <c r="DM160" s="1">
        <v>1305</v>
      </c>
      <c r="DN160" s="1">
        <v>5</v>
      </c>
      <c r="DO160" s="1" t="s">
        <v>1492</v>
      </c>
      <c r="DP160" s="1">
        <v>-8.318265E-3</v>
      </c>
      <c r="DQ160" s="1">
        <v>-0.56476974899999999</v>
      </c>
      <c r="DR160" s="1">
        <v>0.14232972599999999</v>
      </c>
      <c r="DS160" s="1">
        <v>-0.37808848900000003</v>
      </c>
      <c r="DT160" s="1">
        <v>-1.8114151679999999</v>
      </c>
      <c r="DU160" s="1">
        <v>-0.432934453</v>
      </c>
      <c r="DV160" s="1">
        <v>0.31856540100000003</v>
      </c>
      <c r="DW160" s="1">
        <v>-1.1282847899999999</v>
      </c>
      <c r="DX160" s="1">
        <v>-0.28254533700000001</v>
      </c>
      <c r="DY160" s="1">
        <v>-1.0964448499999999</v>
      </c>
      <c r="DZ160" s="1">
        <v>-1.190606061</v>
      </c>
      <c r="EA160" s="1">
        <v>-1.1447780439999999</v>
      </c>
      <c r="EB160" s="1">
        <v>-0.34981495200000001</v>
      </c>
      <c r="EC160" s="1">
        <v>-1.3684290720000001</v>
      </c>
      <c r="ED160" s="1">
        <v>-0.670839038</v>
      </c>
      <c r="EE160" s="1">
        <v>0.21854679099999999</v>
      </c>
      <c r="EF160" s="1">
        <v>0.50663741100000004</v>
      </c>
      <c r="EG160" s="1">
        <v>-0.20733053700000001</v>
      </c>
      <c r="EH160" s="1">
        <v>-0.138845727</v>
      </c>
      <c r="EI160" s="1">
        <v>0.78168780999999998</v>
      </c>
      <c r="EJ160" s="1">
        <v>0.78663404599999998</v>
      </c>
      <c r="EK160" s="1">
        <v>-8.8258680000000006E-2</v>
      </c>
      <c r="EL160" s="1">
        <v>-0.51791661099999997</v>
      </c>
      <c r="EM160" s="1">
        <v>0.141778721</v>
      </c>
      <c r="EN160" s="1">
        <v>-0.227950713</v>
      </c>
      <c r="EO160" s="1">
        <v>0.60217342600000001</v>
      </c>
      <c r="EP160" s="1">
        <v>0.55752913199999998</v>
      </c>
      <c r="EQ160" s="1">
        <v>-0.83988714499999995</v>
      </c>
      <c r="ER160" s="1">
        <v>0.35031512599999998</v>
      </c>
      <c r="ES160" s="1">
        <v>-1.4313278840000001</v>
      </c>
      <c r="ET160" s="1">
        <v>-0.18006138499999999</v>
      </c>
      <c r="EU160" s="1">
        <v>-0.28827037799999999</v>
      </c>
      <c r="EV160" s="1">
        <v>0.11079420800000001</v>
      </c>
      <c r="EW160" s="1">
        <v>-7.2999390000000001E-3</v>
      </c>
      <c r="EX160" s="1">
        <v>-0.50626750099999995</v>
      </c>
      <c r="EY160" s="1">
        <v>0.14457805300000001</v>
      </c>
      <c r="EZ160" s="1">
        <v>-0.43257899100000002</v>
      </c>
      <c r="FA160" s="1">
        <v>-1.428876314</v>
      </c>
      <c r="FB160" s="1">
        <v>-0.342236706</v>
      </c>
      <c r="FC160" s="1">
        <v>0.26325543000000001</v>
      </c>
      <c r="FD160" s="1">
        <v>-1.0116227289999999</v>
      </c>
      <c r="FE160" s="1">
        <v>-0.16190954499999999</v>
      </c>
      <c r="FF160" s="1">
        <v>-0.75438913500000004</v>
      </c>
      <c r="FG160" s="1">
        <v>-1.0933155699999999</v>
      </c>
      <c r="FH160" s="1">
        <v>-0.72955848300000004</v>
      </c>
      <c r="FI160" s="1">
        <v>-0.25401532300000002</v>
      </c>
      <c r="FJ160" s="1">
        <v>-1.1430104080000001</v>
      </c>
      <c r="FK160" s="1">
        <v>-0.65123792400000002</v>
      </c>
      <c r="FL160" s="1">
        <v>0.211429009</v>
      </c>
      <c r="FM160" s="1">
        <v>0.73267232599999998</v>
      </c>
      <c r="FN160" s="1">
        <v>-0.27098051200000001</v>
      </c>
      <c r="FO160" s="1">
        <v>-0.14130938400000001</v>
      </c>
      <c r="FP160" s="1">
        <v>0.94650490499999995</v>
      </c>
      <c r="FQ160" s="1">
        <v>0.97657453900000002</v>
      </c>
      <c r="FR160" s="1">
        <v>-9.6083810000000006E-2</v>
      </c>
      <c r="FS160" s="1">
        <v>-0.75406215300000001</v>
      </c>
      <c r="FT160" s="1">
        <v>0.141012049</v>
      </c>
      <c r="FU160" s="1">
        <v>-0.22705561099999999</v>
      </c>
      <c r="FV160" s="1">
        <v>0.68614825199999996</v>
      </c>
      <c r="FW160" s="1">
        <v>0.72294473999999997</v>
      </c>
      <c r="FX160" s="1">
        <v>-1.0111074330000001</v>
      </c>
      <c r="FY160" s="1">
        <v>0.356362032</v>
      </c>
      <c r="FZ160" s="1">
        <v>-1.552930463</v>
      </c>
      <c r="GA160" s="1">
        <v>-0.209755147</v>
      </c>
      <c r="GB160" s="1">
        <v>-0.28983172800000001</v>
      </c>
      <c r="GC160" s="1">
        <v>0.126620132</v>
      </c>
      <c r="GD160" s="1">
        <v>5.4319080999999998E-2</v>
      </c>
      <c r="GE160" s="1">
        <v>-1.7562490150000001</v>
      </c>
      <c r="GF160" s="1">
        <v>-0.63206843400000001</v>
      </c>
      <c r="GG160" s="1">
        <v>-1.765684882</v>
      </c>
      <c r="GH160" s="1">
        <v>-2.0897496000000002E-2</v>
      </c>
      <c r="GI160" s="1">
        <v>0.35498322199999999</v>
      </c>
      <c r="GJ160" s="1">
        <v>-1.3017075039999999</v>
      </c>
      <c r="GK160" s="1">
        <v>-0.36064324399999997</v>
      </c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 t="s">
        <v>394</v>
      </c>
      <c r="HP160" s="1" t="s">
        <v>357</v>
      </c>
      <c r="HQ160" s="1" t="s">
        <v>358</v>
      </c>
      <c r="HR160" s="1" t="s">
        <v>611</v>
      </c>
      <c r="HS160" s="1" t="s">
        <v>221</v>
      </c>
      <c r="HT160" s="1" t="s">
        <v>221</v>
      </c>
      <c r="HU160" s="1">
        <v>3.0488566769999998</v>
      </c>
      <c r="HV160" s="1">
        <v>2.4037951629999998</v>
      </c>
      <c r="HW160" s="1">
        <v>3.1624215539999998</v>
      </c>
      <c r="HX160" s="1">
        <v>3.0867016820000002</v>
      </c>
      <c r="HY160" s="1">
        <v>3.1938395389999998</v>
      </c>
      <c r="HZ160" s="1">
        <v>2.5790438560000002</v>
      </c>
      <c r="IA160" s="1">
        <v>1.694351865</v>
      </c>
      <c r="IB160" s="1">
        <v>2.9351862660000001</v>
      </c>
    </row>
    <row r="161" spans="1:236" x14ac:dyDescent="0.3">
      <c r="A161" s="1">
        <v>33945</v>
      </c>
      <c r="B161" s="1" t="s">
        <v>1493</v>
      </c>
      <c r="C161" s="1" t="s">
        <v>1356</v>
      </c>
      <c r="D161" s="1" t="s">
        <v>918</v>
      </c>
      <c r="E161" s="1">
        <v>8</v>
      </c>
      <c r="F161" s="1" t="s">
        <v>834</v>
      </c>
      <c r="G161" s="1">
        <v>3</v>
      </c>
      <c r="H161" s="1" t="s">
        <v>835</v>
      </c>
      <c r="I161" s="1" t="s">
        <v>221</v>
      </c>
      <c r="J161" s="1" t="s">
        <v>221</v>
      </c>
      <c r="K161" s="1" t="s">
        <v>221</v>
      </c>
      <c r="L161" s="1">
        <v>1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 t="s">
        <v>400</v>
      </c>
      <c r="AF161" s="1" t="s">
        <v>221</v>
      </c>
      <c r="AG161" s="1" t="s">
        <v>221</v>
      </c>
      <c r="AH161" s="1" t="s">
        <v>221</v>
      </c>
      <c r="AI161" s="1" t="s">
        <v>221</v>
      </c>
      <c r="AJ161" s="1" t="s">
        <v>221</v>
      </c>
      <c r="AK161" s="1" t="s">
        <v>221</v>
      </c>
      <c r="AL161" s="1" t="s">
        <v>221</v>
      </c>
      <c r="AM161" s="1">
        <v>4</v>
      </c>
      <c r="AN161" s="1">
        <v>2</v>
      </c>
      <c r="AO161" s="1">
        <v>5</v>
      </c>
      <c r="AP161" s="1">
        <v>1</v>
      </c>
      <c r="AQ161" s="1">
        <v>2</v>
      </c>
      <c r="AR161" s="1">
        <v>3</v>
      </c>
      <c r="AS161" s="1">
        <v>3</v>
      </c>
      <c r="AT161" s="1">
        <v>5</v>
      </c>
      <c r="AU161" s="1">
        <v>5</v>
      </c>
      <c r="AV161" s="1">
        <v>1</v>
      </c>
      <c r="AW161" s="1">
        <v>4</v>
      </c>
      <c r="AX161" s="1">
        <v>1</v>
      </c>
      <c r="AY161" s="1">
        <v>5</v>
      </c>
      <c r="AZ161" s="1">
        <v>4</v>
      </c>
      <c r="BA161" s="1">
        <v>1</v>
      </c>
      <c r="BB161" s="1">
        <v>4</v>
      </c>
      <c r="BC161" s="1" t="s">
        <v>221</v>
      </c>
      <c r="BD161" s="1" t="s">
        <v>221</v>
      </c>
      <c r="BE161" s="1" t="s">
        <v>221</v>
      </c>
      <c r="BF161" s="1" t="s">
        <v>221</v>
      </c>
      <c r="BG161" s="1">
        <v>5</v>
      </c>
      <c r="BH161" s="1">
        <v>4</v>
      </c>
      <c r="BI161" s="1">
        <v>4</v>
      </c>
      <c r="BJ161" s="1">
        <v>4</v>
      </c>
      <c r="BK161" s="1">
        <v>5</v>
      </c>
      <c r="BL161" s="1">
        <v>4</v>
      </c>
      <c r="BM161" s="1">
        <v>4</v>
      </c>
      <c r="BN161" s="1">
        <v>3</v>
      </c>
      <c r="BO161" s="1">
        <v>3</v>
      </c>
      <c r="BP161" s="1">
        <v>4</v>
      </c>
      <c r="BQ161" s="1">
        <v>5</v>
      </c>
      <c r="BR161" s="1">
        <v>5</v>
      </c>
      <c r="BS161" s="1">
        <v>4</v>
      </c>
      <c r="BT161" s="1">
        <v>3</v>
      </c>
      <c r="BU161" s="1" t="s">
        <v>221</v>
      </c>
      <c r="BV161" s="1">
        <v>4</v>
      </c>
      <c r="BW161" s="1">
        <v>3</v>
      </c>
      <c r="BX161" s="1">
        <v>4.3</v>
      </c>
      <c r="BY161" s="1">
        <v>3</v>
      </c>
      <c r="BZ161" s="1">
        <v>3</v>
      </c>
      <c r="CA161" s="1">
        <v>3</v>
      </c>
      <c r="CB161" s="1">
        <v>4</v>
      </c>
      <c r="CC161" s="1">
        <v>4.3333333329999997</v>
      </c>
      <c r="CD161" s="1">
        <v>3.5</v>
      </c>
      <c r="CE161" s="1">
        <v>4</v>
      </c>
      <c r="CF161" s="1">
        <f>(AM161 - '[1]AoA, FW, and ASMu'!B$11) / '[1]AoA, FW, and ASMu'!B$12</f>
        <v>-6.0746042051738683E-2</v>
      </c>
      <c r="CG161" s="1">
        <f>(AQ161 - '[1]AoA, FW, and ASMu'!C$11) / '[1]AoA, FW, and ASMu'!C$12</f>
        <v>-0.70746723074685991</v>
      </c>
      <c r="CH161" s="1">
        <f>(AR161 - '[1]AoA, FW, and ASMu'!D$11) / '[1]AoA, FW, and ASMu'!D$12</f>
        <v>0.45651043466681585</v>
      </c>
      <c r="CI161" s="1">
        <f>(AT161 - '[1]AoA, FW, and ASMu'!E$11) / '[1]AoA, FW, and ASMu'!E$12</f>
        <v>0.50066042908655961</v>
      </c>
      <c r="CJ161" s="1">
        <f>(AU161 - '[1]AoA, FW, and ASMu'!F$11) / '[1]AoA, FW, and ASMu'!F$12</f>
        <v>0.92360840061944671</v>
      </c>
      <c r="CK161" s="1">
        <f>(AY161 - '[1]AoA, FW, and ASMu'!G$11) / '[1]AoA, FW, and ASMu'!G$12</f>
        <v>1.0352183707753255</v>
      </c>
      <c r="CL161" s="1">
        <f>(BA161 - '[1]AoA, FW, and ASMu'!H$11) / '[1]AoA, FW, and ASMu'!H$12</f>
        <v>-0.62050276803115456</v>
      </c>
      <c r="CM161" s="1">
        <f>(AW161 - '[1]AoA, FW, and ASMu'!I$11) / '[1]AoA, FW, and ASMu'!I$12</f>
        <v>0.59779555268672613</v>
      </c>
      <c r="CN161" s="1">
        <v>-6.8103570000000004E-3</v>
      </c>
      <c r="CO161" s="1">
        <v>5.6020649999999998E-2</v>
      </c>
      <c r="CP161" s="1">
        <v>-1.0636372789999999</v>
      </c>
      <c r="CQ161" s="1">
        <v>-0.86367565300000004</v>
      </c>
      <c r="CR161" s="1">
        <v>-0.120522247</v>
      </c>
      <c r="CS161" s="1">
        <v>-0.37108544700000001</v>
      </c>
      <c r="CT161" s="1">
        <v>-0.38134984999999999</v>
      </c>
      <c r="CU161" s="1">
        <v>-0.55809879699999998</v>
      </c>
      <c r="CV161" s="1" t="s">
        <v>241</v>
      </c>
      <c r="CW161" s="1">
        <v>5</v>
      </c>
      <c r="CX161" s="1">
        <v>1</v>
      </c>
      <c r="CY161" s="1" t="s">
        <v>242</v>
      </c>
      <c r="CZ161" s="1">
        <v>5</v>
      </c>
      <c r="DA161" s="1">
        <v>3541</v>
      </c>
      <c r="DB161" s="1" t="s">
        <v>221</v>
      </c>
      <c r="DC161" s="1" t="s">
        <v>221</v>
      </c>
      <c r="DD161" s="1">
        <v>1</v>
      </c>
      <c r="DE161" s="1" t="s">
        <v>221</v>
      </c>
      <c r="DF161" s="1" t="s">
        <v>221</v>
      </c>
      <c r="DG161" s="1" t="s">
        <v>276</v>
      </c>
      <c r="DH161" s="1">
        <v>587249</v>
      </c>
      <c r="DI161" s="1" t="s">
        <v>1494</v>
      </c>
      <c r="DJ161" s="1" t="s">
        <v>1495</v>
      </c>
      <c r="DK161" s="1" t="s">
        <v>471</v>
      </c>
      <c r="DL161" s="1" t="s">
        <v>229</v>
      </c>
      <c r="DM161" s="1">
        <v>2895</v>
      </c>
      <c r="DN161" s="1">
        <v>3</v>
      </c>
      <c r="DO161" s="1" t="s">
        <v>1496</v>
      </c>
      <c r="DP161" s="1">
        <v>-8.318265E-3</v>
      </c>
      <c r="DQ161" s="1">
        <v>0.43523025100000001</v>
      </c>
      <c r="DR161" s="1">
        <v>1.142329726</v>
      </c>
      <c r="DS161" s="1">
        <v>-0.37808848900000003</v>
      </c>
      <c r="DT161" s="1">
        <v>-0.81141516800000002</v>
      </c>
      <c r="DU161" s="1">
        <v>0.567065547</v>
      </c>
      <c r="DV161" s="1">
        <v>1.3185654010000001</v>
      </c>
      <c r="DW161" s="1">
        <v>0.87171520999999996</v>
      </c>
      <c r="DX161" s="1">
        <v>1.717454663</v>
      </c>
      <c r="DY161" s="1">
        <v>-1.0964448499999999</v>
      </c>
      <c r="DZ161" s="1">
        <v>0.80939393900000001</v>
      </c>
      <c r="EA161" s="1">
        <v>-1.1447780439999999</v>
      </c>
      <c r="EB161" s="1">
        <v>1.650185048</v>
      </c>
      <c r="EC161" s="1">
        <v>0.63157092800000003</v>
      </c>
      <c r="ED161" s="1">
        <v>-0.670839038</v>
      </c>
      <c r="EE161" s="1">
        <v>0.21854679099999999</v>
      </c>
      <c r="EF161" s="1">
        <v>0.50663741100000004</v>
      </c>
      <c r="EG161" s="1">
        <v>-0.20733053700000001</v>
      </c>
      <c r="EH161" s="1">
        <v>-0.138845727</v>
      </c>
      <c r="EI161" s="1">
        <v>-0.21831218999999999</v>
      </c>
      <c r="EJ161" s="1">
        <v>0.78663404599999998</v>
      </c>
      <c r="EK161" s="1">
        <v>-8.8258680000000006E-2</v>
      </c>
      <c r="EL161" s="1">
        <v>-0.51791661099999997</v>
      </c>
      <c r="EM161" s="1">
        <v>-0.858221279</v>
      </c>
      <c r="EN161" s="1">
        <v>-0.227950713</v>
      </c>
      <c r="EO161" s="1">
        <v>0.60217342600000001</v>
      </c>
      <c r="EP161" s="1">
        <v>0.55752913199999998</v>
      </c>
      <c r="EQ161" s="1">
        <v>0.160112855</v>
      </c>
      <c r="ER161" s="1">
        <v>-0.64968487399999997</v>
      </c>
      <c r="ES161" s="1" t="s">
        <v>221</v>
      </c>
      <c r="ET161" s="1">
        <v>-0.18006138499999999</v>
      </c>
      <c r="EU161" s="1">
        <v>-0.28827037799999999</v>
      </c>
      <c r="EV161" s="1">
        <v>-0.88920579200000005</v>
      </c>
      <c r="EW161" s="1">
        <v>-7.2999390000000001E-3</v>
      </c>
      <c r="EX161" s="1">
        <v>0.39014648299999999</v>
      </c>
      <c r="EY161" s="1">
        <v>1.1603746619999999</v>
      </c>
      <c r="EZ161" s="1">
        <v>-0.43257899100000002</v>
      </c>
      <c r="FA161" s="1">
        <v>-0.64005863200000002</v>
      </c>
      <c r="FB161" s="1">
        <v>0.44826796200000002</v>
      </c>
      <c r="FC161" s="1">
        <v>1.0896334009999999</v>
      </c>
      <c r="FD161" s="1">
        <v>0.78158185499999999</v>
      </c>
      <c r="FE161" s="1">
        <v>0.98416879099999999</v>
      </c>
      <c r="FF161" s="1">
        <v>-0.75438913500000004</v>
      </c>
      <c r="FG161" s="1">
        <v>0.74325423400000001</v>
      </c>
      <c r="FH161" s="1">
        <v>-0.72955848300000004</v>
      </c>
      <c r="FI161" s="1">
        <v>1.1982686419999999</v>
      </c>
      <c r="FJ161" s="1">
        <v>0.527533476</v>
      </c>
      <c r="FK161" s="1">
        <v>-0.65123792400000002</v>
      </c>
      <c r="FL161" s="1">
        <v>0.211429009</v>
      </c>
      <c r="FM161" s="1">
        <v>0.73267232599999998</v>
      </c>
      <c r="FN161" s="1">
        <v>-0.27098051200000001</v>
      </c>
      <c r="FO161" s="1">
        <v>-0.14130938400000001</v>
      </c>
      <c r="FP161" s="1">
        <v>-0.26434281799999998</v>
      </c>
      <c r="FQ161" s="1">
        <v>0.97657453900000002</v>
      </c>
      <c r="FR161" s="1">
        <v>-9.6083810000000006E-2</v>
      </c>
      <c r="FS161" s="1">
        <v>-0.75406215300000001</v>
      </c>
      <c r="FT161" s="1">
        <v>-0.85358042499999998</v>
      </c>
      <c r="FU161" s="1">
        <v>-0.22705561099999999</v>
      </c>
      <c r="FV161" s="1">
        <v>0.68614825199999996</v>
      </c>
      <c r="FW161" s="1">
        <v>0.72294473999999997</v>
      </c>
      <c r="FX161" s="1">
        <v>0.19275363200000001</v>
      </c>
      <c r="FY161" s="1">
        <v>-0.66089930100000005</v>
      </c>
      <c r="FZ161" s="1"/>
      <c r="GA161" s="1">
        <v>-0.209755147</v>
      </c>
      <c r="GB161" s="1">
        <v>-0.28983172800000001</v>
      </c>
      <c r="GC161" s="1">
        <v>-1.0162205879999999</v>
      </c>
      <c r="GD161" s="1">
        <v>0.17470518700000001</v>
      </c>
      <c r="GE161" s="1">
        <v>-0.874131467</v>
      </c>
      <c r="GF161" s="1">
        <v>0.15843623300000001</v>
      </c>
      <c r="GG161" s="1">
        <v>2.7519702E-2</v>
      </c>
      <c r="GH161" s="1">
        <v>0.13058836600000001</v>
      </c>
      <c r="GI161" s="1">
        <v>1.403651279</v>
      </c>
      <c r="GJ161" s="1">
        <v>-0.699776972</v>
      </c>
      <c r="GK161" s="1">
        <v>1.4759265589999999</v>
      </c>
      <c r="GL161" s="1">
        <v>3</v>
      </c>
      <c r="GM161" s="1">
        <v>2</v>
      </c>
      <c r="GN161" s="1">
        <v>0.66666666699999999</v>
      </c>
      <c r="GO161" s="1">
        <v>1</v>
      </c>
      <c r="GP161" s="1">
        <v>0.33333333300000001</v>
      </c>
      <c r="GQ161" s="1">
        <v>0</v>
      </c>
      <c r="GR161" s="1">
        <v>0</v>
      </c>
      <c r="GS161" s="1">
        <v>0</v>
      </c>
      <c r="GT161" s="1">
        <v>0</v>
      </c>
      <c r="GU161" s="1">
        <v>0</v>
      </c>
      <c r="GV161" s="1">
        <v>0</v>
      </c>
      <c r="GW161" s="1">
        <v>0</v>
      </c>
      <c r="GX161" s="1">
        <v>0</v>
      </c>
      <c r="GY161" s="1">
        <v>0</v>
      </c>
      <c r="GZ161" s="1">
        <v>0</v>
      </c>
      <c r="HA161" s="1">
        <v>0</v>
      </c>
      <c r="HB161" s="1">
        <v>0</v>
      </c>
      <c r="HC161" s="1">
        <v>2</v>
      </c>
      <c r="HD161" s="1">
        <v>0.66666666699999999</v>
      </c>
      <c r="HE161" s="1">
        <v>0</v>
      </c>
      <c r="HF161" s="1">
        <v>0</v>
      </c>
      <c r="HG161" s="1">
        <v>0</v>
      </c>
      <c r="HH161" s="1">
        <v>0</v>
      </c>
      <c r="HI161" s="1">
        <v>1</v>
      </c>
      <c r="HJ161" s="1">
        <v>0.33333333300000001</v>
      </c>
      <c r="HK161" s="1">
        <v>0</v>
      </c>
      <c r="HL161" s="1">
        <v>0</v>
      </c>
      <c r="HM161" s="1">
        <v>0</v>
      </c>
      <c r="HN161" s="1">
        <v>1</v>
      </c>
      <c r="HO161" s="1" t="s">
        <v>865</v>
      </c>
      <c r="HP161" s="1" t="s">
        <v>315</v>
      </c>
      <c r="HQ161" s="1" t="s">
        <v>316</v>
      </c>
      <c r="HR161" s="1" t="s">
        <v>221</v>
      </c>
      <c r="HS161" s="1" t="s">
        <v>221</v>
      </c>
      <c r="HT161" s="1" t="s">
        <v>221</v>
      </c>
      <c r="HU161" s="1">
        <v>3.2813965930000002</v>
      </c>
      <c r="HV161" s="1">
        <v>2.4037951629999998</v>
      </c>
      <c r="HW161" s="1">
        <v>2.1082810360000002</v>
      </c>
      <c r="HX161" s="1">
        <v>2.0578011209999998</v>
      </c>
      <c r="HY161" s="1">
        <v>3.1938395389999998</v>
      </c>
      <c r="HZ161" s="1">
        <v>2.5790438560000002</v>
      </c>
      <c r="IA161" s="1">
        <v>2.2591358189999999</v>
      </c>
      <c r="IB161" s="1">
        <v>2.9351862660000001</v>
      </c>
    </row>
    <row r="162" spans="1:236" x14ac:dyDescent="0.3">
      <c r="A162" s="1">
        <v>39170</v>
      </c>
      <c r="B162" s="1" t="s">
        <v>1497</v>
      </c>
      <c r="C162" s="1" t="s">
        <v>1121</v>
      </c>
      <c r="D162" s="1" t="s">
        <v>517</v>
      </c>
      <c r="E162" s="1">
        <v>5</v>
      </c>
      <c r="F162" s="1" t="s">
        <v>834</v>
      </c>
      <c r="G162" s="1">
        <v>3</v>
      </c>
      <c r="H162" s="1" t="s">
        <v>835</v>
      </c>
      <c r="I162" s="1" t="s">
        <v>221</v>
      </c>
      <c r="J162" s="1" t="s">
        <v>221</v>
      </c>
      <c r="K162" s="1" t="s">
        <v>221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 t="s">
        <v>221</v>
      </c>
      <c r="AF162" s="1" t="s">
        <v>221</v>
      </c>
      <c r="AG162" s="1" t="s">
        <v>221</v>
      </c>
      <c r="AH162" s="1" t="s">
        <v>221</v>
      </c>
      <c r="AI162" s="1" t="s">
        <v>221</v>
      </c>
      <c r="AJ162" s="1" t="s">
        <v>221</v>
      </c>
      <c r="AK162" s="1" t="s">
        <v>221</v>
      </c>
      <c r="AL162" s="1" t="s">
        <v>221</v>
      </c>
      <c r="AM162" s="1">
        <v>4</v>
      </c>
      <c r="AN162" s="1">
        <v>1</v>
      </c>
      <c r="AO162" s="1">
        <v>5</v>
      </c>
      <c r="AP162" s="1">
        <v>1</v>
      </c>
      <c r="AQ162" s="1">
        <v>3</v>
      </c>
      <c r="AR162" s="1">
        <v>2</v>
      </c>
      <c r="AS162" s="1">
        <v>1</v>
      </c>
      <c r="AT162" s="1">
        <v>5</v>
      </c>
      <c r="AU162" s="1">
        <v>5</v>
      </c>
      <c r="AV162" s="1">
        <v>1</v>
      </c>
      <c r="AW162" s="1">
        <v>4</v>
      </c>
      <c r="AX162" s="1">
        <v>1</v>
      </c>
      <c r="AY162" s="1">
        <v>1</v>
      </c>
      <c r="AZ162" s="1">
        <v>3</v>
      </c>
      <c r="BA162" s="1">
        <v>1</v>
      </c>
      <c r="BB162" s="1">
        <v>5</v>
      </c>
      <c r="BC162" s="1" t="s">
        <v>221</v>
      </c>
      <c r="BD162" s="1" t="s">
        <v>221</v>
      </c>
      <c r="BE162" s="1" t="s">
        <v>221</v>
      </c>
      <c r="BF162" s="1" t="s">
        <v>221</v>
      </c>
      <c r="BG162" s="1">
        <v>5</v>
      </c>
      <c r="BH162" s="1">
        <v>4</v>
      </c>
      <c r="BI162" s="1">
        <v>5</v>
      </c>
      <c r="BJ162" s="1">
        <v>5</v>
      </c>
      <c r="BK162" s="1">
        <v>5</v>
      </c>
      <c r="BL162" s="1">
        <v>5</v>
      </c>
      <c r="BM162" s="1">
        <v>5</v>
      </c>
      <c r="BN162" s="1">
        <v>4</v>
      </c>
      <c r="BO162" s="1">
        <v>5</v>
      </c>
      <c r="BP162" s="1">
        <v>5</v>
      </c>
      <c r="BQ162" s="1">
        <v>5</v>
      </c>
      <c r="BR162" s="1">
        <v>5</v>
      </c>
      <c r="BS162" s="1">
        <v>4</v>
      </c>
      <c r="BT162" s="1">
        <v>4</v>
      </c>
      <c r="BU162" s="1">
        <v>4</v>
      </c>
      <c r="BV162" s="1">
        <v>5</v>
      </c>
      <c r="BW162" s="1" t="s">
        <v>221</v>
      </c>
      <c r="BX162" s="1">
        <v>4.8888888890000004</v>
      </c>
      <c r="BY162" s="1">
        <v>4</v>
      </c>
      <c r="BZ162" s="1">
        <v>4</v>
      </c>
      <c r="CA162" s="1">
        <v>5</v>
      </c>
      <c r="CB162" s="1">
        <v>5</v>
      </c>
      <c r="CC162" s="1">
        <v>5</v>
      </c>
      <c r="CD162" s="1">
        <v>4</v>
      </c>
      <c r="CE162" s="1">
        <v>4</v>
      </c>
      <c r="CF162" s="1">
        <f>(AM162 - '[1]AoA, FW, and ASMu'!B$11) / '[1]AoA, FW, and ASMu'!B$12</f>
        <v>-6.0746042051738683E-2</v>
      </c>
      <c r="CG162" s="1">
        <f>(AQ162 - '[1]AoA, FW, and ASMu'!C$11) / '[1]AoA, FW, and ASMu'!C$12</f>
        <v>6.35580845466511E-2</v>
      </c>
      <c r="CH162" s="1">
        <f>(AR162 - '[1]AoA, FW, and ASMu'!D$11) / '[1]AoA, FW, and ASMu'!D$12</f>
        <v>-0.32843761477495281</v>
      </c>
      <c r="CI162" s="1">
        <f>(AT162 - '[1]AoA, FW, and ASMu'!E$11) / '[1]AoA, FW, and ASMu'!E$12</f>
        <v>0.50066042908655961</v>
      </c>
      <c r="CJ162" s="1">
        <f>(AU162 - '[1]AoA, FW, and ASMu'!F$11) / '[1]AoA, FW, and ASMu'!F$12</f>
        <v>0.92360840061944671</v>
      </c>
      <c r="CK162" s="1">
        <f>(AY162 - '[1]AoA, FW, and ASMu'!G$11) / '[1]AoA, FW, and ASMu'!G$12</f>
        <v>-1.8178158856975259</v>
      </c>
      <c r="CL162" s="1">
        <f>(BA162 - '[1]AoA, FW, and ASMu'!H$11) / '[1]AoA, FW, and ASMu'!H$12</f>
        <v>-0.62050276803115456</v>
      </c>
      <c r="CM162" s="1">
        <f>(AW162 - '[1]AoA, FW, and ASMu'!I$11) / '[1]AoA, FW, and ASMu'!I$12</f>
        <v>0.59779555268672613</v>
      </c>
      <c r="CN162" s="1">
        <v>1.3625913700000001</v>
      </c>
      <c r="CO162" s="1">
        <v>1.2579182310000001</v>
      </c>
      <c r="CP162" s="1">
        <v>-9.4967609999999994E-3</v>
      </c>
      <c r="CQ162" s="1">
        <v>1.194125468</v>
      </c>
      <c r="CR162" s="1">
        <v>0.94409093300000002</v>
      </c>
      <c r="CS162" s="1">
        <v>0.91843648099999997</v>
      </c>
      <c r="CT162" s="1">
        <v>0.18343410499999999</v>
      </c>
      <c r="CU162" s="1">
        <v>-0.55809879699999998</v>
      </c>
      <c r="CV162" s="1" t="s">
        <v>241</v>
      </c>
      <c r="CW162" s="1">
        <v>5</v>
      </c>
      <c r="CX162" s="1">
        <v>1</v>
      </c>
      <c r="CY162" s="1" t="s">
        <v>242</v>
      </c>
      <c r="CZ162" s="1">
        <v>5</v>
      </c>
      <c r="DA162" s="1">
        <v>3608</v>
      </c>
      <c r="DB162" s="1" t="s">
        <v>221</v>
      </c>
      <c r="DC162" s="1" t="s">
        <v>221</v>
      </c>
      <c r="DD162" s="1">
        <v>1</v>
      </c>
      <c r="DE162" s="1">
        <v>3606</v>
      </c>
      <c r="DF162" s="1" t="s">
        <v>221</v>
      </c>
      <c r="DG162" s="1" t="s">
        <v>292</v>
      </c>
      <c r="DH162" s="1" t="s">
        <v>221</v>
      </c>
      <c r="DI162" s="1" t="s">
        <v>1498</v>
      </c>
      <c r="DJ162" s="1" t="s">
        <v>1499</v>
      </c>
      <c r="DK162" s="1" t="s">
        <v>386</v>
      </c>
      <c r="DL162" s="1" t="s">
        <v>229</v>
      </c>
      <c r="DM162" s="1">
        <v>701</v>
      </c>
      <c r="DN162" s="1">
        <v>10</v>
      </c>
      <c r="DO162" s="1" t="s">
        <v>1500</v>
      </c>
      <c r="DP162" s="1">
        <v>-8.318265E-3</v>
      </c>
      <c r="DQ162" s="1">
        <v>-0.56476974899999999</v>
      </c>
      <c r="DR162" s="1">
        <v>1.142329726</v>
      </c>
      <c r="DS162" s="1">
        <v>-0.37808848900000003</v>
      </c>
      <c r="DT162" s="1">
        <v>0.18858483200000001</v>
      </c>
      <c r="DU162" s="1">
        <v>-0.432934453</v>
      </c>
      <c r="DV162" s="1">
        <v>-0.68143459900000003</v>
      </c>
      <c r="DW162" s="1">
        <v>0.87171520999999996</v>
      </c>
      <c r="DX162" s="1">
        <v>1.717454663</v>
      </c>
      <c r="DY162" s="1">
        <v>-1.0964448499999999</v>
      </c>
      <c r="DZ162" s="1">
        <v>0.80939393900000001</v>
      </c>
      <c r="EA162" s="1">
        <v>-1.1447780439999999</v>
      </c>
      <c r="EB162" s="1">
        <v>-2.349814952</v>
      </c>
      <c r="EC162" s="1">
        <v>-0.36842907200000002</v>
      </c>
      <c r="ED162" s="1">
        <v>-0.670839038</v>
      </c>
      <c r="EE162" s="1">
        <v>1.2185467910000001</v>
      </c>
      <c r="EF162" s="1">
        <v>0.50663741100000004</v>
      </c>
      <c r="EG162" s="1">
        <v>-0.20733053700000001</v>
      </c>
      <c r="EH162" s="1">
        <v>0.86115427300000003</v>
      </c>
      <c r="EI162" s="1">
        <v>0.78168780999999998</v>
      </c>
      <c r="EJ162" s="1">
        <v>0.78663404599999998</v>
      </c>
      <c r="EK162" s="1">
        <v>0.91174131999999997</v>
      </c>
      <c r="EL162" s="1">
        <v>0.48208338899999997</v>
      </c>
      <c r="EM162" s="1">
        <v>1.1417787210000001</v>
      </c>
      <c r="EN162" s="1">
        <v>0.77204928699999997</v>
      </c>
      <c r="EO162" s="1">
        <v>0.60217342600000001</v>
      </c>
      <c r="EP162" s="1">
        <v>0.55752913199999998</v>
      </c>
      <c r="EQ162" s="1">
        <v>0.160112855</v>
      </c>
      <c r="ER162" s="1">
        <v>0.35031512599999998</v>
      </c>
      <c r="ES162" s="1">
        <v>0.56867211600000001</v>
      </c>
      <c r="ET162" s="1">
        <v>0.81993861499999998</v>
      </c>
      <c r="EU162" s="1" t="s">
        <v>221</v>
      </c>
      <c r="EV162" s="1">
        <v>0.11079420800000001</v>
      </c>
      <c r="EW162" s="1">
        <v>-7.2999390000000001E-3</v>
      </c>
      <c r="EX162" s="1">
        <v>-0.50626750099999995</v>
      </c>
      <c r="EY162" s="1">
        <v>1.1603746619999999</v>
      </c>
      <c r="EZ162" s="1">
        <v>-0.43257899100000002</v>
      </c>
      <c r="FA162" s="1">
        <v>0.14875905</v>
      </c>
      <c r="FB162" s="1">
        <v>-0.342236706</v>
      </c>
      <c r="FC162" s="1">
        <v>-0.56312254100000003</v>
      </c>
      <c r="FD162" s="1">
        <v>0.78158185499999999</v>
      </c>
      <c r="FE162" s="1">
        <v>0.98416879099999999</v>
      </c>
      <c r="FF162" s="1">
        <v>-0.75438913500000004</v>
      </c>
      <c r="FG162" s="1">
        <v>0.74325423400000001</v>
      </c>
      <c r="FH162" s="1">
        <v>-0.72955848300000004</v>
      </c>
      <c r="FI162" s="1">
        <v>-1.706299287</v>
      </c>
      <c r="FJ162" s="1">
        <v>-0.30773846599999999</v>
      </c>
      <c r="FK162" s="1">
        <v>-0.65123792400000002</v>
      </c>
      <c r="FL162" s="1">
        <v>1.178860324</v>
      </c>
      <c r="FM162" s="1">
        <v>0.73267232599999998</v>
      </c>
      <c r="FN162" s="1">
        <v>-0.27098051200000001</v>
      </c>
      <c r="FO162" s="1">
        <v>0.87643446000000003</v>
      </c>
      <c r="FP162" s="1">
        <v>0.94650490499999995</v>
      </c>
      <c r="FQ162" s="1">
        <v>0.97657453900000002</v>
      </c>
      <c r="FR162" s="1">
        <v>0.99257750099999997</v>
      </c>
      <c r="FS162" s="1">
        <v>0.70189067199999999</v>
      </c>
      <c r="FT162" s="1">
        <v>1.135604523</v>
      </c>
      <c r="FU162" s="1">
        <v>0.76901765600000005</v>
      </c>
      <c r="FV162" s="1">
        <v>0.68614825199999996</v>
      </c>
      <c r="FW162" s="1">
        <v>0.72294473999999997</v>
      </c>
      <c r="FX162" s="1">
        <v>0.19275363200000001</v>
      </c>
      <c r="FY162" s="1">
        <v>0.356362032</v>
      </c>
      <c r="FZ162" s="1">
        <v>0.61698529199999996</v>
      </c>
      <c r="GA162" s="1">
        <v>0.955153959</v>
      </c>
      <c r="GB162" s="1"/>
      <c r="GC162" s="1">
        <v>0.126620132</v>
      </c>
      <c r="GD162" s="1">
        <v>0.75238340299999995</v>
      </c>
      <c r="GE162" s="1">
        <v>0.42331688200000001</v>
      </c>
      <c r="GF162" s="1">
        <v>-0.342236706</v>
      </c>
      <c r="GG162" s="1">
        <v>1.4834725280000001</v>
      </c>
      <c r="GH162" s="1">
        <v>2.1197733140000001</v>
      </c>
      <c r="GI162" s="1">
        <v>-0.73441363900000001</v>
      </c>
      <c r="GJ162" s="1">
        <v>-0.45848429200000002</v>
      </c>
      <c r="GK162" s="1">
        <v>1.4759265589999999</v>
      </c>
      <c r="GL162" s="1">
        <v>1</v>
      </c>
      <c r="GM162" s="1">
        <v>0</v>
      </c>
      <c r="GN162" s="1">
        <v>0</v>
      </c>
      <c r="GO162" s="1">
        <v>1</v>
      </c>
      <c r="GP162" s="1">
        <v>1</v>
      </c>
      <c r="GQ162" s="1">
        <v>0</v>
      </c>
      <c r="GR162" s="1">
        <v>0</v>
      </c>
      <c r="GS162" s="1">
        <v>0</v>
      </c>
      <c r="GT162" s="1">
        <v>0</v>
      </c>
      <c r="GU162" s="1">
        <v>0</v>
      </c>
      <c r="GV162" s="1">
        <v>0</v>
      </c>
      <c r="GW162" s="1">
        <v>0</v>
      </c>
      <c r="GX162" s="1">
        <v>0</v>
      </c>
      <c r="GY162" s="1">
        <v>0</v>
      </c>
      <c r="GZ162" s="1">
        <v>0</v>
      </c>
      <c r="HA162" s="1">
        <v>1</v>
      </c>
      <c r="HB162" s="1">
        <v>1</v>
      </c>
      <c r="HC162" s="1">
        <v>0</v>
      </c>
      <c r="HD162" s="1">
        <v>0</v>
      </c>
      <c r="HE162" s="1">
        <v>0</v>
      </c>
      <c r="HF162" s="1">
        <v>0</v>
      </c>
      <c r="HG162" s="1">
        <v>0</v>
      </c>
      <c r="HH162" s="1">
        <v>0</v>
      </c>
      <c r="HI162" s="1">
        <v>0</v>
      </c>
      <c r="HJ162" s="1">
        <v>0</v>
      </c>
      <c r="HK162" s="1">
        <v>0</v>
      </c>
      <c r="HL162" s="1">
        <v>0</v>
      </c>
      <c r="HM162" s="1">
        <v>0</v>
      </c>
      <c r="HN162" s="1">
        <v>1</v>
      </c>
      <c r="HO162" s="1" t="s">
        <v>269</v>
      </c>
      <c r="HP162" s="1" t="s">
        <v>232</v>
      </c>
      <c r="HQ162" s="1" t="s">
        <v>262</v>
      </c>
      <c r="HR162" s="1" t="s">
        <v>260</v>
      </c>
      <c r="HS162" s="1" t="s">
        <v>261</v>
      </c>
      <c r="HT162" s="1" t="s">
        <v>221</v>
      </c>
      <c r="HU162" s="1">
        <v>4.6507983199999998</v>
      </c>
      <c r="HV162" s="1">
        <v>3.6056927449999998</v>
      </c>
      <c r="HW162" s="1">
        <v>3.1624215539999998</v>
      </c>
      <c r="HX162" s="1">
        <v>4.1156022419999996</v>
      </c>
      <c r="HY162" s="1">
        <v>4.258452718</v>
      </c>
      <c r="HZ162" s="1">
        <v>3.8685657839999998</v>
      </c>
      <c r="IA162" s="1">
        <v>2.8239197740000002</v>
      </c>
      <c r="IB162" s="1">
        <v>2.9351862660000001</v>
      </c>
    </row>
    <row r="163" spans="1:236" x14ac:dyDescent="0.3">
      <c r="A163" s="1">
        <v>35261</v>
      </c>
      <c r="B163" s="1" t="s">
        <v>1501</v>
      </c>
      <c r="C163" s="1" t="s">
        <v>941</v>
      </c>
      <c r="D163" s="1" t="s">
        <v>1502</v>
      </c>
      <c r="E163" s="1">
        <v>7</v>
      </c>
      <c r="F163" s="1" t="s">
        <v>834</v>
      </c>
      <c r="G163" s="1">
        <v>3</v>
      </c>
      <c r="H163" s="1" t="s">
        <v>835</v>
      </c>
      <c r="I163" s="1" t="s">
        <v>221</v>
      </c>
      <c r="J163" s="1" t="s">
        <v>221</v>
      </c>
      <c r="K163" s="1" t="s">
        <v>221</v>
      </c>
      <c r="L163" s="1" t="s">
        <v>221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 t="s">
        <v>221</v>
      </c>
      <c r="AF163" s="1" t="s">
        <v>221</v>
      </c>
      <c r="AG163" s="1" t="s">
        <v>221</v>
      </c>
      <c r="AH163" s="1" t="s">
        <v>221</v>
      </c>
      <c r="AI163" s="1" t="s">
        <v>221</v>
      </c>
      <c r="AJ163" s="1" t="s">
        <v>221</v>
      </c>
      <c r="AK163" s="1" t="s">
        <v>221</v>
      </c>
      <c r="AL163" s="1" t="s">
        <v>221</v>
      </c>
      <c r="AM163" s="1">
        <v>4</v>
      </c>
      <c r="AN163" s="1">
        <v>1</v>
      </c>
      <c r="AO163" s="1">
        <v>5</v>
      </c>
      <c r="AP163" s="1">
        <v>1</v>
      </c>
      <c r="AQ163" s="1">
        <v>1</v>
      </c>
      <c r="AR163" s="1">
        <v>1</v>
      </c>
      <c r="AS163" s="1">
        <v>1</v>
      </c>
      <c r="AT163" s="1">
        <v>5</v>
      </c>
      <c r="AU163" s="1">
        <v>5</v>
      </c>
      <c r="AV163" s="1">
        <v>4</v>
      </c>
      <c r="AW163" s="1">
        <v>5</v>
      </c>
      <c r="AX163" s="1">
        <v>1</v>
      </c>
      <c r="AY163" s="1">
        <v>5</v>
      </c>
      <c r="AZ163" s="1">
        <v>1</v>
      </c>
      <c r="BA163" s="1">
        <v>1</v>
      </c>
      <c r="BB163" s="1">
        <v>5</v>
      </c>
      <c r="BC163" s="1" t="s">
        <v>221</v>
      </c>
      <c r="BD163" s="1" t="s">
        <v>221</v>
      </c>
      <c r="BE163" s="1" t="s">
        <v>221</v>
      </c>
      <c r="BF163" s="1" t="s">
        <v>221</v>
      </c>
      <c r="BG163" s="1">
        <v>5</v>
      </c>
      <c r="BH163" s="1">
        <v>4</v>
      </c>
      <c r="BI163" s="1">
        <v>4</v>
      </c>
      <c r="BJ163" s="1">
        <v>4</v>
      </c>
      <c r="BK163" s="1">
        <v>5</v>
      </c>
      <c r="BL163" s="1">
        <v>5</v>
      </c>
      <c r="BM163" s="1">
        <v>4</v>
      </c>
      <c r="BN163" s="1">
        <v>5</v>
      </c>
      <c r="BO163" s="1">
        <v>2</v>
      </c>
      <c r="BP163" s="1">
        <v>4</v>
      </c>
      <c r="BQ163" s="1">
        <v>5</v>
      </c>
      <c r="BR163" s="1">
        <v>4</v>
      </c>
      <c r="BS163" s="1" t="s">
        <v>221</v>
      </c>
      <c r="BT163" s="1" t="s">
        <v>221</v>
      </c>
      <c r="BU163" s="1" t="s">
        <v>221</v>
      </c>
      <c r="BV163" s="1">
        <v>3</v>
      </c>
      <c r="BW163" s="1" t="s">
        <v>221</v>
      </c>
      <c r="BX163" s="1">
        <v>4.375</v>
      </c>
      <c r="BY163" s="1"/>
      <c r="BZ163" s="1">
        <v>5</v>
      </c>
      <c r="CA163" s="1">
        <v>2</v>
      </c>
      <c r="CB163" s="1">
        <v>4</v>
      </c>
      <c r="CC163" s="1">
        <v>4.6666666670000003</v>
      </c>
      <c r="CD163" s="1"/>
      <c r="CE163" s="1">
        <v>4</v>
      </c>
      <c r="CF163" s="1">
        <f>(AM163 - '[1]AoA, FW, and ASMu'!B$11) / '[1]AoA, FW, and ASMu'!B$12</f>
        <v>-6.0746042051738683E-2</v>
      </c>
      <c r="CG163" s="1">
        <f>(AQ163 - '[1]AoA, FW, and ASMu'!C$11) / '[1]AoA, FW, and ASMu'!C$12</f>
        <v>-1.4784925460403708</v>
      </c>
      <c r="CH163" s="1">
        <f>(AR163 - '[1]AoA, FW, and ASMu'!D$11) / '[1]AoA, FW, and ASMu'!D$12</f>
        <v>-1.1133856642167215</v>
      </c>
      <c r="CI163" s="1">
        <f>(AT163 - '[1]AoA, FW, and ASMu'!E$11) / '[1]AoA, FW, and ASMu'!E$12</f>
        <v>0.50066042908655961</v>
      </c>
      <c r="CJ163" s="1">
        <f>(AU163 - '[1]AoA, FW, and ASMu'!F$11) / '[1]AoA, FW, and ASMu'!F$12</f>
        <v>0.92360840061944671</v>
      </c>
      <c r="CK163" s="1">
        <f>(AY163 - '[1]AoA, FW, and ASMu'!G$11) / '[1]AoA, FW, and ASMu'!G$12</f>
        <v>1.0352183707753255</v>
      </c>
      <c r="CL163" s="1">
        <f>(BA163 - '[1]AoA, FW, and ASMu'!H$11) / '[1]AoA, FW, and ASMu'!H$12</f>
        <v>-0.62050276803115456</v>
      </c>
      <c r="CM163" s="1">
        <f>(AW163 - '[1]AoA, FW, and ASMu'!I$11) / '[1]AoA, FW, and ASMu'!I$12</f>
        <v>1.4468245209353749</v>
      </c>
      <c r="CN163" s="1">
        <v>0.16759457999999999</v>
      </c>
      <c r="CO163" s="1"/>
      <c r="CP163" s="1">
        <v>1.0446437559999999</v>
      </c>
      <c r="CQ163" s="1">
        <v>-1.892576214</v>
      </c>
      <c r="CR163" s="1">
        <v>-0.120522247</v>
      </c>
      <c r="CS163" s="1">
        <v>0.27367551699999998</v>
      </c>
      <c r="CT163" s="1"/>
      <c r="CU163" s="1">
        <v>-0.55809879699999998</v>
      </c>
      <c r="CV163" s="1" t="s">
        <v>241</v>
      </c>
      <c r="CW163" s="1">
        <v>5</v>
      </c>
      <c r="CX163" s="1">
        <v>1</v>
      </c>
      <c r="CY163" s="1" t="s">
        <v>242</v>
      </c>
      <c r="CZ163" s="1">
        <v>5</v>
      </c>
      <c r="DA163" s="1">
        <v>3569</v>
      </c>
      <c r="DB163" s="1" t="s">
        <v>221</v>
      </c>
      <c r="DC163" s="1" t="s">
        <v>221</v>
      </c>
      <c r="DD163" s="1">
        <v>0</v>
      </c>
      <c r="DE163" s="1" t="s">
        <v>221</v>
      </c>
      <c r="DF163" s="1" t="s">
        <v>221</v>
      </c>
      <c r="DG163" s="1" t="s">
        <v>292</v>
      </c>
      <c r="DH163" s="1">
        <v>243778</v>
      </c>
      <c r="DI163" s="1" t="s">
        <v>1503</v>
      </c>
      <c r="DJ163" s="1" t="s">
        <v>1504</v>
      </c>
      <c r="DK163" s="1" t="s">
        <v>440</v>
      </c>
      <c r="DL163" s="1" t="s">
        <v>229</v>
      </c>
      <c r="DM163" s="1">
        <v>1032</v>
      </c>
      <c r="DN163" s="1">
        <v>6</v>
      </c>
      <c r="DO163" s="1" t="s">
        <v>1505</v>
      </c>
      <c r="DP163" s="1">
        <v>-8.318265E-3</v>
      </c>
      <c r="DQ163" s="1">
        <v>-0.56476974899999999</v>
      </c>
      <c r="DR163" s="1">
        <v>1.142329726</v>
      </c>
      <c r="DS163" s="1">
        <v>-0.37808848900000003</v>
      </c>
      <c r="DT163" s="1">
        <v>-1.8114151679999999</v>
      </c>
      <c r="DU163" s="1">
        <v>-1.4329344530000001</v>
      </c>
      <c r="DV163" s="1">
        <v>-0.68143459900000003</v>
      </c>
      <c r="DW163" s="1">
        <v>0.87171520999999996</v>
      </c>
      <c r="DX163" s="1">
        <v>1.717454663</v>
      </c>
      <c r="DY163" s="1">
        <v>1.9035551500000001</v>
      </c>
      <c r="DZ163" s="1">
        <v>1.809393939</v>
      </c>
      <c r="EA163" s="1">
        <v>-1.1447780439999999</v>
      </c>
      <c r="EB163" s="1">
        <v>1.650185048</v>
      </c>
      <c r="EC163" s="1">
        <v>-2.3684290720000001</v>
      </c>
      <c r="ED163" s="1">
        <v>-0.670839038</v>
      </c>
      <c r="EE163" s="1">
        <v>1.2185467910000001</v>
      </c>
      <c r="EF163" s="1">
        <v>0.50663741100000004</v>
      </c>
      <c r="EG163" s="1">
        <v>-0.20733053700000001</v>
      </c>
      <c r="EH163" s="1">
        <v>-0.138845727</v>
      </c>
      <c r="EI163" s="1">
        <v>-0.21831218999999999</v>
      </c>
      <c r="EJ163" s="1">
        <v>0.78663404599999998</v>
      </c>
      <c r="EK163" s="1">
        <v>0.91174131999999997</v>
      </c>
      <c r="EL163" s="1">
        <v>-0.51791661099999997</v>
      </c>
      <c r="EM163" s="1">
        <v>-1.8582212789999999</v>
      </c>
      <c r="EN163" s="1">
        <v>-0.227950713</v>
      </c>
      <c r="EO163" s="1">
        <v>0.60217342600000001</v>
      </c>
      <c r="EP163" s="1">
        <v>-0.44247086800000002</v>
      </c>
      <c r="EQ163" s="1" t="s">
        <v>221</v>
      </c>
      <c r="ER163" s="1" t="s">
        <v>221</v>
      </c>
      <c r="ES163" s="1" t="s">
        <v>221</v>
      </c>
      <c r="ET163" s="1">
        <v>-1.1800613849999999</v>
      </c>
      <c r="EU163" s="1" t="s">
        <v>221</v>
      </c>
      <c r="EV163" s="1">
        <v>1.1107942079999999</v>
      </c>
      <c r="EW163" s="1">
        <v>-7.2999390000000001E-3</v>
      </c>
      <c r="EX163" s="1">
        <v>-0.50626750099999995</v>
      </c>
      <c r="EY163" s="1">
        <v>1.1603746619999999</v>
      </c>
      <c r="EZ163" s="1">
        <v>-0.43257899100000002</v>
      </c>
      <c r="FA163" s="1">
        <v>-1.428876314</v>
      </c>
      <c r="FB163" s="1">
        <v>-1.132741373</v>
      </c>
      <c r="FC163" s="1">
        <v>-0.56312254100000003</v>
      </c>
      <c r="FD163" s="1">
        <v>0.78158185499999999</v>
      </c>
      <c r="FE163" s="1">
        <v>0.98416879099999999</v>
      </c>
      <c r="FF163" s="1">
        <v>1.3097068430000001</v>
      </c>
      <c r="FG163" s="1">
        <v>1.6615391349999999</v>
      </c>
      <c r="FH163" s="1">
        <v>-0.72955848300000004</v>
      </c>
      <c r="FI163" s="1">
        <v>1.1982686419999999</v>
      </c>
      <c r="FJ163" s="1">
        <v>-1.97828235</v>
      </c>
      <c r="FK163" s="1">
        <v>-0.65123792400000002</v>
      </c>
      <c r="FL163" s="1">
        <v>1.178860324</v>
      </c>
      <c r="FM163" s="1">
        <v>0.73267232599999998</v>
      </c>
      <c r="FN163" s="1">
        <v>-0.27098051200000001</v>
      </c>
      <c r="FO163" s="1">
        <v>-0.14130938400000001</v>
      </c>
      <c r="FP163" s="1">
        <v>-0.26434281799999998</v>
      </c>
      <c r="FQ163" s="1">
        <v>0.97657453900000002</v>
      </c>
      <c r="FR163" s="1">
        <v>0.99257750099999997</v>
      </c>
      <c r="FS163" s="1">
        <v>-0.75406215300000001</v>
      </c>
      <c r="FT163" s="1">
        <v>-1.8481728989999999</v>
      </c>
      <c r="FU163" s="1">
        <v>-0.22705561099999999</v>
      </c>
      <c r="FV163" s="1">
        <v>0.68614825199999996</v>
      </c>
      <c r="FW163" s="1">
        <v>-0.57374936700000001</v>
      </c>
      <c r="FX163" s="1"/>
      <c r="FY163" s="1"/>
      <c r="FZ163" s="1"/>
      <c r="GA163" s="1">
        <v>-1.3746642529999999</v>
      </c>
      <c r="GB163" s="1"/>
      <c r="GC163" s="1">
        <v>1.269460853</v>
      </c>
      <c r="GD163" s="1">
        <v>6.0723494000000003E-2</v>
      </c>
      <c r="GE163" s="1"/>
      <c r="GF163" s="1">
        <v>-1.132741373</v>
      </c>
      <c r="GG163" s="1">
        <v>2.7519702E-2</v>
      </c>
      <c r="GH163" s="1">
        <v>-0.86400410800000005</v>
      </c>
      <c r="GI163" s="1">
        <v>1.7665383830000001</v>
      </c>
      <c r="GJ163" s="1"/>
      <c r="GK163" s="1">
        <v>2.3942114609999998</v>
      </c>
      <c r="GL163" s="1">
        <v>3</v>
      </c>
      <c r="GM163" s="1">
        <v>3</v>
      </c>
      <c r="GN163" s="1">
        <v>1</v>
      </c>
      <c r="GO163" s="1">
        <v>0</v>
      </c>
      <c r="GP163" s="1">
        <v>0</v>
      </c>
      <c r="GQ163" s="1">
        <v>0</v>
      </c>
      <c r="GR163" s="1">
        <v>0</v>
      </c>
      <c r="GS163" s="1">
        <v>0</v>
      </c>
      <c r="GT163" s="1">
        <v>0</v>
      </c>
      <c r="GU163" s="1">
        <v>1</v>
      </c>
      <c r="GV163" s="1">
        <v>0.33333333300000001</v>
      </c>
      <c r="GW163" s="1">
        <v>1</v>
      </c>
      <c r="GX163" s="1">
        <v>0.33333333300000001</v>
      </c>
      <c r="GY163" s="1">
        <v>0</v>
      </c>
      <c r="GZ163" s="1">
        <v>0</v>
      </c>
      <c r="HA163" s="1">
        <v>0</v>
      </c>
      <c r="HB163" s="1">
        <v>0</v>
      </c>
      <c r="HC163" s="1">
        <v>0</v>
      </c>
      <c r="HD163" s="1">
        <v>0</v>
      </c>
      <c r="HE163" s="1">
        <v>0</v>
      </c>
      <c r="HF163" s="1">
        <v>0</v>
      </c>
      <c r="HG163" s="1">
        <v>1</v>
      </c>
      <c r="HH163" s="1">
        <v>0.33333333300000001</v>
      </c>
      <c r="HI163" s="1">
        <v>0</v>
      </c>
      <c r="HJ163" s="1">
        <v>0</v>
      </c>
      <c r="HK163" s="1">
        <v>0</v>
      </c>
      <c r="HL163" s="1">
        <v>0</v>
      </c>
      <c r="HM163" s="1">
        <v>0.66666666699999999</v>
      </c>
      <c r="HN163" s="1">
        <v>0.33333333300000001</v>
      </c>
      <c r="HO163" s="1" t="s">
        <v>394</v>
      </c>
      <c r="HP163" s="1" t="s">
        <v>295</v>
      </c>
      <c r="HQ163" s="1" t="s">
        <v>948</v>
      </c>
      <c r="HR163" s="1" t="s">
        <v>221</v>
      </c>
      <c r="HS163" s="1" t="s">
        <v>221</v>
      </c>
      <c r="HT163" s="1" t="s">
        <v>221</v>
      </c>
      <c r="HU163" s="1">
        <v>3.45580153</v>
      </c>
      <c r="HV163" s="1"/>
      <c r="HW163" s="1">
        <v>4.2165620720000003</v>
      </c>
      <c r="HX163" s="1">
        <v>1.0289005609999999</v>
      </c>
      <c r="HY163" s="1">
        <v>3.1938395389999998</v>
      </c>
      <c r="HZ163" s="1">
        <v>3.2238048199999998</v>
      </c>
      <c r="IA163" s="1"/>
      <c r="IB163" s="1">
        <v>2.9351862660000001</v>
      </c>
    </row>
    <row r="164" spans="1:236" x14ac:dyDescent="0.3">
      <c r="A164" s="1">
        <v>29870</v>
      </c>
      <c r="B164" s="1" t="s">
        <v>1506</v>
      </c>
      <c r="C164" s="1" t="s">
        <v>1507</v>
      </c>
      <c r="D164" s="1" t="s">
        <v>966</v>
      </c>
      <c r="E164" s="1">
        <v>8</v>
      </c>
      <c r="F164" s="1" t="s">
        <v>834</v>
      </c>
      <c r="G164" s="1">
        <v>3</v>
      </c>
      <c r="H164" s="1" t="s">
        <v>835</v>
      </c>
      <c r="I164" s="1" t="s">
        <v>221</v>
      </c>
      <c r="J164" s="1" t="s">
        <v>221</v>
      </c>
      <c r="K164" s="1" t="s">
        <v>221</v>
      </c>
      <c r="L164" s="1">
        <v>1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1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 t="s">
        <v>221</v>
      </c>
      <c r="AF164" s="1" t="s">
        <v>221</v>
      </c>
      <c r="AG164" s="1" t="s">
        <v>221</v>
      </c>
      <c r="AH164" s="1" t="s">
        <v>221</v>
      </c>
      <c r="AI164" s="1" t="s">
        <v>221</v>
      </c>
      <c r="AJ164" s="1" t="s">
        <v>221</v>
      </c>
      <c r="AK164" s="1" t="s">
        <v>221</v>
      </c>
      <c r="AL164" s="1" t="s">
        <v>221</v>
      </c>
      <c r="AM164" s="1">
        <v>4</v>
      </c>
      <c r="AN164" s="1">
        <v>2</v>
      </c>
      <c r="AO164" s="1">
        <v>5</v>
      </c>
      <c r="AP164" s="1">
        <v>1</v>
      </c>
      <c r="AQ164" s="1">
        <v>3</v>
      </c>
      <c r="AR164" s="1">
        <v>3</v>
      </c>
      <c r="AS164" s="1">
        <v>3</v>
      </c>
      <c r="AT164" s="1">
        <v>5</v>
      </c>
      <c r="AU164" s="1">
        <v>1</v>
      </c>
      <c r="AV164" s="1">
        <v>1</v>
      </c>
      <c r="AW164" s="1">
        <v>4</v>
      </c>
      <c r="AX164" s="1">
        <v>1</v>
      </c>
      <c r="AY164" s="1">
        <v>4</v>
      </c>
      <c r="AZ164" s="1">
        <v>4</v>
      </c>
      <c r="BA164" s="1">
        <v>1</v>
      </c>
      <c r="BB164" s="1">
        <v>5</v>
      </c>
      <c r="BC164" s="1" t="s">
        <v>221</v>
      </c>
      <c r="BD164" s="1" t="s">
        <v>221</v>
      </c>
      <c r="BE164" s="1" t="s">
        <v>221</v>
      </c>
      <c r="BF164" s="1" t="s">
        <v>221</v>
      </c>
      <c r="BG164" s="1">
        <v>5</v>
      </c>
      <c r="BH164" s="1">
        <v>4</v>
      </c>
      <c r="BI164" s="1">
        <v>4</v>
      </c>
      <c r="BJ164" s="1">
        <v>5</v>
      </c>
      <c r="BK164" s="1">
        <v>5</v>
      </c>
      <c r="BL164" s="1">
        <v>3</v>
      </c>
      <c r="BM164" s="1">
        <v>4</v>
      </c>
      <c r="BN164" s="1" t="s">
        <v>221</v>
      </c>
      <c r="BO164" s="1">
        <v>3</v>
      </c>
      <c r="BP164" s="1" t="s">
        <v>221</v>
      </c>
      <c r="BQ164" s="1">
        <v>4</v>
      </c>
      <c r="BR164" s="1">
        <v>4</v>
      </c>
      <c r="BS164" s="1">
        <v>5</v>
      </c>
      <c r="BT164" s="1" t="s">
        <v>221</v>
      </c>
      <c r="BU164" s="1" t="s">
        <v>221</v>
      </c>
      <c r="BV164" s="1">
        <v>3</v>
      </c>
      <c r="BW164" s="1" t="s">
        <v>221</v>
      </c>
      <c r="BX164" s="1">
        <v>4.1111111109999996</v>
      </c>
      <c r="BY164" s="1"/>
      <c r="BZ164" s="1"/>
      <c r="CA164" s="1">
        <v>3</v>
      </c>
      <c r="CB164" s="1"/>
      <c r="CC164" s="1">
        <v>4</v>
      </c>
      <c r="CD164" s="1">
        <v>5</v>
      </c>
      <c r="CE164" s="1">
        <v>4</v>
      </c>
      <c r="CF164" s="1">
        <f>(AM164 - '[1]AoA, FW, and ASMu'!B$11) / '[1]AoA, FW, and ASMu'!B$12</f>
        <v>-6.0746042051738683E-2</v>
      </c>
      <c r="CG164" s="1">
        <f>(AQ164 - '[1]AoA, FW, and ASMu'!C$11) / '[1]AoA, FW, and ASMu'!C$12</f>
        <v>6.35580845466511E-2</v>
      </c>
      <c r="CH164" s="1">
        <f>(AR164 - '[1]AoA, FW, and ASMu'!D$11) / '[1]AoA, FW, and ASMu'!D$12</f>
        <v>0.45651043466681585</v>
      </c>
      <c r="CI164" s="1">
        <f>(AT164 - '[1]AoA, FW, and ASMu'!E$11) / '[1]AoA, FW, and ASMu'!E$12</f>
        <v>0.50066042908655961</v>
      </c>
      <c r="CJ164" s="1">
        <f>(AU164 - '[1]AoA, FW, and ASMu'!F$11) / '[1]AoA, FW, and ASMu'!F$12</f>
        <v>-1.3726844286238138</v>
      </c>
      <c r="CK164" s="1">
        <f>(AY164 - '[1]AoA, FW, and ASMu'!G$11) / '[1]AoA, FW, and ASMu'!G$12</f>
        <v>0.32195980665711271</v>
      </c>
      <c r="CL164" s="1">
        <f>(BA164 - '[1]AoA, FW, and ASMu'!H$11) / '[1]AoA, FW, and ASMu'!H$12</f>
        <v>-0.62050276803115456</v>
      </c>
      <c r="CM164" s="1">
        <f>(AW164 - '[1]AoA, FW, and ASMu'!I$11) / '[1]AoA, FW, and ASMu'!I$12</f>
        <v>0.59779555268672613</v>
      </c>
      <c r="CN164" s="1">
        <v>-0.44605242099999998</v>
      </c>
      <c r="CO164" s="1"/>
      <c r="CP164" s="1"/>
      <c r="CQ164" s="1">
        <v>-0.86367565300000004</v>
      </c>
      <c r="CR164" s="1"/>
      <c r="CS164" s="1">
        <v>-1.0158464110000001</v>
      </c>
      <c r="CT164" s="1">
        <v>1.3130020149999999</v>
      </c>
      <c r="CU164" s="1">
        <v>-0.55809879699999998</v>
      </c>
      <c r="CV164" s="1" t="s">
        <v>241</v>
      </c>
      <c r="CW164" s="1">
        <v>5</v>
      </c>
      <c r="CX164" s="1">
        <v>1</v>
      </c>
      <c r="CY164" s="1" t="s">
        <v>242</v>
      </c>
      <c r="CZ164" s="1">
        <v>5</v>
      </c>
      <c r="DA164" s="1" t="s">
        <v>221</v>
      </c>
      <c r="DB164" s="1" t="s">
        <v>221</v>
      </c>
      <c r="DC164" s="1" t="s">
        <v>221</v>
      </c>
      <c r="DD164" s="1" t="s">
        <v>221</v>
      </c>
      <c r="DE164" s="1" t="s">
        <v>221</v>
      </c>
      <c r="DF164" s="1" t="s">
        <v>221</v>
      </c>
      <c r="DG164" s="1" t="s">
        <v>321</v>
      </c>
      <c r="DH164" s="1">
        <v>153223</v>
      </c>
      <c r="DI164" s="1" t="s">
        <v>1508</v>
      </c>
      <c r="DJ164" s="1" t="s">
        <v>1509</v>
      </c>
      <c r="DK164" s="1" t="s">
        <v>355</v>
      </c>
      <c r="DL164" s="1" t="s">
        <v>229</v>
      </c>
      <c r="DM164" s="1">
        <v>897</v>
      </c>
      <c r="DN164" s="1">
        <v>11</v>
      </c>
      <c r="DO164" s="1" t="s">
        <v>1510</v>
      </c>
      <c r="DP164" s="1">
        <v>-8.318265E-3</v>
      </c>
      <c r="DQ164" s="1">
        <v>0.43523025100000001</v>
      </c>
      <c r="DR164" s="1">
        <v>1.142329726</v>
      </c>
      <c r="DS164" s="1">
        <v>-0.37808848900000003</v>
      </c>
      <c r="DT164" s="1">
        <v>0.18858483200000001</v>
      </c>
      <c r="DU164" s="1">
        <v>0.567065547</v>
      </c>
      <c r="DV164" s="1">
        <v>1.3185654010000001</v>
      </c>
      <c r="DW164" s="1">
        <v>0.87171520999999996</v>
      </c>
      <c r="DX164" s="1">
        <v>-2.2825453370000002</v>
      </c>
      <c r="DY164" s="1">
        <v>-1.0964448499999999</v>
      </c>
      <c r="DZ164" s="1">
        <v>0.80939393900000001</v>
      </c>
      <c r="EA164" s="1">
        <v>-1.1447780439999999</v>
      </c>
      <c r="EB164" s="1">
        <v>0.65018504799999999</v>
      </c>
      <c r="EC164" s="1">
        <v>0.63157092800000003</v>
      </c>
      <c r="ED164" s="1">
        <v>-0.670839038</v>
      </c>
      <c r="EE164" s="1">
        <v>1.2185467910000001</v>
      </c>
      <c r="EF164" s="1">
        <v>0.50663741100000004</v>
      </c>
      <c r="EG164" s="1">
        <v>-0.20733053700000001</v>
      </c>
      <c r="EH164" s="1">
        <v>-0.138845727</v>
      </c>
      <c r="EI164" s="1">
        <v>0.78168780999999998</v>
      </c>
      <c r="EJ164" s="1">
        <v>0.78663404599999998</v>
      </c>
      <c r="EK164" s="1">
        <v>-1.08825868</v>
      </c>
      <c r="EL164" s="1">
        <v>-0.51791661099999997</v>
      </c>
      <c r="EM164" s="1">
        <v>-0.858221279</v>
      </c>
      <c r="EN164" s="1" t="s">
        <v>221</v>
      </c>
      <c r="EO164" s="1">
        <v>-0.39782657399999999</v>
      </c>
      <c r="EP164" s="1">
        <v>-0.44247086800000002</v>
      </c>
      <c r="EQ164" s="1">
        <v>1.1601128549999999</v>
      </c>
      <c r="ER164" s="1" t="s">
        <v>221</v>
      </c>
      <c r="ES164" s="1" t="s">
        <v>221</v>
      </c>
      <c r="ET164" s="1">
        <v>-1.1800613849999999</v>
      </c>
      <c r="EU164" s="1" t="s">
        <v>221</v>
      </c>
      <c r="EV164" s="1" t="s">
        <v>221</v>
      </c>
      <c r="EW164" s="1">
        <v>-7.2999390000000001E-3</v>
      </c>
      <c r="EX164" s="1">
        <v>0.39014648299999999</v>
      </c>
      <c r="EY164" s="1">
        <v>1.1603746619999999</v>
      </c>
      <c r="EZ164" s="1">
        <v>-0.43257899100000002</v>
      </c>
      <c r="FA164" s="1">
        <v>0.14875905</v>
      </c>
      <c r="FB164" s="1">
        <v>0.44826796200000002</v>
      </c>
      <c r="FC164" s="1">
        <v>1.0896334009999999</v>
      </c>
      <c r="FD164" s="1">
        <v>0.78158185499999999</v>
      </c>
      <c r="FE164" s="1">
        <v>-1.3079878810000001</v>
      </c>
      <c r="FF164" s="1">
        <v>-0.75438913500000004</v>
      </c>
      <c r="FG164" s="1">
        <v>0.74325423400000001</v>
      </c>
      <c r="FH164" s="1">
        <v>-0.72955848300000004</v>
      </c>
      <c r="FI164" s="1">
        <v>0.47212665999999998</v>
      </c>
      <c r="FJ164" s="1">
        <v>0.527533476</v>
      </c>
      <c r="FK164" s="1">
        <v>-0.65123792400000002</v>
      </c>
      <c r="FL164" s="1">
        <v>1.178860324</v>
      </c>
      <c r="FM164" s="1">
        <v>0.73267232599999998</v>
      </c>
      <c r="FN164" s="1">
        <v>-0.27098051200000001</v>
      </c>
      <c r="FO164" s="1">
        <v>-0.14130938400000001</v>
      </c>
      <c r="FP164" s="1">
        <v>0.94650490499999995</v>
      </c>
      <c r="FQ164" s="1">
        <v>0.97657453900000002</v>
      </c>
      <c r="FR164" s="1">
        <v>-1.184745122</v>
      </c>
      <c r="FS164" s="1">
        <v>-0.75406215300000001</v>
      </c>
      <c r="FT164" s="1">
        <v>-0.85358042499999998</v>
      </c>
      <c r="FU164" s="1"/>
      <c r="FV164" s="1">
        <v>-0.45330464100000001</v>
      </c>
      <c r="FW164" s="1">
        <v>-0.57374936700000001</v>
      </c>
      <c r="FX164" s="1">
        <v>1.396614697</v>
      </c>
      <c r="FY164" s="1"/>
      <c r="FZ164" s="1"/>
      <c r="GA164" s="1">
        <v>-1.3746642529999999</v>
      </c>
      <c r="GB164" s="1"/>
      <c r="GC164" s="1"/>
      <c r="GD164" s="1">
        <v>-0.16018586800000001</v>
      </c>
      <c r="GE164" s="1">
        <v>1.545373748</v>
      </c>
      <c r="GF164" s="1">
        <v>0.44826796200000002</v>
      </c>
      <c r="GG164" s="1">
        <v>2.7519702E-2</v>
      </c>
      <c r="GH164" s="1">
        <v>-2.1615683059999999</v>
      </c>
      <c r="GI164" s="1">
        <v>0.71823809999999999</v>
      </c>
      <c r="GJ164" s="1">
        <v>0.74537677400000002</v>
      </c>
      <c r="GK164" s="1">
        <v>1.4759265589999999</v>
      </c>
      <c r="GL164" s="1">
        <v>1</v>
      </c>
      <c r="GM164" s="1">
        <v>1</v>
      </c>
      <c r="GN164" s="1">
        <v>1</v>
      </c>
      <c r="GO164" s="1">
        <v>0</v>
      </c>
      <c r="GP164" s="1">
        <v>0</v>
      </c>
      <c r="GQ164" s="1">
        <v>0</v>
      </c>
      <c r="GR164" s="1">
        <v>0</v>
      </c>
      <c r="GS164" s="1">
        <v>0</v>
      </c>
      <c r="GT164" s="1">
        <v>0</v>
      </c>
      <c r="GU164" s="1">
        <v>0</v>
      </c>
      <c r="GV164" s="1">
        <v>0</v>
      </c>
      <c r="GW164" s="1">
        <v>0</v>
      </c>
      <c r="GX164" s="1">
        <v>0</v>
      </c>
      <c r="GY164" s="1">
        <v>0</v>
      </c>
      <c r="GZ164" s="1">
        <v>0</v>
      </c>
      <c r="HA164" s="1">
        <v>0</v>
      </c>
      <c r="HB164" s="1">
        <v>0</v>
      </c>
      <c r="HC164" s="1">
        <v>0</v>
      </c>
      <c r="HD164" s="1">
        <v>0</v>
      </c>
      <c r="HE164" s="1">
        <v>1</v>
      </c>
      <c r="HF164" s="1">
        <v>1</v>
      </c>
      <c r="HG164" s="1">
        <v>0</v>
      </c>
      <c r="HH164" s="1">
        <v>0</v>
      </c>
      <c r="HI164" s="1">
        <v>0</v>
      </c>
      <c r="HJ164" s="1">
        <v>0</v>
      </c>
      <c r="HK164" s="1">
        <v>0</v>
      </c>
      <c r="HL164" s="1">
        <v>0</v>
      </c>
      <c r="HM164" s="1">
        <v>0</v>
      </c>
      <c r="HN164" s="1">
        <v>1</v>
      </c>
      <c r="HO164" s="1" t="s">
        <v>221</v>
      </c>
      <c r="HP164" s="1" t="s">
        <v>232</v>
      </c>
      <c r="HQ164" s="1" t="s">
        <v>234</v>
      </c>
      <c r="HR164" s="1" t="s">
        <v>233</v>
      </c>
      <c r="HS164" s="1" t="s">
        <v>221</v>
      </c>
      <c r="HT164" s="1" t="s">
        <v>221</v>
      </c>
      <c r="HU164" s="1">
        <v>2.8421545290000001</v>
      </c>
      <c r="HV164" s="1"/>
      <c r="HW164" s="1"/>
      <c r="HX164" s="1">
        <v>2.0578011209999998</v>
      </c>
      <c r="HY164" s="1"/>
      <c r="HZ164" s="1">
        <v>1.9342828919999999</v>
      </c>
      <c r="IA164" s="1">
        <v>3.9534876840000002</v>
      </c>
      <c r="IB164" s="1">
        <v>2.9351862660000001</v>
      </c>
    </row>
    <row r="165" spans="1:236" x14ac:dyDescent="0.3">
      <c r="A165" s="1">
        <v>29275</v>
      </c>
      <c r="B165" s="1" t="s">
        <v>509</v>
      </c>
      <c r="C165" s="1" t="s">
        <v>510</v>
      </c>
      <c r="D165" s="1" t="s">
        <v>511</v>
      </c>
      <c r="E165" s="1">
        <v>6</v>
      </c>
      <c r="F165" s="1" t="s">
        <v>331</v>
      </c>
      <c r="G165" s="1">
        <v>3</v>
      </c>
      <c r="H165" s="1" t="s">
        <v>409</v>
      </c>
      <c r="I165" s="1" t="s">
        <v>221</v>
      </c>
      <c r="J165" s="1" t="s">
        <v>221</v>
      </c>
      <c r="K165" s="1" t="s">
        <v>221</v>
      </c>
      <c r="L165" s="1">
        <v>1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1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1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 t="s">
        <v>221</v>
      </c>
      <c r="AF165" s="1" t="s">
        <v>221</v>
      </c>
      <c r="AG165" s="1" t="s">
        <v>221</v>
      </c>
      <c r="AH165" s="1" t="s">
        <v>221</v>
      </c>
      <c r="AI165" s="1" t="s">
        <v>221</v>
      </c>
      <c r="AJ165" s="1" t="s">
        <v>221</v>
      </c>
      <c r="AK165" s="1" t="s">
        <v>221</v>
      </c>
      <c r="AL165" s="1" t="s">
        <v>221</v>
      </c>
      <c r="AM165" s="1">
        <v>4</v>
      </c>
      <c r="AN165" s="1">
        <v>1</v>
      </c>
      <c r="AO165" s="1">
        <v>5</v>
      </c>
      <c r="AP165" s="1">
        <v>2</v>
      </c>
      <c r="AQ165" s="1">
        <v>3</v>
      </c>
      <c r="AR165" s="1">
        <v>3</v>
      </c>
      <c r="AS165" s="1">
        <v>1</v>
      </c>
      <c r="AT165" s="1">
        <v>5</v>
      </c>
      <c r="AU165" s="1">
        <v>3</v>
      </c>
      <c r="AV165" s="1">
        <v>1</v>
      </c>
      <c r="AW165" s="1">
        <v>4</v>
      </c>
      <c r="AX165" s="1">
        <v>4</v>
      </c>
      <c r="AY165" s="1">
        <v>5</v>
      </c>
      <c r="AZ165" s="1">
        <v>4</v>
      </c>
      <c r="BA165" s="1">
        <v>2</v>
      </c>
      <c r="BB165" s="1">
        <v>5</v>
      </c>
      <c r="BC165" s="1" t="s">
        <v>221</v>
      </c>
      <c r="BD165" s="1" t="s">
        <v>221</v>
      </c>
      <c r="BE165" s="1" t="s">
        <v>221</v>
      </c>
      <c r="BF165" s="1" t="s">
        <v>221</v>
      </c>
      <c r="BG165" s="1">
        <v>4</v>
      </c>
      <c r="BH165" s="1">
        <v>5</v>
      </c>
      <c r="BI165" s="1">
        <v>4</v>
      </c>
      <c r="BJ165" s="1">
        <v>4</v>
      </c>
      <c r="BK165" s="1">
        <v>4</v>
      </c>
      <c r="BL165" s="1">
        <v>5</v>
      </c>
      <c r="BM165" s="1">
        <v>4</v>
      </c>
      <c r="BN165" s="1">
        <v>3</v>
      </c>
      <c r="BO165" s="1">
        <v>4</v>
      </c>
      <c r="BP165" s="1">
        <v>5</v>
      </c>
      <c r="BQ165" s="1">
        <v>5</v>
      </c>
      <c r="BR165" s="1">
        <v>5</v>
      </c>
      <c r="BS165" s="1">
        <v>4</v>
      </c>
      <c r="BT165" s="1">
        <v>4</v>
      </c>
      <c r="BU165" s="1">
        <v>3</v>
      </c>
      <c r="BV165" s="1">
        <v>5</v>
      </c>
      <c r="BW165" s="1" t="s">
        <v>221</v>
      </c>
      <c r="BX165" s="1">
        <v>4.4444444440000002</v>
      </c>
      <c r="BY165" s="1">
        <v>3.5</v>
      </c>
      <c r="BZ165" s="1">
        <v>3</v>
      </c>
      <c r="CA165" s="1">
        <v>4</v>
      </c>
      <c r="CB165" s="1">
        <v>5</v>
      </c>
      <c r="CC165" s="1">
        <v>4.3333333329999997</v>
      </c>
      <c r="CD165" s="1">
        <v>4</v>
      </c>
      <c r="CE165" s="1">
        <v>5</v>
      </c>
      <c r="CF165" s="1">
        <f>(AM165 - '[1]AoA, FW, and ASMu'!B$11) / '[1]AoA, FW, and ASMu'!B$12</f>
        <v>-6.0746042051738683E-2</v>
      </c>
      <c r="CG165" s="1">
        <f>(AQ165 - '[1]AoA, FW, and ASMu'!C$11) / '[1]AoA, FW, and ASMu'!C$12</f>
        <v>6.35580845466511E-2</v>
      </c>
      <c r="CH165" s="1">
        <f>(AR165 - '[1]AoA, FW, and ASMu'!D$11) / '[1]AoA, FW, and ASMu'!D$12</f>
        <v>0.45651043466681585</v>
      </c>
      <c r="CI165" s="1">
        <f>(AT165 - '[1]AoA, FW, and ASMu'!E$11) / '[1]AoA, FW, and ASMu'!E$12</f>
        <v>0.50066042908655961</v>
      </c>
      <c r="CJ165" s="1">
        <f>(AU165 - '[1]AoA, FW, and ASMu'!F$11) / '[1]AoA, FW, and ASMu'!F$12</f>
        <v>-0.22453801400218357</v>
      </c>
      <c r="CK165" s="1">
        <f>(AY165 - '[1]AoA, FW, and ASMu'!G$11) / '[1]AoA, FW, and ASMu'!G$12</f>
        <v>1.0352183707753255</v>
      </c>
      <c r="CL165" s="1">
        <f>(BA165 - '[1]AoA, FW, and ASMu'!H$11) / '[1]AoA, FW, and ASMu'!H$12</f>
        <v>0.31960435424860512</v>
      </c>
      <c r="CM165" s="1">
        <f>(AW165 - '[1]AoA, FW, and ASMu'!I$11) / '[1]AoA, FW, and ASMu'!I$12</f>
        <v>0.59779555268672613</v>
      </c>
      <c r="CN165" s="1">
        <v>0.29589331899999999</v>
      </c>
      <c r="CO165" s="1">
        <v>0.44741033400000002</v>
      </c>
      <c r="CP165" s="1">
        <v>-0.97597373399999998</v>
      </c>
      <c r="CQ165" s="1">
        <v>0.20138360199999999</v>
      </c>
      <c r="CR165" s="1">
        <v>0.84535613300000001</v>
      </c>
      <c r="CS165" s="1">
        <v>0.150663988</v>
      </c>
      <c r="CT165" s="1">
        <v>8.6078573000000005E-2</v>
      </c>
      <c r="CU165" s="1">
        <v>0.87091057999999999</v>
      </c>
      <c r="CV165" s="1" t="s">
        <v>241</v>
      </c>
      <c r="CW165" s="1">
        <v>5</v>
      </c>
      <c r="CX165" s="1">
        <v>1</v>
      </c>
      <c r="CY165" s="1" t="s">
        <v>242</v>
      </c>
      <c r="CZ165" s="1">
        <v>5</v>
      </c>
      <c r="DA165" s="1">
        <v>2272</v>
      </c>
      <c r="DB165" s="1" t="s">
        <v>221</v>
      </c>
      <c r="DC165" s="1" t="s">
        <v>221</v>
      </c>
      <c r="DD165" s="1">
        <v>1</v>
      </c>
      <c r="DE165" s="1">
        <v>2274</v>
      </c>
      <c r="DF165" s="1" t="s">
        <v>221</v>
      </c>
      <c r="DG165" s="1" t="s">
        <v>292</v>
      </c>
      <c r="DH165" s="1">
        <v>7969</v>
      </c>
      <c r="DI165" s="1" t="s">
        <v>512</v>
      </c>
      <c r="DJ165" s="1" t="s">
        <v>513</v>
      </c>
      <c r="DK165" s="1" t="s">
        <v>221</v>
      </c>
      <c r="DL165" s="1" t="s">
        <v>514</v>
      </c>
      <c r="DM165" s="1">
        <v>3772</v>
      </c>
      <c r="DN165" s="1">
        <v>10</v>
      </c>
      <c r="DO165" s="1" t="s">
        <v>221</v>
      </c>
      <c r="DP165" s="1">
        <v>-8.318265E-3</v>
      </c>
      <c r="DQ165" s="1">
        <v>-0.56476974899999999</v>
      </c>
      <c r="DR165" s="1">
        <v>1.142329726</v>
      </c>
      <c r="DS165" s="1">
        <v>0.62191151099999997</v>
      </c>
      <c r="DT165" s="1">
        <v>0.18858483200000001</v>
      </c>
      <c r="DU165" s="1">
        <v>0.567065547</v>
      </c>
      <c r="DV165" s="1">
        <v>-0.68143459900000003</v>
      </c>
      <c r="DW165" s="1">
        <v>0.87171520999999996</v>
      </c>
      <c r="DX165" s="1">
        <v>-0.28254533700000001</v>
      </c>
      <c r="DY165" s="1">
        <v>-1.0964448499999999</v>
      </c>
      <c r="DZ165" s="1">
        <v>0.80939393900000001</v>
      </c>
      <c r="EA165" s="1">
        <v>1.8552219560000001</v>
      </c>
      <c r="EB165" s="1">
        <v>1.650185048</v>
      </c>
      <c r="EC165" s="1">
        <v>0.63157092800000003</v>
      </c>
      <c r="ED165" s="1">
        <v>0.329160962</v>
      </c>
      <c r="EE165" s="1">
        <v>1.2185467910000001</v>
      </c>
      <c r="EF165" s="1">
        <v>-0.49336258900000002</v>
      </c>
      <c r="EG165" s="1">
        <v>0.79266946299999996</v>
      </c>
      <c r="EH165" s="1">
        <v>-0.138845727</v>
      </c>
      <c r="EI165" s="1">
        <v>-0.21831218999999999</v>
      </c>
      <c r="EJ165" s="1">
        <v>-0.213365954</v>
      </c>
      <c r="EK165" s="1">
        <v>0.91174131999999997</v>
      </c>
      <c r="EL165" s="1">
        <v>-0.51791661099999997</v>
      </c>
      <c r="EM165" s="1">
        <v>0.141778721</v>
      </c>
      <c r="EN165" s="1">
        <v>0.77204928699999997</v>
      </c>
      <c r="EO165" s="1">
        <v>0.60217342600000001</v>
      </c>
      <c r="EP165" s="1">
        <v>0.55752913199999998</v>
      </c>
      <c r="EQ165" s="1">
        <v>0.160112855</v>
      </c>
      <c r="ER165" s="1">
        <v>0.35031512599999998</v>
      </c>
      <c r="ES165" s="1">
        <v>-0.43132788399999999</v>
      </c>
      <c r="ET165" s="1">
        <v>0.81993861499999998</v>
      </c>
      <c r="EU165" s="1" t="s">
        <v>221</v>
      </c>
      <c r="EV165" s="1">
        <v>-0.88920579200000005</v>
      </c>
      <c r="EW165" s="1">
        <v>-7.2999390000000001E-3</v>
      </c>
      <c r="EX165" s="1">
        <v>-0.50626750099999995</v>
      </c>
      <c r="EY165" s="1">
        <v>1.1603746619999999</v>
      </c>
      <c r="EZ165" s="1">
        <v>0.71154203800000004</v>
      </c>
      <c r="FA165" s="1">
        <v>0.14875905</v>
      </c>
      <c r="FB165" s="1">
        <v>0.44826796200000002</v>
      </c>
      <c r="FC165" s="1">
        <v>-0.56312254100000003</v>
      </c>
      <c r="FD165" s="1">
        <v>0.78158185499999999</v>
      </c>
      <c r="FE165" s="1">
        <v>-0.16190954499999999</v>
      </c>
      <c r="FF165" s="1">
        <v>-0.75438913500000004</v>
      </c>
      <c r="FG165" s="1">
        <v>0.74325423400000001</v>
      </c>
      <c r="FH165" s="1">
        <v>1.1823190729999999</v>
      </c>
      <c r="FI165" s="1">
        <v>1.1982686419999999</v>
      </c>
      <c r="FJ165" s="1">
        <v>0.527533476</v>
      </c>
      <c r="FK165" s="1">
        <v>0.31954327199999999</v>
      </c>
      <c r="FL165" s="1">
        <v>1.178860324</v>
      </c>
      <c r="FM165" s="1">
        <v>-0.71347497800000004</v>
      </c>
      <c r="FN165" s="1">
        <v>1.036017078</v>
      </c>
      <c r="FO165" s="1">
        <v>-0.14130938400000001</v>
      </c>
      <c r="FP165" s="1">
        <v>-0.26434281799999998</v>
      </c>
      <c r="FQ165" s="1">
        <v>-0.26488525299999999</v>
      </c>
      <c r="FR165" s="1">
        <v>0.99257750099999997</v>
      </c>
      <c r="FS165" s="1">
        <v>-0.75406215300000001</v>
      </c>
      <c r="FT165" s="1">
        <v>0.141012049</v>
      </c>
      <c r="FU165" s="1">
        <v>0.76901765600000005</v>
      </c>
      <c r="FV165" s="1">
        <v>0.68614825199999996</v>
      </c>
      <c r="FW165" s="1">
        <v>0.72294473999999997</v>
      </c>
      <c r="FX165" s="1">
        <v>0.19275363200000001</v>
      </c>
      <c r="FY165" s="1">
        <v>0.356362032</v>
      </c>
      <c r="FZ165" s="1">
        <v>-0.46797258600000002</v>
      </c>
      <c r="GA165" s="1">
        <v>0.955153959</v>
      </c>
      <c r="GB165" s="1"/>
      <c r="GC165" s="1">
        <v>-1.0162205879999999</v>
      </c>
      <c r="GD165" s="1">
        <v>0.17890520700000001</v>
      </c>
      <c r="GE165" s="1">
        <v>0.42331688200000001</v>
      </c>
      <c r="GF165" s="1">
        <v>0.44826796200000002</v>
      </c>
      <c r="GG165" s="1">
        <v>2.7519702E-2</v>
      </c>
      <c r="GH165" s="1">
        <v>-2.0897496000000002E-2</v>
      </c>
      <c r="GI165" s="1">
        <v>1.352718452</v>
      </c>
      <c r="GJ165" s="1">
        <v>0.51229690500000002</v>
      </c>
      <c r="GK165" s="1">
        <v>2.9779256E-2</v>
      </c>
      <c r="GL165" s="1">
        <v>3</v>
      </c>
      <c r="GM165" s="1">
        <v>0</v>
      </c>
      <c r="GN165" s="1">
        <v>0</v>
      </c>
      <c r="GO165" s="1">
        <v>3</v>
      </c>
      <c r="GP165" s="1">
        <v>1</v>
      </c>
      <c r="GQ165" s="1">
        <v>0</v>
      </c>
      <c r="GR165" s="1">
        <v>0</v>
      </c>
      <c r="GS165" s="1">
        <v>0</v>
      </c>
      <c r="GT165" s="1">
        <v>0</v>
      </c>
      <c r="GU165" s="1">
        <v>0</v>
      </c>
      <c r="GV165" s="1">
        <v>0</v>
      </c>
      <c r="GW165" s="1">
        <v>1</v>
      </c>
      <c r="GX165" s="1">
        <v>0.33333333300000001</v>
      </c>
      <c r="GY165" s="1">
        <v>1</v>
      </c>
      <c r="GZ165" s="1">
        <v>0.33333333300000001</v>
      </c>
      <c r="HA165" s="1">
        <v>0</v>
      </c>
      <c r="HB165" s="1">
        <v>0</v>
      </c>
      <c r="HC165" s="1">
        <v>0</v>
      </c>
      <c r="HD165" s="1">
        <v>0</v>
      </c>
      <c r="HE165" s="1">
        <v>0</v>
      </c>
      <c r="HF165" s="1">
        <v>0</v>
      </c>
      <c r="HG165" s="1">
        <v>1</v>
      </c>
      <c r="HH165" s="1">
        <v>0.33333333300000001</v>
      </c>
      <c r="HI165" s="1">
        <v>0</v>
      </c>
      <c r="HJ165" s="1">
        <v>0</v>
      </c>
      <c r="HK165" s="1">
        <v>0</v>
      </c>
      <c r="HL165" s="1">
        <v>0</v>
      </c>
      <c r="HM165" s="1">
        <v>0.66666666699999999</v>
      </c>
      <c r="HN165" s="1">
        <v>0.33333333300000001</v>
      </c>
      <c r="HO165" s="1" t="s">
        <v>394</v>
      </c>
      <c r="HP165" s="1" t="s">
        <v>357</v>
      </c>
      <c r="HQ165" s="1" t="s">
        <v>515</v>
      </c>
      <c r="HR165" s="1" t="s">
        <v>221</v>
      </c>
      <c r="HS165" s="1" t="s">
        <v>221</v>
      </c>
      <c r="HT165" s="1" t="s">
        <v>221</v>
      </c>
      <c r="HU165" s="1">
        <v>3.3031547610000001</v>
      </c>
      <c r="HV165" s="1">
        <v>2.663156753</v>
      </c>
      <c r="HW165" s="1">
        <v>2.1081032660000001</v>
      </c>
      <c r="HX165" s="1">
        <v>2.9804773139999998</v>
      </c>
      <c r="HY165" s="1">
        <v>3.9781465059999999</v>
      </c>
      <c r="HZ165" s="1">
        <v>3.1272957610000001</v>
      </c>
      <c r="IA165" s="1">
        <v>3.0665491650000001</v>
      </c>
      <c r="IB165" s="1">
        <v>3.0578638140000001</v>
      </c>
    </row>
    <row r="166" spans="1:236" x14ac:dyDescent="0.3">
      <c r="A166" s="1">
        <v>38851</v>
      </c>
      <c r="B166" s="1" t="s">
        <v>249</v>
      </c>
      <c r="C166" s="1" t="s">
        <v>250</v>
      </c>
      <c r="D166" s="1" t="s">
        <v>251</v>
      </c>
      <c r="E166" s="1">
        <v>5</v>
      </c>
      <c r="F166" s="1" t="s">
        <v>252</v>
      </c>
      <c r="G166" s="1">
        <v>4</v>
      </c>
      <c r="H166" s="1" t="s">
        <v>253</v>
      </c>
      <c r="I166" s="1" t="s">
        <v>221</v>
      </c>
      <c r="J166" s="1" t="s">
        <v>221</v>
      </c>
      <c r="K166" s="1" t="s">
        <v>221</v>
      </c>
      <c r="L166" s="1">
        <v>1</v>
      </c>
      <c r="M166" s="1">
        <v>0</v>
      </c>
      <c r="N166" s="1">
        <v>0</v>
      </c>
      <c r="O166" s="1">
        <v>1</v>
      </c>
      <c r="P166" s="1">
        <v>0</v>
      </c>
      <c r="Q166" s="1">
        <v>0</v>
      </c>
      <c r="R166" s="1">
        <v>0</v>
      </c>
      <c r="S166" s="1">
        <v>1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 t="s">
        <v>254</v>
      </c>
      <c r="AF166" s="1" t="s">
        <v>221</v>
      </c>
      <c r="AG166" s="1" t="s">
        <v>221</v>
      </c>
      <c r="AH166" s="1" t="s">
        <v>221</v>
      </c>
      <c r="AI166" s="1" t="s">
        <v>221</v>
      </c>
      <c r="AJ166" s="1" t="s">
        <v>221</v>
      </c>
      <c r="AK166" s="1" t="s">
        <v>221</v>
      </c>
      <c r="AL166" s="1" t="s">
        <v>221</v>
      </c>
      <c r="AM166" s="1">
        <v>4</v>
      </c>
      <c r="AN166" s="1">
        <v>4</v>
      </c>
      <c r="AO166" s="1">
        <v>4</v>
      </c>
      <c r="AP166" s="1">
        <v>1</v>
      </c>
      <c r="AQ166" s="1">
        <v>3</v>
      </c>
      <c r="AR166" s="1">
        <v>3</v>
      </c>
      <c r="AS166" s="1">
        <v>1</v>
      </c>
      <c r="AT166" s="1">
        <v>4</v>
      </c>
      <c r="AU166" s="1">
        <v>4</v>
      </c>
      <c r="AV166" s="1">
        <v>4</v>
      </c>
      <c r="AW166" s="1">
        <v>4</v>
      </c>
      <c r="AX166" s="1">
        <v>3</v>
      </c>
      <c r="AY166" s="1">
        <v>4</v>
      </c>
      <c r="AZ166" s="1">
        <v>3</v>
      </c>
      <c r="BA166" s="1">
        <v>2</v>
      </c>
      <c r="BB166" s="1">
        <v>4</v>
      </c>
      <c r="BC166" s="1" t="s">
        <v>221</v>
      </c>
      <c r="BD166" s="1" t="s">
        <v>221</v>
      </c>
      <c r="BE166" s="1" t="s">
        <v>221</v>
      </c>
      <c r="BF166" s="1" t="s">
        <v>221</v>
      </c>
      <c r="BG166" s="1">
        <v>5</v>
      </c>
      <c r="BH166" s="1">
        <v>5</v>
      </c>
      <c r="BI166" s="1">
        <v>3</v>
      </c>
      <c r="BJ166" s="1">
        <v>3</v>
      </c>
      <c r="BK166" s="1">
        <v>4</v>
      </c>
      <c r="BL166" s="1">
        <v>3</v>
      </c>
      <c r="BM166" s="1">
        <v>4</v>
      </c>
      <c r="BN166" s="1">
        <v>4</v>
      </c>
      <c r="BO166" s="1">
        <v>3</v>
      </c>
      <c r="BP166" s="1">
        <v>4</v>
      </c>
      <c r="BQ166" s="1">
        <v>5</v>
      </c>
      <c r="BR166" s="1">
        <v>5</v>
      </c>
      <c r="BS166" s="1">
        <v>3</v>
      </c>
      <c r="BT166" s="1">
        <v>3</v>
      </c>
      <c r="BU166" s="1">
        <v>3</v>
      </c>
      <c r="BV166" s="1">
        <v>5</v>
      </c>
      <c r="BW166" s="1">
        <v>3</v>
      </c>
      <c r="BX166" s="1">
        <v>4</v>
      </c>
      <c r="BY166" s="1">
        <v>3</v>
      </c>
      <c r="BZ166" s="1">
        <v>4</v>
      </c>
      <c r="CA166" s="1">
        <v>3</v>
      </c>
      <c r="CB166" s="1">
        <v>4</v>
      </c>
      <c r="CC166" s="1">
        <v>3.6666666669999999</v>
      </c>
      <c r="CD166" s="1">
        <v>3</v>
      </c>
      <c r="CE166" s="1">
        <v>5</v>
      </c>
      <c r="CF166" s="1">
        <f>(AM166 - '[1]AoA, FW, and ASMu'!B$11) / '[1]AoA, FW, and ASMu'!B$12</f>
        <v>-6.0746042051738683E-2</v>
      </c>
      <c r="CG166" s="1">
        <f>(AQ166 - '[1]AoA, FW, and ASMu'!C$11) / '[1]AoA, FW, and ASMu'!C$12</f>
        <v>6.35580845466511E-2</v>
      </c>
      <c r="CH166" s="1">
        <f>(AR166 - '[1]AoA, FW, and ASMu'!D$11) / '[1]AoA, FW, and ASMu'!D$12</f>
        <v>0.45651043466681585</v>
      </c>
      <c r="CI166" s="1">
        <f>(AT166 - '[1]AoA, FW, and ASMu'!E$11) / '[1]AoA, FW, and ASMu'!E$12</f>
        <v>-0.42732871186524074</v>
      </c>
      <c r="CJ166" s="1">
        <f>(AU166 - '[1]AoA, FW, and ASMu'!F$11) / '[1]AoA, FW, and ASMu'!F$12</f>
        <v>0.34953519330863153</v>
      </c>
      <c r="CK166" s="1">
        <f>(AY166 - '[1]AoA, FW, and ASMu'!G$11) / '[1]AoA, FW, and ASMu'!G$12</f>
        <v>0.32195980665711271</v>
      </c>
      <c r="CL166" s="1">
        <f>(BA166 - '[1]AoA, FW, and ASMu'!H$11) / '[1]AoA, FW, and ASMu'!H$12</f>
        <v>0.31960435424860512</v>
      </c>
      <c r="CM166" s="1">
        <f>(AW166 - '[1]AoA, FW, and ASMu'!I$11) / '[1]AoA, FW, and ASMu'!I$12</f>
        <v>0.59779555268672613</v>
      </c>
      <c r="CN166" s="1">
        <v>-0.73906149700000001</v>
      </c>
      <c r="CO166" s="1">
        <v>-0.305140244</v>
      </c>
      <c r="CP166" s="1">
        <v>-0.18505782000000001</v>
      </c>
      <c r="CQ166" s="1">
        <v>-0.76110035899999995</v>
      </c>
      <c r="CR166" s="1">
        <v>-0.24493172599999999</v>
      </c>
      <c r="CS166" s="1">
        <v>-0.76801349100000005</v>
      </c>
      <c r="CT166" s="1">
        <v>-1.3856201969999999</v>
      </c>
      <c r="CU166" s="1">
        <v>0.84148188800000001</v>
      </c>
      <c r="CV166" s="1" t="s">
        <v>241</v>
      </c>
      <c r="CW166" s="1">
        <v>5</v>
      </c>
      <c r="CX166" s="1">
        <v>1</v>
      </c>
      <c r="CY166" s="1" t="s">
        <v>224</v>
      </c>
      <c r="CZ166" s="1">
        <v>4</v>
      </c>
      <c r="DA166" s="1">
        <v>2072</v>
      </c>
      <c r="DB166" s="1" t="s">
        <v>221</v>
      </c>
      <c r="DC166" s="1" t="s">
        <v>221</v>
      </c>
      <c r="DD166" s="1">
        <v>1</v>
      </c>
      <c r="DE166" s="1">
        <v>2074</v>
      </c>
      <c r="DF166" s="1" t="s">
        <v>221</v>
      </c>
      <c r="DG166" s="1" t="s">
        <v>243</v>
      </c>
      <c r="DH166" s="1">
        <v>401972</v>
      </c>
      <c r="DI166" s="1" t="s">
        <v>255</v>
      </c>
      <c r="DJ166" s="1" t="s">
        <v>256</v>
      </c>
      <c r="DK166" s="1" t="s">
        <v>257</v>
      </c>
      <c r="DL166" s="1" t="s">
        <v>229</v>
      </c>
      <c r="DM166" s="1">
        <v>1131</v>
      </c>
      <c r="DN166" s="1">
        <v>7</v>
      </c>
      <c r="DO166" s="1" t="s">
        <v>258</v>
      </c>
      <c r="DP166" s="1">
        <v>-8.318265E-3</v>
      </c>
      <c r="DQ166" s="1">
        <v>2.4352302510000001</v>
      </c>
      <c r="DR166" s="1">
        <v>0.14232972599999999</v>
      </c>
      <c r="DS166" s="1">
        <v>-0.37808848900000003</v>
      </c>
      <c r="DT166" s="1">
        <v>0.18858483200000001</v>
      </c>
      <c r="DU166" s="1">
        <v>0.567065547</v>
      </c>
      <c r="DV166" s="1">
        <v>-0.68143459900000003</v>
      </c>
      <c r="DW166" s="1">
        <v>-0.12828479000000001</v>
      </c>
      <c r="DX166" s="1">
        <v>0.71745466300000005</v>
      </c>
      <c r="DY166" s="1">
        <v>1.9035551500000001</v>
      </c>
      <c r="DZ166" s="1">
        <v>0.80939393900000001</v>
      </c>
      <c r="EA166" s="1">
        <v>0.85522195599999995</v>
      </c>
      <c r="EB166" s="1">
        <v>0.65018504799999999</v>
      </c>
      <c r="EC166" s="1">
        <v>-0.36842907200000002</v>
      </c>
      <c r="ED166" s="1">
        <v>0.329160962</v>
      </c>
      <c r="EE166" s="1">
        <v>0.21854679099999999</v>
      </c>
      <c r="EF166" s="1">
        <v>0.50663741100000004</v>
      </c>
      <c r="EG166" s="1">
        <v>0.79266946299999996</v>
      </c>
      <c r="EH166" s="1">
        <v>-1.1388457270000001</v>
      </c>
      <c r="EI166" s="1">
        <v>-1.21831219</v>
      </c>
      <c r="EJ166" s="1">
        <v>-0.213365954</v>
      </c>
      <c r="EK166" s="1">
        <v>-1.08825868</v>
      </c>
      <c r="EL166" s="1">
        <v>-0.51791661099999997</v>
      </c>
      <c r="EM166" s="1">
        <v>-0.858221279</v>
      </c>
      <c r="EN166" s="1">
        <v>-0.227950713</v>
      </c>
      <c r="EO166" s="1">
        <v>0.60217342600000001</v>
      </c>
      <c r="EP166" s="1">
        <v>0.55752913199999998</v>
      </c>
      <c r="EQ166" s="1">
        <v>-0.83988714499999995</v>
      </c>
      <c r="ER166" s="1">
        <v>-0.64968487399999997</v>
      </c>
      <c r="ES166" s="1">
        <v>-0.43132788399999999</v>
      </c>
      <c r="ET166" s="1">
        <v>0.81993861499999998</v>
      </c>
      <c r="EU166" s="1">
        <v>-0.28827037799999999</v>
      </c>
      <c r="EV166" s="1">
        <v>0.11079420800000001</v>
      </c>
      <c r="EW166" s="1">
        <v>-7.2999390000000001E-3</v>
      </c>
      <c r="EX166" s="1">
        <v>2.1829744529999999</v>
      </c>
      <c r="EY166" s="1">
        <v>0.14457805300000001</v>
      </c>
      <c r="EZ166" s="1">
        <v>-0.43257899100000002</v>
      </c>
      <c r="FA166" s="1">
        <v>0.14875905</v>
      </c>
      <c r="FB166" s="1">
        <v>0.44826796200000002</v>
      </c>
      <c r="FC166" s="1">
        <v>-0.56312254100000003</v>
      </c>
      <c r="FD166" s="1">
        <v>-0.115020437</v>
      </c>
      <c r="FE166" s="1">
        <v>0.411129623</v>
      </c>
      <c r="FF166" s="1">
        <v>1.3097068430000001</v>
      </c>
      <c r="FG166" s="1">
        <v>0.74325423400000001</v>
      </c>
      <c r="FH166" s="1">
        <v>0.545026554</v>
      </c>
      <c r="FI166" s="1">
        <v>0.47212665999999998</v>
      </c>
      <c r="FJ166" s="1">
        <v>-0.30773846599999999</v>
      </c>
      <c r="FK166" s="1">
        <v>0.31954327199999999</v>
      </c>
      <c r="FL166" s="1">
        <v>0.211429009</v>
      </c>
      <c r="FM166" s="1">
        <v>0.73267232599999998</v>
      </c>
      <c r="FN166" s="1">
        <v>1.036017078</v>
      </c>
      <c r="FO166" s="1">
        <v>-1.1590532280000001</v>
      </c>
      <c r="FP166" s="1">
        <v>-1.4751905409999999</v>
      </c>
      <c r="FQ166" s="1">
        <v>-0.26488525299999999</v>
      </c>
      <c r="FR166" s="1">
        <v>-1.184745122</v>
      </c>
      <c r="FS166" s="1">
        <v>-0.75406215300000001</v>
      </c>
      <c r="FT166" s="1">
        <v>-0.85358042499999998</v>
      </c>
      <c r="FU166" s="1">
        <v>-0.22705561099999999</v>
      </c>
      <c r="FV166" s="1">
        <v>0.68614825199999996</v>
      </c>
      <c r="FW166" s="1">
        <v>0.72294473999999997</v>
      </c>
      <c r="FX166" s="1">
        <v>-1.0111074330000001</v>
      </c>
      <c r="FY166" s="1">
        <v>-0.66089930100000005</v>
      </c>
      <c r="FZ166" s="1">
        <v>-0.46797258600000002</v>
      </c>
      <c r="GA166" s="1">
        <v>0.955153959</v>
      </c>
      <c r="GB166" s="1">
        <v>-0.28983172800000001</v>
      </c>
      <c r="GC166" s="1">
        <v>0.126620132</v>
      </c>
      <c r="GD166" s="1">
        <v>-0.163976503</v>
      </c>
      <c r="GE166" s="1">
        <v>-0.68724431699999999</v>
      </c>
      <c r="GF166" s="1">
        <v>0.15843623300000001</v>
      </c>
      <c r="GG166" s="1">
        <v>-0.86908258999999999</v>
      </c>
      <c r="GH166" s="1">
        <v>-0.44245080199999998</v>
      </c>
      <c r="GI166" s="1">
        <v>-0.502813646</v>
      </c>
      <c r="GJ166" s="1">
        <v>-0.330926308</v>
      </c>
      <c r="GK166" s="1">
        <v>1.4759265589999999</v>
      </c>
      <c r="GL166" s="1">
        <v>4</v>
      </c>
      <c r="GM166" s="1">
        <v>2</v>
      </c>
      <c r="GN166" s="1">
        <v>0.5</v>
      </c>
      <c r="GO166" s="1">
        <v>2</v>
      </c>
      <c r="GP166" s="1">
        <v>0.5</v>
      </c>
      <c r="GQ166" s="1">
        <v>0</v>
      </c>
      <c r="GR166" s="1">
        <v>0</v>
      </c>
      <c r="GS166" s="1">
        <v>0</v>
      </c>
      <c r="GT166" s="1">
        <v>0</v>
      </c>
      <c r="GU166" s="1">
        <v>1</v>
      </c>
      <c r="GV166" s="1">
        <v>0.25</v>
      </c>
      <c r="GW166" s="1">
        <v>0</v>
      </c>
      <c r="GX166" s="1">
        <v>0</v>
      </c>
      <c r="GY166" s="1">
        <v>0</v>
      </c>
      <c r="GZ166" s="1">
        <v>0</v>
      </c>
      <c r="HA166" s="1">
        <v>0</v>
      </c>
      <c r="HB166" s="1">
        <v>0</v>
      </c>
      <c r="HC166" s="1">
        <v>0</v>
      </c>
      <c r="HD166" s="1">
        <v>0</v>
      </c>
      <c r="HE166" s="1">
        <v>0</v>
      </c>
      <c r="HF166" s="1">
        <v>0</v>
      </c>
      <c r="HG166" s="1">
        <v>1</v>
      </c>
      <c r="HH166" s="1">
        <v>0.25</v>
      </c>
      <c r="HI166" s="1">
        <v>0</v>
      </c>
      <c r="HJ166" s="1">
        <v>0</v>
      </c>
      <c r="HK166" s="1">
        <v>2</v>
      </c>
      <c r="HL166" s="1">
        <v>0.5</v>
      </c>
      <c r="HM166" s="1">
        <v>0.25</v>
      </c>
      <c r="HN166" s="1">
        <v>0.75</v>
      </c>
      <c r="HO166" s="1" t="s">
        <v>259</v>
      </c>
      <c r="HP166" s="1" t="s">
        <v>232</v>
      </c>
      <c r="HQ166" s="1" t="s">
        <v>260</v>
      </c>
      <c r="HR166" s="1" t="s">
        <v>261</v>
      </c>
      <c r="HS166" s="1" t="s">
        <v>262</v>
      </c>
      <c r="HT166" s="1"/>
      <c r="HU166" s="1">
        <v>1.831868812</v>
      </c>
      <c r="HV166" s="1">
        <v>2.1359817109999999</v>
      </c>
      <c r="HW166" s="1">
        <v>3.4235696739999999</v>
      </c>
      <c r="HX166" s="1">
        <v>1.940805916</v>
      </c>
      <c r="HY166" s="1">
        <v>2.2043855360000002</v>
      </c>
      <c r="HZ166" s="1">
        <v>1.5250944070000001</v>
      </c>
      <c r="IA166" s="1">
        <v>1.3383831450000001</v>
      </c>
      <c r="IB166" s="1">
        <v>4.2333011909999998</v>
      </c>
    </row>
    <row r="167" spans="1:236" x14ac:dyDescent="0.3">
      <c r="A167" s="1">
        <v>26209</v>
      </c>
      <c r="B167" s="1" t="s">
        <v>1511</v>
      </c>
      <c r="C167" s="1" t="s">
        <v>1512</v>
      </c>
      <c r="D167" s="1" t="s">
        <v>1513</v>
      </c>
      <c r="E167" s="1">
        <v>13</v>
      </c>
      <c r="F167" s="1" t="s">
        <v>252</v>
      </c>
      <c r="G167" s="1">
        <v>4</v>
      </c>
      <c r="H167" s="1" t="s">
        <v>253</v>
      </c>
      <c r="I167" s="1" t="s">
        <v>221</v>
      </c>
      <c r="J167" s="1" t="s">
        <v>221</v>
      </c>
      <c r="K167" s="1" t="s">
        <v>221</v>
      </c>
      <c r="L167" s="1">
        <v>1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1</v>
      </c>
      <c r="AE167" s="1" t="s">
        <v>221</v>
      </c>
      <c r="AF167" s="1" t="s">
        <v>221</v>
      </c>
      <c r="AG167" s="1" t="s">
        <v>221</v>
      </c>
      <c r="AH167" s="1" t="s">
        <v>221</v>
      </c>
      <c r="AI167" s="1" t="s">
        <v>221</v>
      </c>
      <c r="AJ167" s="1" t="s">
        <v>221</v>
      </c>
      <c r="AK167" s="1" t="s">
        <v>221</v>
      </c>
      <c r="AL167" s="1" t="s">
        <v>221</v>
      </c>
      <c r="AM167" s="1">
        <v>4</v>
      </c>
      <c r="AN167" s="1">
        <v>1</v>
      </c>
      <c r="AO167" s="1">
        <v>5</v>
      </c>
      <c r="AP167" s="1">
        <v>1</v>
      </c>
      <c r="AQ167" s="1">
        <v>3</v>
      </c>
      <c r="AR167" s="1">
        <v>5</v>
      </c>
      <c r="AS167" s="1">
        <v>3</v>
      </c>
      <c r="AT167" s="1">
        <v>5</v>
      </c>
      <c r="AU167" s="1">
        <v>1</v>
      </c>
      <c r="AV167" s="1">
        <v>2</v>
      </c>
      <c r="AW167" s="1">
        <v>3</v>
      </c>
      <c r="AX167" s="1">
        <v>2</v>
      </c>
      <c r="AY167" s="1">
        <v>4</v>
      </c>
      <c r="AZ167" s="1">
        <v>3</v>
      </c>
      <c r="BA167" s="1">
        <v>1</v>
      </c>
      <c r="BB167" s="1">
        <v>5</v>
      </c>
      <c r="BC167" s="1" t="s">
        <v>221</v>
      </c>
      <c r="BD167" s="1" t="s">
        <v>221</v>
      </c>
      <c r="BE167" s="1" t="s">
        <v>221</v>
      </c>
      <c r="BF167" s="1" t="s">
        <v>221</v>
      </c>
      <c r="BG167" s="1">
        <v>4</v>
      </c>
      <c r="BH167" s="1">
        <v>5</v>
      </c>
      <c r="BI167" s="1">
        <v>4</v>
      </c>
      <c r="BJ167" s="1">
        <v>4</v>
      </c>
      <c r="BK167" s="1">
        <v>3</v>
      </c>
      <c r="BL167" s="1">
        <v>3</v>
      </c>
      <c r="BM167" s="1">
        <v>4</v>
      </c>
      <c r="BN167" s="1">
        <v>4</v>
      </c>
      <c r="BO167" s="1">
        <v>4</v>
      </c>
      <c r="BP167" s="1" t="s">
        <v>221</v>
      </c>
      <c r="BQ167" s="1">
        <v>4</v>
      </c>
      <c r="BR167" s="1">
        <v>4</v>
      </c>
      <c r="BS167" s="1">
        <v>3</v>
      </c>
      <c r="BT167" s="1">
        <v>4</v>
      </c>
      <c r="BU167" s="1">
        <v>4</v>
      </c>
      <c r="BV167" s="1">
        <v>4</v>
      </c>
      <c r="BW167" s="1" t="s">
        <v>221</v>
      </c>
      <c r="BX167" s="1">
        <v>3.6666666669999999</v>
      </c>
      <c r="BY167" s="1">
        <v>4</v>
      </c>
      <c r="BZ167" s="1">
        <v>4</v>
      </c>
      <c r="CA167" s="1">
        <v>4</v>
      </c>
      <c r="CB167" s="1"/>
      <c r="CC167" s="1">
        <v>3.3333333330000001</v>
      </c>
      <c r="CD167" s="1">
        <v>3</v>
      </c>
      <c r="CE167" s="1">
        <v>5</v>
      </c>
      <c r="CF167" s="1">
        <f>(AM167 - '[1]AoA, FW, and ASMu'!B$11) / '[1]AoA, FW, and ASMu'!B$12</f>
        <v>-6.0746042051738683E-2</v>
      </c>
      <c r="CG167" s="1">
        <f>(AQ167 - '[1]AoA, FW, and ASMu'!C$11) / '[1]AoA, FW, and ASMu'!C$12</f>
        <v>6.35580845466511E-2</v>
      </c>
      <c r="CH167" s="1">
        <f>(AR167 - '[1]AoA, FW, and ASMu'!D$11) / '[1]AoA, FW, and ASMu'!D$12</f>
        <v>2.0264065335503534</v>
      </c>
      <c r="CI167" s="1">
        <f>(AT167 - '[1]AoA, FW, and ASMu'!E$11) / '[1]AoA, FW, and ASMu'!E$12</f>
        <v>0.50066042908655961</v>
      </c>
      <c r="CJ167" s="1">
        <f>(AU167 - '[1]AoA, FW, and ASMu'!F$11) / '[1]AoA, FW, and ASMu'!F$12</f>
        <v>-1.3726844286238138</v>
      </c>
      <c r="CK167" s="1">
        <f>(AY167 - '[1]AoA, FW, and ASMu'!G$11) / '[1]AoA, FW, and ASMu'!G$12</f>
        <v>0.32195980665711271</v>
      </c>
      <c r="CL167" s="1">
        <f>(BA167 - '[1]AoA, FW, and ASMu'!H$11) / '[1]AoA, FW, and ASMu'!H$12</f>
        <v>-0.62050276803115456</v>
      </c>
      <c r="CM167" s="1">
        <f>(AW167 - '[1]AoA, FW, and ASMu'!I$11) / '[1]AoA, FW, and ASMu'!I$12</f>
        <v>-0.25123341556192269</v>
      </c>
      <c r="CN167" s="1">
        <v>-1.5023401679999999</v>
      </c>
      <c r="CO167" s="1">
        <v>0.76285061099999996</v>
      </c>
      <c r="CP167" s="1">
        <v>-0.18505782000000001</v>
      </c>
      <c r="CQ167" s="1">
        <v>0.20930259900000001</v>
      </c>
      <c r="CR167" s="1"/>
      <c r="CS167" s="1">
        <v>-1.2763782939999999</v>
      </c>
      <c r="CT167" s="1">
        <v>-1.3856201969999999</v>
      </c>
      <c r="CU167" s="1">
        <v>0.84148188800000001</v>
      </c>
      <c r="CV167" s="1" t="s">
        <v>241</v>
      </c>
      <c r="CW167" s="1">
        <v>5</v>
      </c>
      <c r="CX167" s="1">
        <v>1</v>
      </c>
      <c r="CY167" s="1" t="s">
        <v>242</v>
      </c>
      <c r="CZ167" s="1">
        <v>5</v>
      </c>
      <c r="DA167" s="1" t="s">
        <v>221</v>
      </c>
      <c r="DB167" s="1" t="s">
        <v>221</v>
      </c>
      <c r="DC167" s="1" t="s">
        <v>221</v>
      </c>
      <c r="DD167" s="1" t="s">
        <v>221</v>
      </c>
      <c r="DE167" s="1" t="s">
        <v>221</v>
      </c>
      <c r="DF167" s="1" t="s">
        <v>221</v>
      </c>
      <c r="DG167" s="1" t="s">
        <v>266</v>
      </c>
      <c r="DH167" s="1">
        <v>151649</v>
      </c>
      <c r="DI167" s="1" t="s">
        <v>221</v>
      </c>
      <c r="DJ167" s="1" t="s">
        <v>1514</v>
      </c>
      <c r="DK167" s="1" t="s">
        <v>427</v>
      </c>
      <c r="DL167" s="1" t="s">
        <v>229</v>
      </c>
      <c r="DM167" s="1">
        <v>1301</v>
      </c>
      <c r="DN167" s="1">
        <v>12</v>
      </c>
      <c r="DO167" s="1" t="s">
        <v>221</v>
      </c>
      <c r="DP167" s="1">
        <v>-8.318265E-3</v>
      </c>
      <c r="DQ167" s="1">
        <v>-0.56476974899999999</v>
      </c>
      <c r="DR167" s="1">
        <v>1.142329726</v>
      </c>
      <c r="DS167" s="1">
        <v>-0.37808848900000003</v>
      </c>
      <c r="DT167" s="1">
        <v>0.18858483200000001</v>
      </c>
      <c r="DU167" s="1">
        <v>2.5670655469999999</v>
      </c>
      <c r="DV167" s="1">
        <v>1.3185654010000001</v>
      </c>
      <c r="DW167" s="1">
        <v>0.87171520999999996</v>
      </c>
      <c r="DX167" s="1">
        <v>-2.2825453370000002</v>
      </c>
      <c r="DY167" s="1">
        <v>-9.6444849999999999E-2</v>
      </c>
      <c r="DZ167" s="1">
        <v>-0.19060606099999999</v>
      </c>
      <c r="EA167" s="1">
        <v>-0.14477804399999999</v>
      </c>
      <c r="EB167" s="1">
        <v>0.65018504799999999</v>
      </c>
      <c r="EC167" s="1">
        <v>-0.36842907200000002</v>
      </c>
      <c r="ED167" s="1">
        <v>-0.670839038</v>
      </c>
      <c r="EE167" s="1">
        <v>1.2185467910000001</v>
      </c>
      <c r="EF167" s="1">
        <v>-0.49336258900000002</v>
      </c>
      <c r="EG167" s="1">
        <v>0.79266946299999996</v>
      </c>
      <c r="EH167" s="1">
        <v>-0.138845727</v>
      </c>
      <c r="EI167" s="1">
        <v>-0.21831218999999999</v>
      </c>
      <c r="EJ167" s="1">
        <v>-1.2133659539999999</v>
      </c>
      <c r="EK167" s="1">
        <v>-1.08825868</v>
      </c>
      <c r="EL167" s="1">
        <v>-0.51791661099999997</v>
      </c>
      <c r="EM167" s="1">
        <v>0.141778721</v>
      </c>
      <c r="EN167" s="1" t="s">
        <v>221</v>
      </c>
      <c r="EO167" s="1">
        <v>-0.39782657399999999</v>
      </c>
      <c r="EP167" s="1">
        <v>-0.44247086800000002</v>
      </c>
      <c r="EQ167" s="1">
        <v>-0.83988714499999995</v>
      </c>
      <c r="ER167" s="1">
        <v>0.35031512599999998</v>
      </c>
      <c r="ES167" s="1">
        <v>0.56867211600000001</v>
      </c>
      <c r="ET167" s="1">
        <v>-0.18006138499999999</v>
      </c>
      <c r="EU167" s="1" t="s">
        <v>221</v>
      </c>
      <c r="EV167" s="1">
        <v>0.11079420800000001</v>
      </c>
      <c r="EW167" s="1">
        <v>-7.2999390000000001E-3</v>
      </c>
      <c r="EX167" s="1">
        <v>-0.50626750099999995</v>
      </c>
      <c r="EY167" s="1">
        <v>1.1603746619999999</v>
      </c>
      <c r="EZ167" s="1">
        <v>-0.43257899100000002</v>
      </c>
      <c r="FA167" s="1">
        <v>0.14875905</v>
      </c>
      <c r="FB167" s="1">
        <v>2.0292772960000001</v>
      </c>
      <c r="FC167" s="1">
        <v>1.0896334009999999</v>
      </c>
      <c r="FD167" s="1">
        <v>0.78158185499999999</v>
      </c>
      <c r="FE167" s="1">
        <v>-1.3079878810000001</v>
      </c>
      <c r="FF167" s="1">
        <v>-6.6357141999999994E-2</v>
      </c>
      <c r="FG167" s="1">
        <v>-0.175030668</v>
      </c>
      <c r="FH167" s="1">
        <v>-9.2265964000000006E-2</v>
      </c>
      <c r="FI167" s="1">
        <v>0.47212665999999998</v>
      </c>
      <c r="FJ167" s="1">
        <v>-0.30773846599999999</v>
      </c>
      <c r="FK167" s="1">
        <v>-0.65123792400000002</v>
      </c>
      <c r="FL167" s="1">
        <v>1.178860324</v>
      </c>
      <c r="FM167" s="1">
        <v>-0.71347497800000004</v>
      </c>
      <c r="FN167" s="1">
        <v>1.036017078</v>
      </c>
      <c r="FO167" s="1">
        <v>-0.14130938400000001</v>
      </c>
      <c r="FP167" s="1">
        <v>-0.26434281799999998</v>
      </c>
      <c r="FQ167" s="1">
        <v>-1.506345045</v>
      </c>
      <c r="FR167" s="1">
        <v>-1.184745122</v>
      </c>
      <c r="FS167" s="1">
        <v>-0.75406215300000001</v>
      </c>
      <c r="FT167" s="1">
        <v>0.141012049</v>
      </c>
      <c r="FU167" s="1"/>
      <c r="FV167" s="1">
        <v>-0.45330464100000001</v>
      </c>
      <c r="FW167" s="1">
        <v>-0.57374936700000001</v>
      </c>
      <c r="FX167" s="1">
        <v>-1.0111074330000001</v>
      </c>
      <c r="FY167" s="1">
        <v>0.356362032</v>
      </c>
      <c r="FZ167" s="1">
        <v>0.61698529199999996</v>
      </c>
      <c r="GA167" s="1">
        <v>-0.209755147</v>
      </c>
      <c r="GB167" s="1"/>
      <c r="GC167" s="1">
        <v>0.126620132</v>
      </c>
      <c r="GD167" s="1">
        <v>-0.73483919099999995</v>
      </c>
      <c r="GE167" s="1">
        <v>-0.17861365000000001</v>
      </c>
      <c r="GF167" s="1">
        <v>2.0292772960000001</v>
      </c>
      <c r="GG167" s="1">
        <v>2.7519702E-2</v>
      </c>
      <c r="GH167" s="1">
        <v>-1.1669758320000001</v>
      </c>
      <c r="GI167" s="1">
        <v>-0.51301766900000001</v>
      </c>
      <c r="GJ167" s="1">
        <v>-1.662345357</v>
      </c>
      <c r="GK167" s="1">
        <v>-0.88850564600000004</v>
      </c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 t="s">
        <v>221</v>
      </c>
      <c r="HP167" s="1" t="s">
        <v>295</v>
      </c>
      <c r="HQ167" s="1" t="s">
        <v>221</v>
      </c>
      <c r="HR167" s="1" t="s">
        <v>221</v>
      </c>
      <c r="HS167" s="1" t="s">
        <v>221</v>
      </c>
      <c r="HT167" s="1"/>
      <c r="HU167" s="1">
        <v>1.06859014</v>
      </c>
      <c r="HV167" s="1">
        <v>3.2039725670000001</v>
      </c>
      <c r="HW167" s="1">
        <v>3.4235696739999999</v>
      </c>
      <c r="HX167" s="1">
        <v>2.9112088749999998</v>
      </c>
      <c r="HY167" s="1"/>
      <c r="HZ167" s="1">
        <v>1.016729604</v>
      </c>
      <c r="IA167" s="1">
        <v>1.3383831450000001</v>
      </c>
      <c r="IB167" s="1">
        <v>4.2333011909999998</v>
      </c>
    </row>
    <row r="168" spans="1:236" x14ac:dyDescent="0.3">
      <c r="A168" s="1">
        <v>35135</v>
      </c>
      <c r="B168" s="1" t="s">
        <v>664</v>
      </c>
      <c r="C168" s="1" t="s">
        <v>588</v>
      </c>
      <c r="D168" s="1" t="s">
        <v>588</v>
      </c>
      <c r="E168" s="1">
        <v>1</v>
      </c>
      <c r="F168" s="1" t="s">
        <v>252</v>
      </c>
      <c r="G168" s="1">
        <v>4</v>
      </c>
      <c r="H168" s="1" t="s">
        <v>253</v>
      </c>
      <c r="I168" s="1" t="s">
        <v>221</v>
      </c>
      <c r="J168" s="1" t="s">
        <v>221</v>
      </c>
      <c r="K168" s="1" t="s">
        <v>221</v>
      </c>
      <c r="L168" s="1">
        <v>1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1</v>
      </c>
      <c r="T168" s="1">
        <v>0</v>
      </c>
      <c r="U168" s="1">
        <v>1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 t="s">
        <v>221</v>
      </c>
      <c r="AF168" s="1" t="s">
        <v>221</v>
      </c>
      <c r="AG168" s="1" t="s">
        <v>221</v>
      </c>
      <c r="AH168" s="1" t="s">
        <v>221</v>
      </c>
      <c r="AI168" s="1" t="s">
        <v>221</v>
      </c>
      <c r="AJ168" s="1" t="s">
        <v>221</v>
      </c>
      <c r="AK168" s="1" t="s">
        <v>221</v>
      </c>
      <c r="AL168" s="1" t="s">
        <v>221</v>
      </c>
      <c r="AM168" s="1">
        <v>4</v>
      </c>
      <c r="AN168" s="1">
        <v>4</v>
      </c>
      <c r="AO168" s="1">
        <v>5</v>
      </c>
      <c r="AP168" s="1">
        <v>1</v>
      </c>
      <c r="AQ168" s="1">
        <v>4</v>
      </c>
      <c r="AR168" s="1">
        <v>5</v>
      </c>
      <c r="AS168" s="1">
        <v>5</v>
      </c>
      <c r="AT168" s="1">
        <v>3</v>
      </c>
      <c r="AU168" s="1">
        <v>2</v>
      </c>
      <c r="AV168" s="1">
        <v>3</v>
      </c>
      <c r="AW168" s="1">
        <v>5</v>
      </c>
      <c r="AX168" s="1">
        <v>5</v>
      </c>
      <c r="AY168" s="1">
        <v>4</v>
      </c>
      <c r="AZ168" s="1">
        <v>3</v>
      </c>
      <c r="BA168" s="1">
        <v>2</v>
      </c>
      <c r="BB168" s="1">
        <v>5</v>
      </c>
      <c r="BC168" s="1" t="s">
        <v>221</v>
      </c>
      <c r="BD168" s="1" t="s">
        <v>221</v>
      </c>
      <c r="BE168" s="1" t="s">
        <v>221</v>
      </c>
      <c r="BF168" s="1" t="s">
        <v>221</v>
      </c>
      <c r="BG168" s="1">
        <v>5</v>
      </c>
      <c r="BH168" s="1">
        <v>5</v>
      </c>
      <c r="BI168" s="1">
        <v>5</v>
      </c>
      <c r="BJ168" s="1">
        <v>5</v>
      </c>
      <c r="BK168" s="1">
        <v>4</v>
      </c>
      <c r="BL168" s="1">
        <v>2</v>
      </c>
      <c r="BM168" s="1">
        <v>5</v>
      </c>
      <c r="BN168" s="1">
        <v>4</v>
      </c>
      <c r="BO168" s="1">
        <v>4</v>
      </c>
      <c r="BP168" s="1">
        <v>2</v>
      </c>
      <c r="BQ168" s="1">
        <v>5</v>
      </c>
      <c r="BR168" s="1">
        <v>5</v>
      </c>
      <c r="BS168" s="1">
        <v>5</v>
      </c>
      <c r="BT168" s="1">
        <v>2</v>
      </c>
      <c r="BU168" s="1">
        <v>2</v>
      </c>
      <c r="BV168" s="1">
        <v>5</v>
      </c>
      <c r="BW168" s="1" t="s">
        <v>221</v>
      </c>
      <c r="BX168" s="1">
        <v>4.5555555559999998</v>
      </c>
      <c r="BY168" s="1">
        <v>2</v>
      </c>
      <c r="BZ168" s="1">
        <v>4</v>
      </c>
      <c r="CA168" s="1">
        <v>4</v>
      </c>
      <c r="CB168" s="1">
        <v>2</v>
      </c>
      <c r="CC168" s="1">
        <v>3.6666666669999999</v>
      </c>
      <c r="CD168" s="1">
        <v>5</v>
      </c>
      <c r="CE168" s="1">
        <v>5</v>
      </c>
      <c r="CF168" s="1">
        <f>(AM168 - '[1]AoA, FW, and ASMu'!B$11) / '[1]AoA, FW, and ASMu'!B$12</f>
        <v>-6.0746042051738683E-2</v>
      </c>
      <c r="CG168" s="1">
        <f>(AQ168 - '[1]AoA, FW, and ASMu'!C$11) / '[1]AoA, FW, and ASMu'!C$12</f>
        <v>0.83458339984016205</v>
      </c>
      <c r="CH168" s="1">
        <f>(AR168 - '[1]AoA, FW, and ASMu'!D$11) / '[1]AoA, FW, and ASMu'!D$12</f>
        <v>2.0264065335503534</v>
      </c>
      <c r="CI168" s="1">
        <f>(AT168 - '[1]AoA, FW, and ASMu'!E$11) / '[1]AoA, FW, and ASMu'!E$12</f>
        <v>-1.3553178528170411</v>
      </c>
      <c r="CJ168" s="1">
        <f>(AU168 - '[1]AoA, FW, and ASMu'!F$11) / '[1]AoA, FW, and ASMu'!F$12</f>
        <v>-0.79861122131299866</v>
      </c>
      <c r="CK168" s="1">
        <f>(AY168 - '[1]AoA, FW, and ASMu'!G$11) / '[1]AoA, FW, and ASMu'!G$12</f>
        <v>0.32195980665711271</v>
      </c>
      <c r="CL168" s="1">
        <f>(BA168 - '[1]AoA, FW, and ASMu'!H$11) / '[1]AoA, FW, and ASMu'!H$12</f>
        <v>0.31960435424860512</v>
      </c>
      <c r="CM168" s="1">
        <f>(AW168 - '[1]AoA, FW, and ASMu'!I$11) / '[1]AoA, FW, and ASMu'!I$12</f>
        <v>1.4468245209353749</v>
      </c>
      <c r="CN168" s="1">
        <v>0.53306962300000005</v>
      </c>
      <c r="CO168" s="1">
        <v>-1.3731310999999999</v>
      </c>
      <c r="CP168" s="1">
        <v>-0.18505782000000001</v>
      </c>
      <c r="CQ168" s="1">
        <v>0.20930259900000001</v>
      </c>
      <c r="CR168" s="1">
        <v>-2.4493172620000001</v>
      </c>
      <c r="CS168" s="1">
        <v>-0.76801349100000005</v>
      </c>
      <c r="CT168" s="1">
        <v>1.2911460930000001</v>
      </c>
      <c r="CU168" s="1">
        <v>0.84148188800000001</v>
      </c>
      <c r="CV168" s="1" t="s">
        <v>241</v>
      </c>
      <c r="CW168" s="1">
        <v>5</v>
      </c>
      <c r="CX168" s="1">
        <v>1</v>
      </c>
      <c r="CY168" s="1" t="s">
        <v>242</v>
      </c>
      <c r="CZ168" s="1">
        <v>5</v>
      </c>
      <c r="DA168" s="1">
        <v>1115</v>
      </c>
      <c r="DB168" s="1" t="s">
        <v>221</v>
      </c>
      <c r="DC168" s="1" t="s">
        <v>221</v>
      </c>
      <c r="DD168" s="1">
        <v>1</v>
      </c>
      <c r="DE168" s="1" t="s">
        <v>221</v>
      </c>
      <c r="DF168" s="1" t="s">
        <v>221</v>
      </c>
      <c r="DG168" s="1" t="s">
        <v>321</v>
      </c>
      <c r="DH168" s="1">
        <v>188053</v>
      </c>
      <c r="DI168" s="1" t="s">
        <v>221</v>
      </c>
      <c r="DJ168" s="1" t="s">
        <v>665</v>
      </c>
      <c r="DK168" s="1" t="s">
        <v>313</v>
      </c>
      <c r="DL168" s="1" t="s">
        <v>229</v>
      </c>
      <c r="DM168" s="1">
        <v>850</v>
      </c>
      <c r="DN168" s="1">
        <v>18</v>
      </c>
      <c r="DO168" s="1" t="s">
        <v>666</v>
      </c>
      <c r="DP168" s="1">
        <v>-8.318265E-3</v>
      </c>
      <c r="DQ168" s="1">
        <v>2.4352302510000001</v>
      </c>
      <c r="DR168" s="1">
        <v>1.142329726</v>
      </c>
      <c r="DS168" s="1">
        <v>-0.37808848900000003</v>
      </c>
      <c r="DT168" s="1">
        <v>1.1885848320000001</v>
      </c>
      <c r="DU168" s="1">
        <v>2.5670655469999999</v>
      </c>
      <c r="DV168" s="1">
        <v>3.3185654009999999</v>
      </c>
      <c r="DW168" s="1">
        <v>-1.1282847899999999</v>
      </c>
      <c r="DX168" s="1">
        <v>-1.282545337</v>
      </c>
      <c r="DY168" s="1">
        <v>0.90355514999999997</v>
      </c>
      <c r="DZ168" s="1">
        <v>1.809393939</v>
      </c>
      <c r="EA168" s="1">
        <v>2.8552219559999998</v>
      </c>
      <c r="EB168" s="1">
        <v>0.65018504799999999</v>
      </c>
      <c r="EC168" s="1">
        <v>-0.36842907200000002</v>
      </c>
      <c r="ED168" s="1">
        <v>0.329160962</v>
      </c>
      <c r="EE168" s="1">
        <v>1.2185467910000001</v>
      </c>
      <c r="EF168" s="1">
        <v>0.50663741100000004</v>
      </c>
      <c r="EG168" s="1">
        <v>0.79266946299999996</v>
      </c>
      <c r="EH168" s="1">
        <v>0.86115427300000003</v>
      </c>
      <c r="EI168" s="1">
        <v>0.78168780999999998</v>
      </c>
      <c r="EJ168" s="1">
        <v>-0.213365954</v>
      </c>
      <c r="EK168" s="1">
        <v>-2.08825868</v>
      </c>
      <c r="EL168" s="1">
        <v>0.48208338899999997</v>
      </c>
      <c r="EM168" s="1">
        <v>0.141778721</v>
      </c>
      <c r="EN168" s="1">
        <v>-2.2279507129999998</v>
      </c>
      <c r="EO168" s="1">
        <v>0.60217342600000001</v>
      </c>
      <c r="EP168" s="1">
        <v>0.55752913199999998</v>
      </c>
      <c r="EQ168" s="1">
        <v>1.1601128549999999</v>
      </c>
      <c r="ER168" s="1">
        <v>-1.6496848740000001</v>
      </c>
      <c r="ES168" s="1">
        <v>-1.4313278840000001</v>
      </c>
      <c r="ET168" s="1">
        <v>0.81993861499999998</v>
      </c>
      <c r="EU168" s="1" t="s">
        <v>221</v>
      </c>
      <c r="EV168" s="1">
        <v>0.11079420800000001</v>
      </c>
      <c r="EW168" s="1">
        <v>-7.2999390000000001E-3</v>
      </c>
      <c r="EX168" s="1">
        <v>2.1829744529999999</v>
      </c>
      <c r="EY168" s="1">
        <v>1.1603746619999999</v>
      </c>
      <c r="EZ168" s="1">
        <v>-0.43257899100000002</v>
      </c>
      <c r="FA168" s="1">
        <v>0.93757673200000002</v>
      </c>
      <c r="FB168" s="1">
        <v>2.0292772960000001</v>
      </c>
      <c r="FC168" s="1">
        <v>2.7423893430000001</v>
      </c>
      <c r="FD168" s="1">
        <v>-1.0116227289999999</v>
      </c>
      <c r="FE168" s="1">
        <v>-0.73494871299999998</v>
      </c>
      <c r="FF168" s="1">
        <v>0.62167485</v>
      </c>
      <c r="FG168" s="1">
        <v>1.6615391349999999</v>
      </c>
      <c r="FH168" s="1">
        <v>1.8196115909999999</v>
      </c>
      <c r="FI168" s="1">
        <v>0.47212665999999998</v>
      </c>
      <c r="FJ168" s="1">
        <v>-0.30773846599999999</v>
      </c>
      <c r="FK168" s="1">
        <v>0.31954327199999999</v>
      </c>
      <c r="FL168" s="1">
        <v>1.178860324</v>
      </c>
      <c r="FM168" s="1">
        <v>0.73267232599999998</v>
      </c>
      <c r="FN168" s="1">
        <v>1.036017078</v>
      </c>
      <c r="FO168" s="1">
        <v>0.87643446000000003</v>
      </c>
      <c r="FP168" s="1">
        <v>0.94650490499999995</v>
      </c>
      <c r="FQ168" s="1">
        <v>-0.26488525299999999</v>
      </c>
      <c r="FR168" s="1">
        <v>-2.273406434</v>
      </c>
      <c r="FS168" s="1">
        <v>0.70189067199999999</v>
      </c>
      <c r="FT168" s="1">
        <v>0.141012049</v>
      </c>
      <c r="FU168" s="1">
        <v>-2.2192021450000001</v>
      </c>
      <c r="FV168" s="1">
        <v>0.68614825199999996</v>
      </c>
      <c r="FW168" s="1">
        <v>0.72294473999999997</v>
      </c>
      <c r="FX168" s="1">
        <v>1.396614697</v>
      </c>
      <c r="FY168" s="1">
        <v>-1.6781606339999999</v>
      </c>
      <c r="FZ168" s="1">
        <v>-1.552930463</v>
      </c>
      <c r="GA168" s="1">
        <v>0.955153959</v>
      </c>
      <c r="GB168" s="1"/>
      <c r="GC168" s="1">
        <v>0.126620132</v>
      </c>
      <c r="GD168" s="1">
        <v>0.38531866300000001</v>
      </c>
      <c r="GE168" s="1">
        <v>0.79680376399999997</v>
      </c>
      <c r="GF168" s="1">
        <v>2.0292772960000001</v>
      </c>
      <c r="GG168" s="1">
        <v>-0.30973205599999998</v>
      </c>
      <c r="GH168" s="1">
        <v>-0.593936664</v>
      </c>
      <c r="GI168" s="1">
        <v>-5.8468935E-2</v>
      </c>
      <c r="GJ168" s="1">
        <v>1.71615797</v>
      </c>
      <c r="GK168" s="1">
        <v>2.3942114609999998</v>
      </c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 t="s">
        <v>269</v>
      </c>
      <c r="HP168" s="1" t="s">
        <v>295</v>
      </c>
      <c r="HQ168" s="1" t="s">
        <v>221</v>
      </c>
      <c r="HR168" s="1" t="s">
        <v>221</v>
      </c>
      <c r="HS168" s="1" t="s">
        <v>221</v>
      </c>
      <c r="HT168" s="1" t="s">
        <v>221</v>
      </c>
      <c r="HU168" s="1">
        <v>3.1039999310000002</v>
      </c>
      <c r="HV168" s="1">
        <v>1.067990856</v>
      </c>
      <c r="HW168" s="1">
        <v>3.4235696739999999</v>
      </c>
      <c r="HX168" s="1">
        <v>2.9112088749999998</v>
      </c>
      <c r="HY168" s="1">
        <v>0</v>
      </c>
      <c r="HZ168" s="1">
        <v>1.5250944070000001</v>
      </c>
      <c r="IA168" s="1">
        <v>4.0151494349999997</v>
      </c>
      <c r="IB168" s="1">
        <v>4.2333011909999998</v>
      </c>
    </row>
    <row r="169" spans="1:236" x14ac:dyDescent="0.3">
      <c r="A169" s="1">
        <v>31304</v>
      </c>
      <c r="B169" s="1" t="s">
        <v>667</v>
      </c>
      <c r="C169" s="1" t="s">
        <v>668</v>
      </c>
      <c r="D169" s="1" t="s">
        <v>669</v>
      </c>
      <c r="E169" s="1">
        <v>7</v>
      </c>
      <c r="F169" s="1" t="s">
        <v>252</v>
      </c>
      <c r="G169" s="1">
        <v>4</v>
      </c>
      <c r="H169" s="1" t="s">
        <v>253</v>
      </c>
      <c r="I169" s="1" t="s">
        <v>221</v>
      </c>
      <c r="J169" s="1" t="s">
        <v>221</v>
      </c>
      <c r="K169" s="1" t="s">
        <v>221</v>
      </c>
      <c r="L169" s="1">
        <v>1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1</v>
      </c>
      <c r="T169" s="1">
        <v>0</v>
      </c>
      <c r="U169" s="1">
        <v>1</v>
      </c>
      <c r="V169" s="1">
        <v>1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 t="s">
        <v>221</v>
      </c>
      <c r="AF169" s="1" t="s">
        <v>221</v>
      </c>
      <c r="AG169" s="1" t="s">
        <v>221</v>
      </c>
      <c r="AH169" s="1" t="s">
        <v>221</v>
      </c>
      <c r="AI169" s="1" t="s">
        <v>221</v>
      </c>
      <c r="AJ169" s="1" t="s">
        <v>221</v>
      </c>
      <c r="AK169" s="1" t="s">
        <v>221</v>
      </c>
      <c r="AL169" s="1" t="s">
        <v>221</v>
      </c>
      <c r="AM169" s="1">
        <v>4</v>
      </c>
      <c r="AN169" s="1">
        <v>1</v>
      </c>
      <c r="AO169" s="1">
        <v>5</v>
      </c>
      <c r="AP169" s="1">
        <v>1</v>
      </c>
      <c r="AQ169" s="1">
        <v>1</v>
      </c>
      <c r="AR169" s="1">
        <v>5</v>
      </c>
      <c r="AS169" s="1">
        <v>5</v>
      </c>
      <c r="AT169" s="1">
        <v>5</v>
      </c>
      <c r="AU169" s="1">
        <v>3</v>
      </c>
      <c r="AV169" s="1">
        <v>5</v>
      </c>
      <c r="AW169" s="1">
        <v>5</v>
      </c>
      <c r="AX169" s="1">
        <v>5</v>
      </c>
      <c r="AY169" s="1">
        <v>4</v>
      </c>
      <c r="AZ169" s="1">
        <v>4</v>
      </c>
      <c r="BA169" s="1">
        <v>1</v>
      </c>
      <c r="BB169" s="1">
        <v>5</v>
      </c>
      <c r="BC169" s="1" t="s">
        <v>221</v>
      </c>
      <c r="BD169" s="1" t="s">
        <v>221</v>
      </c>
      <c r="BE169" s="1" t="s">
        <v>221</v>
      </c>
      <c r="BF169" s="1" t="s">
        <v>221</v>
      </c>
      <c r="BG169" s="1">
        <v>4</v>
      </c>
      <c r="BH169" s="1">
        <v>5</v>
      </c>
      <c r="BI169" s="1">
        <v>4</v>
      </c>
      <c r="BJ169" s="1">
        <v>5</v>
      </c>
      <c r="BK169" s="1" t="s">
        <v>221</v>
      </c>
      <c r="BL169" s="1" t="s">
        <v>221</v>
      </c>
      <c r="BM169" s="1" t="s">
        <v>221</v>
      </c>
      <c r="BN169" s="1">
        <v>4</v>
      </c>
      <c r="BO169" s="1">
        <v>4</v>
      </c>
      <c r="BP169" s="1" t="s">
        <v>221</v>
      </c>
      <c r="BQ169" s="1">
        <v>5</v>
      </c>
      <c r="BR169" s="1">
        <v>5</v>
      </c>
      <c r="BS169" s="1" t="s">
        <v>221</v>
      </c>
      <c r="BT169" s="1" t="s">
        <v>221</v>
      </c>
      <c r="BU169" s="1" t="s">
        <v>221</v>
      </c>
      <c r="BV169" s="1" t="s">
        <v>221</v>
      </c>
      <c r="BW169" s="1" t="s">
        <v>221</v>
      </c>
      <c r="BX169" s="1">
        <v>4.5</v>
      </c>
      <c r="BY169" s="1"/>
      <c r="BZ169" s="1">
        <v>4</v>
      </c>
      <c r="CA169" s="1">
        <v>4</v>
      </c>
      <c r="CB169" s="1"/>
      <c r="CC169" s="1"/>
      <c r="CD169" s="1"/>
      <c r="CE169" s="1">
        <v>5</v>
      </c>
      <c r="CF169" s="1">
        <f>(AM169 - '[1]AoA, FW, and ASMu'!B$11) / '[1]AoA, FW, and ASMu'!B$12</f>
        <v>-6.0746042051738683E-2</v>
      </c>
      <c r="CG169" s="1">
        <f>(AQ169 - '[1]AoA, FW, and ASMu'!C$11) / '[1]AoA, FW, and ASMu'!C$12</f>
        <v>-1.4784925460403708</v>
      </c>
      <c r="CH169" s="1">
        <f>(AR169 - '[1]AoA, FW, and ASMu'!D$11) / '[1]AoA, FW, and ASMu'!D$12</f>
        <v>2.0264065335503534</v>
      </c>
      <c r="CI169" s="1">
        <f>(AT169 - '[1]AoA, FW, and ASMu'!E$11) / '[1]AoA, FW, and ASMu'!E$12</f>
        <v>0.50066042908655961</v>
      </c>
      <c r="CJ169" s="1">
        <f>(AU169 - '[1]AoA, FW, and ASMu'!F$11) / '[1]AoA, FW, and ASMu'!F$12</f>
        <v>-0.22453801400218357</v>
      </c>
      <c r="CK169" s="1">
        <f>(AY169 - '[1]AoA, FW, and ASMu'!G$11) / '[1]AoA, FW, and ASMu'!G$12</f>
        <v>0.32195980665711271</v>
      </c>
      <c r="CL169" s="1">
        <f>(BA169 - '[1]AoA, FW, and ASMu'!H$11) / '[1]AoA, FW, and ASMu'!H$12</f>
        <v>-0.62050276803115456</v>
      </c>
      <c r="CM169" s="1">
        <f>(AW169 - '[1]AoA, FW, and ASMu'!I$11) / '[1]AoA, FW, and ASMu'!I$12</f>
        <v>1.4468245209353749</v>
      </c>
      <c r="CN169" s="1">
        <v>0.40585651099999998</v>
      </c>
      <c r="CO169" s="1"/>
      <c r="CP169" s="1">
        <v>-0.18505782000000001</v>
      </c>
      <c r="CQ169" s="1">
        <v>0.20930259900000001</v>
      </c>
      <c r="CR169" s="1"/>
      <c r="CS169" s="1"/>
      <c r="CT169" s="1"/>
      <c r="CU169" s="1">
        <v>0.84148188800000001</v>
      </c>
      <c r="CV169" s="1" t="s">
        <v>241</v>
      </c>
      <c r="CW169" s="1">
        <v>5</v>
      </c>
      <c r="CX169" s="1" t="s">
        <v>221</v>
      </c>
      <c r="CY169" s="1" t="s">
        <v>242</v>
      </c>
      <c r="CZ169" s="1">
        <v>5</v>
      </c>
      <c r="DA169" s="1">
        <v>4107</v>
      </c>
      <c r="DB169" s="1" t="s">
        <v>221</v>
      </c>
      <c r="DC169" s="1" t="s">
        <v>221</v>
      </c>
      <c r="DD169" s="1">
        <v>1</v>
      </c>
      <c r="DE169" s="1">
        <v>4105</v>
      </c>
      <c r="DF169" s="1" t="s">
        <v>221</v>
      </c>
      <c r="DG169" s="1" t="s">
        <v>243</v>
      </c>
      <c r="DH169" s="1">
        <v>5015</v>
      </c>
      <c r="DI169" s="1" t="s">
        <v>221</v>
      </c>
      <c r="DJ169" s="1" t="s">
        <v>532</v>
      </c>
      <c r="DK169" s="1" t="s">
        <v>257</v>
      </c>
      <c r="DL169" s="1" t="s">
        <v>229</v>
      </c>
      <c r="DM169" s="1">
        <v>1131</v>
      </c>
      <c r="DN169" s="1">
        <v>20</v>
      </c>
      <c r="DO169" s="1" t="s">
        <v>670</v>
      </c>
      <c r="DP169" s="1">
        <v>-8.318265E-3</v>
      </c>
      <c r="DQ169" s="1">
        <v>-0.56476974899999999</v>
      </c>
      <c r="DR169" s="1">
        <v>1.142329726</v>
      </c>
      <c r="DS169" s="1">
        <v>-0.37808848900000003</v>
      </c>
      <c r="DT169" s="1">
        <v>-1.8114151679999999</v>
      </c>
      <c r="DU169" s="1">
        <v>2.5670655469999999</v>
      </c>
      <c r="DV169" s="1">
        <v>3.3185654009999999</v>
      </c>
      <c r="DW169" s="1">
        <v>0.87171520999999996</v>
      </c>
      <c r="DX169" s="1">
        <v>-0.28254533700000001</v>
      </c>
      <c r="DY169" s="1">
        <v>2.9035551499999999</v>
      </c>
      <c r="DZ169" s="1">
        <v>1.809393939</v>
      </c>
      <c r="EA169" s="1">
        <v>2.8552219559999998</v>
      </c>
      <c r="EB169" s="1">
        <v>0.65018504799999999</v>
      </c>
      <c r="EC169" s="1">
        <v>0.63157092800000003</v>
      </c>
      <c r="ED169" s="1">
        <v>-0.670839038</v>
      </c>
      <c r="EE169" s="1">
        <v>1.2185467910000001</v>
      </c>
      <c r="EF169" s="1">
        <v>-0.49336258900000002</v>
      </c>
      <c r="EG169" s="1">
        <v>0.79266946299999996</v>
      </c>
      <c r="EH169" s="1">
        <v>-0.138845727</v>
      </c>
      <c r="EI169" s="1">
        <v>0.78168780999999998</v>
      </c>
      <c r="EJ169" s="1" t="s">
        <v>221</v>
      </c>
      <c r="EK169" s="1" t="s">
        <v>221</v>
      </c>
      <c r="EL169" s="1" t="s">
        <v>221</v>
      </c>
      <c r="EM169" s="1">
        <v>0.141778721</v>
      </c>
      <c r="EN169" s="1" t="s">
        <v>221</v>
      </c>
      <c r="EO169" s="1">
        <v>0.60217342600000001</v>
      </c>
      <c r="EP169" s="1">
        <v>0.55752913199999998</v>
      </c>
      <c r="EQ169" s="1" t="s">
        <v>221</v>
      </c>
      <c r="ER169" s="1" t="s">
        <v>221</v>
      </c>
      <c r="ES169" s="1" t="s">
        <v>221</v>
      </c>
      <c r="ET169" s="1" t="s">
        <v>221</v>
      </c>
      <c r="EU169" s="1" t="s">
        <v>221</v>
      </c>
      <c r="EV169" s="1">
        <v>0.11079420800000001</v>
      </c>
      <c r="EW169" s="1">
        <v>-7.2999390000000001E-3</v>
      </c>
      <c r="EX169" s="1">
        <v>-0.50626750099999995</v>
      </c>
      <c r="EY169" s="1">
        <v>1.1603746619999999</v>
      </c>
      <c r="EZ169" s="1">
        <v>-0.43257899100000002</v>
      </c>
      <c r="FA169" s="1">
        <v>-1.428876314</v>
      </c>
      <c r="FB169" s="1">
        <v>2.0292772960000001</v>
      </c>
      <c r="FC169" s="1">
        <v>2.7423893430000001</v>
      </c>
      <c r="FD169" s="1">
        <v>0.78158185499999999</v>
      </c>
      <c r="FE169" s="1">
        <v>-0.16190954499999999</v>
      </c>
      <c r="FF169" s="1">
        <v>1.9977388359999999</v>
      </c>
      <c r="FG169" s="1">
        <v>1.6615391349999999</v>
      </c>
      <c r="FH169" s="1">
        <v>1.8196115909999999</v>
      </c>
      <c r="FI169" s="1">
        <v>0.47212665999999998</v>
      </c>
      <c r="FJ169" s="1">
        <v>0.527533476</v>
      </c>
      <c r="FK169" s="1">
        <v>-0.65123792400000002</v>
      </c>
      <c r="FL169" s="1">
        <v>1.178860324</v>
      </c>
      <c r="FM169" s="1">
        <v>-0.71347497800000004</v>
      </c>
      <c r="FN169" s="1">
        <v>1.036017078</v>
      </c>
      <c r="FO169" s="1">
        <v>-0.14130938400000001</v>
      </c>
      <c r="FP169" s="1">
        <v>0.94650490499999995</v>
      </c>
      <c r="FQ169" s="1"/>
      <c r="FR169" s="1"/>
      <c r="FS169" s="1"/>
      <c r="FT169" s="1">
        <v>0.141012049</v>
      </c>
      <c r="FU169" s="1"/>
      <c r="FV169" s="1">
        <v>0.68614825199999996</v>
      </c>
      <c r="FW169" s="1">
        <v>0.72294473999999997</v>
      </c>
      <c r="FX169" s="1"/>
      <c r="FY169" s="1"/>
      <c r="FZ169" s="1"/>
      <c r="GA169" s="1"/>
      <c r="GB169" s="1"/>
      <c r="GC169" s="1">
        <v>0.126620132</v>
      </c>
      <c r="GD169" s="1">
        <v>0.131277218</v>
      </c>
      <c r="GE169" s="1"/>
      <c r="GF169" s="1">
        <v>2.0292772960000001</v>
      </c>
      <c r="GG169" s="1">
        <v>0.78158185499999999</v>
      </c>
      <c r="GH169" s="1">
        <v>-2.0897496000000002E-2</v>
      </c>
      <c r="GI169" s="1">
        <v>1.418631564</v>
      </c>
      <c r="GJ169" s="1"/>
      <c r="GK169" s="1">
        <v>0.94806415700000002</v>
      </c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 t="s">
        <v>269</v>
      </c>
      <c r="HP169" s="1" t="s">
        <v>357</v>
      </c>
      <c r="HQ169" s="1" t="s">
        <v>316</v>
      </c>
      <c r="HR169" s="1" t="s">
        <v>496</v>
      </c>
      <c r="HS169" s="1" t="s">
        <v>221</v>
      </c>
      <c r="HT169" s="1" t="s">
        <v>221</v>
      </c>
      <c r="HU169" s="1">
        <v>2.976786819</v>
      </c>
      <c r="HV169" s="1"/>
      <c r="HW169" s="1">
        <v>3.4235696739999999</v>
      </c>
      <c r="HX169" s="1">
        <v>2.9112088749999998</v>
      </c>
      <c r="HY169" s="1"/>
      <c r="HZ169" s="1"/>
      <c r="IA169" s="1"/>
      <c r="IB169" s="1">
        <v>4.2333011909999998</v>
      </c>
    </row>
    <row r="170" spans="1:236" x14ac:dyDescent="0.3">
      <c r="A170" s="1">
        <v>27918</v>
      </c>
      <c r="B170" s="1" t="s">
        <v>263</v>
      </c>
      <c r="C170" s="1" t="s">
        <v>264</v>
      </c>
      <c r="D170" s="1" t="s">
        <v>265</v>
      </c>
      <c r="E170" s="1">
        <v>6</v>
      </c>
      <c r="F170" s="1" t="s">
        <v>252</v>
      </c>
      <c r="G170" s="1">
        <v>4</v>
      </c>
      <c r="H170" s="1" t="s">
        <v>253</v>
      </c>
      <c r="I170" s="1" t="s">
        <v>221</v>
      </c>
      <c r="J170" s="1" t="s">
        <v>221</v>
      </c>
      <c r="K170" s="1" t="s">
        <v>221</v>
      </c>
      <c r="L170" s="1">
        <v>1</v>
      </c>
      <c r="M170" s="1">
        <v>0</v>
      </c>
      <c r="N170" s="1">
        <v>0</v>
      </c>
      <c r="O170" s="1">
        <v>1</v>
      </c>
      <c r="P170" s="1">
        <v>0</v>
      </c>
      <c r="Q170" s="1">
        <v>0</v>
      </c>
      <c r="R170" s="1">
        <v>0</v>
      </c>
      <c r="S170" s="1">
        <v>1</v>
      </c>
      <c r="T170" s="1">
        <v>0</v>
      </c>
      <c r="U170" s="1">
        <v>0</v>
      </c>
      <c r="V170" s="1">
        <v>1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 t="s">
        <v>221</v>
      </c>
      <c r="AF170" s="1" t="s">
        <v>221</v>
      </c>
      <c r="AG170" s="1" t="s">
        <v>221</v>
      </c>
      <c r="AH170" s="1" t="s">
        <v>221</v>
      </c>
      <c r="AI170" s="1" t="s">
        <v>221</v>
      </c>
      <c r="AJ170" s="1" t="s">
        <v>221</v>
      </c>
      <c r="AK170" s="1" t="s">
        <v>221</v>
      </c>
      <c r="AL170" s="1" t="s">
        <v>221</v>
      </c>
      <c r="AM170" s="1">
        <v>4</v>
      </c>
      <c r="AN170" s="1">
        <v>1</v>
      </c>
      <c r="AO170" s="1">
        <v>4</v>
      </c>
      <c r="AP170" s="1">
        <v>2</v>
      </c>
      <c r="AQ170" s="1">
        <v>2</v>
      </c>
      <c r="AR170" s="1">
        <v>4</v>
      </c>
      <c r="AS170" s="1">
        <v>3</v>
      </c>
      <c r="AT170" s="1">
        <v>4</v>
      </c>
      <c r="AU170" s="1">
        <v>5</v>
      </c>
      <c r="AV170" s="1">
        <v>3</v>
      </c>
      <c r="AW170" s="1">
        <v>4</v>
      </c>
      <c r="AX170" s="1">
        <v>3</v>
      </c>
      <c r="AY170" s="1">
        <v>1</v>
      </c>
      <c r="AZ170" s="1">
        <v>4</v>
      </c>
      <c r="BA170" s="1">
        <v>1</v>
      </c>
      <c r="BB170" s="1">
        <v>4</v>
      </c>
      <c r="BC170" s="1" t="s">
        <v>221</v>
      </c>
      <c r="BD170" s="1" t="s">
        <v>221</v>
      </c>
      <c r="BE170" s="1" t="s">
        <v>221</v>
      </c>
      <c r="BF170" s="1" t="s">
        <v>221</v>
      </c>
      <c r="BG170" s="1">
        <v>5</v>
      </c>
      <c r="BH170" s="1">
        <v>5</v>
      </c>
      <c r="BI170" s="1">
        <v>5</v>
      </c>
      <c r="BJ170" s="1">
        <v>4</v>
      </c>
      <c r="BK170" s="1" t="s">
        <v>221</v>
      </c>
      <c r="BL170" s="1" t="s">
        <v>221</v>
      </c>
      <c r="BM170" s="1" t="s">
        <v>221</v>
      </c>
      <c r="BN170" s="1">
        <v>5</v>
      </c>
      <c r="BO170" s="1">
        <v>4</v>
      </c>
      <c r="BP170" s="1">
        <v>4</v>
      </c>
      <c r="BQ170" s="1">
        <v>5</v>
      </c>
      <c r="BR170" s="1">
        <v>5</v>
      </c>
      <c r="BS170" s="1" t="s">
        <v>221</v>
      </c>
      <c r="BT170" s="1" t="s">
        <v>221</v>
      </c>
      <c r="BU170" s="1" t="s">
        <v>221</v>
      </c>
      <c r="BV170" s="1">
        <v>5</v>
      </c>
      <c r="BW170" s="1" t="s">
        <v>221</v>
      </c>
      <c r="BX170" s="1">
        <v>5</v>
      </c>
      <c r="BY170" s="1"/>
      <c r="BZ170" s="1">
        <v>5</v>
      </c>
      <c r="CA170" s="1">
        <v>4</v>
      </c>
      <c r="CB170" s="1">
        <v>4</v>
      </c>
      <c r="CC170" s="1"/>
      <c r="CD170" s="1"/>
      <c r="CE170" s="1">
        <v>5</v>
      </c>
      <c r="CF170" s="1">
        <f>(AM170 - '[1]AoA, FW, and ASMu'!B$11) / '[1]AoA, FW, and ASMu'!B$12</f>
        <v>-6.0746042051738683E-2</v>
      </c>
      <c r="CG170" s="1">
        <f>(AQ170 - '[1]AoA, FW, and ASMu'!C$11) / '[1]AoA, FW, and ASMu'!C$12</f>
        <v>-0.70746723074685991</v>
      </c>
      <c r="CH170" s="1">
        <f>(AR170 - '[1]AoA, FW, and ASMu'!D$11) / '[1]AoA, FW, and ASMu'!D$12</f>
        <v>1.2414584841085845</v>
      </c>
      <c r="CI170" s="1">
        <f>(AT170 - '[1]AoA, FW, and ASMu'!E$11) / '[1]AoA, FW, and ASMu'!E$12</f>
        <v>-0.42732871186524074</v>
      </c>
      <c r="CJ170" s="1">
        <f>(AU170 - '[1]AoA, FW, and ASMu'!F$11) / '[1]AoA, FW, and ASMu'!F$12</f>
        <v>0.92360840061944671</v>
      </c>
      <c r="CK170" s="1">
        <f>(AY170 - '[1]AoA, FW, and ASMu'!G$11) / '[1]AoA, FW, and ASMu'!G$12</f>
        <v>-1.8178158856975259</v>
      </c>
      <c r="CL170" s="1">
        <f>(BA170 - '[1]AoA, FW, and ASMu'!H$11) / '[1]AoA, FW, and ASMu'!H$12</f>
        <v>-0.62050276803115456</v>
      </c>
      <c r="CM170" s="1">
        <f>(AW170 - '[1]AoA, FW, and ASMu'!I$11) / '[1]AoA, FW, and ASMu'!I$12</f>
        <v>0.59779555268672613</v>
      </c>
      <c r="CN170" s="1">
        <v>1.5507745180000001</v>
      </c>
      <c r="CO170" s="1"/>
      <c r="CP170" s="1">
        <v>0.95613207099999997</v>
      </c>
      <c r="CQ170" s="1">
        <v>0.20930259900000001</v>
      </c>
      <c r="CR170" s="1">
        <v>-0.24493172599999999</v>
      </c>
      <c r="CS170" s="1"/>
      <c r="CT170" s="1"/>
      <c r="CU170" s="1">
        <v>0.84148188800000001</v>
      </c>
      <c r="CV170" s="1" t="s">
        <v>241</v>
      </c>
      <c r="CW170" s="1">
        <v>5</v>
      </c>
      <c r="CX170" s="1">
        <v>1</v>
      </c>
      <c r="CY170" s="1" t="s">
        <v>242</v>
      </c>
      <c r="CZ170" s="1">
        <v>5</v>
      </c>
      <c r="DA170" s="1">
        <v>2117</v>
      </c>
      <c r="DB170" s="1" t="s">
        <v>221</v>
      </c>
      <c r="DC170" s="1" t="s">
        <v>221</v>
      </c>
      <c r="DD170" s="1">
        <v>0</v>
      </c>
      <c r="DE170" s="1" t="s">
        <v>221</v>
      </c>
      <c r="DF170" s="1" t="s">
        <v>221</v>
      </c>
      <c r="DG170" s="1" t="s">
        <v>266</v>
      </c>
      <c r="DH170" s="1">
        <v>459775</v>
      </c>
      <c r="DI170" s="1" t="s">
        <v>267</v>
      </c>
      <c r="DJ170" s="1" t="s">
        <v>268</v>
      </c>
      <c r="DK170" s="1" t="s">
        <v>257</v>
      </c>
      <c r="DL170" s="1" t="s">
        <v>229</v>
      </c>
      <c r="DM170" s="1">
        <v>1131</v>
      </c>
      <c r="DN170" s="1">
        <v>3</v>
      </c>
      <c r="DO170" s="1" t="s">
        <v>221</v>
      </c>
      <c r="DP170" s="1">
        <v>-8.318265E-3</v>
      </c>
      <c r="DQ170" s="1">
        <v>-0.56476974899999999</v>
      </c>
      <c r="DR170" s="1">
        <v>0.14232972599999999</v>
      </c>
      <c r="DS170" s="1">
        <v>0.62191151099999997</v>
      </c>
      <c r="DT170" s="1">
        <v>-0.81141516800000002</v>
      </c>
      <c r="DU170" s="1">
        <v>1.5670655469999999</v>
      </c>
      <c r="DV170" s="1">
        <v>1.3185654010000001</v>
      </c>
      <c r="DW170" s="1">
        <v>-0.12828479000000001</v>
      </c>
      <c r="DX170" s="1">
        <v>1.717454663</v>
      </c>
      <c r="DY170" s="1">
        <v>0.90355514999999997</v>
      </c>
      <c r="DZ170" s="1">
        <v>0.80939393900000001</v>
      </c>
      <c r="EA170" s="1">
        <v>0.85522195599999995</v>
      </c>
      <c r="EB170" s="1">
        <v>-2.349814952</v>
      </c>
      <c r="EC170" s="1">
        <v>0.63157092800000003</v>
      </c>
      <c r="ED170" s="1">
        <v>-0.670839038</v>
      </c>
      <c r="EE170" s="1">
        <v>0.21854679099999999</v>
      </c>
      <c r="EF170" s="1">
        <v>0.50663741100000004</v>
      </c>
      <c r="EG170" s="1">
        <v>0.79266946299999996</v>
      </c>
      <c r="EH170" s="1">
        <v>0.86115427300000003</v>
      </c>
      <c r="EI170" s="1">
        <v>-0.21831218999999999</v>
      </c>
      <c r="EJ170" s="1" t="s">
        <v>221</v>
      </c>
      <c r="EK170" s="1" t="s">
        <v>221</v>
      </c>
      <c r="EL170" s="1" t="s">
        <v>221</v>
      </c>
      <c r="EM170" s="1">
        <v>0.141778721</v>
      </c>
      <c r="EN170" s="1">
        <v>-0.227950713</v>
      </c>
      <c r="EO170" s="1">
        <v>0.60217342600000001</v>
      </c>
      <c r="EP170" s="1">
        <v>0.55752913199999998</v>
      </c>
      <c r="EQ170" s="1" t="s">
        <v>221</v>
      </c>
      <c r="ER170" s="1" t="s">
        <v>221</v>
      </c>
      <c r="ES170" s="1" t="s">
        <v>221</v>
      </c>
      <c r="ET170" s="1">
        <v>0.81993861499999998</v>
      </c>
      <c r="EU170" s="1" t="s">
        <v>221</v>
      </c>
      <c r="EV170" s="1">
        <v>1.1107942079999999</v>
      </c>
      <c r="EW170" s="1">
        <v>-7.2999390000000001E-3</v>
      </c>
      <c r="EX170" s="1">
        <v>-0.50626750099999995</v>
      </c>
      <c r="EY170" s="1">
        <v>0.14457805300000001</v>
      </c>
      <c r="EZ170" s="1">
        <v>0.71154203800000004</v>
      </c>
      <c r="FA170" s="1">
        <v>-0.64005863200000002</v>
      </c>
      <c r="FB170" s="1">
        <v>1.2387726290000001</v>
      </c>
      <c r="FC170" s="1">
        <v>1.0896334009999999</v>
      </c>
      <c r="FD170" s="1">
        <v>-0.115020437</v>
      </c>
      <c r="FE170" s="1">
        <v>0.98416879099999999</v>
      </c>
      <c r="FF170" s="1">
        <v>0.62167485</v>
      </c>
      <c r="FG170" s="1">
        <v>0.74325423400000001</v>
      </c>
      <c r="FH170" s="1">
        <v>0.545026554</v>
      </c>
      <c r="FI170" s="1">
        <v>-1.706299287</v>
      </c>
      <c r="FJ170" s="1">
        <v>0.527533476</v>
      </c>
      <c r="FK170" s="1">
        <v>-0.65123792400000002</v>
      </c>
      <c r="FL170" s="1">
        <v>0.211429009</v>
      </c>
      <c r="FM170" s="1">
        <v>0.73267232599999998</v>
      </c>
      <c r="FN170" s="1">
        <v>1.036017078</v>
      </c>
      <c r="FO170" s="1">
        <v>0.87643446000000003</v>
      </c>
      <c r="FP170" s="1">
        <v>-0.26434281799999998</v>
      </c>
      <c r="FQ170" s="1"/>
      <c r="FR170" s="1"/>
      <c r="FS170" s="1"/>
      <c r="FT170" s="1">
        <v>0.141012049</v>
      </c>
      <c r="FU170" s="1">
        <v>-0.22705561099999999</v>
      </c>
      <c r="FV170" s="1">
        <v>0.68614825199999996</v>
      </c>
      <c r="FW170" s="1">
        <v>0.72294473999999997</v>
      </c>
      <c r="FX170" s="1"/>
      <c r="FY170" s="1"/>
      <c r="FZ170" s="1"/>
      <c r="GA170" s="1">
        <v>0.955153959</v>
      </c>
      <c r="GB170" s="1"/>
      <c r="GC170" s="1">
        <v>1.269460853</v>
      </c>
      <c r="GD170" s="1">
        <v>0.78737080800000003</v>
      </c>
      <c r="GE170" s="1"/>
      <c r="GF170" s="1">
        <v>1.2387726290000001</v>
      </c>
      <c r="GG170" s="1">
        <v>-0.115020437</v>
      </c>
      <c r="GH170" s="1">
        <v>1.1251808400000001</v>
      </c>
      <c r="GI170" s="1">
        <v>-1.970642105</v>
      </c>
      <c r="GJ170" s="1"/>
      <c r="GK170" s="1">
        <v>1.4759265589999999</v>
      </c>
      <c r="GL170" s="1">
        <v>3</v>
      </c>
      <c r="GM170" s="1">
        <v>1</v>
      </c>
      <c r="GN170" s="1">
        <v>0.33333333300000001</v>
      </c>
      <c r="GO170" s="1">
        <v>2</v>
      </c>
      <c r="GP170" s="1">
        <v>0.66666666699999999</v>
      </c>
      <c r="GQ170" s="1">
        <v>0</v>
      </c>
      <c r="GR170" s="1">
        <v>0</v>
      </c>
      <c r="GS170" s="1">
        <v>0</v>
      </c>
      <c r="GT170" s="1">
        <v>0</v>
      </c>
      <c r="GU170" s="1">
        <v>0</v>
      </c>
      <c r="GV170" s="1">
        <v>0</v>
      </c>
      <c r="GW170" s="1">
        <v>0</v>
      </c>
      <c r="GX170" s="1">
        <v>0</v>
      </c>
      <c r="GY170" s="1">
        <v>0</v>
      </c>
      <c r="GZ170" s="1">
        <v>0</v>
      </c>
      <c r="HA170" s="1">
        <v>0</v>
      </c>
      <c r="HB170" s="1">
        <v>0</v>
      </c>
      <c r="HC170" s="1">
        <v>0</v>
      </c>
      <c r="HD170" s="1">
        <v>0</v>
      </c>
      <c r="HE170" s="1">
        <v>0</v>
      </c>
      <c r="HF170" s="1">
        <v>0</v>
      </c>
      <c r="HG170" s="1">
        <v>2</v>
      </c>
      <c r="HH170" s="1">
        <v>0.66666666699999999</v>
      </c>
      <c r="HI170" s="1">
        <v>1</v>
      </c>
      <c r="HJ170" s="1">
        <v>0.33333333300000001</v>
      </c>
      <c r="HK170" s="1">
        <v>0</v>
      </c>
      <c r="HL170" s="1">
        <v>0</v>
      </c>
      <c r="HM170" s="1">
        <v>0</v>
      </c>
      <c r="HN170" s="1">
        <v>1</v>
      </c>
      <c r="HO170" s="1" t="s">
        <v>269</v>
      </c>
      <c r="HP170" s="1" t="s">
        <v>232</v>
      </c>
      <c r="HQ170" s="1" t="s">
        <v>233</v>
      </c>
      <c r="HR170" s="1" t="s">
        <v>270</v>
      </c>
      <c r="HS170" s="1" t="s">
        <v>260</v>
      </c>
      <c r="HT170" s="1" t="s">
        <v>221</v>
      </c>
      <c r="HU170" s="1">
        <v>4.1217048260000002</v>
      </c>
      <c r="HV170" s="1"/>
      <c r="HW170" s="1">
        <v>4.5647595660000002</v>
      </c>
      <c r="HX170" s="1">
        <v>2.9112088749999998</v>
      </c>
      <c r="HY170" s="1">
        <v>2.2043855360000002</v>
      </c>
      <c r="HZ170" s="1"/>
      <c r="IA170" s="1"/>
      <c r="IB170" s="1">
        <v>4.2333011909999998</v>
      </c>
    </row>
    <row r="171" spans="1:236" x14ac:dyDescent="0.3">
      <c r="A171" s="1">
        <v>28005</v>
      </c>
      <c r="B171" s="1" t="s">
        <v>1515</v>
      </c>
      <c r="C171" s="1" t="s">
        <v>1516</v>
      </c>
      <c r="D171" s="1" t="s">
        <v>1517</v>
      </c>
      <c r="E171" s="1">
        <v>5</v>
      </c>
      <c r="F171" s="1" t="s">
        <v>362</v>
      </c>
      <c r="G171" s="1">
        <v>2</v>
      </c>
      <c r="H171" s="1" t="s">
        <v>363</v>
      </c>
      <c r="I171" s="1" t="s">
        <v>221</v>
      </c>
      <c r="J171" s="1" t="s">
        <v>221</v>
      </c>
      <c r="K171" s="1" t="s">
        <v>221</v>
      </c>
      <c r="L171" s="1">
        <v>1</v>
      </c>
      <c r="M171" s="1">
        <v>1</v>
      </c>
      <c r="N171" s="1">
        <v>0</v>
      </c>
      <c r="O171" s="1">
        <v>0</v>
      </c>
      <c r="P171" s="1">
        <v>0</v>
      </c>
      <c r="Q171" s="1">
        <v>1</v>
      </c>
      <c r="R171" s="1">
        <v>0</v>
      </c>
      <c r="S171" s="1">
        <v>0</v>
      </c>
      <c r="T171" s="1">
        <v>0</v>
      </c>
      <c r="U171" s="1">
        <v>0</v>
      </c>
      <c r="V171" s="1">
        <v>1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 t="s">
        <v>221</v>
      </c>
      <c r="AF171" s="1" t="s">
        <v>221</v>
      </c>
      <c r="AG171" s="1" t="s">
        <v>221</v>
      </c>
      <c r="AH171" s="1" t="s">
        <v>221</v>
      </c>
      <c r="AI171" s="1" t="s">
        <v>221</v>
      </c>
      <c r="AJ171" s="1" t="s">
        <v>221</v>
      </c>
      <c r="AK171" s="1" t="s">
        <v>221</v>
      </c>
      <c r="AL171" s="1" t="s">
        <v>221</v>
      </c>
      <c r="AM171" s="1">
        <v>4</v>
      </c>
      <c r="AN171" s="1">
        <v>1</v>
      </c>
      <c r="AO171" s="1">
        <v>3</v>
      </c>
      <c r="AP171" s="1">
        <v>1</v>
      </c>
      <c r="AQ171" s="1">
        <v>5</v>
      </c>
      <c r="AR171" s="1">
        <v>2</v>
      </c>
      <c r="AS171" s="1">
        <v>1</v>
      </c>
      <c r="AT171" s="1">
        <v>5</v>
      </c>
      <c r="AU171" s="1">
        <v>5</v>
      </c>
      <c r="AV171" s="1">
        <v>1</v>
      </c>
      <c r="AW171" s="1">
        <v>3</v>
      </c>
      <c r="AX171" s="1">
        <v>1</v>
      </c>
      <c r="AY171" s="1">
        <v>5</v>
      </c>
      <c r="AZ171" s="1">
        <v>3</v>
      </c>
      <c r="BA171" s="1">
        <v>1</v>
      </c>
      <c r="BB171" s="1">
        <v>5</v>
      </c>
      <c r="BC171" s="1" t="s">
        <v>221</v>
      </c>
      <c r="BD171" s="1" t="s">
        <v>221</v>
      </c>
      <c r="BE171" s="1" t="s">
        <v>221</v>
      </c>
      <c r="BF171" s="1" t="s">
        <v>221</v>
      </c>
      <c r="BG171" s="1">
        <v>5</v>
      </c>
      <c r="BH171" s="1">
        <v>5</v>
      </c>
      <c r="BI171" s="1">
        <v>5</v>
      </c>
      <c r="BJ171" s="1">
        <v>5</v>
      </c>
      <c r="BK171" s="1">
        <v>5</v>
      </c>
      <c r="BL171" s="1">
        <v>5</v>
      </c>
      <c r="BM171" s="1">
        <v>5</v>
      </c>
      <c r="BN171" s="1">
        <v>4</v>
      </c>
      <c r="BO171" s="1">
        <v>5</v>
      </c>
      <c r="BP171" s="1">
        <v>5</v>
      </c>
      <c r="BQ171" s="1">
        <v>5</v>
      </c>
      <c r="BR171" s="1">
        <v>5</v>
      </c>
      <c r="BS171" s="1">
        <v>5</v>
      </c>
      <c r="BT171" s="1">
        <v>5</v>
      </c>
      <c r="BU171" s="1">
        <v>5</v>
      </c>
      <c r="BV171" s="1">
        <v>5</v>
      </c>
      <c r="BW171" s="1">
        <v>4</v>
      </c>
      <c r="BX171" s="1">
        <v>4.9000000000000004</v>
      </c>
      <c r="BY171" s="1">
        <v>5</v>
      </c>
      <c r="BZ171" s="1">
        <v>4</v>
      </c>
      <c r="CA171" s="1">
        <v>5</v>
      </c>
      <c r="CB171" s="1">
        <v>5</v>
      </c>
      <c r="CC171" s="1">
        <v>5</v>
      </c>
      <c r="CD171" s="1">
        <v>4.5</v>
      </c>
      <c r="CE171" s="1">
        <v>5</v>
      </c>
      <c r="CF171" s="1">
        <f>(AM171 - '[1]AoA, FW, and ASMu'!B$11) / '[1]AoA, FW, and ASMu'!B$12</f>
        <v>-6.0746042051738683E-2</v>
      </c>
      <c r="CG171" s="1">
        <f>(AQ171 - '[1]AoA, FW, and ASMu'!C$11) / '[1]AoA, FW, and ASMu'!C$12</f>
        <v>1.6056087151336731</v>
      </c>
      <c r="CH171" s="1">
        <f>(AR171 - '[1]AoA, FW, and ASMu'!D$11) / '[1]AoA, FW, and ASMu'!D$12</f>
        <v>-0.32843761477495281</v>
      </c>
      <c r="CI171" s="1">
        <f>(AT171 - '[1]AoA, FW, and ASMu'!E$11) / '[1]AoA, FW, and ASMu'!E$12</f>
        <v>0.50066042908655961</v>
      </c>
      <c r="CJ171" s="1">
        <f>(AU171 - '[1]AoA, FW, and ASMu'!F$11) / '[1]AoA, FW, and ASMu'!F$12</f>
        <v>0.92360840061944671</v>
      </c>
      <c r="CK171" s="1">
        <f>(AY171 - '[1]AoA, FW, and ASMu'!G$11) / '[1]AoA, FW, and ASMu'!G$12</f>
        <v>1.0352183707753255</v>
      </c>
      <c r="CL171" s="1">
        <f>(BA171 - '[1]AoA, FW, and ASMu'!H$11) / '[1]AoA, FW, and ASMu'!H$12</f>
        <v>-0.62050276803115456</v>
      </c>
      <c r="CM171" s="1">
        <f>(AW171 - '[1]AoA, FW, and ASMu'!I$11) / '[1]AoA, FW, and ASMu'!I$12</f>
        <v>-0.25123341556192269</v>
      </c>
      <c r="CN171" s="1">
        <v>1.61788208</v>
      </c>
      <c r="CO171" s="1">
        <v>1.6631917249999999</v>
      </c>
      <c r="CP171" s="1">
        <v>0.84273416700000003</v>
      </c>
      <c r="CQ171" s="1">
        <v>1.457937147</v>
      </c>
      <c r="CR171" s="1">
        <v>0.93869485500000005</v>
      </c>
      <c r="CS171" s="1">
        <v>1.037014431</v>
      </c>
      <c r="CT171" s="1">
        <v>1.272078558</v>
      </c>
      <c r="CU171" s="1">
        <v>1.125682713</v>
      </c>
      <c r="CV171" s="1" t="s">
        <v>241</v>
      </c>
      <c r="CW171" s="1">
        <v>5</v>
      </c>
      <c r="CX171" s="1">
        <v>1</v>
      </c>
      <c r="CY171" s="1" t="s">
        <v>242</v>
      </c>
      <c r="CZ171" s="1">
        <v>5</v>
      </c>
      <c r="DA171" s="1" t="s">
        <v>221</v>
      </c>
      <c r="DB171" s="1" t="s">
        <v>221</v>
      </c>
      <c r="DC171" s="1" t="s">
        <v>221</v>
      </c>
      <c r="DD171" s="1">
        <v>1</v>
      </c>
      <c r="DE171" s="1" t="s">
        <v>221</v>
      </c>
      <c r="DF171" s="1" t="s">
        <v>221</v>
      </c>
      <c r="DG171" s="1" t="s">
        <v>364</v>
      </c>
      <c r="DH171" s="1">
        <v>471943</v>
      </c>
      <c r="DI171" s="1" t="s">
        <v>221</v>
      </c>
      <c r="DJ171" s="1" t="s">
        <v>1518</v>
      </c>
      <c r="DK171" s="1" t="s">
        <v>313</v>
      </c>
      <c r="DL171" s="1" t="s">
        <v>229</v>
      </c>
      <c r="DM171" s="1">
        <v>850</v>
      </c>
      <c r="DN171" s="1">
        <v>3</v>
      </c>
      <c r="DO171" s="1" t="s">
        <v>221</v>
      </c>
      <c r="DP171" s="1">
        <v>-8.318265E-3</v>
      </c>
      <c r="DQ171" s="1">
        <v>-0.56476974899999999</v>
      </c>
      <c r="DR171" s="1">
        <v>-0.85767027399999995</v>
      </c>
      <c r="DS171" s="1">
        <v>-0.37808848900000003</v>
      </c>
      <c r="DT171" s="1">
        <v>2.1885848320000001</v>
      </c>
      <c r="DU171" s="1">
        <v>-0.432934453</v>
      </c>
      <c r="DV171" s="1">
        <v>-0.68143459900000003</v>
      </c>
      <c r="DW171" s="1">
        <v>0.87171520999999996</v>
      </c>
      <c r="DX171" s="1">
        <v>1.717454663</v>
      </c>
      <c r="DY171" s="1">
        <v>-1.0964448499999999</v>
      </c>
      <c r="DZ171" s="1">
        <v>-0.19060606099999999</v>
      </c>
      <c r="EA171" s="1">
        <v>-1.1447780439999999</v>
      </c>
      <c r="EB171" s="1">
        <v>1.650185048</v>
      </c>
      <c r="EC171" s="1">
        <v>-0.36842907200000002</v>
      </c>
      <c r="ED171" s="1">
        <v>-0.670839038</v>
      </c>
      <c r="EE171" s="1">
        <v>1.2185467910000001</v>
      </c>
      <c r="EF171" s="1">
        <v>0.50663741100000004</v>
      </c>
      <c r="EG171" s="1">
        <v>0.79266946299999996</v>
      </c>
      <c r="EH171" s="1">
        <v>0.86115427300000003</v>
      </c>
      <c r="EI171" s="1">
        <v>0.78168780999999998</v>
      </c>
      <c r="EJ171" s="1">
        <v>0.78663404599999998</v>
      </c>
      <c r="EK171" s="1">
        <v>0.91174131999999997</v>
      </c>
      <c r="EL171" s="1">
        <v>0.48208338899999997</v>
      </c>
      <c r="EM171" s="1">
        <v>1.1417787210000001</v>
      </c>
      <c r="EN171" s="1">
        <v>0.77204928699999997</v>
      </c>
      <c r="EO171" s="1">
        <v>0.60217342600000001</v>
      </c>
      <c r="EP171" s="1">
        <v>0.55752913199999998</v>
      </c>
      <c r="EQ171" s="1">
        <v>1.1601128549999999</v>
      </c>
      <c r="ER171" s="1">
        <v>1.3503151259999999</v>
      </c>
      <c r="ES171" s="1">
        <v>1.5686721159999999</v>
      </c>
      <c r="ET171" s="1">
        <v>0.81993861499999998</v>
      </c>
      <c r="EU171" s="1">
        <v>0.71172962200000001</v>
      </c>
      <c r="EV171" s="1">
        <v>0.11079420800000001</v>
      </c>
      <c r="EW171" s="1">
        <v>-1.1190723E-2</v>
      </c>
      <c r="EX171" s="1">
        <v>-0.67500610599999999</v>
      </c>
      <c r="EY171" s="1">
        <v>-0.74570925099999996</v>
      </c>
      <c r="EZ171" s="1">
        <v>-0.56272993800000004</v>
      </c>
      <c r="FA171" s="1">
        <v>1.7606326240000001</v>
      </c>
      <c r="FB171" s="1">
        <v>-0.407382207</v>
      </c>
      <c r="FC171" s="1">
        <v>-0.94977949800000006</v>
      </c>
      <c r="FD171" s="1">
        <v>0.84506917800000003</v>
      </c>
      <c r="FE171" s="1">
        <v>0.98215492100000001</v>
      </c>
      <c r="FF171" s="1">
        <v>-0.99222370199999999</v>
      </c>
      <c r="FG171" s="1">
        <v>-0.163953078</v>
      </c>
      <c r="FH171" s="1">
        <v>-0.90605712000000005</v>
      </c>
      <c r="FI171" s="1">
        <v>1.1625293880000001</v>
      </c>
      <c r="FJ171" s="1">
        <v>-0.31028479199999998</v>
      </c>
      <c r="FK171" s="1">
        <v>-0.61827943600000002</v>
      </c>
      <c r="FL171" s="1">
        <v>0.98156220699999996</v>
      </c>
      <c r="FM171" s="1">
        <v>0.65470389500000004</v>
      </c>
      <c r="FN171" s="1">
        <v>0.94478795299999996</v>
      </c>
      <c r="FO171" s="1">
        <v>0.86177219599999999</v>
      </c>
      <c r="FP171" s="1">
        <v>0.90010502800000003</v>
      </c>
      <c r="FQ171" s="1">
        <v>0.96217865700000005</v>
      </c>
      <c r="FR171" s="1">
        <v>1.024416521</v>
      </c>
      <c r="FS171" s="1">
        <v>0.67246216400000003</v>
      </c>
      <c r="FT171" s="1">
        <v>1.1629552620000001</v>
      </c>
      <c r="FU171" s="1">
        <v>0.89080182600000002</v>
      </c>
      <c r="FV171" s="1">
        <v>0.682211177</v>
      </c>
      <c r="FW171" s="1">
        <v>0.68845685099999998</v>
      </c>
      <c r="FX171" s="1">
        <v>1.1042896170000001</v>
      </c>
      <c r="FY171" s="1">
        <v>1.4789588659999999</v>
      </c>
      <c r="FZ171" s="1">
        <v>1.6159227350000001</v>
      </c>
      <c r="GA171" s="1">
        <v>0.911935681</v>
      </c>
      <c r="GB171" s="1">
        <v>0.71177709199999994</v>
      </c>
      <c r="GC171" s="1">
        <v>9.6783547999999997E-2</v>
      </c>
      <c r="GD171" s="1">
        <v>0.81622966200000002</v>
      </c>
      <c r="GE171" s="1">
        <v>1.140058593</v>
      </c>
      <c r="GF171" s="1">
        <v>-0.85299595100000003</v>
      </c>
      <c r="GG171" s="1">
        <v>2.0080244390000002</v>
      </c>
      <c r="GH171" s="1">
        <v>1.8729567469999999</v>
      </c>
      <c r="GI171" s="1">
        <v>2.0488818360000001</v>
      </c>
      <c r="GJ171" s="1">
        <v>0.289753918</v>
      </c>
      <c r="GK171" s="1">
        <v>0.78083487500000004</v>
      </c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 t="s">
        <v>221</v>
      </c>
      <c r="HP171" s="1" t="s">
        <v>232</v>
      </c>
      <c r="HQ171" s="1" t="s">
        <v>221</v>
      </c>
      <c r="HR171" s="1" t="s">
        <v>221</v>
      </c>
      <c r="HS171" s="1" t="s">
        <v>221</v>
      </c>
      <c r="HT171" s="1" t="s">
        <v>221</v>
      </c>
      <c r="HU171" s="1">
        <v>5.5027982670000002</v>
      </c>
      <c r="HV171" s="1">
        <v>3.5271134869999998</v>
      </c>
      <c r="HW171" s="1">
        <v>2.3877468070000001</v>
      </c>
      <c r="HX171" s="1">
        <v>3.6151563649999998</v>
      </c>
      <c r="HY171" s="1">
        <v>4.3023514169999997</v>
      </c>
      <c r="HZ171" s="1">
        <v>3.4941195199999999</v>
      </c>
      <c r="IA171" s="1">
        <v>4.122476807</v>
      </c>
      <c r="IB171" s="1">
        <v>3.6462331350000001</v>
      </c>
    </row>
    <row r="172" spans="1:236" x14ac:dyDescent="0.3">
      <c r="A172" s="1">
        <v>36031</v>
      </c>
      <c r="B172" s="1" t="s">
        <v>1519</v>
      </c>
      <c r="C172" s="1" t="s">
        <v>988</v>
      </c>
      <c r="D172" s="1" t="s">
        <v>584</v>
      </c>
      <c r="E172" s="1">
        <v>3</v>
      </c>
      <c r="F172" s="1" t="s">
        <v>274</v>
      </c>
      <c r="G172" s="1">
        <v>3</v>
      </c>
      <c r="H172" s="1" t="s">
        <v>275</v>
      </c>
      <c r="I172" s="1" t="s">
        <v>221</v>
      </c>
      <c r="J172" s="1" t="s">
        <v>221</v>
      </c>
      <c r="K172" s="1" t="s">
        <v>221</v>
      </c>
      <c r="L172" s="1">
        <v>1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1</v>
      </c>
      <c r="T172" s="1">
        <v>0</v>
      </c>
      <c r="U172" s="1">
        <v>0</v>
      </c>
      <c r="V172" s="1">
        <v>1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 t="s">
        <v>221</v>
      </c>
      <c r="AF172" s="1" t="s">
        <v>221</v>
      </c>
      <c r="AG172" s="1" t="s">
        <v>221</v>
      </c>
      <c r="AH172" s="1" t="s">
        <v>221</v>
      </c>
      <c r="AI172" s="1" t="s">
        <v>221</v>
      </c>
      <c r="AJ172" s="1" t="s">
        <v>221</v>
      </c>
      <c r="AK172" s="1" t="s">
        <v>221</v>
      </c>
      <c r="AL172" s="1" t="s">
        <v>221</v>
      </c>
      <c r="AM172" s="1">
        <v>4</v>
      </c>
      <c r="AN172" s="1">
        <v>1</v>
      </c>
      <c r="AO172" s="1">
        <v>5</v>
      </c>
      <c r="AP172" s="1">
        <v>1</v>
      </c>
      <c r="AQ172" s="1">
        <v>2</v>
      </c>
      <c r="AR172" s="1">
        <v>1</v>
      </c>
      <c r="AS172" s="1">
        <v>1</v>
      </c>
      <c r="AT172" s="1">
        <v>3</v>
      </c>
      <c r="AU172" s="1">
        <v>1</v>
      </c>
      <c r="AV172" s="1">
        <v>1</v>
      </c>
      <c r="AW172" s="1">
        <v>2</v>
      </c>
      <c r="AX172" s="1">
        <v>1</v>
      </c>
      <c r="AY172" s="1">
        <v>3</v>
      </c>
      <c r="AZ172" s="1">
        <v>1</v>
      </c>
      <c r="BA172" s="1">
        <v>1</v>
      </c>
      <c r="BB172" s="1">
        <v>4</v>
      </c>
      <c r="BC172" s="1" t="s">
        <v>221</v>
      </c>
      <c r="BD172" s="1" t="s">
        <v>221</v>
      </c>
      <c r="BE172" s="1" t="s">
        <v>221</v>
      </c>
      <c r="BF172" s="1" t="s">
        <v>221</v>
      </c>
      <c r="BG172" s="1">
        <v>5</v>
      </c>
      <c r="BH172" s="1">
        <v>4</v>
      </c>
      <c r="BI172" s="1">
        <v>2</v>
      </c>
      <c r="BJ172" s="1">
        <v>5</v>
      </c>
      <c r="BK172" s="1">
        <v>4</v>
      </c>
      <c r="BL172" s="1">
        <v>5</v>
      </c>
      <c r="BM172" s="1">
        <v>5</v>
      </c>
      <c r="BN172" s="1" t="s">
        <v>221</v>
      </c>
      <c r="BO172" s="1" t="s">
        <v>221</v>
      </c>
      <c r="BP172" s="1" t="s">
        <v>221</v>
      </c>
      <c r="BQ172" s="1">
        <v>5</v>
      </c>
      <c r="BR172" s="1">
        <v>5</v>
      </c>
      <c r="BS172" s="1" t="s">
        <v>221</v>
      </c>
      <c r="BT172" s="1">
        <v>5</v>
      </c>
      <c r="BU172" s="1">
        <v>4</v>
      </c>
      <c r="BV172" s="1">
        <v>5</v>
      </c>
      <c r="BW172" s="1" t="s">
        <v>221</v>
      </c>
      <c r="BX172" s="1">
        <v>4.5</v>
      </c>
      <c r="BY172" s="1">
        <v>4.5</v>
      </c>
      <c r="BZ172" s="1"/>
      <c r="CA172" s="1"/>
      <c r="CB172" s="1"/>
      <c r="CC172" s="1">
        <v>4.6666666670000003</v>
      </c>
      <c r="CD172" s="1"/>
      <c r="CE172" s="1">
        <v>4</v>
      </c>
      <c r="CF172" s="1">
        <f>(AM172 - '[1]AoA, FW, and ASMu'!B$11) / '[1]AoA, FW, and ASMu'!B$12</f>
        <v>-6.0746042051738683E-2</v>
      </c>
      <c r="CG172" s="1">
        <f>(AQ172 - '[1]AoA, FW, and ASMu'!C$11) / '[1]AoA, FW, and ASMu'!C$12</f>
        <v>-0.70746723074685991</v>
      </c>
      <c r="CH172" s="1">
        <f>(AR172 - '[1]AoA, FW, and ASMu'!D$11) / '[1]AoA, FW, and ASMu'!D$12</f>
        <v>-1.1133856642167215</v>
      </c>
      <c r="CI172" s="1">
        <f>(AT172 - '[1]AoA, FW, and ASMu'!E$11) / '[1]AoA, FW, and ASMu'!E$12</f>
        <v>-1.3553178528170411</v>
      </c>
      <c r="CJ172" s="1">
        <f>(AU172 - '[1]AoA, FW, and ASMu'!F$11) / '[1]AoA, FW, and ASMu'!F$12</f>
        <v>-1.3726844286238138</v>
      </c>
      <c r="CK172" s="1">
        <f>(AY172 - '[1]AoA, FW, and ASMu'!G$11) / '[1]AoA, FW, and ASMu'!G$12</f>
        <v>-0.39129875746110016</v>
      </c>
      <c r="CL172" s="1">
        <f>(BA172 - '[1]AoA, FW, and ASMu'!H$11) / '[1]AoA, FW, and ASMu'!H$12</f>
        <v>-0.62050276803115456</v>
      </c>
      <c r="CM172" s="1">
        <f>(AW172 - '[1]AoA, FW, and ASMu'!I$11) / '[1]AoA, FW, and ASMu'!I$12</f>
        <v>-1.1002623838105714</v>
      </c>
      <c r="CN172" s="1">
        <v>0.46632024999999999</v>
      </c>
      <c r="CO172" s="1">
        <v>1.0593810859999999</v>
      </c>
      <c r="CP172" s="1"/>
      <c r="CQ172" s="1"/>
      <c r="CR172" s="1"/>
      <c r="CS172" s="1">
        <v>0.81613107299999998</v>
      </c>
      <c r="CT172" s="1"/>
      <c r="CU172" s="1">
        <v>-0.94219794499999998</v>
      </c>
      <c r="CV172" s="1" t="s">
        <v>241</v>
      </c>
      <c r="CW172" s="1">
        <v>5</v>
      </c>
      <c r="CX172" s="1">
        <v>1</v>
      </c>
      <c r="CY172" s="1" t="s">
        <v>242</v>
      </c>
      <c r="CZ172" s="1">
        <v>5</v>
      </c>
      <c r="DA172" s="1">
        <v>4104</v>
      </c>
      <c r="DB172" s="1" t="s">
        <v>221</v>
      </c>
      <c r="DC172" s="1" t="s">
        <v>221</v>
      </c>
      <c r="DD172" s="1">
        <v>0</v>
      </c>
      <c r="DE172" s="1" t="s">
        <v>221</v>
      </c>
      <c r="DF172" s="1" t="s">
        <v>221</v>
      </c>
      <c r="DG172" s="1" t="s">
        <v>292</v>
      </c>
      <c r="DH172" s="1">
        <v>566758</v>
      </c>
      <c r="DI172" s="1" t="s">
        <v>221</v>
      </c>
      <c r="DJ172" s="1" t="s">
        <v>1520</v>
      </c>
      <c r="DK172" s="1" t="s">
        <v>742</v>
      </c>
      <c r="DL172" s="1" t="s">
        <v>229</v>
      </c>
      <c r="DM172" s="1">
        <v>445</v>
      </c>
      <c r="DN172" s="1">
        <v>5</v>
      </c>
      <c r="DO172" s="1" t="s">
        <v>1521</v>
      </c>
      <c r="DP172" s="1">
        <v>-8.318265E-3</v>
      </c>
      <c r="DQ172" s="1">
        <v>-0.56476974899999999</v>
      </c>
      <c r="DR172" s="1">
        <v>1.142329726</v>
      </c>
      <c r="DS172" s="1">
        <v>-0.37808848900000003</v>
      </c>
      <c r="DT172" s="1">
        <v>-0.81141516800000002</v>
      </c>
      <c r="DU172" s="1">
        <v>-1.4329344530000001</v>
      </c>
      <c r="DV172" s="1">
        <v>-0.68143459900000003</v>
      </c>
      <c r="DW172" s="1">
        <v>-1.1282847899999999</v>
      </c>
      <c r="DX172" s="1">
        <v>-2.2825453370000002</v>
      </c>
      <c r="DY172" s="1">
        <v>-1.0964448499999999</v>
      </c>
      <c r="DZ172" s="1">
        <v>-1.190606061</v>
      </c>
      <c r="EA172" s="1">
        <v>-1.1447780439999999</v>
      </c>
      <c r="EB172" s="1">
        <v>-0.34981495200000001</v>
      </c>
      <c r="EC172" s="1">
        <v>-2.3684290720000001</v>
      </c>
      <c r="ED172" s="1">
        <v>-0.670839038</v>
      </c>
      <c r="EE172" s="1">
        <v>0.21854679099999999</v>
      </c>
      <c r="EF172" s="1">
        <v>0.50663741100000004</v>
      </c>
      <c r="EG172" s="1">
        <v>-0.20733053700000001</v>
      </c>
      <c r="EH172" s="1">
        <v>-2.1388457270000001</v>
      </c>
      <c r="EI172" s="1">
        <v>0.78168780999999998</v>
      </c>
      <c r="EJ172" s="1">
        <v>-0.213365954</v>
      </c>
      <c r="EK172" s="1">
        <v>0.91174131999999997</v>
      </c>
      <c r="EL172" s="1">
        <v>0.48208338899999997</v>
      </c>
      <c r="EM172" s="1" t="s">
        <v>221</v>
      </c>
      <c r="EN172" s="1" t="s">
        <v>221</v>
      </c>
      <c r="EO172" s="1">
        <v>0.60217342600000001</v>
      </c>
      <c r="EP172" s="1">
        <v>0.55752913199999998</v>
      </c>
      <c r="EQ172" s="1" t="s">
        <v>221</v>
      </c>
      <c r="ER172" s="1">
        <v>1.3503151259999999</v>
      </c>
      <c r="ES172" s="1">
        <v>0.56867211600000001</v>
      </c>
      <c r="ET172" s="1">
        <v>0.81993861499999998</v>
      </c>
      <c r="EU172" s="1" t="s">
        <v>221</v>
      </c>
      <c r="EV172" s="1" t="s">
        <v>221</v>
      </c>
      <c r="EW172" s="1">
        <v>-7.2999390000000001E-3</v>
      </c>
      <c r="EX172" s="1">
        <v>-0.50626750099999995</v>
      </c>
      <c r="EY172" s="1">
        <v>1.1603746619999999</v>
      </c>
      <c r="EZ172" s="1">
        <v>-0.43257899100000002</v>
      </c>
      <c r="FA172" s="1">
        <v>-0.64005863200000002</v>
      </c>
      <c r="FB172" s="1">
        <v>-1.132741373</v>
      </c>
      <c r="FC172" s="1">
        <v>-0.56312254100000003</v>
      </c>
      <c r="FD172" s="1">
        <v>-1.0116227289999999</v>
      </c>
      <c r="FE172" s="1">
        <v>-1.3079878810000001</v>
      </c>
      <c r="FF172" s="1">
        <v>-0.75438913500000004</v>
      </c>
      <c r="FG172" s="1">
        <v>-1.0933155699999999</v>
      </c>
      <c r="FH172" s="1">
        <v>-0.72955848300000004</v>
      </c>
      <c r="FI172" s="1">
        <v>-0.25401532300000002</v>
      </c>
      <c r="FJ172" s="1">
        <v>-1.97828235</v>
      </c>
      <c r="FK172" s="1">
        <v>-0.65123792400000002</v>
      </c>
      <c r="FL172" s="1">
        <v>0.211429009</v>
      </c>
      <c r="FM172" s="1">
        <v>0.73267232599999998</v>
      </c>
      <c r="FN172" s="1">
        <v>-0.27098051200000001</v>
      </c>
      <c r="FO172" s="1">
        <v>-2.1767970719999998</v>
      </c>
      <c r="FP172" s="1">
        <v>0.94650490499999995</v>
      </c>
      <c r="FQ172" s="1">
        <v>-0.26488525299999999</v>
      </c>
      <c r="FR172" s="1">
        <v>0.99257750099999997</v>
      </c>
      <c r="FS172" s="1">
        <v>0.70189067199999999</v>
      </c>
      <c r="FT172" s="1"/>
      <c r="FU172" s="1"/>
      <c r="FV172" s="1">
        <v>0.68614825199999996</v>
      </c>
      <c r="FW172" s="1">
        <v>0.72294473999999997</v>
      </c>
      <c r="FX172" s="1"/>
      <c r="FY172" s="1">
        <v>1.373623365</v>
      </c>
      <c r="FZ172" s="1">
        <v>0.61698529199999996</v>
      </c>
      <c r="GA172" s="1">
        <v>0.955153959</v>
      </c>
      <c r="GB172" s="1"/>
      <c r="GC172" s="1"/>
      <c r="GD172" s="1">
        <v>0.28641320100000001</v>
      </c>
      <c r="GE172" s="1">
        <v>0.73356473300000002</v>
      </c>
      <c r="GF172" s="1">
        <v>-1.132741373</v>
      </c>
      <c r="GG172" s="1">
        <v>-0.30973205599999998</v>
      </c>
      <c r="GH172" s="1">
        <v>-1.3079878810000001</v>
      </c>
      <c r="GI172" s="1">
        <v>0.30405039499999997</v>
      </c>
      <c r="GJ172" s="1"/>
      <c r="GK172" s="1">
        <v>-0.36064324399999997</v>
      </c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 t="s">
        <v>248</v>
      </c>
      <c r="HP172" s="1" t="s">
        <v>295</v>
      </c>
      <c r="HQ172" s="1" t="s">
        <v>233</v>
      </c>
      <c r="HR172" s="1" t="s">
        <v>234</v>
      </c>
      <c r="HS172" s="1" t="s">
        <v>221</v>
      </c>
      <c r="HT172" s="1" t="s">
        <v>221</v>
      </c>
      <c r="HU172" s="1">
        <v>3.1279410310000002</v>
      </c>
      <c r="HV172" s="1">
        <v>3.0898615010000001</v>
      </c>
      <c r="HW172" s="1"/>
      <c r="HX172" s="1"/>
      <c r="HY172" s="1"/>
      <c r="HZ172" s="1">
        <v>2.9533147780000002</v>
      </c>
      <c r="IA172" s="1"/>
      <c r="IB172" s="1">
        <v>3.3500371360000001</v>
      </c>
    </row>
    <row r="173" spans="1:236" x14ac:dyDescent="0.3">
      <c r="A173" s="1">
        <v>38977</v>
      </c>
      <c r="B173" s="1" t="s">
        <v>1522</v>
      </c>
      <c r="C173" s="1" t="s">
        <v>672</v>
      </c>
      <c r="D173" s="1" t="s">
        <v>559</v>
      </c>
      <c r="E173" s="1">
        <v>6</v>
      </c>
      <c r="F173" s="1" t="s">
        <v>274</v>
      </c>
      <c r="G173" s="1">
        <v>3</v>
      </c>
      <c r="H173" s="1" t="s">
        <v>275</v>
      </c>
      <c r="I173" s="1" t="s">
        <v>221</v>
      </c>
      <c r="J173" s="1" t="s">
        <v>221</v>
      </c>
      <c r="K173" s="1" t="s">
        <v>221</v>
      </c>
      <c r="L173" s="1">
        <v>1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1</v>
      </c>
      <c r="T173" s="1">
        <v>0</v>
      </c>
      <c r="U173" s="1">
        <v>0</v>
      </c>
      <c r="V173" s="1">
        <v>1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 t="s">
        <v>221</v>
      </c>
      <c r="AF173" s="1" t="s">
        <v>221</v>
      </c>
      <c r="AG173" s="1" t="s">
        <v>221</v>
      </c>
      <c r="AH173" s="1" t="s">
        <v>221</v>
      </c>
      <c r="AI173" s="1" t="s">
        <v>221</v>
      </c>
      <c r="AJ173" s="1" t="s">
        <v>221</v>
      </c>
      <c r="AK173" s="1" t="s">
        <v>221</v>
      </c>
      <c r="AL173" s="1" t="s">
        <v>221</v>
      </c>
      <c r="AM173" s="1">
        <v>4</v>
      </c>
      <c r="AN173" s="1">
        <v>3</v>
      </c>
      <c r="AO173" s="1">
        <v>5</v>
      </c>
      <c r="AP173" s="1">
        <v>3</v>
      </c>
      <c r="AQ173" s="1">
        <v>4</v>
      </c>
      <c r="AR173" s="1">
        <v>3</v>
      </c>
      <c r="AS173" s="1">
        <v>2</v>
      </c>
      <c r="AT173" s="1">
        <v>5</v>
      </c>
      <c r="AU173" s="1">
        <v>5</v>
      </c>
      <c r="AV173" s="1">
        <v>2</v>
      </c>
      <c r="AW173" s="1">
        <v>4</v>
      </c>
      <c r="AX173" s="1">
        <v>2</v>
      </c>
      <c r="AY173" s="1">
        <v>2</v>
      </c>
      <c r="AZ173" s="1">
        <v>3</v>
      </c>
      <c r="BA173" s="1">
        <v>1</v>
      </c>
      <c r="BB173" s="1">
        <v>5</v>
      </c>
      <c r="BC173" s="1" t="s">
        <v>221</v>
      </c>
      <c r="BD173" s="1" t="s">
        <v>221</v>
      </c>
      <c r="BE173" s="1" t="s">
        <v>221</v>
      </c>
      <c r="BF173" s="1" t="s">
        <v>221</v>
      </c>
      <c r="BG173" s="1">
        <v>4</v>
      </c>
      <c r="BH173" s="1">
        <v>5</v>
      </c>
      <c r="BI173" s="1">
        <v>4</v>
      </c>
      <c r="BJ173" s="1">
        <v>4</v>
      </c>
      <c r="BK173" s="1">
        <v>3</v>
      </c>
      <c r="BL173" s="1">
        <v>4</v>
      </c>
      <c r="BM173" s="1">
        <v>4</v>
      </c>
      <c r="BN173" s="1">
        <v>3</v>
      </c>
      <c r="BO173" s="1">
        <v>4</v>
      </c>
      <c r="BP173" s="1">
        <v>4</v>
      </c>
      <c r="BQ173" s="1">
        <v>4</v>
      </c>
      <c r="BR173" s="1">
        <v>4</v>
      </c>
      <c r="BS173" s="1">
        <v>4</v>
      </c>
      <c r="BT173" s="1">
        <v>4</v>
      </c>
      <c r="BU173" s="1">
        <v>3</v>
      </c>
      <c r="BV173" s="1">
        <v>4</v>
      </c>
      <c r="BW173" s="1">
        <v>3</v>
      </c>
      <c r="BX173" s="1">
        <v>3.8</v>
      </c>
      <c r="BY173" s="1">
        <v>3.5</v>
      </c>
      <c r="BZ173" s="1">
        <v>3</v>
      </c>
      <c r="CA173" s="1">
        <v>4</v>
      </c>
      <c r="CB173" s="1">
        <v>4</v>
      </c>
      <c r="CC173" s="1">
        <v>3.6666666669999999</v>
      </c>
      <c r="CD173" s="1">
        <v>3.5</v>
      </c>
      <c r="CE173" s="1">
        <v>5</v>
      </c>
      <c r="CF173" s="1">
        <f>(AM173 - '[1]AoA, FW, and ASMu'!B$11) / '[1]AoA, FW, and ASMu'!B$12</f>
        <v>-6.0746042051738683E-2</v>
      </c>
      <c r="CG173" s="1">
        <f>(AQ173 - '[1]AoA, FW, and ASMu'!C$11) / '[1]AoA, FW, and ASMu'!C$12</f>
        <v>0.83458339984016205</v>
      </c>
      <c r="CH173" s="1">
        <f>(AR173 - '[1]AoA, FW, and ASMu'!D$11) / '[1]AoA, FW, and ASMu'!D$12</f>
        <v>0.45651043466681585</v>
      </c>
      <c r="CI173" s="1">
        <f>(AT173 - '[1]AoA, FW, and ASMu'!E$11) / '[1]AoA, FW, and ASMu'!E$12</f>
        <v>0.50066042908655961</v>
      </c>
      <c r="CJ173" s="1">
        <f>(AU173 - '[1]AoA, FW, and ASMu'!F$11) / '[1]AoA, FW, and ASMu'!F$12</f>
        <v>0.92360840061944671</v>
      </c>
      <c r="CK173" s="1">
        <f>(AY173 - '[1]AoA, FW, and ASMu'!G$11) / '[1]AoA, FW, and ASMu'!G$12</f>
        <v>-1.104557321579313</v>
      </c>
      <c r="CL173" s="1">
        <f>(BA173 - '[1]AoA, FW, and ASMu'!H$11) / '[1]AoA, FW, and ASMu'!H$12</f>
        <v>-0.62050276803115456</v>
      </c>
      <c r="CM173" s="1">
        <f>(AW173 - '[1]AoA, FW, and ASMu'!I$11) / '[1]AoA, FW, and ASMu'!I$12</f>
        <v>0.59779555268672613</v>
      </c>
      <c r="CN173" s="1">
        <v>-1.1101620290000001</v>
      </c>
      <c r="CO173" s="1">
        <v>-0.176563514</v>
      </c>
      <c r="CP173" s="1">
        <v>-1.7806331390000001</v>
      </c>
      <c r="CQ173" s="1">
        <v>-0.142018005</v>
      </c>
      <c r="CR173" s="1">
        <v>-0.18158108000000001</v>
      </c>
      <c r="CS173" s="1">
        <v>-0.95585779400000004</v>
      </c>
      <c r="CT173" s="1">
        <v>-0.74125870999999999</v>
      </c>
      <c r="CU173" s="1">
        <v>0.73282062400000003</v>
      </c>
      <c r="CV173" s="1" t="s">
        <v>241</v>
      </c>
      <c r="CW173" s="1">
        <v>5</v>
      </c>
      <c r="CX173" s="1">
        <v>1</v>
      </c>
      <c r="CY173" s="1" t="s">
        <v>242</v>
      </c>
      <c r="CZ173" s="1">
        <v>5</v>
      </c>
      <c r="DA173" s="1">
        <v>4745</v>
      </c>
      <c r="DB173" s="1" t="s">
        <v>221</v>
      </c>
      <c r="DC173" s="1" t="s">
        <v>221</v>
      </c>
      <c r="DD173" s="1">
        <v>0</v>
      </c>
      <c r="DE173" s="1" t="s">
        <v>221</v>
      </c>
      <c r="DF173" s="1" t="s">
        <v>221</v>
      </c>
      <c r="DG173" s="1" t="s">
        <v>292</v>
      </c>
      <c r="DH173" s="1">
        <v>605915</v>
      </c>
      <c r="DI173" s="1" t="s">
        <v>221</v>
      </c>
      <c r="DJ173" s="1" t="s">
        <v>692</v>
      </c>
      <c r="DK173" s="1" t="s">
        <v>393</v>
      </c>
      <c r="DL173" s="1" t="s">
        <v>229</v>
      </c>
      <c r="DM173" s="1">
        <v>1062</v>
      </c>
      <c r="DN173" s="1">
        <v>1</v>
      </c>
      <c r="DO173" s="1" t="s">
        <v>1523</v>
      </c>
      <c r="DP173" s="1">
        <v>-8.318265E-3</v>
      </c>
      <c r="DQ173" s="1">
        <v>1.4352302509999999</v>
      </c>
      <c r="DR173" s="1">
        <v>1.142329726</v>
      </c>
      <c r="DS173" s="1">
        <v>1.621911511</v>
      </c>
      <c r="DT173" s="1">
        <v>1.1885848320000001</v>
      </c>
      <c r="DU173" s="1">
        <v>0.567065547</v>
      </c>
      <c r="DV173" s="1">
        <v>0.31856540100000003</v>
      </c>
      <c r="DW173" s="1">
        <v>0.87171520999999996</v>
      </c>
      <c r="DX173" s="1">
        <v>1.717454663</v>
      </c>
      <c r="DY173" s="1">
        <v>-9.6444849999999999E-2</v>
      </c>
      <c r="DZ173" s="1">
        <v>0.80939393900000001</v>
      </c>
      <c r="EA173" s="1">
        <v>-0.14477804399999999</v>
      </c>
      <c r="EB173" s="1">
        <v>-1.349814952</v>
      </c>
      <c r="EC173" s="1">
        <v>-0.36842907200000002</v>
      </c>
      <c r="ED173" s="1">
        <v>-0.670839038</v>
      </c>
      <c r="EE173" s="1">
        <v>1.2185467910000001</v>
      </c>
      <c r="EF173" s="1">
        <v>-0.49336258900000002</v>
      </c>
      <c r="EG173" s="1">
        <v>0.79266946299999996</v>
      </c>
      <c r="EH173" s="1">
        <v>-0.138845727</v>
      </c>
      <c r="EI173" s="1">
        <v>-0.21831218999999999</v>
      </c>
      <c r="EJ173" s="1">
        <v>-1.2133659539999999</v>
      </c>
      <c r="EK173" s="1">
        <v>-8.8258680000000006E-2</v>
      </c>
      <c r="EL173" s="1">
        <v>-0.51791661099999997</v>
      </c>
      <c r="EM173" s="1">
        <v>0.141778721</v>
      </c>
      <c r="EN173" s="1">
        <v>-0.227950713</v>
      </c>
      <c r="EO173" s="1">
        <v>-0.39782657399999999</v>
      </c>
      <c r="EP173" s="1">
        <v>-0.44247086800000002</v>
      </c>
      <c r="EQ173" s="1">
        <v>0.160112855</v>
      </c>
      <c r="ER173" s="1">
        <v>0.35031512599999998</v>
      </c>
      <c r="ES173" s="1">
        <v>-0.43132788399999999</v>
      </c>
      <c r="ET173" s="1">
        <v>-0.18006138499999999</v>
      </c>
      <c r="EU173" s="1">
        <v>-0.28827037799999999</v>
      </c>
      <c r="EV173" s="1">
        <v>-0.88920579200000005</v>
      </c>
      <c r="EW173" s="1">
        <v>-7.2999390000000001E-3</v>
      </c>
      <c r="EX173" s="1">
        <v>1.286560468</v>
      </c>
      <c r="EY173" s="1">
        <v>1.1603746619999999</v>
      </c>
      <c r="EZ173" s="1">
        <v>1.8556630679999999</v>
      </c>
      <c r="FA173" s="1">
        <v>0.93757673200000002</v>
      </c>
      <c r="FB173" s="1">
        <v>0.44826796200000002</v>
      </c>
      <c r="FC173" s="1">
        <v>0.26325543000000001</v>
      </c>
      <c r="FD173" s="1">
        <v>0.78158185499999999</v>
      </c>
      <c r="FE173" s="1">
        <v>0.98416879099999999</v>
      </c>
      <c r="FF173" s="1">
        <v>-6.6357141999999994E-2</v>
      </c>
      <c r="FG173" s="1">
        <v>0.74325423400000001</v>
      </c>
      <c r="FH173" s="1">
        <v>-9.2265964000000006E-2</v>
      </c>
      <c r="FI173" s="1">
        <v>-0.98015730499999998</v>
      </c>
      <c r="FJ173" s="1">
        <v>-0.30773846599999999</v>
      </c>
      <c r="FK173" s="1">
        <v>-0.65123792400000002</v>
      </c>
      <c r="FL173" s="1">
        <v>1.178860324</v>
      </c>
      <c r="FM173" s="1">
        <v>-0.71347497800000004</v>
      </c>
      <c r="FN173" s="1">
        <v>1.036017078</v>
      </c>
      <c r="FO173" s="1">
        <v>-0.14130938400000001</v>
      </c>
      <c r="FP173" s="1">
        <v>-0.26434281799999998</v>
      </c>
      <c r="FQ173" s="1">
        <v>-1.506345045</v>
      </c>
      <c r="FR173" s="1">
        <v>-9.6083810000000006E-2</v>
      </c>
      <c r="FS173" s="1">
        <v>-0.75406215300000001</v>
      </c>
      <c r="FT173" s="1">
        <v>0.141012049</v>
      </c>
      <c r="FU173" s="1">
        <v>-0.22705561099999999</v>
      </c>
      <c r="FV173" s="1">
        <v>-0.45330464100000001</v>
      </c>
      <c r="FW173" s="1">
        <v>-0.57374936700000001</v>
      </c>
      <c r="FX173" s="1">
        <v>0.19275363200000001</v>
      </c>
      <c r="FY173" s="1">
        <v>0.356362032</v>
      </c>
      <c r="FZ173" s="1">
        <v>-0.46797258600000002</v>
      </c>
      <c r="GA173" s="1">
        <v>-0.209755147</v>
      </c>
      <c r="GB173" s="1">
        <v>-0.28983172800000001</v>
      </c>
      <c r="GC173" s="1">
        <v>-1.0162205879999999</v>
      </c>
      <c r="GD173" s="1">
        <v>-0.46181620099999998</v>
      </c>
      <c r="GE173" s="1">
        <v>1.2121345640000001</v>
      </c>
      <c r="GF173" s="1">
        <v>0.15843623300000001</v>
      </c>
      <c r="GG173" s="1">
        <v>2.7519702E-2</v>
      </c>
      <c r="GH173" s="1">
        <v>1.1251808400000001</v>
      </c>
      <c r="GI173" s="1">
        <v>-1.602414529</v>
      </c>
      <c r="GJ173" s="1">
        <v>-0.699776972</v>
      </c>
      <c r="GK173" s="1">
        <v>2.9779256E-2</v>
      </c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 t="s">
        <v>281</v>
      </c>
      <c r="HP173" s="1" t="s">
        <v>232</v>
      </c>
      <c r="HQ173" s="1" t="s">
        <v>262</v>
      </c>
      <c r="HR173" s="1" t="s">
        <v>260</v>
      </c>
      <c r="HS173" s="1" t="s">
        <v>261</v>
      </c>
      <c r="HT173" s="1" t="s">
        <v>221</v>
      </c>
      <c r="HU173" s="1">
        <v>1.551458751</v>
      </c>
      <c r="HV173" s="1">
        <v>1.8539169010000001</v>
      </c>
      <c r="HW173" s="1">
        <v>0</v>
      </c>
      <c r="HX173" s="1">
        <v>2.2285902360000001</v>
      </c>
      <c r="HY173" s="1">
        <v>3.1906389819999998</v>
      </c>
      <c r="HZ173" s="1">
        <v>1.1813259110000001</v>
      </c>
      <c r="IA173" s="1">
        <v>2.0068223600000001</v>
      </c>
      <c r="IB173" s="1">
        <v>5.0250557049999998</v>
      </c>
    </row>
    <row r="174" spans="1:236" x14ac:dyDescent="0.3">
      <c r="A174" s="1">
        <v>27045</v>
      </c>
      <c r="B174" s="1" t="s">
        <v>271</v>
      </c>
      <c r="C174" s="1" t="s">
        <v>272</v>
      </c>
      <c r="D174" s="1" t="s">
        <v>273</v>
      </c>
      <c r="E174" s="1">
        <v>7</v>
      </c>
      <c r="F174" s="1" t="s">
        <v>274</v>
      </c>
      <c r="G174" s="1">
        <v>3</v>
      </c>
      <c r="H174" s="1" t="s">
        <v>275</v>
      </c>
      <c r="I174" s="1" t="s">
        <v>221</v>
      </c>
      <c r="J174" s="1" t="s">
        <v>221</v>
      </c>
      <c r="K174" s="1" t="s">
        <v>221</v>
      </c>
      <c r="L174" s="1">
        <v>1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1</v>
      </c>
      <c r="U174" s="1">
        <v>0</v>
      </c>
      <c r="V174" s="1">
        <v>1</v>
      </c>
      <c r="W174" s="1">
        <v>0</v>
      </c>
      <c r="X174" s="1">
        <v>1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 t="s">
        <v>221</v>
      </c>
      <c r="AF174" s="1" t="s">
        <v>221</v>
      </c>
      <c r="AG174" s="1" t="s">
        <v>221</v>
      </c>
      <c r="AH174" s="1" t="s">
        <v>221</v>
      </c>
      <c r="AI174" s="1" t="s">
        <v>221</v>
      </c>
      <c r="AJ174" s="1" t="s">
        <v>221</v>
      </c>
      <c r="AK174" s="1" t="s">
        <v>221</v>
      </c>
      <c r="AL174" s="1" t="s">
        <v>221</v>
      </c>
      <c r="AM174" s="1">
        <v>4</v>
      </c>
      <c r="AN174" s="1">
        <v>3</v>
      </c>
      <c r="AO174" s="1">
        <v>5</v>
      </c>
      <c r="AP174" s="1">
        <v>2</v>
      </c>
      <c r="AQ174" s="1">
        <v>3</v>
      </c>
      <c r="AR174" s="1">
        <v>4</v>
      </c>
      <c r="AS174" s="1">
        <v>4</v>
      </c>
      <c r="AT174" s="1">
        <v>5</v>
      </c>
      <c r="AU174" s="1">
        <v>3</v>
      </c>
      <c r="AV174" s="1">
        <v>2</v>
      </c>
      <c r="AW174" s="1">
        <v>3</v>
      </c>
      <c r="AX174" s="1">
        <v>3</v>
      </c>
      <c r="AY174" s="1">
        <v>4</v>
      </c>
      <c r="AZ174" s="1">
        <v>3</v>
      </c>
      <c r="BA174" s="1">
        <v>3</v>
      </c>
      <c r="BB174" s="1">
        <v>3</v>
      </c>
      <c r="BC174" s="1" t="s">
        <v>221</v>
      </c>
      <c r="BD174" s="1" t="s">
        <v>221</v>
      </c>
      <c r="BE174" s="1" t="s">
        <v>221</v>
      </c>
      <c r="BF174" s="1" t="s">
        <v>221</v>
      </c>
      <c r="BG174" s="1">
        <v>4</v>
      </c>
      <c r="BH174" s="1" t="s">
        <v>221</v>
      </c>
      <c r="BI174" s="1">
        <v>4</v>
      </c>
      <c r="BJ174" s="1">
        <v>4</v>
      </c>
      <c r="BK174" s="1">
        <v>3</v>
      </c>
      <c r="BL174" s="1">
        <v>5</v>
      </c>
      <c r="BM174" s="1">
        <v>5</v>
      </c>
      <c r="BN174" s="1">
        <v>4</v>
      </c>
      <c r="BO174" s="1">
        <v>5</v>
      </c>
      <c r="BP174" s="1">
        <v>4</v>
      </c>
      <c r="BQ174" s="1">
        <v>4</v>
      </c>
      <c r="BR174" s="1">
        <v>3</v>
      </c>
      <c r="BS174" s="1">
        <v>4</v>
      </c>
      <c r="BT174" s="1">
        <v>4</v>
      </c>
      <c r="BU174" s="1">
        <v>3</v>
      </c>
      <c r="BV174" s="1">
        <v>4</v>
      </c>
      <c r="BW174" s="1" t="s">
        <v>221</v>
      </c>
      <c r="BX174" s="1">
        <v>4</v>
      </c>
      <c r="BY174" s="1">
        <v>3.5</v>
      </c>
      <c r="BZ174" s="1">
        <v>4</v>
      </c>
      <c r="CA174" s="1">
        <v>5</v>
      </c>
      <c r="CB174" s="1">
        <v>4</v>
      </c>
      <c r="CC174" s="1">
        <v>4.3333333329999997</v>
      </c>
      <c r="CD174" s="1">
        <v>4</v>
      </c>
      <c r="CE174" s="1"/>
      <c r="CF174" s="1">
        <f>(AM174 - '[1]AoA, FW, and ASMu'!B$11) / '[1]AoA, FW, and ASMu'!B$12</f>
        <v>-6.0746042051738683E-2</v>
      </c>
      <c r="CG174" s="1">
        <f>(AQ174 - '[1]AoA, FW, and ASMu'!C$11) / '[1]AoA, FW, and ASMu'!C$12</f>
        <v>6.35580845466511E-2</v>
      </c>
      <c r="CH174" s="1">
        <f>(AR174 - '[1]AoA, FW, and ASMu'!D$11) / '[1]AoA, FW, and ASMu'!D$12</f>
        <v>1.2414584841085845</v>
      </c>
      <c r="CI174" s="1">
        <f>(AT174 - '[1]AoA, FW, and ASMu'!E$11) / '[1]AoA, FW, and ASMu'!E$12</f>
        <v>0.50066042908655961</v>
      </c>
      <c r="CJ174" s="1">
        <f>(AU174 - '[1]AoA, FW, and ASMu'!F$11) / '[1]AoA, FW, and ASMu'!F$12</f>
        <v>-0.22453801400218357</v>
      </c>
      <c r="CK174" s="1">
        <f>(AY174 - '[1]AoA, FW, and ASMu'!G$11) / '[1]AoA, FW, and ASMu'!G$12</f>
        <v>0.32195980665711271</v>
      </c>
      <c r="CL174" s="1">
        <f>(BA174 - '[1]AoA, FW, and ASMu'!H$11) / '[1]AoA, FW, and ASMu'!H$12</f>
        <v>1.2597114765283648</v>
      </c>
      <c r="CM174" s="1">
        <f>(AW174 - '[1]AoA, FW, and ASMu'!I$11) / '[1]AoA, FW, and ASMu'!I$12</f>
        <v>-0.25123341556192269</v>
      </c>
      <c r="CN174" s="1">
        <v>-0.65973852099999997</v>
      </c>
      <c r="CO174" s="1">
        <v>-0.176563514</v>
      </c>
      <c r="CP174" s="1">
        <v>-0.37393295900000001</v>
      </c>
      <c r="CQ174" s="1">
        <v>0.97227711299999997</v>
      </c>
      <c r="CR174" s="1">
        <v>-0.18158108000000001</v>
      </c>
      <c r="CS174" s="1">
        <v>0.225468117</v>
      </c>
      <c r="CT174" s="1">
        <v>-7.2317923000000006E-2</v>
      </c>
      <c r="CU174" s="1"/>
      <c r="CV174" s="1" t="s">
        <v>241</v>
      </c>
      <c r="CW174" s="1">
        <v>5</v>
      </c>
      <c r="CX174" s="1">
        <v>1</v>
      </c>
      <c r="CY174" s="1" t="s">
        <v>242</v>
      </c>
      <c r="CZ174" s="1">
        <v>5</v>
      </c>
      <c r="DA174" s="1">
        <v>4343</v>
      </c>
      <c r="DB174" s="1" t="s">
        <v>221</v>
      </c>
      <c r="DC174" s="1" t="s">
        <v>221</v>
      </c>
      <c r="DD174" s="1">
        <v>0</v>
      </c>
      <c r="DE174" s="1" t="s">
        <v>221</v>
      </c>
      <c r="DF174" s="1" t="s">
        <v>221</v>
      </c>
      <c r="DG174" s="1" t="s">
        <v>276</v>
      </c>
      <c r="DH174" s="1">
        <v>562714</v>
      </c>
      <c r="DI174" s="1" t="s">
        <v>277</v>
      </c>
      <c r="DJ174" s="1" t="s">
        <v>278</v>
      </c>
      <c r="DK174" s="1" t="s">
        <v>279</v>
      </c>
      <c r="DL174" s="1" t="s">
        <v>280</v>
      </c>
      <c r="DM174" s="1">
        <v>6000</v>
      </c>
      <c r="DN174" s="1">
        <v>1</v>
      </c>
      <c r="DO174" s="1" t="s">
        <v>221</v>
      </c>
      <c r="DP174" s="1">
        <v>-8.318265E-3</v>
      </c>
      <c r="DQ174" s="1">
        <v>1.4352302509999999</v>
      </c>
      <c r="DR174" s="1">
        <v>1.142329726</v>
      </c>
      <c r="DS174" s="1">
        <v>0.62191151099999997</v>
      </c>
      <c r="DT174" s="1">
        <v>0.18858483200000001</v>
      </c>
      <c r="DU174" s="1">
        <v>1.5670655469999999</v>
      </c>
      <c r="DV174" s="1">
        <v>2.3185654009999999</v>
      </c>
      <c r="DW174" s="1">
        <v>0.87171520999999996</v>
      </c>
      <c r="DX174" s="1">
        <v>-0.28254533700000001</v>
      </c>
      <c r="DY174" s="1">
        <v>-9.6444849999999999E-2</v>
      </c>
      <c r="DZ174" s="1">
        <v>-0.19060606099999999</v>
      </c>
      <c r="EA174" s="1">
        <v>0.85522195599999995</v>
      </c>
      <c r="EB174" s="1">
        <v>0.65018504799999999</v>
      </c>
      <c r="EC174" s="1">
        <v>-0.36842907200000002</v>
      </c>
      <c r="ED174" s="1">
        <v>1.329160962</v>
      </c>
      <c r="EE174" s="1">
        <v>-0.78145320900000004</v>
      </c>
      <c r="EF174" s="1">
        <v>-0.49336258900000002</v>
      </c>
      <c r="EG174" s="1" t="s">
        <v>221</v>
      </c>
      <c r="EH174" s="1">
        <v>-0.138845727</v>
      </c>
      <c r="EI174" s="1">
        <v>-0.21831218999999999</v>
      </c>
      <c r="EJ174" s="1">
        <v>-1.2133659539999999</v>
      </c>
      <c r="EK174" s="1">
        <v>0.91174131999999997</v>
      </c>
      <c r="EL174" s="1">
        <v>0.48208338899999997</v>
      </c>
      <c r="EM174" s="1">
        <v>1.1417787210000001</v>
      </c>
      <c r="EN174" s="1">
        <v>-0.227950713</v>
      </c>
      <c r="EO174" s="1">
        <v>-0.39782657399999999</v>
      </c>
      <c r="EP174" s="1">
        <v>-1.442470868</v>
      </c>
      <c r="EQ174" s="1">
        <v>0.160112855</v>
      </c>
      <c r="ER174" s="1">
        <v>0.35031512599999998</v>
      </c>
      <c r="ES174" s="1">
        <v>-0.43132788399999999</v>
      </c>
      <c r="ET174" s="1">
        <v>-0.18006138499999999</v>
      </c>
      <c r="EU174" s="1" t="s">
        <v>221</v>
      </c>
      <c r="EV174" s="1">
        <v>0.11079420800000001</v>
      </c>
      <c r="EW174" s="1">
        <v>-7.2999390000000001E-3</v>
      </c>
      <c r="EX174" s="1">
        <v>1.286560468</v>
      </c>
      <c r="EY174" s="1">
        <v>1.1603746619999999</v>
      </c>
      <c r="EZ174" s="1">
        <v>0.71154203800000004</v>
      </c>
      <c r="FA174" s="1">
        <v>0.14875905</v>
      </c>
      <c r="FB174" s="1">
        <v>1.2387726290000001</v>
      </c>
      <c r="FC174" s="1">
        <v>1.916011372</v>
      </c>
      <c r="FD174" s="1">
        <v>0.78158185499999999</v>
      </c>
      <c r="FE174" s="1">
        <v>-0.16190954499999999</v>
      </c>
      <c r="FF174" s="1">
        <v>-6.6357141999999994E-2</v>
      </c>
      <c r="FG174" s="1">
        <v>-0.175030668</v>
      </c>
      <c r="FH174" s="1">
        <v>0.545026554</v>
      </c>
      <c r="FI174" s="1">
        <v>0.47212665999999998</v>
      </c>
      <c r="FJ174" s="1">
        <v>-0.30773846599999999</v>
      </c>
      <c r="FK174" s="1">
        <v>1.290324469</v>
      </c>
      <c r="FL174" s="1">
        <v>-0.75600230499999999</v>
      </c>
      <c r="FM174" s="1">
        <v>-0.71347497800000004</v>
      </c>
      <c r="FN174" s="1"/>
      <c r="FO174" s="1">
        <v>-0.14130938400000001</v>
      </c>
      <c r="FP174" s="1">
        <v>-0.26434281799999998</v>
      </c>
      <c r="FQ174" s="1">
        <v>-1.506345045</v>
      </c>
      <c r="FR174" s="1">
        <v>0.99257750099999997</v>
      </c>
      <c r="FS174" s="1">
        <v>0.70189067199999999</v>
      </c>
      <c r="FT174" s="1">
        <v>1.135604523</v>
      </c>
      <c r="FU174" s="1">
        <v>-0.22705561099999999</v>
      </c>
      <c r="FV174" s="1">
        <v>-0.45330464100000001</v>
      </c>
      <c r="FW174" s="1">
        <v>-1.8704434729999999</v>
      </c>
      <c r="FX174" s="1">
        <v>0.19275363200000001</v>
      </c>
      <c r="FY174" s="1">
        <v>0.356362032</v>
      </c>
      <c r="FZ174" s="1">
        <v>-0.46797258600000002</v>
      </c>
      <c r="GA174" s="1">
        <v>-0.209755147</v>
      </c>
      <c r="GB174" s="1"/>
      <c r="GC174" s="1">
        <v>0.126620132</v>
      </c>
      <c r="GD174" s="1">
        <v>-0.341456702</v>
      </c>
      <c r="GE174" s="1">
        <v>0.42331688200000001</v>
      </c>
      <c r="GF174" s="1">
        <v>1.2387726290000001</v>
      </c>
      <c r="GG174" s="1">
        <v>1.4834725280000001</v>
      </c>
      <c r="GH174" s="1">
        <v>0.97369497800000004</v>
      </c>
      <c r="GI174" s="1">
        <v>0.21275653899999999</v>
      </c>
      <c r="GJ174" s="1">
        <v>1.483078101</v>
      </c>
      <c r="GK174" s="1">
        <v>-0.88850564600000004</v>
      </c>
      <c r="GL174" s="1">
        <v>3</v>
      </c>
      <c r="GM174" s="1">
        <v>1</v>
      </c>
      <c r="GN174" s="1">
        <v>0.33333333300000001</v>
      </c>
      <c r="GO174" s="1">
        <v>2</v>
      </c>
      <c r="GP174" s="1">
        <v>0.66666666699999999</v>
      </c>
      <c r="GQ174" s="1">
        <v>0</v>
      </c>
      <c r="GR174" s="1">
        <v>0</v>
      </c>
      <c r="GS174" s="1">
        <v>0</v>
      </c>
      <c r="GT174" s="1">
        <v>0</v>
      </c>
      <c r="GU174" s="1">
        <v>2</v>
      </c>
      <c r="GV174" s="1">
        <v>0.66666666699999999</v>
      </c>
      <c r="GW174" s="1">
        <v>0</v>
      </c>
      <c r="GX174" s="1">
        <v>0</v>
      </c>
      <c r="GY174" s="1">
        <v>0</v>
      </c>
      <c r="GZ174" s="1">
        <v>0</v>
      </c>
      <c r="HA174" s="1">
        <v>0</v>
      </c>
      <c r="HB174" s="1">
        <v>0</v>
      </c>
      <c r="HC174" s="1">
        <v>0</v>
      </c>
      <c r="HD174" s="1">
        <v>0</v>
      </c>
      <c r="HE174" s="1">
        <v>0</v>
      </c>
      <c r="HF174" s="1">
        <v>0</v>
      </c>
      <c r="HG174" s="1">
        <v>1</v>
      </c>
      <c r="HH174" s="1">
        <v>0.33333333300000001</v>
      </c>
      <c r="HI174" s="1">
        <v>0</v>
      </c>
      <c r="HJ174" s="1">
        <v>0</v>
      </c>
      <c r="HK174" s="1">
        <v>0</v>
      </c>
      <c r="HL174" s="1">
        <v>0</v>
      </c>
      <c r="HM174" s="1">
        <v>0.66666666699999999</v>
      </c>
      <c r="HN174" s="1">
        <v>0.33333333300000001</v>
      </c>
      <c r="HO174" s="1" t="s">
        <v>281</v>
      </c>
      <c r="HP174" s="1" t="s">
        <v>232</v>
      </c>
      <c r="HQ174" s="1" t="s">
        <v>234</v>
      </c>
      <c r="HR174" s="1" t="s">
        <v>233</v>
      </c>
      <c r="HS174" s="1" t="s">
        <v>282</v>
      </c>
      <c r="HT174" s="1" t="s">
        <v>221</v>
      </c>
      <c r="HU174" s="1">
        <v>2.0018822599999999</v>
      </c>
      <c r="HV174" s="1">
        <v>1.8539169010000001</v>
      </c>
      <c r="HW174" s="1">
        <v>1.406700179</v>
      </c>
      <c r="HX174" s="1">
        <v>3.3428853539999999</v>
      </c>
      <c r="HY174" s="1">
        <v>3.1906389819999998</v>
      </c>
      <c r="HZ174" s="1">
        <v>2.3626518220000001</v>
      </c>
      <c r="IA174" s="1">
        <v>2.6757631470000001</v>
      </c>
      <c r="IB174" s="1"/>
    </row>
    <row r="175" spans="1:236" x14ac:dyDescent="0.3">
      <c r="A175" s="1">
        <v>28134</v>
      </c>
      <c r="B175" s="1" t="s">
        <v>1524</v>
      </c>
      <c r="C175" s="1" t="s">
        <v>574</v>
      </c>
      <c r="D175" s="1" t="s">
        <v>498</v>
      </c>
      <c r="E175" s="1">
        <v>7</v>
      </c>
      <c r="F175" s="1" t="s">
        <v>424</v>
      </c>
      <c r="G175" s="1">
        <v>2</v>
      </c>
      <c r="H175" s="1" t="s">
        <v>1226</v>
      </c>
      <c r="I175" s="1" t="s">
        <v>221</v>
      </c>
      <c r="J175" s="1" t="s">
        <v>221</v>
      </c>
      <c r="K175" s="1" t="s">
        <v>221</v>
      </c>
      <c r="L175" s="1">
        <v>1</v>
      </c>
      <c r="M175" s="1">
        <v>0</v>
      </c>
      <c r="N175" s="1">
        <v>0</v>
      </c>
      <c r="O175" s="1">
        <v>1</v>
      </c>
      <c r="P175" s="1">
        <v>0</v>
      </c>
      <c r="Q175" s="1">
        <v>0</v>
      </c>
      <c r="R175" s="1">
        <v>0</v>
      </c>
      <c r="S175" s="1">
        <v>0</v>
      </c>
      <c r="T175" s="1">
        <v>1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1</v>
      </c>
      <c r="AE175" s="1" t="s">
        <v>221</v>
      </c>
      <c r="AF175" s="1" t="s">
        <v>221</v>
      </c>
      <c r="AG175" s="1" t="s">
        <v>221</v>
      </c>
      <c r="AH175" s="1" t="s">
        <v>221</v>
      </c>
      <c r="AI175" s="1" t="s">
        <v>221</v>
      </c>
      <c r="AJ175" s="1" t="s">
        <v>221</v>
      </c>
      <c r="AK175" s="1" t="s">
        <v>221</v>
      </c>
      <c r="AL175" s="1" t="s">
        <v>221</v>
      </c>
      <c r="AM175" s="1">
        <v>4</v>
      </c>
      <c r="AN175" s="1">
        <v>1</v>
      </c>
      <c r="AO175" s="1">
        <v>3</v>
      </c>
      <c r="AP175" s="1">
        <v>1</v>
      </c>
      <c r="AQ175" s="1">
        <v>3</v>
      </c>
      <c r="AR175" s="1">
        <v>3</v>
      </c>
      <c r="AS175" s="1">
        <v>2</v>
      </c>
      <c r="AT175" s="1">
        <v>4</v>
      </c>
      <c r="AU175" s="1">
        <v>1</v>
      </c>
      <c r="AV175" s="1">
        <v>1</v>
      </c>
      <c r="AW175" s="1">
        <v>2</v>
      </c>
      <c r="AX175" s="1">
        <v>1</v>
      </c>
      <c r="AY175" s="1">
        <v>4</v>
      </c>
      <c r="AZ175" s="1">
        <v>5</v>
      </c>
      <c r="BA175" s="1">
        <v>1</v>
      </c>
      <c r="BB175" s="1">
        <v>4</v>
      </c>
      <c r="BC175" s="1" t="s">
        <v>221</v>
      </c>
      <c r="BD175" s="1" t="s">
        <v>221</v>
      </c>
      <c r="BE175" s="1" t="s">
        <v>221</v>
      </c>
      <c r="BF175" s="1" t="s">
        <v>221</v>
      </c>
      <c r="BG175" s="1">
        <v>4</v>
      </c>
      <c r="BH175" s="1">
        <v>4</v>
      </c>
      <c r="BI175" s="1">
        <v>4</v>
      </c>
      <c r="BJ175" s="1">
        <v>4</v>
      </c>
      <c r="BK175" s="1">
        <v>4</v>
      </c>
      <c r="BL175" s="1">
        <v>3</v>
      </c>
      <c r="BM175" s="1">
        <v>4</v>
      </c>
      <c r="BN175" s="1" t="s">
        <v>221</v>
      </c>
      <c r="BO175" s="1">
        <v>3</v>
      </c>
      <c r="BP175" s="1" t="s">
        <v>221</v>
      </c>
      <c r="BQ175" s="1">
        <v>5</v>
      </c>
      <c r="BR175" s="1">
        <v>4</v>
      </c>
      <c r="BS175" s="1">
        <v>3</v>
      </c>
      <c r="BT175" s="1">
        <v>4</v>
      </c>
      <c r="BU175" s="1">
        <v>3</v>
      </c>
      <c r="BV175" s="1">
        <v>4</v>
      </c>
      <c r="BW175" s="1" t="s">
        <v>221</v>
      </c>
      <c r="BX175" s="1">
        <v>3.888888889</v>
      </c>
      <c r="BY175" s="1">
        <v>3.5</v>
      </c>
      <c r="BZ175" s="1"/>
      <c r="CA175" s="1">
        <v>3</v>
      </c>
      <c r="CB175" s="1"/>
      <c r="CC175" s="1">
        <v>3.6666666669999999</v>
      </c>
      <c r="CD175" s="1">
        <v>3</v>
      </c>
      <c r="CE175" s="1">
        <v>4</v>
      </c>
      <c r="CF175" s="1">
        <f>(AM175 - '[1]AoA, FW, and ASMu'!B$11) / '[1]AoA, FW, and ASMu'!B$12</f>
        <v>-6.0746042051738683E-2</v>
      </c>
      <c r="CG175" s="1">
        <f>(AQ175 - '[1]AoA, FW, and ASMu'!C$11) / '[1]AoA, FW, and ASMu'!C$12</f>
        <v>6.35580845466511E-2</v>
      </c>
      <c r="CH175" s="1">
        <f>(AR175 - '[1]AoA, FW, and ASMu'!D$11) / '[1]AoA, FW, and ASMu'!D$12</f>
        <v>0.45651043466681585</v>
      </c>
      <c r="CI175" s="1">
        <f>(AT175 - '[1]AoA, FW, and ASMu'!E$11) / '[1]AoA, FW, and ASMu'!E$12</f>
        <v>-0.42732871186524074</v>
      </c>
      <c r="CJ175" s="1">
        <f>(AU175 - '[1]AoA, FW, and ASMu'!F$11) / '[1]AoA, FW, and ASMu'!F$12</f>
        <v>-1.3726844286238138</v>
      </c>
      <c r="CK175" s="1">
        <f>(AY175 - '[1]AoA, FW, and ASMu'!G$11) / '[1]AoA, FW, and ASMu'!G$12</f>
        <v>0.32195980665711271</v>
      </c>
      <c r="CL175" s="1">
        <f>(BA175 - '[1]AoA, FW, and ASMu'!H$11) / '[1]AoA, FW, and ASMu'!H$12</f>
        <v>-0.62050276803115456</v>
      </c>
      <c r="CM175" s="1">
        <f>(AW175 - '[1]AoA, FW, and ASMu'!I$11) / '[1]AoA, FW, and ASMu'!I$12</f>
        <v>-1.1002623838105714</v>
      </c>
      <c r="CN175" s="1">
        <v>-0.53943299300000003</v>
      </c>
      <c r="CO175" s="1">
        <v>-0.13144442100000001</v>
      </c>
      <c r="CP175" s="1"/>
      <c r="CQ175" s="1">
        <v>-0.72537043199999995</v>
      </c>
      <c r="CR175" s="1"/>
      <c r="CS175" s="1">
        <v>-0.64919945599999995</v>
      </c>
      <c r="CT175" s="1">
        <v>-0.81293748200000004</v>
      </c>
      <c r="CU175" s="1">
        <v>-0.35100688800000002</v>
      </c>
      <c r="CV175" s="1" t="s">
        <v>241</v>
      </c>
      <c r="CW175" s="1">
        <v>5</v>
      </c>
      <c r="CX175" s="1">
        <v>1</v>
      </c>
      <c r="CY175" s="1" t="s">
        <v>242</v>
      </c>
      <c r="CZ175" s="1">
        <v>5</v>
      </c>
      <c r="DA175" s="1" t="s">
        <v>221</v>
      </c>
      <c r="DB175" s="1" t="s">
        <v>221</v>
      </c>
      <c r="DC175" s="1" t="s">
        <v>221</v>
      </c>
      <c r="DD175" s="1">
        <v>0</v>
      </c>
      <c r="DE175" s="1" t="s">
        <v>221</v>
      </c>
      <c r="DF175" s="1" t="s">
        <v>221</v>
      </c>
      <c r="DG175" s="1" t="s">
        <v>310</v>
      </c>
      <c r="DH175" s="1">
        <v>382528</v>
      </c>
      <c r="DI175" s="1" t="s">
        <v>221</v>
      </c>
      <c r="DJ175" s="1" t="s">
        <v>1525</v>
      </c>
      <c r="DK175" s="1" t="s">
        <v>478</v>
      </c>
      <c r="DL175" s="1" t="s">
        <v>229</v>
      </c>
      <c r="DM175" s="1">
        <v>964</v>
      </c>
      <c r="DN175" s="1">
        <v>6</v>
      </c>
      <c r="DO175" s="1" t="s">
        <v>221</v>
      </c>
      <c r="DP175" s="1">
        <v>-8.318265E-3</v>
      </c>
      <c r="DQ175" s="1">
        <v>-0.56476974899999999</v>
      </c>
      <c r="DR175" s="1">
        <v>-0.85767027399999995</v>
      </c>
      <c r="DS175" s="1">
        <v>-0.37808848900000003</v>
      </c>
      <c r="DT175" s="1">
        <v>0.18858483200000001</v>
      </c>
      <c r="DU175" s="1">
        <v>0.567065547</v>
      </c>
      <c r="DV175" s="1">
        <v>0.31856540100000003</v>
      </c>
      <c r="DW175" s="1">
        <v>-0.12828479000000001</v>
      </c>
      <c r="DX175" s="1">
        <v>-2.2825453370000002</v>
      </c>
      <c r="DY175" s="1">
        <v>-1.0964448499999999</v>
      </c>
      <c r="DZ175" s="1">
        <v>-1.190606061</v>
      </c>
      <c r="EA175" s="1">
        <v>-1.1447780439999999</v>
      </c>
      <c r="EB175" s="1">
        <v>0.65018504799999999</v>
      </c>
      <c r="EC175" s="1">
        <v>1.6315709279999999</v>
      </c>
      <c r="ED175" s="1">
        <v>-0.670839038</v>
      </c>
      <c r="EE175" s="1">
        <v>0.21854679099999999</v>
      </c>
      <c r="EF175" s="1">
        <v>-0.49336258900000002</v>
      </c>
      <c r="EG175" s="1">
        <v>-0.20733053700000001</v>
      </c>
      <c r="EH175" s="1">
        <v>-0.138845727</v>
      </c>
      <c r="EI175" s="1">
        <v>-0.21831218999999999</v>
      </c>
      <c r="EJ175" s="1">
        <v>-0.213365954</v>
      </c>
      <c r="EK175" s="1">
        <v>-1.08825868</v>
      </c>
      <c r="EL175" s="1">
        <v>-0.51791661099999997</v>
      </c>
      <c r="EM175" s="1">
        <v>-0.858221279</v>
      </c>
      <c r="EN175" s="1" t="s">
        <v>221</v>
      </c>
      <c r="EO175" s="1">
        <v>0.60217342600000001</v>
      </c>
      <c r="EP175" s="1">
        <v>-0.44247086800000002</v>
      </c>
      <c r="EQ175" s="1">
        <v>-0.83988714499999995</v>
      </c>
      <c r="ER175" s="1">
        <v>0.35031512599999998</v>
      </c>
      <c r="ES175" s="1">
        <v>-0.43132788399999999</v>
      </c>
      <c r="ET175" s="1">
        <v>-0.18006138499999999</v>
      </c>
      <c r="EU175" s="1" t="s">
        <v>221</v>
      </c>
      <c r="EV175" s="1" t="s">
        <v>221</v>
      </c>
      <c r="EW175" s="1">
        <v>-1.1190723E-2</v>
      </c>
      <c r="EX175" s="1">
        <v>-0.67500610599999999</v>
      </c>
      <c r="EY175" s="1">
        <v>-0.74570925099999996</v>
      </c>
      <c r="EZ175" s="1">
        <v>-0.56272993800000004</v>
      </c>
      <c r="FA175" s="1">
        <v>0.15170927000000001</v>
      </c>
      <c r="FB175" s="1">
        <v>0.53359674300000004</v>
      </c>
      <c r="FC175" s="1">
        <v>0.44401456500000003</v>
      </c>
      <c r="FD175" s="1">
        <v>-0.12436346299999999</v>
      </c>
      <c r="FE175" s="1">
        <v>-1.305311391</v>
      </c>
      <c r="FF175" s="1">
        <v>-0.99222370199999999</v>
      </c>
      <c r="FG175" s="1">
        <v>-1.024120258</v>
      </c>
      <c r="FH175" s="1">
        <v>-0.90605712000000005</v>
      </c>
      <c r="FI175" s="1">
        <v>0.45804513099999999</v>
      </c>
      <c r="FJ175" s="1">
        <v>1.3740817030000001</v>
      </c>
      <c r="FK175" s="1">
        <v>-0.61827943600000002</v>
      </c>
      <c r="FL175" s="1">
        <v>0.17604352300000001</v>
      </c>
      <c r="FM175" s="1">
        <v>-0.63754946099999998</v>
      </c>
      <c r="FN175" s="1">
        <v>-0.247118633</v>
      </c>
      <c r="FO175" s="1">
        <v>-0.13894535599999999</v>
      </c>
      <c r="FP175" s="1">
        <v>-0.25138411700000002</v>
      </c>
      <c r="FQ175" s="1">
        <v>-0.26098052599999999</v>
      </c>
      <c r="FR175" s="1">
        <v>-1.2227483240000001</v>
      </c>
      <c r="FS175" s="1">
        <v>-0.72244622599999997</v>
      </c>
      <c r="FT175" s="1">
        <v>-0.87413868699999997</v>
      </c>
      <c r="FU175" s="1"/>
      <c r="FV175" s="1">
        <v>0.682211177</v>
      </c>
      <c r="FW175" s="1">
        <v>-0.54637880400000005</v>
      </c>
      <c r="FX175" s="1">
        <v>-0.79947278300000002</v>
      </c>
      <c r="FY175" s="1">
        <v>0.38368944500000002</v>
      </c>
      <c r="FZ175" s="1">
        <v>-0.44432008899999997</v>
      </c>
      <c r="GA175" s="1">
        <v>-0.200264262</v>
      </c>
      <c r="GB175" s="1"/>
      <c r="GC175" s="1"/>
      <c r="GD175" s="1">
        <v>-0.39584817900000002</v>
      </c>
      <c r="GE175" s="1">
        <v>0.50328142099999995</v>
      </c>
      <c r="GF175" s="1">
        <v>0.44401456500000003</v>
      </c>
      <c r="GG175" s="1">
        <v>-0.99850214999999998</v>
      </c>
      <c r="GH175" s="1">
        <v>-1.305311391</v>
      </c>
      <c r="GI175" s="1">
        <v>-0.27734656099999999</v>
      </c>
      <c r="GJ175" s="1">
        <v>-1.018015828</v>
      </c>
      <c r="GK175" s="1">
        <v>-1.2712388910000001</v>
      </c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 t="s">
        <v>221</v>
      </c>
      <c r="HP175" s="1" t="s">
        <v>315</v>
      </c>
      <c r="HQ175" s="1" t="s">
        <v>221</v>
      </c>
      <c r="HR175" s="1" t="s">
        <v>221</v>
      </c>
      <c r="HS175" s="1" t="s">
        <v>221</v>
      </c>
      <c r="HT175" s="1" t="s">
        <v>221</v>
      </c>
      <c r="HU175" s="1">
        <v>2.109674676</v>
      </c>
      <c r="HV175" s="1">
        <v>2.3659995700000001</v>
      </c>
      <c r="HW175" s="1"/>
      <c r="HX175" s="1">
        <v>1.976009108</v>
      </c>
      <c r="HY175" s="1"/>
      <c r="HZ175" s="1">
        <v>3.554839742</v>
      </c>
      <c r="IA175" s="1">
        <v>2.472220836</v>
      </c>
      <c r="IB175" s="1">
        <v>2.710099692</v>
      </c>
    </row>
    <row r="176" spans="1:236" x14ac:dyDescent="0.3">
      <c r="A176" s="1">
        <v>32854</v>
      </c>
      <c r="B176" s="1" t="s">
        <v>1526</v>
      </c>
      <c r="C176" s="1" t="s">
        <v>1527</v>
      </c>
      <c r="D176" s="1" t="s">
        <v>1528</v>
      </c>
      <c r="E176" s="1">
        <v>6</v>
      </c>
      <c r="F176" s="1" t="s">
        <v>424</v>
      </c>
      <c r="G176" s="1">
        <v>2</v>
      </c>
      <c r="H176" s="1" t="s">
        <v>1226</v>
      </c>
      <c r="I176" s="1" t="s">
        <v>221</v>
      </c>
      <c r="J176" s="1" t="s">
        <v>221</v>
      </c>
      <c r="K176" s="1" t="s">
        <v>221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 t="s">
        <v>221</v>
      </c>
      <c r="AF176" s="1" t="s">
        <v>221</v>
      </c>
      <c r="AG176" s="1" t="s">
        <v>221</v>
      </c>
      <c r="AH176" s="1" t="s">
        <v>221</v>
      </c>
      <c r="AI176" s="1" t="s">
        <v>221</v>
      </c>
      <c r="AJ176" s="1" t="s">
        <v>221</v>
      </c>
      <c r="AK176" s="1" t="s">
        <v>221</v>
      </c>
      <c r="AL176" s="1" t="s">
        <v>221</v>
      </c>
      <c r="AM176" s="1">
        <v>4</v>
      </c>
      <c r="AN176" s="1">
        <v>1</v>
      </c>
      <c r="AO176" s="1">
        <v>4</v>
      </c>
      <c r="AP176" s="1">
        <v>2</v>
      </c>
      <c r="AQ176" s="1">
        <v>3</v>
      </c>
      <c r="AR176" s="1">
        <v>3</v>
      </c>
      <c r="AS176" s="1">
        <v>1</v>
      </c>
      <c r="AT176" s="1">
        <v>4</v>
      </c>
      <c r="AU176" s="1">
        <v>1</v>
      </c>
      <c r="AV176" s="1">
        <v>2</v>
      </c>
      <c r="AW176" s="1">
        <v>4</v>
      </c>
      <c r="AX176" s="1">
        <v>1</v>
      </c>
      <c r="AY176" s="1">
        <v>4</v>
      </c>
      <c r="AZ176" s="1">
        <v>3</v>
      </c>
      <c r="BA176" s="1">
        <v>3</v>
      </c>
      <c r="BB176" s="1">
        <v>4</v>
      </c>
      <c r="BC176" s="1" t="s">
        <v>221</v>
      </c>
      <c r="BD176" s="1" t="s">
        <v>221</v>
      </c>
      <c r="BE176" s="1" t="s">
        <v>221</v>
      </c>
      <c r="BF176" s="1" t="s">
        <v>221</v>
      </c>
      <c r="BG176" s="1">
        <v>5</v>
      </c>
      <c r="BH176" s="1">
        <v>4</v>
      </c>
      <c r="BI176" s="1">
        <v>5</v>
      </c>
      <c r="BJ176" s="1">
        <v>4</v>
      </c>
      <c r="BK176" s="1">
        <v>5</v>
      </c>
      <c r="BL176" s="1">
        <v>4</v>
      </c>
      <c r="BM176" s="1">
        <v>4</v>
      </c>
      <c r="BN176" s="1">
        <v>4</v>
      </c>
      <c r="BO176" s="1">
        <v>5</v>
      </c>
      <c r="BP176" s="1" t="s">
        <v>221</v>
      </c>
      <c r="BQ176" s="1">
        <v>3</v>
      </c>
      <c r="BR176" s="1">
        <v>4</v>
      </c>
      <c r="BS176" s="1">
        <v>4</v>
      </c>
      <c r="BT176" s="1">
        <v>4</v>
      </c>
      <c r="BU176" s="1">
        <v>3</v>
      </c>
      <c r="BV176" s="1">
        <v>4</v>
      </c>
      <c r="BW176" s="1" t="s">
        <v>221</v>
      </c>
      <c r="BX176" s="1">
        <v>4.2222222220000001</v>
      </c>
      <c r="BY176" s="1">
        <v>3.5</v>
      </c>
      <c r="BZ176" s="1">
        <v>4</v>
      </c>
      <c r="CA176" s="1">
        <v>5</v>
      </c>
      <c r="CB176" s="1"/>
      <c r="CC176" s="1">
        <v>4.3333333329999997</v>
      </c>
      <c r="CD176" s="1">
        <v>4</v>
      </c>
      <c r="CE176" s="1">
        <v>4</v>
      </c>
      <c r="CF176" s="1">
        <f>(AM176 - '[1]AoA, FW, and ASMu'!B$11) / '[1]AoA, FW, and ASMu'!B$12</f>
        <v>-6.0746042051738683E-2</v>
      </c>
      <c r="CG176" s="1">
        <f>(AQ176 - '[1]AoA, FW, and ASMu'!C$11) / '[1]AoA, FW, and ASMu'!C$12</f>
        <v>6.35580845466511E-2</v>
      </c>
      <c r="CH176" s="1">
        <f>(AR176 - '[1]AoA, FW, and ASMu'!D$11) / '[1]AoA, FW, and ASMu'!D$12</f>
        <v>0.45651043466681585</v>
      </c>
      <c r="CI176" s="1">
        <f>(AT176 - '[1]AoA, FW, and ASMu'!E$11) / '[1]AoA, FW, and ASMu'!E$12</f>
        <v>-0.42732871186524074</v>
      </c>
      <c r="CJ176" s="1">
        <f>(AU176 - '[1]AoA, FW, and ASMu'!F$11) / '[1]AoA, FW, and ASMu'!F$12</f>
        <v>-1.3726844286238138</v>
      </c>
      <c r="CK176" s="1">
        <f>(AY176 - '[1]AoA, FW, and ASMu'!G$11) / '[1]AoA, FW, and ASMu'!G$12</f>
        <v>0.32195980665711271</v>
      </c>
      <c r="CL176" s="1">
        <f>(BA176 - '[1]AoA, FW, and ASMu'!H$11) / '[1]AoA, FW, and ASMu'!H$12</f>
        <v>1.2597114765283648</v>
      </c>
      <c r="CM176" s="1">
        <f>(AW176 - '[1]AoA, FW, and ASMu'!I$11) / '[1]AoA, FW, and ASMu'!I$12</f>
        <v>0.59779555268672613</v>
      </c>
      <c r="CN176" s="1">
        <v>0.17169330299999999</v>
      </c>
      <c r="CO176" s="1">
        <v>-0.13144442100000001</v>
      </c>
      <c r="CP176" s="1">
        <v>0.58876641900000004</v>
      </c>
      <c r="CQ176" s="1">
        <v>1.2506386759999999</v>
      </c>
      <c r="CR176" s="1"/>
      <c r="CS176" s="1">
        <v>0.239510479</v>
      </c>
      <c r="CT176" s="1">
        <v>0.423172936</v>
      </c>
      <c r="CU176" s="1">
        <v>-0.35100688800000002</v>
      </c>
      <c r="CV176" s="1" t="s">
        <v>241</v>
      </c>
      <c r="CW176" s="1">
        <v>5</v>
      </c>
      <c r="CX176" s="1">
        <v>1</v>
      </c>
      <c r="CY176" s="1" t="s">
        <v>242</v>
      </c>
      <c r="CZ176" s="1">
        <v>5</v>
      </c>
      <c r="DA176" s="1" t="s">
        <v>221</v>
      </c>
      <c r="DB176" s="1" t="s">
        <v>221</v>
      </c>
      <c r="DC176" s="1" t="s">
        <v>221</v>
      </c>
      <c r="DD176" s="1">
        <v>0</v>
      </c>
      <c r="DE176" s="1" t="s">
        <v>221</v>
      </c>
      <c r="DF176" s="1" t="s">
        <v>221</v>
      </c>
      <c r="DG176" s="1" t="s">
        <v>292</v>
      </c>
      <c r="DH176" s="1" t="s">
        <v>221</v>
      </c>
      <c r="DI176" s="1" t="s">
        <v>1529</v>
      </c>
      <c r="DJ176" s="1" t="s">
        <v>1530</v>
      </c>
      <c r="DK176" s="1" t="s">
        <v>1531</v>
      </c>
      <c r="DL176" s="1" t="s">
        <v>341</v>
      </c>
      <c r="DM176" s="1">
        <v>3239</v>
      </c>
      <c r="DN176" s="1">
        <v>3</v>
      </c>
      <c r="DO176" s="1" t="s">
        <v>1532</v>
      </c>
      <c r="DP176" s="1">
        <v>-8.318265E-3</v>
      </c>
      <c r="DQ176" s="1">
        <v>-0.56476974899999999</v>
      </c>
      <c r="DR176" s="1">
        <v>0.14232972599999999</v>
      </c>
      <c r="DS176" s="1">
        <v>0.62191151099999997</v>
      </c>
      <c r="DT176" s="1">
        <v>0.18858483200000001</v>
      </c>
      <c r="DU176" s="1">
        <v>0.567065547</v>
      </c>
      <c r="DV176" s="1">
        <v>-0.68143459900000003</v>
      </c>
      <c r="DW176" s="1">
        <v>-0.12828479000000001</v>
      </c>
      <c r="DX176" s="1">
        <v>-2.2825453370000002</v>
      </c>
      <c r="DY176" s="1">
        <v>-9.6444849999999999E-2</v>
      </c>
      <c r="DZ176" s="1">
        <v>0.80939393900000001</v>
      </c>
      <c r="EA176" s="1">
        <v>-1.1447780439999999</v>
      </c>
      <c r="EB176" s="1">
        <v>0.65018504799999999</v>
      </c>
      <c r="EC176" s="1">
        <v>-0.36842907200000002</v>
      </c>
      <c r="ED176" s="1">
        <v>1.329160962</v>
      </c>
      <c r="EE176" s="1">
        <v>0.21854679099999999</v>
      </c>
      <c r="EF176" s="1">
        <v>0.50663741100000004</v>
      </c>
      <c r="EG176" s="1">
        <v>-0.20733053700000001</v>
      </c>
      <c r="EH176" s="1">
        <v>0.86115427300000003</v>
      </c>
      <c r="EI176" s="1">
        <v>-0.21831218999999999</v>
      </c>
      <c r="EJ176" s="1">
        <v>0.78663404599999998</v>
      </c>
      <c r="EK176" s="1">
        <v>-8.8258680000000006E-2</v>
      </c>
      <c r="EL176" s="1">
        <v>-0.51791661099999997</v>
      </c>
      <c r="EM176" s="1">
        <v>1.1417787210000001</v>
      </c>
      <c r="EN176" s="1" t="s">
        <v>221</v>
      </c>
      <c r="EO176" s="1">
        <v>-1.397826574</v>
      </c>
      <c r="EP176" s="1">
        <v>-0.44247086800000002</v>
      </c>
      <c r="EQ176" s="1">
        <v>0.160112855</v>
      </c>
      <c r="ER176" s="1">
        <v>0.35031512599999998</v>
      </c>
      <c r="ES176" s="1">
        <v>-0.43132788399999999</v>
      </c>
      <c r="ET176" s="1">
        <v>-0.18006138499999999</v>
      </c>
      <c r="EU176" s="1" t="s">
        <v>221</v>
      </c>
      <c r="EV176" s="1">
        <v>0.11079420800000001</v>
      </c>
      <c r="EW176" s="1">
        <v>-1.1190723E-2</v>
      </c>
      <c r="EX176" s="1">
        <v>-0.67500610599999999</v>
      </c>
      <c r="EY176" s="1">
        <v>0.12374988000000001</v>
      </c>
      <c r="EZ176" s="1">
        <v>0.92562518000000005</v>
      </c>
      <c r="FA176" s="1">
        <v>0.15170927000000001</v>
      </c>
      <c r="FB176" s="1">
        <v>0.53359674300000004</v>
      </c>
      <c r="FC176" s="1">
        <v>-0.94977949800000006</v>
      </c>
      <c r="FD176" s="1">
        <v>-0.12436346299999999</v>
      </c>
      <c r="FE176" s="1">
        <v>-1.305311391</v>
      </c>
      <c r="FF176" s="1">
        <v>-8.7277409E-2</v>
      </c>
      <c r="FG176" s="1">
        <v>0.696214102</v>
      </c>
      <c r="FH176" s="1">
        <v>-0.90605712000000005</v>
      </c>
      <c r="FI176" s="1">
        <v>0.45804513099999999</v>
      </c>
      <c r="FJ176" s="1">
        <v>-0.31028479199999998</v>
      </c>
      <c r="FK176" s="1">
        <v>1.2250224620000001</v>
      </c>
      <c r="FL176" s="1">
        <v>0.17604352300000001</v>
      </c>
      <c r="FM176" s="1">
        <v>0.65470389500000004</v>
      </c>
      <c r="FN176" s="1">
        <v>-0.247118633</v>
      </c>
      <c r="FO176" s="1">
        <v>0.86177219599999999</v>
      </c>
      <c r="FP176" s="1">
        <v>-0.25138411700000002</v>
      </c>
      <c r="FQ176" s="1">
        <v>0.96217865700000005</v>
      </c>
      <c r="FR176" s="1">
        <v>-9.9165901000000001E-2</v>
      </c>
      <c r="FS176" s="1">
        <v>-0.72244622599999997</v>
      </c>
      <c r="FT176" s="1">
        <v>1.1629552620000001</v>
      </c>
      <c r="FU176" s="1"/>
      <c r="FV176" s="1">
        <v>-1.5836183909999999</v>
      </c>
      <c r="FW176" s="1">
        <v>-0.54637880400000005</v>
      </c>
      <c r="FX176" s="1">
        <v>0.15240841699999999</v>
      </c>
      <c r="FY176" s="1">
        <v>0.38368944500000002</v>
      </c>
      <c r="FZ176" s="1">
        <v>-0.44432008899999997</v>
      </c>
      <c r="GA176" s="1">
        <v>-0.200264262</v>
      </c>
      <c r="GB176" s="1"/>
      <c r="GC176" s="1">
        <v>9.6783547999999997E-2</v>
      </c>
      <c r="GD176" s="1">
        <v>-6.3271764999999994E-2</v>
      </c>
      <c r="GE176" s="1">
        <v>0.50328142099999995</v>
      </c>
      <c r="GF176" s="1">
        <v>-0.85299595100000003</v>
      </c>
      <c r="GG176" s="1">
        <v>1.038591799</v>
      </c>
      <c r="GH176" s="1">
        <v>-1.305311391</v>
      </c>
      <c r="GI176" s="1">
        <v>0.50490064099999998</v>
      </c>
      <c r="GJ176" s="1">
        <v>1.3012266699999999</v>
      </c>
      <c r="GK176" s="1">
        <v>0.44909547</v>
      </c>
      <c r="GL176" s="1">
        <v>4</v>
      </c>
      <c r="GM176" s="1">
        <v>1</v>
      </c>
      <c r="GN176" s="1">
        <v>0.25</v>
      </c>
      <c r="GO176" s="1">
        <v>3</v>
      </c>
      <c r="GP176" s="1">
        <v>0.75</v>
      </c>
      <c r="GQ176" s="1">
        <v>0</v>
      </c>
      <c r="GR176" s="1">
        <v>0</v>
      </c>
      <c r="GS176" s="1">
        <v>1</v>
      </c>
      <c r="GT176" s="1">
        <v>0.25</v>
      </c>
      <c r="GU176" s="1">
        <v>1</v>
      </c>
      <c r="GV176" s="1">
        <v>0.25</v>
      </c>
      <c r="GW176" s="1">
        <v>0</v>
      </c>
      <c r="GX176" s="1">
        <v>0</v>
      </c>
      <c r="GY176" s="1">
        <v>0</v>
      </c>
      <c r="GZ176" s="1">
        <v>0</v>
      </c>
      <c r="HA176" s="1">
        <v>0</v>
      </c>
      <c r="HB176" s="1">
        <v>0</v>
      </c>
      <c r="HC176" s="1">
        <v>0</v>
      </c>
      <c r="HD176" s="1">
        <v>0</v>
      </c>
      <c r="HE176" s="1">
        <v>2</v>
      </c>
      <c r="HF176" s="1">
        <v>0.5</v>
      </c>
      <c r="HG176" s="1">
        <v>0</v>
      </c>
      <c r="HH176" s="1">
        <v>0</v>
      </c>
      <c r="HI176" s="1">
        <v>0</v>
      </c>
      <c r="HJ176" s="1">
        <v>0</v>
      </c>
      <c r="HK176" s="1">
        <v>0</v>
      </c>
      <c r="HL176" s="1">
        <v>0</v>
      </c>
      <c r="HM176" s="1">
        <v>0.5</v>
      </c>
      <c r="HN176" s="1">
        <v>0.5</v>
      </c>
      <c r="HO176" s="1" t="s">
        <v>221</v>
      </c>
      <c r="HP176" s="1" t="s">
        <v>357</v>
      </c>
      <c r="HQ176" s="1" t="s">
        <v>221</v>
      </c>
      <c r="HR176" s="1" t="s">
        <v>221</v>
      </c>
      <c r="HS176" s="1" t="s">
        <v>221</v>
      </c>
      <c r="HT176" s="1" t="s">
        <v>221</v>
      </c>
      <c r="HU176" s="1">
        <v>2.8208009710000002</v>
      </c>
      <c r="HV176" s="1">
        <v>2.3659995700000001</v>
      </c>
      <c r="HW176" s="1">
        <v>3.2515963609999998</v>
      </c>
      <c r="HX176" s="1">
        <v>3.9520182159999999</v>
      </c>
      <c r="HY176" s="1"/>
      <c r="HZ176" s="1">
        <v>4.443549677</v>
      </c>
      <c r="IA176" s="1">
        <v>3.708331254</v>
      </c>
      <c r="IB176" s="1">
        <v>2.710099692</v>
      </c>
    </row>
    <row r="177" spans="1:236" x14ac:dyDescent="0.3">
      <c r="A177" s="1">
        <v>36777</v>
      </c>
      <c r="B177" s="1" t="s">
        <v>1533</v>
      </c>
      <c r="C177" s="1" t="s">
        <v>1469</v>
      </c>
      <c r="D177" s="1" t="s">
        <v>1534</v>
      </c>
      <c r="E177" s="1">
        <v>6</v>
      </c>
      <c r="F177" s="1" t="s">
        <v>424</v>
      </c>
      <c r="G177" s="1">
        <v>2</v>
      </c>
      <c r="H177" s="1" t="s">
        <v>1226</v>
      </c>
      <c r="I177" s="1" t="s">
        <v>221</v>
      </c>
      <c r="J177" s="1" t="s">
        <v>221</v>
      </c>
      <c r="K177" s="1" t="s">
        <v>221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 t="s">
        <v>221</v>
      </c>
      <c r="AF177" s="1" t="s">
        <v>221</v>
      </c>
      <c r="AG177" s="1" t="s">
        <v>221</v>
      </c>
      <c r="AH177" s="1" t="s">
        <v>221</v>
      </c>
      <c r="AI177" s="1" t="s">
        <v>221</v>
      </c>
      <c r="AJ177" s="1" t="s">
        <v>221</v>
      </c>
      <c r="AK177" s="1" t="s">
        <v>221</v>
      </c>
      <c r="AL177" s="1" t="s">
        <v>221</v>
      </c>
      <c r="AM177" s="1">
        <v>4</v>
      </c>
      <c r="AN177" s="1">
        <v>1</v>
      </c>
      <c r="AO177" s="1">
        <v>2</v>
      </c>
      <c r="AP177" s="1">
        <v>1</v>
      </c>
      <c r="AQ177" s="1">
        <v>3</v>
      </c>
      <c r="AR177" s="1">
        <v>3</v>
      </c>
      <c r="AS177" s="1">
        <v>3</v>
      </c>
      <c r="AT177" s="1">
        <v>5</v>
      </c>
      <c r="AU177" s="1">
        <v>1</v>
      </c>
      <c r="AV177" s="1">
        <v>1</v>
      </c>
      <c r="AW177" s="1">
        <v>2</v>
      </c>
      <c r="AX177" s="1">
        <v>1</v>
      </c>
      <c r="AY177" s="1">
        <v>5</v>
      </c>
      <c r="AZ177" s="1">
        <v>4</v>
      </c>
      <c r="BA177" s="1">
        <v>1</v>
      </c>
      <c r="BB177" s="1">
        <v>4</v>
      </c>
      <c r="BC177" s="1" t="s">
        <v>221</v>
      </c>
      <c r="BD177" s="1" t="s">
        <v>221</v>
      </c>
      <c r="BE177" s="1" t="s">
        <v>221</v>
      </c>
      <c r="BF177" s="1" t="s">
        <v>221</v>
      </c>
      <c r="BG177" s="1">
        <v>4</v>
      </c>
      <c r="BH177" s="1">
        <v>4</v>
      </c>
      <c r="BI177" s="1">
        <v>5</v>
      </c>
      <c r="BJ177" s="1">
        <v>4</v>
      </c>
      <c r="BK177" s="1">
        <v>5</v>
      </c>
      <c r="BL177" s="1">
        <v>5</v>
      </c>
      <c r="BM177" s="1">
        <v>5</v>
      </c>
      <c r="BN177" s="1" t="s">
        <v>221</v>
      </c>
      <c r="BO177" s="1">
        <v>4</v>
      </c>
      <c r="BP177" s="1" t="s">
        <v>221</v>
      </c>
      <c r="BQ177" s="1">
        <v>5</v>
      </c>
      <c r="BR177" s="1">
        <v>5</v>
      </c>
      <c r="BS177" s="1">
        <v>4</v>
      </c>
      <c r="BT177" s="1">
        <v>4</v>
      </c>
      <c r="BU177" s="1">
        <v>4</v>
      </c>
      <c r="BV177" s="1">
        <v>5</v>
      </c>
      <c r="BW177" s="1" t="s">
        <v>221</v>
      </c>
      <c r="BX177" s="1">
        <v>4.7777777779999999</v>
      </c>
      <c r="BY177" s="1">
        <v>4</v>
      </c>
      <c r="BZ177" s="1"/>
      <c r="CA177" s="1">
        <v>4</v>
      </c>
      <c r="CB177" s="1"/>
      <c r="CC177" s="1">
        <v>5</v>
      </c>
      <c r="CD177" s="1">
        <v>4</v>
      </c>
      <c r="CE177" s="1">
        <v>4</v>
      </c>
      <c r="CF177" s="1">
        <f>(AM177 - '[1]AoA, FW, and ASMu'!B$11) / '[1]AoA, FW, and ASMu'!B$12</f>
        <v>-6.0746042051738683E-2</v>
      </c>
      <c r="CG177" s="1">
        <f>(AQ177 - '[1]AoA, FW, and ASMu'!C$11) / '[1]AoA, FW, and ASMu'!C$12</f>
        <v>6.35580845466511E-2</v>
      </c>
      <c r="CH177" s="1">
        <f>(AR177 - '[1]AoA, FW, and ASMu'!D$11) / '[1]AoA, FW, and ASMu'!D$12</f>
        <v>0.45651043466681585</v>
      </c>
      <c r="CI177" s="1">
        <f>(AT177 - '[1]AoA, FW, and ASMu'!E$11) / '[1]AoA, FW, and ASMu'!E$12</f>
        <v>0.50066042908655961</v>
      </c>
      <c r="CJ177" s="1">
        <f>(AU177 - '[1]AoA, FW, and ASMu'!F$11) / '[1]AoA, FW, and ASMu'!F$12</f>
        <v>-1.3726844286238138</v>
      </c>
      <c r="CK177" s="1">
        <f>(AY177 - '[1]AoA, FW, and ASMu'!G$11) / '[1]AoA, FW, and ASMu'!G$12</f>
        <v>1.0352183707753255</v>
      </c>
      <c r="CL177" s="1">
        <f>(BA177 - '[1]AoA, FW, and ASMu'!H$11) / '[1]AoA, FW, and ASMu'!H$12</f>
        <v>-0.62050276803115456</v>
      </c>
      <c r="CM177" s="1">
        <f>(AW177 - '[1]AoA, FW, and ASMu'!I$11) / '[1]AoA, FW, and ASMu'!I$12</f>
        <v>-1.1002623838105714</v>
      </c>
      <c r="CN177" s="1">
        <v>1.356903795</v>
      </c>
      <c r="CO177" s="1">
        <v>0.46005547200000002</v>
      </c>
      <c r="CP177" s="1"/>
      <c r="CQ177" s="1">
        <v>0.26263412200000003</v>
      </c>
      <c r="CR177" s="1"/>
      <c r="CS177" s="1">
        <v>1.1282204149999999</v>
      </c>
      <c r="CT177" s="1">
        <v>0.423172936</v>
      </c>
      <c r="CU177" s="1">
        <v>-0.35100688800000002</v>
      </c>
      <c r="CV177" s="1" t="s">
        <v>241</v>
      </c>
      <c r="CW177" s="1">
        <v>5</v>
      </c>
      <c r="CX177" s="1">
        <v>1</v>
      </c>
      <c r="CY177" s="1" t="s">
        <v>242</v>
      </c>
      <c r="CZ177" s="1">
        <v>5</v>
      </c>
      <c r="DA177" s="1">
        <v>5251</v>
      </c>
      <c r="DB177" s="1" t="s">
        <v>221</v>
      </c>
      <c r="DC177" s="1" t="s">
        <v>221</v>
      </c>
      <c r="DD177" s="1">
        <v>1</v>
      </c>
      <c r="DE177" s="1">
        <v>5252</v>
      </c>
      <c r="DF177" s="1" t="s">
        <v>221</v>
      </c>
      <c r="DG177" s="1" t="s">
        <v>292</v>
      </c>
      <c r="DH177" s="1">
        <v>547102</v>
      </c>
      <c r="DI177" s="1" t="s">
        <v>1535</v>
      </c>
      <c r="DJ177" s="1" t="s">
        <v>1536</v>
      </c>
      <c r="DK177" s="1" t="s">
        <v>590</v>
      </c>
      <c r="DL177" s="1" t="s">
        <v>229</v>
      </c>
      <c r="DM177" s="1">
        <v>262</v>
      </c>
      <c r="DN177" s="1">
        <v>15</v>
      </c>
      <c r="DO177" s="1" t="s">
        <v>1537</v>
      </c>
      <c r="DP177" s="1">
        <v>-8.318265E-3</v>
      </c>
      <c r="DQ177" s="1">
        <v>-0.56476974899999999</v>
      </c>
      <c r="DR177" s="1">
        <v>-1.857670274</v>
      </c>
      <c r="DS177" s="1">
        <v>-0.37808848900000003</v>
      </c>
      <c r="DT177" s="1">
        <v>0.18858483200000001</v>
      </c>
      <c r="DU177" s="1">
        <v>0.567065547</v>
      </c>
      <c r="DV177" s="1">
        <v>1.3185654010000001</v>
      </c>
      <c r="DW177" s="1">
        <v>0.87171520999999996</v>
      </c>
      <c r="DX177" s="1">
        <v>-2.2825453370000002</v>
      </c>
      <c r="DY177" s="1">
        <v>-1.0964448499999999</v>
      </c>
      <c r="DZ177" s="1">
        <v>-1.190606061</v>
      </c>
      <c r="EA177" s="1">
        <v>-1.1447780439999999</v>
      </c>
      <c r="EB177" s="1">
        <v>1.650185048</v>
      </c>
      <c r="EC177" s="1">
        <v>0.63157092800000003</v>
      </c>
      <c r="ED177" s="1">
        <v>-0.670839038</v>
      </c>
      <c r="EE177" s="1">
        <v>0.21854679099999999</v>
      </c>
      <c r="EF177" s="1">
        <v>-0.49336258900000002</v>
      </c>
      <c r="EG177" s="1">
        <v>-0.20733053700000001</v>
      </c>
      <c r="EH177" s="1">
        <v>0.86115427300000003</v>
      </c>
      <c r="EI177" s="1">
        <v>-0.21831218999999999</v>
      </c>
      <c r="EJ177" s="1">
        <v>0.78663404599999998</v>
      </c>
      <c r="EK177" s="1">
        <v>0.91174131999999997</v>
      </c>
      <c r="EL177" s="1">
        <v>0.48208338899999997</v>
      </c>
      <c r="EM177" s="1">
        <v>0.141778721</v>
      </c>
      <c r="EN177" s="1" t="s">
        <v>221</v>
      </c>
      <c r="EO177" s="1">
        <v>0.60217342600000001</v>
      </c>
      <c r="EP177" s="1">
        <v>0.55752913199999998</v>
      </c>
      <c r="EQ177" s="1">
        <v>0.160112855</v>
      </c>
      <c r="ER177" s="1">
        <v>0.35031512599999998</v>
      </c>
      <c r="ES177" s="1">
        <v>0.56867211600000001</v>
      </c>
      <c r="ET177" s="1">
        <v>0.81993861499999998</v>
      </c>
      <c r="EU177" s="1" t="s">
        <v>221</v>
      </c>
      <c r="EV177" s="1" t="s">
        <v>221</v>
      </c>
      <c r="EW177" s="1">
        <v>-1.1190723E-2</v>
      </c>
      <c r="EX177" s="1">
        <v>-0.67500610599999999</v>
      </c>
      <c r="EY177" s="1">
        <v>-1.6151683830000001</v>
      </c>
      <c r="EZ177" s="1">
        <v>-0.56272993800000004</v>
      </c>
      <c r="FA177" s="1">
        <v>0.15170927000000001</v>
      </c>
      <c r="FB177" s="1">
        <v>0.53359674300000004</v>
      </c>
      <c r="FC177" s="1">
        <v>1.8378086280000001</v>
      </c>
      <c r="FD177" s="1">
        <v>0.84506917800000003</v>
      </c>
      <c r="FE177" s="1">
        <v>-1.305311391</v>
      </c>
      <c r="FF177" s="1">
        <v>-0.99222370199999999</v>
      </c>
      <c r="FG177" s="1">
        <v>-1.024120258</v>
      </c>
      <c r="FH177" s="1">
        <v>-0.90605712000000005</v>
      </c>
      <c r="FI177" s="1">
        <v>1.1625293880000001</v>
      </c>
      <c r="FJ177" s="1">
        <v>0.53189845499999999</v>
      </c>
      <c r="FK177" s="1">
        <v>-0.61827943600000002</v>
      </c>
      <c r="FL177" s="1">
        <v>0.17604352300000001</v>
      </c>
      <c r="FM177" s="1">
        <v>-0.63754946099999998</v>
      </c>
      <c r="FN177" s="1">
        <v>-0.247118633</v>
      </c>
      <c r="FO177" s="1">
        <v>0.86177219599999999</v>
      </c>
      <c r="FP177" s="1">
        <v>-0.25138411700000002</v>
      </c>
      <c r="FQ177" s="1">
        <v>0.96217865700000005</v>
      </c>
      <c r="FR177" s="1">
        <v>1.024416521</v>
      </c>
      <c r="FS177" s="1">
        <v>0.67246216400000003</v>
      </c>
      <c r="FT177" s="1">
        <v>0.144408287</v>
      </c>
      <c r="FU177" s="1"/>
      <c r="FV177" s="1">
        <v>0.682211177</v>
      </c>
      <c r="FW177" s="1">
        <v>0.68845685099999998</v>
      </c>
      <c r="FX177" s="1">
        <v>0.15240841699999999</v>
      </c>
      <c r="FY177" s="1">
        <v>0.38368944500000002</v>
      </c>
      <c r="FZ177" s="1">
        <v>0.58580132299999998</v>
      </c>
      <c r="GA177" s="1">
        <v>0.911935681</v>
      </c>
      <c r="GB177" s="1"/>
      <c r="GC177" s="1"/>
      <c r="GD177" s="1">
        <v>0.52063849799999995</v>
      </c>
      <c r="GE177" s="1">
        <v>1.0183421269999999</v>
      </c>
      <c r="GF177" s="1">
        <v>1.8378086280000001</v>
      </c>
      <c r="GG177" s="1">
        <v>0.989477465</v>
      </c>
      <c r="GH177" s="1">
        <v>-1.305311391</v>
      </c>
      <c r="GI177" s="1">
        <v>2.0488818360000001</v>
      </c>
      <c r="GJ177" s="1">
        <v>-0.54207522799999996</v>
      </c>
      <c r="GK177" s="1">
        <v>-1.2712388910000001</v>
      </c>
      <c r="GL177" s="1">
        <v>6</v>
      </c>
      <c r="GM177" s="1">
        <v>2</v>
      </c>
      <c r="GN177" s="1">
        <v>0.33333333300000001</v>
      </c>
      <c r="GO177" s="1">
        <v>4</v>
      </c>
      <c r="GP177" s="1">
        <v>0.66666666699999999</v>
      </c>
      <c r="GQ177" s="1">
        <v>0</v>
      </c>
      <c r="GR177" s="1">
        <v>0</v>
      </c>
      <c r="GS177" s="1">
        <v>0</v>
      </c>
      <c r="GT177" s="1">
        <v>0</v>
      </c>
      <c r="GU177" s="1">
        <v>0</v>
      </c>
      <c r="GV177" s="1">
        <v>0</v>
      </c>
      <c r="GW177" s="1">
        <v>0</v>
      </c>
      <c r="GX177" s="1">
        <v>0</v>
      </c>
      <c r="GY177" s="1">
        <v>1</v>
      </c>
      <c r="GZ177" s="1">
        <v>0.16666666699999999</v>
      </c>
      <c r="HA177" s="1">
        <v>1</v>
      </c>
      <c r="HB177" s="1">
        <v>0.16666666699999999</v>
      </c>
      <c r="HC177" s="1">
        <v>0</v>
      </c>
      <c r="HD177" s="1">
        <v>0</v>
      </c>
      <c r="HE177" s="1">
        <v>1</v>
      </c>
      <c r="HF177" s="1">
        <v>0.16666666699999999</v>
      </c>
      <c r="HG177" s="1">
        <v>1</v>
      </c>
      <c r="HH177" s="1">
        <v>0.16666666699999999</v>
      </c>
      <c r="HI177" s="1">
        <v>0</v>
      </c>
      <c r="HJ177" s="1">
        <v>0</v>
      </c>
      <c r="HK177" s="1">
        <v>2</v>
      </c>
      <c r="HL177" s="1">
        <v>0.33333333300000001</v>
      </c>
      <c r="HM177" s="1">
        <v>0.16666666699999999</v>
      </c>
      <c r="HN177" s="1">
        <v>0.83333333300000001</v>
      </c>
      <c r="HO177" s="1" t="s">
        <v>269</v>
      </c>
      <c r="HP177" s="1" t="s">
        <v>295</v>
      </c>
      <c r="HQ177" s="1" t="s">
        <v>234</v>
      </c>
      <c r="HR177" s="1" t="s">
        <v>221</v>
      </c>
      <c r="HS177" s="1" t="s">
        <v>221</v>
      </c>
      <c r="HT177" s="1" t="s">
        <v>221</v>
      </c>
      <c r="HU177" s="1">
        <v>4.0060114640000002</v>
      </c>
      <c r="HV177" s="1">
        <v>2.9574994619999999</v>
      </c>
      <c r="HW177" s="1"/>
      <c r="HX177" s="1">
        <v>2.9640136620000002</v>
      </c>
      <c r="HY177" s="1"/>
      <c r="HZ177" s="1">
        <v>5.3322596129999997</v>
      </c>
      <c r="IA177" s="1">
        <v>3.708331254</v>
      </c>
      <c r="IB177" s="1">
        <v>2.710099692</v>
      </c>
    </row>
    <row r="178" spans="1:236" x14ac:dyDescent="0.3">
      <c r="A178" s="1">
        <v>29193</v>
      </c>
      <c r="B178" s="1" t="s">
        <v>1538</v>
      </c>
      <c r="C178" s="1" t="s">
        <v>613</v>
      </c>
      <c r="D178" s="1" t="s">
        <v>613</v>
      </c>
      <c r="E178" s="1">
        <v>1</v>
      </c>
      <c r="F178" s="1" t="s">
        <v>491</v>
      </c>
      <c r="G178" s="1">
        <v>3</v>
      </c>
      <c r="H178" s="1" t="s">
        <v>492</v>
      </c>
      <c r="I178" s="1" t="s">
        <v>221</v>
      </c>
      <c r="J178" s="1" t="s">
        <v>221</v>
      </c>
      <c r="K178" s="1" t="s">
        <v>221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 t="s">
        <v>221</v>
      </c>
      <c r="AF178" s="1" t="s">
        <v>221</v>
      </c>
      <c r="AG178" s="1" t="s">
        <v>221</v>
      </c>
      <c r="AH178" s="1" t="s">
        <v>221</v>
      </c>
      <c r="AI178" s="1" t="s">
        <v>221</v>
      </c>
      <c r="AJ178" s="1" t="s">
        <v>221</v>
      </c>
      <c r="AK178" s="1" t="s">
        <v>221</v>
      </c>
      <c r="AL178" s="1" t="s">
        <v>221</v>
      </c>
      <c r="AM178" s="1">
        <v>4</v>
      </c>
      <c r="AN178" s="1">
        <v>1</v>
      </c>
      <c r="AO178" s="1">
        <v>5</v>
      </c>
      <c r="AP178" s="1">
        <v>1</v>
      </c>
      <c r="AQ178" s="1">
        <v>1</v>
      </c>
      <c r="AR178" s="1">
        <v>5</v>
      </c>
      <c r="AS178" s="1">
        <v>3</v>
      </c>
      <c r="AT178" s="1">
        <v>5</v>
      </c>
      <c r="AU178" s="1">
        <v>5</v>
      </c>
      <c r="AV178" s="1">
        <v>1</v>
      </c>
      <c r="AW178" s="1">
        <v>4</v>
      </c>
      <c r="AX178" s="1">
        <v>1</v>
      </c>
      <c r="AY178" s="1">
        <v>5</v>
      </c>
      <c r="AZ178" s="1">
        <v>4</v>
      </c>
      <c r="BA178" s="1">
        <v>1</v>
      </c>
      <c r="BB178" s="1">
        <v>5</v>
      </c>
      <c r="BC178" s="1" t="s">
        <v>221</v>
      </c>
      <c r="BD178" s="1" t="s">
        <v>221</v>
      </c>
      <c r="BE178" s="1" t="s">
        <v>221</v>
      </c>
      <c r="BF178" s="1" t="s">
        <v>221</v>
      </c>
      <c r="BG178" s="1">
        <v>5</v>
      </c>
      <c r="BH178" s="1">
        <v>4</v>
      </c>
      <c r="BI178" s="1">
        <v>3</v>
      </c>
      <c r="BJ178" s="1">
        <v>5</v>
      </c>
      <c r="BK178" s="1">
        <v>4</v>
      </c>
      <c r="BL178" s="1">
        <v>5</v>
      </c>
      <c r="BM178" s="1">
        <v>4</v>
      </c>
      <c r="BN178" s="1">
        <v>4</v>
      </c>
      <c r="BO178" s="1">
        <v>5</v>
      </c>
      <c r="BP178" s="1">
        <v>4</v>
      </c>
      <c r="BQ178" s="1">
        <v>5</v>
      </c>
      <c r="BR178" s="1">
        <v>4</v>
      </c>
      <c r="BS178" s="1" t="s">
        <v>221</v>
      </c>
      <c r="BT178" s="1" t="s">
        <v>221</v>
      </c>
      <c r="BU178" s="1" t="s">
        <v>221</v>
      </c>
      <c r="BV178" s="1">
        <v>5</v>
      </c>
      <c r="BW178" s="1" t="s">
        <v>221</v>
      </c>
      <c r="BX178" s="1">
        <v>4.375</v>
      </c>
      <c r="BY178" s="1"/>
      <c r="BZ178" s="1">
        <v>4</v>
      </c>
      <c r="CA178" s="1">
        <v>5</v>
      </c>
      <c r="CB178" s="1">
        <v>4</v>
      </c>
      <c r="CC178" s="1">
        <v>4.3333333329999997</v>
      </c>
      <c r="CD178" s="1"/>
      <c r="CE178" s="1">
        <v>4</v>
      </c>
      <c r="CF178" s="1">
        <f>(AM178 - '[1]AoA, FW, and ASMu'!B$11) / '[1]AoA, FW, and ASMu'!B$12</f>
        <v>-6.0746042051738683E-2</v>
      </c>
      <c r="CG178" s="1">
        <f>(AQ178 - '[1]AoA, FW, and ASMu'!C$11) / '[1]AoA, FW, and ASMu'!C$12</f>
        <v>-1.4784925460403708</v>
      </c>
      <c r="CH178" s="1">
        <f>(AR178 - '[1]AoA, FW, and ASMu'!D$11) / '[1]AoA, FW, and ASMu'!D$12</f>
        <v>2.0264065335503534</v>
      </c>
      <c r="CI178" s="1">
        <f>(AT178 - '[1]AoA, FW, and ASMu'!E$11) / '[1]AoA, FW, and ASMu'!E$12</f>
        <v>0.50066042908655961</v>
      </c>
      <c r="CJ178" s="1">
        <f>(AU178 - '[1]AoA, FW, and ASMu'!F$11) / '[1]AoA, FW, and ASMu'!F$12</f>
        <v>0.92360840061944671</v>
      </c>
      <c r="CK178" s="1">
        <f>(AY178 - '[1]AoA, FW, and ASMu'!G$11) / '[1]AoA, FW, and ASMu'!G$12</f>
        <v>1.0352183707753255</v>
      </c>
      <c r="CL178" s="1">
        <f>(BA178 - '[1]AoA, FW, and ASMu'!H$11) / '[1]AoA, FW, and ASMu'!H$12</f>
        <v>-0.62050276803115456</v>
      </c>
      <c r="CM178" s="1">
        <f>(AW178 - '[1]AoA, FW, and ASMu'!I$11) / '[1]AoA, FW, and ASMu'!I$12</f>
        <v>0.59779555268672613</v>
      </c>
      <c r="CN178" s="1">
        <v>8.2657314999999995E-2</v>
      </c>
      <c r="CO178" s="1"/>
      <c r="CP178" s="1">
        <v>-0.21434494600000001</v>
      </c>
      <c r="CQ178" s="1">
        <v>0.973651084</v>
      </c>
      <c r="CR178" s="1">
        <v>-0.10201504</v>
      </c>
      <c r="CS178" s="1">
        <v>8.2939829000000007E-2</v>
      </c>
      <c r="CT178" s="1"/>
      <c r="CU178" s="1">
        <v>-0.80989086200000004</v>
      </c>
      <c r="CV178" s="1" t="s">
        <v>241</v>
      </c>
      <c r="CW178" s="1">
        <v>5</v>
      </c>
      <c r="CX178" s="1">
        <v>1</v>
      </c>
      <c r="CY178" s="1" t="s">
        <v>242</v>
      </c>
      <c r="CZ178" s="1">
        <v>5</v>
      </c>
      <c r="DA178" s="1" t="s">
        <v>221</v>
      </c>
      <c r="DB178" s="1" t="s">
        <v>221</v>
      </c>
      <c r="DC178" s="1" t="s">
        <v>221</v>
      </c>
      <c r="DD178" s="1" t="s">
        <v>221</v>
      </c>
      <c r="DE178" s="1" t="s">
        <v>221</v>
      </c>
      <c r="DF178" s="1" t="s">
        <v>221</v>
      </c>
      <c r="DG178" s="1" t="s">
        <v>221</v>
      </c>
      <c r="DH178" s="1">
        <v>509298</v>
      </c>
      <c r="DI178" s="1" t="s">
        <v>221</v>
      </c>
      <c r="DJ178" s="1" t="s">
        <v>1100</v>
      </c>
      <c r="DK178" s="1" t="s">
        <v>419</v>
      </c>
      <c r="DL178" s="1" t="s">
        <v>229</v>
      </c>
      <c r="DM178" s="1">
        <v>1228</v>
      </c>
      <c r="DN178" s="1">
        <v>12</v>
      </c>
      <c r="DO178" s="1" t="s">
        <v>221</v>
      </c>
      <c r="DP178" s="1">
        <v>-8.318265E-3</v>
      </c>
      <c r="DQ178" s="1">
        <v>-0.56476974899999999</v>
      </c>
      <c r="DR178" s="1">
        <v>1.142329726</v>
      </c>
      <c r="DS178" s="1">
        <v>-0.37808848900000003</v>
      </c>
      <c r="DT178" s="1">
        <v>-1.8114151679999999</v>
      </c>
      <c r="DU178" s="1">
        <v>2.5670655469999999</v>
      </c>
      <c r="DV178" s="1">
        <v>1.3185654010000001</v>
      </c>
      <c r="DW178" s="1">
        <v>0.87171520999999996</v>
      </c>
      <c r="DX178" s="1">
        <v>1.717454663</v>
      </c>
      <c r="DY178" s="1">
        <v>-1.0964448499999999</v>
      </c>
      <c r="DZ178" s="1">
        <v>0.80939393900000001</v>
      </c>
      <c r="EA178" s="1">
        <v>-1.1447780439999999</v>
      </c>
      <c r="EB178" s="1">
        <v>1.650185048</v>
      </c>
      <c r="EC178" s="1">
        <v>0.63157092800000003</v>
      </c>
      <c r="ED178" s="1">
        <v>-0.670839038</v>
      </c>
      <c r="EE178" s="1">
        <v>1.2185467910000001</v>
      </c>
      <c r="EF178" s="1">
        <v>0.50663741100000004</v>
      </c>
      <c r="EG178" s="1">
        <v>-0.20733053700000001</v>
      </c>
      <c r="EH178" s="1">
        <v>-1.1388457270000001</v>
      </c>
      <c r="EI178" s="1">
        <v>0.78168780999999998</v>
      </c>
      <c r="EJ178" s="1">
        <v>-0.213365954</v>
      </c>
      <c r="EK178" s="1">
        <v>0.91174131999999997</v>
      </c>
      <c r="EL178" s="1">
        <v>-0.51791661099999997</v>
      </c>
      <c r="EM178" s="1">
        <v>1.1417787210000001</v>
      </c>
      <c r="EN178" s="1">
        <v>-0.227950713</v>
      </c>
      <c r="EO178" s="1">
        <v>0.60217342600000001</v>
      </c>
      <c r="EP178" s="1">
        <v>-0.44247086800000002</v>
      </c>
      <c r="EQ178" s="1" t="s">
        <v>221</v>
      </c>
      <c r="ER178" s="1" t="s">
        <v>221</v>
      </c>
      <c r="ES178" s="1" t="s">
        <v>221</v>
      </c>
      <c r="ET178" s="1">
        <v>0.81993861499999998</v>
      </c>
      <c r="EU178" s="1" t="s">
        <v>221</v>
      </c>
      <c r="EV178" s="1">
        <v>0.11079420800000001</v>
      </c>
      <c r="EW178" s="1">
        <v>-7.2999390000000001E-3</v>
      </c>
      <c r="EX178" s="1">
        <v>-0.50626750099999995</v>
      </c>
      <c r="EY178" s="1">
        <v>1.1603746619999999</v>
      </c>
      <c r="EZ178" s="1">
        <v>-0.43257899100000002</v>
      </c>
      <c r="FA178" s="1">
        <v>-1.428876314</v>
      </c>
      <c r="FB178" s="1">
        <v>2.0292772960000001</v>
      </c>
      <c r="FC178" s="1">
        <v>1.0896334009999999</v>
      </c>
      <c r="FD178" s="1">
        <v>0.78158185499999999</v>
      </c>
      <c r="FE178" s="1">
        <v>0.98416879099999999</v>
      </c>
      <c r="FF178" s="1">
        <v>-0.75438913500000004</v>
      </c>
      <c r="FG178" s="1">
        <v>0.74325423400000001</v>
      </c>
      <c r="FH178" s="1">
        <v>-0.72955848300000004</v>
      </c>
      <c r="FI178" s="1">
        <v>1.1982686419999999</v>
      </c>
      <c r="FJ178" s="1">
        <v>0.527533476</v>
      </c>
      <c r="FK178" s="1">
        <v>-0.65123792400000002</v>
      </c>
      <c r="FL178" s="1">
        <v>1.178860324</v>
      </c>
      <c r="FM178" s="1">
        <v>0.73267232599999998</v>
      </c>
      <c r="FN178" s="1">
        <v>-0.27098051200000001</v>
      </c>
      <c r="FO178" s="1">
        <v>-1.1590532280000001</v>
      </c>
      <c r="FP178" s="1">
        <v>0.94650490499999995</v>
      </c>
      <c r="FQ178" s="1">
        <v>-0.26488525299999999</v>
      </c>
      <c r="FR178" s="1">
        <v>0.99257750099999997</v>
      </c>
      <c r="FS178" s="1">
        <v>-0.75406215300000001</v>
      </c>
      <c r="FT178" s="1">
        <v>1.135604523</v>
      </c>
      <c r="FU178" s="1">
        <v>-0.22705561099999999</v>
      </c>
      <c r="FV178" s="1">
        <v>0.68614825199999996</v>
      </c>
      <c r="FW178" s="1">
        <v>-0.57374936700000001</v>
      </c>
      <c r="FX178" s="1"/>
      <c r="FY178" s="1"/>
      <c r="FZ178" s="1"/>
      <c r="GA178" s="1">
        <v>0.955153959</v>
      </c>
      <c r="GB178" s="1"/>
      <c r="GC178" s="1">
        <v>0.126620132</v>
      </c>
      <c r="GD178" s="1">
        <v>6.9550315000000001E-2</v>
      </c>
      <c r="GE178" s="1"/>
      <c r="GF178" s="1">
        <v>2.0292772960000001</v>
      </c>
      <c r="GG178" s="1">
        <v>2.7519702E-2</v>
      </c>
      <c r="GH178" s="1">
        <v>2.1197733140000001</v>
      </c>
      <c r="GI178" s="1">
        <v>1.756334359</v>
      </c>
      <c r="GJ178" s="1"/>
      <c r="GK178" s="1">
        <v>1.4759265589999999</v>
      </c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 t="s">
        <v>221</v>
      </c>
      <c r="HP178" s="1" t="s">
        <v>357</v>
      </c>
      <c r="HQ178" s="1" t="s">
        <v>270</v>
      </c>
      <c r="HR178" s="1" t="s">
        <v>260</v>
      </c>
      <c r="HS178" s="1" t="s">
        <v>221</v>
      </c>
      <c r="HT178" s="1" t="s">
        <v>221</v>
      </c>
      <c r="HU178" s="1">
        <v>2.7413324910000001</v>
      </c>
      <c r="HV178" s="1"/>
      <c r="HW178" s="1">
        <v>2.1740701630000001</v>
      </c>
      <c r="HX178" s="1">
        <v>3.7424713550000002</v>
      </c>
      <c r="HY178" s="1">
        <v>2.8855682640000002</v>
      </c>
      <c r="HZ178" s="1">
        <v>3.2155133739999999</v>
      </c>
      <c r="IA178" s="1"/>
      <c r="IB178" s="1">
        <v>1.6987954670000001</v>
      </c>
    </row>
    <row r="179" spans="1:236" x14ac:dyDescent="0.3">
      <c r="A179" s="1">
        <v>35180</v>
      </c>
      <c r="B179" s="1" t="s">
        <v>283</v>
      </c>
      <c r="C179" s="1" t="s">
        <v>284</v>
      </c>
      <c r="D179" s="1" t="s">
        <v>285</v>
      </c>
      <c r="E179" s="1">
        <v>14</v>
      </c>
      <c r="F179" s="1" t="s">
        <v>286</v>
      </c>
      <c r="G179" s="1">
        <v>4</v>
      </c>
      <c r="H179" s="1" t="s">
        <v>287</v>
      </c>
      <c r="I179" s="1" t="s">
        <v>221</v>
      </c>
      <c r="J179" s="1" t="s">
        <v>221</v>
      </c>
      <c r="K179" s="1" t="s">
        <v>221</v>
      </c>
      <c r="L179" s="1">
        <v>1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 t="s">
        <v>288</v>
      </c>
      <c r="AF179" s="1" t="s">
        <v>221</v>
      </c>
      <c r="AG179" s="1" t="s">
        <v>221</v>
      </c>
      <c r="AH179" s="1" t="s">
        <v>221</v>
      </c>
      <c r="AI179" s="1" t="s">
        <v>221</v>
      </c>
      <c r="AJ179" s="1" t="s">
        <v>221</v>
      </c>
      <c r="AK179" s="1" t="s">
        <v>221</v>
      </c>
      <c r="AL179" s="1" t="s">
        <v>221</v>
      </c>
      <c r="AM179" s="1">
        <v>4</v>
      </c>
      <c r="AN179" s="1">
        <v>3</v>
      </c>
      <c r="AO179" s="1">
        <v>5</v>
      </c>
      <c r="AP179" s="1">
        <v>1</v>
      </c>
      <c r="AQ179" s="1">
        <v>2</v>
      </c>
      <c r="AR179" s="1">
        <v>1</v>
      </c>
      <c r="AS179" s="1">
        <v>1</v>
      </c>
      <c r="AT179" s="1">
        <v>4</v>
      </c>
      <c r="AU179" s="1">
        <v>4</v>
      </c>
      <c r="AV179" s="1">
        <v>5</v>
      </c>
      <c r="AW179" s="1">
        <v>5</v>
      </c>
      <c r="AX179" s="1">
        <v>3</v>
      </c>
      <c r="AY179" s="1">
        <v>4</v>
      </c>
      <c r="AZ179" s="1">
        <v>1</v>
      </c>
      <c r="BA179" s="1">
        <v>1</v>
      </c>
      <c r="BB179" s="1">
        <v>2</v>
      </c>
      <c r="BC179" s="1" t="s">
        <v>289</v>
      </c>
      <c r="BD179" s="1" t="s">
        <v>290</v>
      </c>
      <c r="BE179" s="1" t="s">
        <v>221</v>
      </c>
      <c r="BF179" s="1">
        <v>5</v>
      </c>
      <c r="BG179" s="1">
        <v>5</v>
      </c>
      <c r="BH179" s="1">
        <v>5</v>
      </c>
      <c r="BI179" s="1">
        <v>2</v>
      </c>
      <c r="BJ179" s="1">
        <v>4</v>
      </c>
      <c r="BK179" s="1">
        <v>3</v>
      </c>
      <c r="BL179" s="1">
        <v>4</v>
      </c>
      <c r="BM179" s="1">
        <v>5</v>
      </c>
      <c r="BN179" s="1">
        <v>3</v>
      </c>
      <c r="BO179" s="1">
        <v>4</v>
      </c>
      <c r="BP179" s="1">
        <v>3</v>
      </c>
      <c r="BQ179" s="1">
        <v>4</v>
      </c>
      <c r="BR179" s="1">
        <v>4</v>
      </c>
      <c r="BS179" s="1">
        <v>4</v>
      </c>
      <c r="BT179" s="1">
        <v>1</v>
      </c>
      <c r="BU179" s="1">
        <v>2</v>
      </c>
      <c r="BV179" s="1">
        <v>5</v>
      </c>
      <c r="BW179" s="1">
        <v>3</v>
      </c>
      <c r="BX179" s="1">
        <v>3.9</v>
      </c>
      <c r="BY179" s="1">
        <v>1.5</v>
      </c>
      <c r="BZ179" s="1">
        <v>3</v>
      </c>
      <c r="CA179" s="1">
        <v>4</v>
      </c>
      <c r="CB179" s="1">
        <v>3</v>
      </c>
      <c r="CC179" s="1">
        <v>4</v>
      </c>
      <c r="CD179" s="1">
        <v>3.5</v>
      </c>
      <c r="CE179" s="1">
        <v>5</v>
      </c>
      <c r="CF179" s="1">
        <f>(AM179 - '[1]AoA, FW, and ASMu'!B$11) / '[1]AoA, FW, and ASMu'!B$12</f>
        <v>-6.0746042051738683E-2</v>
      </c>
      <c r="CG179" s="1">
        <f>(AQ179 - '[1]AoA, FW, and ASMu'!C$11) / '[1]AoA, FW, and ASMu'!C$12</f>
        <v>-0.70746723074685991</v>
      </c>
      <c r="CH179" s="1">
        <f>(AR179 - '[1]AoA, FW, and ASMu'!D$11) / '[1]AoA, FW, and ASMu'!D$12</f>
        <v>-1.1133856642167215</v>
      </c>
      <c r="CI179" s="1">
        <f>(AT179 - '[1]AoA, FW, and ASMu'!E$11) / '[1]AoA, FW, and ASMu'!E$12</f>
        <v>-0.42732871186524074</v>
      </c>
      <c r="CJ179" s="1">
        <f>(AU179 - '[1]AoA, FW, and ASMu'!F$11) / '[1]AoA, FW, and ASMu'!F$12</f>
        <v>0.34953519330863153</v>
      </c>
      <c r="CK179" s="1">
        <f>(AY179 - '[1]AoA, FW, and ASMu'!G$11) / '[1]AoA, FW, and ASMu'!G$12</f>
        <v>0.32195980665711271</v>
      </c>
      <c r="CL179" s="1">
        <f>(BA179 - '[1]AoA, FW, and ASMu'!H$11) / '[1]AoA, FW, and ASMu'!H$12</f>
        <v>-0.62050276803115456</v>
      </c>
      <c r="CM179" s="1">
        <f>(AW179 - '[1]AoA, FW, and ASMu'!I$11) / '[1]AoA, FW, and ASMu'!I$12</f>
        <v>1.4468245209353749</v>
      </c>
      <c r="CN179" s="1">
        <v>-0.89741901800000001</v>
      </c>
      <c r="CO179" s="1">
        <v>-1.94495409</v>
      </c>
      <c r="CP179" s="1">
        <v>-1.0387239130000001</v>
      </c>
      <c r="CQ179" s="1">
        <v>0.32635136100000001</v>
      </c>
      <c r="CR179" s="1">
        <v>-1.3659734589999999</v>
      </c>
      <c r="CS179" s="1">
        <v>-0.373730807</v>
      </c>
      <c r="CT179" s="1">
        <v>-0.64762661799999999</v>
      </c>
      <c r="CU179" s="1">
        <v>0.426847908</v>
      </c>
      <c r="CV179" s="1" t="s">
        <v>241</v>
      </c>
      <c r="CW179" s="1">
        <v>5</v>
      </c>
      <c r="CX179" s="1">
        <v>0</v>
      </c>
      <c r="CY179" s="1" t="s">
        <v>291</v>
      </c>
      <c r="CZ179" s="1">
        <v>3</v>
      </c>
      <c r="DA179" s="1">
        <v>2242</v>
      </c>
      <c r="DB179" s="1" t="s">
        <v>221</v>
      </c>
      <c r="DC179" s="1" t="s">
        <v>221</v>
      </c>
      <c r="DD179" s="1">
        <v>1</v>
      </c>
      <c r="DE179" s="1">
        <v>2342</v>
      </c>
      <c r="DF179" s="1" t="s">
        <v>221</v>
      </c>
      <c r="DG179" s="1" t="s">
        <v>292</v>
      </c>
      <c r="DH179" s="1">
        <v>588575</v>
      </c>
      <c r="DI179" s="1" t="s">
        <v>221</v>
      </c>
      <c r="DJ179" s="1" t="s">
        <v>293</v>
      </c>
      <c r="DK179" s="1" t="s">
        <v>279</v>
      </c>
      <c r="DL179" s="1" t="s">
        <v>280</v>
      </c>
      <c r="DM179" s="1">
        <v>6000</v>
      </c>
      <c r="DN179" s="1">
        <v>3</v>
      </c>
      <c r="DO179" s="1" t="s">
        <v>294</v>
      </c>
      <c r="DP179" s="1">
        <v>-8.318265E-3</v>
      </c>
      <c r="DQ179" s="1">
        <v>1.4352302509999999</v>
      </c>
      <c r="DR179" s="1">
        <v>1.142329726</v>
      </c>
      <c r="DS179" s="1">
        <v>-0.37808848900000003</v>
      </c>
      <c r="DT179" s="1">
        <v>-0.81141516800000002</v>
      </c>
      <c r="DU179" s="1">
        <v>-1.4329344530000001</v>
      </c>
      <c r="DV179" s="1">
        <v>-0.68143459900000003</v>
      </c>
      <c r="DW179" s="1">
        <v>-0.12828479000000001</v>
      </c>
      <c r="DX179" s="1">
        <v>0.71745466300000005</v>
      </c>
      <c r="DY179" s="1">
        <v>2.9035551499999999</v>
      </c>
      <c r="DZ179" s="1">
        <v>1.809393939</v>
      </c>
      <c r="EA179" s="1">
        <v>0.85522195599999995</v>
      </c>
      <c r="EB179" s="1">
        <v>0.65018504799999999</v>
      </c>
      <c r="EC179" s="1">
        <v>-2.3684290720000001</v>
      </c>
      <c r="ED179" s="1">
        <v>-0.670839038</v>
      </c>
      <c r="EE179" s="1">
        <v>-1.7814532089999999</v>
      </c>
      <c r="EF179" s="1">
        <v>0.50663741100000004</v>
      </c>
      <c r="EG179" s="1">
        <v>0.79266946299999996</v>
      </c>
      <c r="EH179" s="1">
        <v>-2.1388457270000001</v>
      </c>
      <c r="EI179" s="1">
        <v>-0.21831218999999999</v>
      </c>
      <c r="EJ179" s="1">
        <v>-1.2133659539999999</v>
      </c>
      <c r="EK179" s="1">
        <v>-8.8258680000000006E-2</v>
      </c>
      <c r="EL179" s="1">
        <v>0.48208338899999997</v>
      </c>
      <c r="EM179" s="1">
        <v>0.141778721</v>
      </c>
      <c r="EN179" s="1">
        <v>-1.227950713</v>
      </c>
      <c r="EO179" s="1">
        <v>-0.39782657399999999</v>
      </c>
      <c r="EP179" s="1">
        <v>-0.44247086800000002</v>
      </c>
      <c r="EQ179" s="1">
        <v>0.160112855</v>
      </c>
      <c r="ER179" s="1">
        <v>-2.6496848740000001</v>
      </c>
      <c r="ES179" s="1">
        <v>-1.4313278840000001</v>
      </c>
      <c r="ET179" s="1">
        <v>0.81993861499999998</v>
      </c>
      <c r="EU179" s="1">
        <v>-0.28827037799999999</v>
      </c>
      <c r="EV179" s="1">
        <v>-0.88920579200000005</v>
      </c>
      <c r="EW179" s="1">
        <v>-7.2999390000000001E-3</v>
      </c>
      <c r="EX179" s="1">
        <v>1.286560468</v>
      </c>
      <c r="EY179" s="1">
        <v>1.1603746619999999</v>
      </c>
      <c r="EZ179" s="1">
        <v>-0.43257899100000002</v>
      </c>
      <c r="FA179" s="1">
        <v>-0.64005863200000002</v>
      </c>
      <c r="FB179" s="1">
        <v>-1.132741373</v>
      </c>
      <c r="FC179" s="1">
        <v>-0.56312254100000003</v>
      </c>
      <c r="FD179" s="1">
        <v>-0.115020437</v>
      </c>
      <c r="FE179" s="1">
        <v>0.411129623</v>
      </c>
      <c r="FF179" s="1">
        <v>1.9977388359999999</v>
      </c>
      <c r="FG179" s="1">
        <v>1.6615391349999999</v>
      </c>
      <c r="FH179" s="1">
        <v>0.545026554</v>
      </c>
      <c r="FI179" s="1">
        <v>0.47212665999999998</v>
      </c>
      <c r="FJ179" s="1">
        <v>-1.97828235</v>
      </c>
      <c r="FK179" s="1">
        <v>-0.65123792400000002</v>
      </c>
      <c r="FL179" s="1">
        <v>-1.72343362</v>
      </c>
      <c r="FM179" s="1">
        <v>0.73267232599999998</v>
      </c>
      <c r="FN179" s="1">
        <v>1.036017078</v>
      </c>
      <c r="FO179" s="1">
        <v>-2.1767970719999998</v>
      </c>
      <c r="FP179" s="1">
        <v>-0.26434281799999998</v>
      </c>
      <c r="FQ179" s="1">
        <v>-1.506345045</v>
      </c>
      <c r="FR179" s="1">
        <v>-9.6083810000000006E-2</v>
      </c>
      <c r="FS179" s="1">
        <v>0.70189067199999999</v>
      </c>
      <c r="FT179" s="1">
        <v>0.141012049</v>
      </c>
      <c r="FU179" s="1">
        <v>-1.223128878</v>
      </c>
      <c r="FV179" s="1">
        <v>-0.45330464100000001</v>
      </c>
      <c r="FW179" s="1">
        <v>-0.57374936700000001</v>
      </c>
      <c r="FX179" s="1">
        <v>0.19275363200000001</v>
      </c>
      <c r="FY179" s="1">
        <v>-2.6954219679999998</v>
      </c>
      <c r="FZ179" s="1">
        <v>-1.552930463</v>
      </c>
      <c r="GA179" s="1">
        <v>0.955153959</v>
      </c>
      <c r="GB179" s="1">
        <v>-0.28983172800000001</v>
      </c>
      <c r="GC179" s="1">
        <v>-1.0162205879999999</v>
      </c>
      <c r="GD179" s="1">
        <v>-0.25866404700000001</v>
      </c>
      <c r="GE179" s="1">
        <v>-1.8913928</v>
      </c>
      <c r="GF179" s="1">
        <v>-1.422573101</v>
      </c>
      <c r="GG179" s="1">
        <v>0.58687023599999999</v>
      </c>
      <c r="GH179" s="1">
        <v>0.55214167199999997</v>
      </c>
      <c r="GI179" s="1">
        <v>-0.15013056499999999</v>
      </c>
      <c r="GJ179" s="1">
        <v>-0.699776972</v>
      </c>
      <c r="GK179" s="1">
        <v>2.3942114609999998</v>
      </c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 t="s">
        <v>221</v>
      </c>
      <c r="HP179" s="1" t="s">
        <v>295</v>
      </c>
      <c r="HQ179" s="1" t="s">
        <v>221</v>
      </c>
      <c r="HR179" s="1" t="s">
        <v>221</v>
      </c>
      <c r="HS179" s="1" t="s">
        <v>221</v>
      </c>
      <c r="HT179" s="1"/>
      <c r="HU179" s="1">
        <v>2.246803388</v>
      </c>
      <c r="HV179" s="1">
        <v>0.57934802699999999</v>
      </c>
      <c r="HW179" s="1">
        <v>2.0774478269999999</v>
      </c>
      <c r="HX179" s="1">
        <v>2.4580506770000001</v>
      </c>
      <c r="HY179" s="1">
        <v>2.2103934160000001</v>
      </c>
      <c r="HZ179" s="1">
        <v>3.3045671379999999</v>
      </c>
      <c r="IA179" s="1">
        <v>1.2701026879999999</v>
      </c>
      <c r="IB179" s="1">
        <v>5.0445661810000004</v>
      </c>
    </row>
    <row r="180" spans="1:236" x14ac:dyDescent="0.3">
      <c r="A180" s="1">
        <v>39378</v>
      </c>
      <c r="B180" s="1" t="s">
        <v>516</v>
      </c>
      <c r="C180" s="1" t="s">
        <v>517</v>
      </c>
      <c r="D180" s="1" t="s">
        <v>518</v>
      </c>
      <c r="E180" s="1">
        <v>4</v>
      </c>
      <c r="F180" s="1" t="s">
        <v>286</v>
      </c>
      <c r="G180" s="1">
        <v>4</v>
      </c>
      <c r="H180" s="1" t="s">
        <v>287</v>
      </c>
      <c r="I180" s="1" t="s">
        <v>221</v>
      </c>
      <c r="J180" s="1" t="s">
        <v>221</v>
      </c>
      <c r="K180" s="1" t="s">
        <v>221</v>
      </c>
      <c r="L180" s="1">
        <v>1</v>
      </c>
      <c r="M180" s="1">
        <v>0</v>
      </c>
      <c r="N180" s="1">
        <v>0</v>
      </c>
      <c r="O180" s="1">
        <v>0</v>
      </c>
      <c r="P180" s="1">
        <v>0</v>
      </c>
      <c r="Q180" s="1">
        <v>1</v>
      </c>
      <c r="R180" s="1">
        <v>0</v>
      </c>
      <c r="S180" s="1">
        <v>1</v>
      </c>
      <c r="T180" s="1">
        <v>1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 t="s">
        <v>221</v>
      </c>
      <c r="AF180" s="1" t="s">
        <v>221</v>
      </c>
      <c r="AG180" s="1" t="s">
        <v>221</v>
      </c>
      <c r="AH180" s="1" t="s">
        <v>221</v>
      </c>
      <c r="AI180" s="1" t="s">
        <v>221</v>
      </c>
      <c r="AJ180" s="1" t="s">
        <v>221</v>
      </c>
      <c r="AK180" s="1" t="s">
        <v>221</v>
      </c>
      <c r="AL180" s="1" t="s">
        <v>221</v>
      </c>
      <c r="AM180" s="1">
        <v>4</v>
      </c>
      <c r="AN180" s="1">
        <v>1</v>
      </c>
      <c r="AO180" s="1">
        <v>5</v>
      </c>
      <c r="AP180" s="1">
        <v>3</v>
      </c>
      <c r="AQ180" s="1">
        <v>1</v>
      </c>
      <c r="AR180" s="1">
        <v>1</v>
      </c>
      <c r="AS180" s="1">
        <v>1</v>
      </c>
      <c r="AT180" s="1">
        <v>4</v>
      </c>
      <c r="AU180" s="1">
        <v>4</v>
      </c>
      <c r="AV180" s="1">
        <v>3</v>
      </c>
      <c r="AW180" s="1">
        <v>5</v>
      </c>
      <c r="AX180" s="1">
        <v>4</v>
      </c>
      <c r="AY180" s="1">
        <v>1</v>
      </c>
      <c r="AZ180" s="1">
        <v>3</v>
      </c>
      <c r="BA180" s="1">
        <v>1</v>
      </c>
      <c r="BB180" s="1">
        <v>5</v>
      </c>
      <c r="BC180" s="1" t="s">
        <v>221</v>
      </c>
      <c r="BD180" s="1" t="s">
        <v>221</v>
      </c>
      <c r="BE180" s="1" t="s">
        <v>221</v>
      </c>
      <c r="BF180" s="1" t="s">
        <v>221</v>
      </c>
      <c r="BG180" s="1">
        <v>5</v>
      </c>
      <c r="BH180" s="1">
        <v>5</v>
      </c>
      <c r="BI180" s="1">
        <v>5</v>
      </c>
      <c r="BJ180" s="1">
        <v>5</v>
      </c>
      <c r="BK180" s="1">
        <v>5</v>
      </c>
      <c r="BL180" s="1">
        <v>5</v>
      </c>
      <c r="BM180" s="1">
        <v>5</v>
      </c>
      <c r="BN180" s="1">
        <v>5</v>
      </c>
      <c r="BO180" s="1">
        <v>5</v>
      </c>
      <c r="BP180" s="1">
        <v>4</v>
      </c>
      <c r="BQ180" s="1">
        <v>5</v>
      </c>
      <c r="BR180" s="1">
        <v>5</v>
      </c>
      <c r="BS180" s="1">
        <v>5</v>
      </c>
      <c r="BT180" s="1">
        <v>5</v>
      </c>
      <c r="BU180" s="1">
        <v>3</v>
      </c>
      <c r="BV180" s="1">
        <v>5</v>
      </c>
      <c r="BW180" s="1">
        <v>4</v>
      </c>
      <c r="BX180" s="1">
        <v>4.9000000000000004</v>
      </c>
      <c r="BY180" s="1">
        <v>4</v>
      </c>
      <c r="BZ180" s="1">
        <v>5</v>
      </c>
      <c r="CA180" s="1">
        <v>5</v>
      </c>
      <c r="CB180" s="1">
        <v>4</v>
      </c>
      <c r="CC180" s="1">
        <v>5</v>
      </c>
      <c r="CD180" s="1">
        <v>4.5</v>
      </c>
      <c r="CE180" s="1">
        <v>5</v>
      </c>
      <c r="CF180" s="1">
        <f>(AM180 - '[1]AoA, FW, and ASMu'!B$11) / '[1]AoA, FW, and ASMu'!B$12</f>
        <v>-6.0746042051738683E-2</v>
      </c>
      <c r="CG180" s="1">
        <f>(AQ180 - '[1]AoA, FW, and ASMu'!C$11) / '[1]AoA, FW, and ASMu'!C$12</f>
        <v>-1.4784925460403708</v>
      </c>
      <c r="CH180" s="1">
        <f>(AR180 - '[1]AoA, FW, and ASMu'!D$11) / '[1]AoA, FW, and ASMu'!D$12</f>
        <v>-1.1133856642167215</v>
      </c>
      <c r="CI180" s="1">
        <f>(AT180 - '[1]AoA, FW, and ASMu'!E$11) / '[1]AoA, FW, and ASMu'!E$12</f>
        <v>-0.42732871186524074</v>
      </c>
      <c r="CJ180" s="1">
        <f>(AU180 - '[1]AoA, FW, and ASMu'!F$11) / '[1]AoA, FW, and ASMu'!F$12</f>
        <v>0.34953519330863153</v>
      </c>
      <c r="CK180" s="1">
        <f>(AY180 - '[1]AoA, FW, and ASMu'!G$11) / '[1]AoA, FW, and ASMu'!G$12</f>
        <v>-1.8178158856975259</v>
      </c>
      <c r="CL180" s="1">
        <f>(BA180 - '[1]AoA, FW, and ASMu'!H$11) / '[1]AoA, FW, and ASMu'!H$12</f>
        <v>-0.62050276803115456</v>
      </c>
      <c r="CM180" s="1">
        <f>(AW180 - '[1]AoA, FW, and ASMu'!I$11) / '[1]AoA, FW, and ASMu'!I$12</f>
        <v>1.4468245209353749</v>
      </c>
      <c r="CN180" s="1">
        <v>1.3246942230000001</v>
      </c>
      <c r="CO180" s="1">
        <v>0.951786044</v>
      </c>
      <c r="CP180" s="1">
        <v>1.0387239130000001</v>
      </c>
      <c r="CQ180" s="1">
        <v>1.145701587</v>
      </c>
      <c r="CR180" s="1">
        <v>-0.26077675099999997</v>
      </c>
      <c r="CS180" s="1">
        <v>1.2785527619999999</v>
      </c>
      <c r="CT180" s="1">
        <v>0.62247607000000005</v>
      </c>
      <c r="CU180" s="1">
        <v>0.426847908</v>
      </c>
      <c r="CV180" s="1" t="s">
        <v>241</v>
      </c>
      <c r="CW180" s="1">
        <v>5</v>
      </c>
      <c r="CX180" s="1">
        <v>1</v>
      </c>
      <c r="CY180" s="1" t="s">
        <v>242</v>
      </c>
      <c r="CZ180" s="1">
        <v>5</v>
      </c>
      <c r="DA180" s="1">
        <v>2425</v>
      </c>
      <c r="DB180" s="1" t="s">
        <v>221</v>
      </c>
      <c r="DC180" s="1" t="s">
        <v>221</v>
      </c>
      <c r="DD180" s="1">
        <v>0</v>
      </c>
      <c r="DE180" s="1" t="s">
        <v>221</v>
      </c>
      <c r="DF180" s="1" t="s">
        <v>221</v>
      </c>
      <c r="DG180" s="1" t="s">
        <v>243</v>
      </c>
      <c r="DH180" s="1">
        <v>16978</v>
      </c>
      <c r="DI180" s="1" t="s">
        <v>519</v>
      </c>
      <c r="DJ180" s="1" t="s">
        <v>520</v>
      </c>
      <c r="DK180" s="1" t="s">
        <v>313</v>
      </c>
      <c r="DL180" s="1" t="s">
        <v>229</v>
      </c>
      <c r="DM180" s="1">
        <v>850</v>
      </c>
      <c r="DN180" s="1">
        <v>50</v>
      </c>
      <c r="DO180" s="1" t="s">
        <v>521</v>
      </c>
      <c r="DP180" s="1">
        <v>-8.318265E-3</v>
      </c>
      <c r="DQ180" s="1">
        <v>-0.56476974899999999</v>
      </c>
      <c r="DR180" s="1">
        <v>1.142329726</v>
      </c>
      <c r="DS180" s="1">
        <v>1.621911511</v>
      </c>
      <c r="DT180" s="1">
        <v>-1.8114151679999999</v>
      </c>
      <c r="DU180" s="1">
        <v>-1.4329344530000001</v>
      </c>
      <c r="DV180" s="1">
        <v>-0.68143459900000003</v>
      </c>
      <c r="DW180" s="1">
        <v>-0.12828479000000001</v>
      </c>
      <c r="DX180" s="1">
        <v>0.71745466300000005</v>
      </c>
      <c r="DY180" s="1">
        <v>0.90355514999999997</v>
      </c>
      <c r="DZ180" s="1">
        <v>1.809393939</v>
      </c>
      <c r="EA180" s="1">
        <v>1.8552219560000001</v>
      </c>
      <c r="EB180" s="1">
        <v>-2.349814952</v>
      </c>
      <c r="EC180" s="1">
        <v>-0.36842907200000002</v>
      </c>
      <c r="ED180" s="1">
        <v>-0.670839038</v>
      </c>
      <c r="EE180" s="1">
        <v>1.2185467910000001</v>
      </c>
      <c r="EF180" s="1">
        <v>0.50663741100000004</v>
      </c>
      <c r="EG180" s="1">
        <v>0.79266946299999996</v>
      </c>
      <c r="EH180" s="1">
        <v>0.86115427300000003</v>
      </c>
      <c r="EI180" s="1">
        <v>0.78168780999999998</v>
      </c>
      <c r="EJ180" s="1">
        <v>0.78663404599999998</v>
      </c>
      <c r="EK180" s="1">
        <v>0.91174131999999997</v>
      </c>
      <c r="EL180" s="1">
        <v>0.48208338899999997</v>
      </c>
      <c r="EM180" s="1">
        <v>1.1417787210000001</v>
      </c>
      <c r="EN180" s="1">
        <v>-0.227950713</v>
      </c>
      <c r="EO180" s="1">
        <v>0.60217342600000001</v>
      </c>
      <c r="EP180" s="1">
        <v>0.55752913199999998</v>
      </c>
      <c r="EQ180" s="1">
        <v>1.1601128549999999</v>
      </c>
      <c r="ER180" s="1">
        <v>1.3503151259999999</v>
      </c>
      <c r="ES180" s="1">
        <v>-0.43132788399999999</v>
      </c>
      <c r="ET180" s="1">
        <v>0.81993861499999998</v>
      </c>
      <c r="EU180" s="1">
        <v>0.71172962200000001</v>
      </c>
      <c r="EV180" s="1">
        <v>1.1107942079999999</v>
      </c>
      <c r="EW180" s="1">
        <v>-7.2999390000000001E-3</v>
      </c>
      <c r="EX180" s="1">
        <v>-0.50626750099999995</v>
      </c>
      <c r="EY180" s="1">
        <v>1.1603746619999999</v>
      </c>
      <c r="EZ180" s="1">
        <v>1.8556630679999999</v>
      </c>
      <c r="FA180" s="1">
        <v>-1.428876314</v>
      </c>
      <c r="FB180" s="1">
        <v>-1.132741373</v>
      </c>
      <c r="FC180" s="1">
        <v>-0.56312254100000003</v>
      </c>
      <c r="FD180" s="1">
        <v>-0.115020437</v>
      </c>
      <c r="FE180" s="1">
        <v>0.411129623</v>
      </c>
      <c r="FF180" s="1">
        <v>0.62167485</v>
      </c>
      <c r="FG180" s="1">
        <v>1.6615391349999999</v>
      </c>
      <c r="FH180" s="1">
        <v>1.1823190729999999</v>
      </c>
      <c r="FI180" s="1">
        <v>-1.706299287</v>
      </c>
      <c r="FJ180" s="1">
        <v>-0.30773846599999999</v>
      </c>
      <c r="FK180" s="1">
        <v>-0.65123792400000002</v>
      </c>
      <c r="FL180" s="1">
        <v>1.178860324</v>
      </c>
      <c r="FM180" s="1">
        <v>0.73267232599999998</v>
      </c>
      <c r="FN180" s="1">
        <v>1.036017078</v>
      </c>
      <c r="FO180" s="1">
        <v>0.87643446000000003</v>
      </c>
      <c r="FP180" s="1">
        <v>0.94650490499999995</v>
      </c>
      <c r="FQ180" s="1">
        <v>0.97657453900000002</v>
      </c>
      <c r="FR180" s="1">
        <v>0.99257750099999997</v>
      </c>
      <c r="FS180" s="1">
        <v>0.70189067199999999</v>
      </c>
      <c r="FT180" s="1">
        <v>1.135604523</v>
      </c>
      <c r="FU180" s="1">
        <v>-0.22705561099999999</v>
      </c>
      <c r="FV180" s="1">
        <v>0.68614825199999996</v>
      </c>
      <c r="FW180" s="1">
        <v>0.72294473999999997</v>
      </c>
      <c r="FX180" s="1">
        <v>1.396614697</v>
      </c>
      <c r="FY180" s="1">
        <v>1.373623365</v>
      </c>
      <c r="FZ180" s="1">
        <v>-0.46797258600000002</v>
      </c>
      <c r="GA180" s="1">
        <v>0.955153959</v>
      </c>
      <c r="GB180" s="1">
        <v>0.71558454199999999</v>
      </c>
      <c r="GC180" s="1">
        <v>1.269460853</v>
      </c>
      <c r="GD180" s="1">
        <v>0.86835963000000005</v>
      </c>
      <c r="GE180" s="1">
        <v>-4.3757283000000001E-2</v>
      </c>
      <c r="GF180" s="1">
        <v>-0.41715683100000001</v>
      </c>
      <c r="GG180" s="1">
        <v>0.58687023599999999</v>
      </c>
      <c r="GH180" s="1">
        <v>1.5467341459999999</v>
      </c>
      <c r="GI180" s="1">
        <v>-0.73441363900000001</v>
      </c>
      <c r="GJ180" s="1">
        <v>0.40486169599999999</v>
      </c>
      <c r="GK180" s="1">
        <v>2.3942114609999998</v>
      </c>
      <c r="GL180" s="1">
        <v>2</v>
      </c>
      <c r="GM180" s="1">
        <v>0</v>
      </c>
      <c r="GN180" s="1">
        <v>0</v>
      </c>
      <c r="GO180" s="1">
        <v>2</v>
      </c>
      <c r="GP180" s="1">
        <v>1</v>
      </c>
      <c r="GQ180" s="1">
        <v>0</v>
      </c>
      <c r="GR180" s="1">
        <v>0</v>
      </c>
      <c r="GS180" s="1">
        <v>0</v>
      </c>
      <c r="GT180" s="1">
        <v>0</v>
      </c>
      <c r="GU180" s="1">
        <v>0</v>
      </c>
      <c r="GV180" s="1">
        <v>0</v>
      </c>
      <c r="GW180" s="1">
        <v>0</v>
      </c>
      <c r="GX180" s="1">
        <v>0</v>
      </c>
      <c r="GY180" s="1">
        <v>0</v>
      </c>
      <c r="GZ180" s="1">
        <v>0</v>
      </c>
      <c r="HA180" s="1">
        <v>0</v>
      </c>
      <c r="HB180" s="1">
        <v>0</v>
      </c>
      <c r="HC180" s="1">
        <v>1</v>
      </c>
      <c r="HD180" s="1">
        <v>0.5</v>
      </c>
      <c r="HE180" s="1">
        <v>0</v>
      </c>
      <c r="HF180" s="1">
        <v>0</v>
      </c>
      <c r="HG180" s="1">
        <v>0</v>
      </c>
      <c r="HH180" s="1">
        <v>0</v>
      </c>
      <c r="HI180" s="1">
        <v>1</v>
      </c>
      <c r="HJ180" s="1">
        <v>0.5</v>
      </c>
      <c r="HK180" s="1">
        <v>0</v>
      </c>
      <c r="HL180" s="1">
        <v>0</v>
      </c>
      <c r="HM180" s="1">
        <v>0</v>
      </c>
      <c r="HN180" s="1">
        <v>1</v>
      </c>
      <c r="HO180" s="1" t="s">
        <v>221</v>
      </c>
      <c r="HP180" s="1" t="s">
        <v>232</v>
      </c>
      <c r="HQ180" s="1" t="s">
        <v>262</v>
      </c>
      <c r="HR180" s="1" t="s">
        <v>260</v>
      </c>
      <c r="HS180" s="1" t="s">
        <v>261</v>
      </c>
      <c r="HT180" s="1" t="s">
        <v>221</v>
      </c>
      <c r="HU180" s="1">
        <v>4.4689166289999998</v>
      </c>
      <c r="HV180" s="1">
        <v>3.4760881619999999</v>
      </c>
      <c r="HW180" s="1">
        <v>4.1548956539999997</v>
      </c>
      <c r="HX180" s="1">
        <v>3.2774009020000001</v>
      </c>
      <c r="HY180" s="1">
        <v>3.3155901229999998</v>
      </c>
      <c r="HZ180" s="1">
        <v>4.956850706</v>
      </c>
      <c r="IA180" s="1">
        <v>2.5402053750000002</v>
      </c>
      <c r="IB180" s="1">
        <v>5.0445661810000004</v>
      </c>
    </row>
    <row r="181" spans="1:236" x14ac:dyDescent="0.3">
      <c r="A181" s="1">
        <v>37403</v>
      </c>
      <c r="B181" s="1" t="s">
        <v>1539</v>
      </c>
      <c r="C181" s="1" t="s">
        <v>1540</v>
      </c>
      <c r="D181" s="1" t="s">
        <v>1142</v>
      </c>
      <c r="E181" s="1">
        <v>7</v>
      </c>
      <c r="F181" s="1" t="s">
        <v>286</v>
      </c>
      <c r="G181" s="1">
        <v>4</v>
      </c>
      <c r="H181" s="1" t="s">
        <v>287</v>
      </c>
      <c r="I181" s="1" t="s">
        <v>221</v>
      </c>
      <c r="J181" s="1" t="s">
        <v>221</v>
      </c>
      <c r="K181" s="1" t="s">
        <v>221</v>
      </c>
      <c r="L181" s="1">
        <v>1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1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 t="s">
        <v>221</v>
      </c>
      <c r="AF181" s="1" t="s">
        <v>221</v>
      </c>
      <c r="AG181" s="1" t="s">
        <v>221</v>
      </c>
      <c r="AH181" s="1" t="s">
        <v>221</v>
      </c>
      <c r="AI181" s="1" t="s">
        <v>221</v>
      </c>
      <c r="AJ181" s="1" t="s">
        <v>221</v>
      </c>
      <c r="AK181" s="1" t="s">
        <v>221</v>
      </c>
      <c r="AL181" s="1" t="s">
        <v>221</v>
      </c>
      <c r="AM181" s="1">
        <v>4</v>
      </c>
      <c r="AN181" s="1">
        <v>3</v>
      </c>
      <c r="AO181" s="1">
        <v>4</v>
      </c>
      <c r="AP181" s="1">
        <v>1</v>
      </c>
      <c r="AQ181" s="1">
        <v>1</v>
      </c>
      <c r="AR181" s="1">
        <v>1</v>
      </c>
      <c r="AS181" s="1">
        <v>1</v>
      </c>
      <c r="AT181" s="1">
        <v>5</v>
      </c>
      <c r="AU181" s="1">
        <v>3</v>
      </c>
      <c r="AV181" s="1">
        <v>4</v>
      </c>
      <c r="AW181" s="1">
        <v>4</v>
      </c>
      <c r="AX181" s="1">
        <v>1</v>
      </c>
      <c r="AY181" s="1">
        <v>4</v>
      </c>
      <c r="AZ181" s="1">
        <v>3</v>
      </c>
      <c r="BA181" s="1">
        <v>1</v>
      </c>
      <c r="BB181" s="1">
        <v>3</v>
      </c>
      <c r="BC181" s="1" t="s">
        <v>221</v>
      </c>
      <c r="BD181" s="1" t="s">
        <v>221</v>
      </c>
      <c r="BE181" s="1" t="s">
        <v>221</v>
      </c>
      <c r="BF181" s="1" t="s">
        <v>221</v>
      </c>
      <c r="BG181" s="1">
        <v>5</v>
      </c>
      <c r="BH181" s="1">
        <v>5</v>
      </c>
      <c r="BI181" s="1">
        <v>4</v>
      </c>
      <c r="BJ181" s="1">
        <v>4</v>
      </c>
      <c r="BK181" s="1">
        <v>3</v>
      </c>
      <c r="BL181" s="1">
        <v>4</v>
      </c>
      <c r="BM181" s="1">
        <v>4</v>
      </c>
      <c r="BN181" s="1">
        <v>3</v>
      </c>
      <c r="BO181" s="1">
        <v>4</v>
      </c>
      <c r="BP181" s="1">
        <v>4</v>
      </c>
      <c r="BQ181" s="1">
        <v>4</v>
      </c>
      <c r="BR181" s="1">
        <v>5</v>
      </c>
      <c r="BS181" s="1">
        <v>4</v>
      </c>
      <c r="BT181" s="1">
        <v>3</v>
      </c>
      <c r="BU181" s="1">
        <v>3</v>
      </c>
      <c r="BV181" s="1">
        <v>4</v>
      </c>
      <c r="BW181" s="1">
        <v>3</v>
      </c>
      <c r="BX181" s="1">
        <v>4</v>
      </c>
      <c r="BY181" s="1">
        <v>3</v>
      </c>
      <c r="BZ181" s="1">
        <v>3</v>
      </c>
      <c r="CA181" s="1">
        <v>4</v>
      </c>
      <c r="CB181" s="1">
        <v>4</v>
      </c>
      <c r="CC181" s="1">
        <v>3.6666666669999999</v>
      </c>
      <c r="CD181" s="1">
        <v>3.5</v>
      </c>
      <c r="CE181" s="1">
        <v>5</v>
      </c>
      <c r="CF181" s="1">
        <f>(AM181 - '[1]AoA, FW, and ASMu'!B$11) / '[1]AoA, FW, and ASMu'!B$12</f>
        <v>-6.0746042051738683E-2</v>
      </c>
      <c r="CG181" s="1">
        <f>(AQ181 - '[1]AoA, FW, and ASMu'!C$11) / '[1]AoA, FW, and ASMu'!C$12</f>
        <v>-1.4784925460403708</v>
      </c>
      <c r="CH181" s="1">
        <f>(AR181 - '[1]AoA, FW, and ASMu'!D$11) / '[1]AoA, FW, and ASMu'!D$12</f>
        <v>-1.1133856642167215</v>
      </c>
      <c r="CI181" s="1">
        <f>(AT181 - '[1]AoA, FW, and ASMu'!E$11) / '[1]AoA, FW, and ASMu'!E$12</f>
        <v>0.50066042908655961</v>
      </c>
      <c r="CJ181" s="1">
        <f>(AU181 - '[1]AoA, FW, and ASMu'!F$11) / '[1]AoA, FW, and ASMu'!F$12</f>
        <v>-0.22453801400218357</v>
      </c>
      <c r="CK181" s="1">
        <f>(AY181 - '[1]AoA, FW, and ASMu'!G$11) / '[1]AoA, FW, and ASMu'!G$12</f>
        <v>0.32195980665711271</v>
      </c>
      <c r="CL181" s="1">
        <f>(BA181 - '[1]AoA, FW, and ASMu'!H$11) / '[1]AoA, FW, and ASMu'!H$12</f>
        <v>-0.62050276803115456</v>
      </c>
      <c r="CM181" s="1">
        <f>(AW181 - '[1]AoA, FW, and ASMu'!I$11) / '[1]AoA, FW, and ASMu'!I$12</f>
        <v>0.59779555268672613</v>
      </c>
      <c r="CN181" s="1">
        <v>-0.67520769400000002</v>
      </c>
      <c r="CO181" s="1">
        <v>-0.20691001000000001</v>
      </c>
      <c r="CP181" s="1">
        <v>-1.0387239130000001</v>
      </c>
      <c r="CQ181" s="1">
        <v>0.32635136100000001</v>
      </c>
      <c r="CR181" s="1">
        <v>-0.26077675099999997</v>
      </c>
      <c r="CS181" s="1">
        <v>-0.92449199699999995</v>
      </c>
      <c r="CT181" s="1">
        <v>-0.64762661799999999</v>
      </c>
      <c r="CU181" s="1">
        <v>0.426847908</v>
      </c>
      <c r="CV181" s="1" t="s">
        <v>241</v>
      </c>
      <c r="CW181" s="1">
        <v>5</v>
      </c>
      <c r="CX181" s="1">
        <v>1</v>
      </c>
      <c r="CY181" s="1" t="s">
        <v>242</v>
      </c>
      <c r="CZ181" s="1">
        <v>5</v>
      </c>
      <c r="DA181" s="1">
        <v>3817</v>
      </c>
      <c r="DB181" s="1" t="s">
        <v>221</v>
      </c>
      <c r="DC181" s="1" t="s">
        <v>221</v>
      </c>
      <c r="DD181" s="1">
        <v>1</v>
      </c>
      <c r="DE181" s="1" t="s">
        <v>221</v>
      </c>
      <c r="DF181" s="1" t="s">
        <v>221</v>
      </c>
      <c r="DG181" s="1" t="s">
        <v>292</v>
      </c>
      <c r="DH181" s="1">
        <v>486651</v>
      </c>
      <c r="DI181" s="1" t="s">
        <v>1541</v>
      </c>
      <c r="DJ181" s="1" t="s">
        <v>1542</v>
      </c>
      <c r="DK181" s="1" t="s">
        <v>1117</v>
      </c>
      <c r="DL181" s="1" t="s">
        <v>229</v>
      </c>
      <c r="DM181" s="1">
        <v>1565</v>
      </c>
      <c r="DN181" s="1">
        <v>5</v>
      </c>
      <c r="DO181" s="1" t="s">
        <v>1543</v>
      </c>
      <c r="DP181" s="1">
        <v>-8.318265E-3</v>
      </c>
      <c r="DQ181" s="1">
        <v>1.4352302509999999</v>
      </c>
      <c r="DR181" s="1">
        <v>0.14232972599999999</v>
      </c>
      <c r="DS181" s="1">
        <v>-0.37808848900000003</v>
      </c>
      <c r="DT181" s="1">
        <v>-1.8114151679999999</v>
      </c>
      <c r="DU181" s="1">
        <v>-1.4329344530000001</v>
      </c>
      <c r="DV181" s="1">
        <v>-0.68143459900000003</v>
      </c>
      <c r="DW181" s="1">
        <v>0.87171520999999996</v>
      </c>
      <c r="DX181" s="1">
        <v>-0.28254533700000001</v>
      </c>
      <c r="DY181" s="1">
        <v>1.9035551500000001</v>
      </c>
      <c r="DZ181" s="1">
        <v>0.80939393900000001</v>
      </c>
      <c r="EA181" s="1">
        <v>-1.1447780439999999</v>
      </c>
      <c r="EB181" s="1">
        <v>0.65018504799999999</v>
      </c>
      <c r="EC181" s="1">
        <v>-0.36842907200000002</v>
      </c>
      <c r="ED181" s="1">
        <v>-0.670839038</v>
      </c>
      <c r="EE181" s="1">
        <v>-0.78145320900000004</v>
      </c>
      <c r="EF181" s="1">
        <v>0.50663741100000004</v>
      </c>
      <c r="EG181" s="1">
        <v>0.79266946299999996</v>
      </c>
      <c r="EH181" s="1">
        <v>-0.138845727</v>
      </c>
      <c r="EI181" s="1">
        <v>-0.21831218999999999</v>
      </c>
      <c r="EJ181" s="1">
        <v>-1.2133659539999999</v>
      </c>
      <c r="EK181" s="1">
        <v>-8.8258680000000006E-2</v>
      </c>
      <c r="EL181" s="1">
        <v>-0.51791661099999997</v>
      </c>
      <c r="EM181" s="1">
        <v>0.141778721</v>
      </c>
      <c r="EN181" s="1">
        <v>-0.227950713</v>
      </c>
      <c r="EO181" s="1">
        <v>-0.39782657399999999</v>
      </c>
      <c r="EP181" s="1">
        <v>0.55752913199999998</v>
      </c>
      <c r="EQ181" s="1">
        <v>0.160112855</v>
      </c>
      <c r="ER181" s="1">
        <v>-0.64968487399999997</v>
      </c>
      <c r="ES181" s="1">
        <v>-0.43132788399999999</v>
      </c>
      <c r="ET181" s="1">
        <v>-0.18006138499999999</v>
      </c>
      <c r="EU181" s="1">
        <v>-0.28827037799999999</v>
      </c>
      <c r="EV181" s="1">
        <v>-0.88920579200000005</v>
      </c>
      <c r="EW181" s="1">
        <v>-7.2999390000000001E-3</v>
      </c>
      <c r="EX181" s="1">
        <v>1.286560468</v>
      </c>
      <c r="EY181" s="1">
        <v>0.14457805300000001</v>
      </c>
      <c r="EZ181" s="1">
        <v>-0.43257899100000002</v>
      </c>
      <c r="FA181" s="1">
        <v>-1.428876314</v>
      </c>
      <c r="FB181" s="1">
        <v>-1.132741373</v>
      </c>
      <c r="FC181" s="1">
        <v>-0.56312254100000003</v>
      </c>
      <c r="FD181" s="1">
        <v>0.78158185499999999</v>
      </c>
      <c r="FE181" s="1">
        <v>-0.16190954499999999</v>
      </c>
      <c r="FF181" s="1">
        <v>1.3097068430000001</v>
      </c>
      <c r="FG181" s="1">
        <v>0.74325423400000001</v>
      </c>
      <c r="FH181" s="1">
        <v>-0.72955848300000004</v>
      </c>
      <c r="FI181" s="1">
        <v>0.47212665999999998</v>
      </c>
      <c r="FJ181" s="1">
        <v>-0.30773846599999999</v>
      </c>
      <c r="FK181" s="1">
        <v>-0.65123792400000002</v>
      </c>
      <c r="FL181" s="1">
        <v>-0.75600230499999999</v>
      </c>
      <c r="FM181" s="1">
        <v>0.73267232599999998</v>
      </c>
      <c r="FN181" s="1">
        <v>1.036017078</v>
      </c>
      <c r="FO181" s="1">
        <v>-0.14130938400000001</v>
      </c>
      <c r="FP181" s="1">
        <v>-0.26434281799999998</v>
      </c>
      <c r="FQ181" s="1">
        <v>-1.506345045</v>
      </c>
      <c r="FR181" s="1">
        <v>-9.6083810000000006E-2</v>
      </c>
      <c r="FS181" s="1">
        <v>-0.75406215300000001</v>
      </c>
      <c r="FT181" s="1">
        <v>0.141012049</v>
      </c>
      <c r="FU181" s="1">
        <v>-0.22705561099999999</v>
      </c>
      <c r="FV181" s="1">
        <v>-0.45330464100000001</v>
      </c>
      <c r="FW181" s="1">
        <v>0.72294473999999997</v>
      </c>
      <c r="FX181" s="1">
        <v>0.19275363200000001</v>
      </c>
      <c r="FY181" s="1">
        <v>-0.66089930100000005</v>
      </c>
      <c r="FZ181" s="1">
        <v>-0.46797258600000002</v>
      </c>
      <c r="GA181" s="1">
        <v>-0.209755147</v>
      </c>
      <c r="GB181" s="1">
        <v>-0.28983172800000001</v>
      </c>
      <c r="GC181" s="1">
        <v>-1.0162205879999999</v>
      </c>
      <c r="GD181" s="1">
        <v>-0.18753206</v>
      </c>
      <c r="GE181" s="1">
        <v>-1.6629491489999999</v>
      </c>
      <c r="GF181" s="1">
        <v>-1.422573101</v>
      </c>
      <c r="GG181" s="1">
        <v>2.7519702E-2</v>
      </c>
      <c r="GH181" s="1">
        <v>-2.0897496000000002E-2</v>
      </c>
      <c r="GI181" s="1">
        <v>-0.15013056499999999</v>
      </c>
      <c r="GJ181" s="1">
        <v>-0.699776972</v>
      </c>
      <c r="GK181" s="1">
        <v>1.4759265589999999</v>
      </c>
      <c r="GL181" s="1">
        <v>4</v>
      </c>
      <c r="GM181" s="1">
        <v>2</v>
      </c>
      <c r="GN181" s="1">
        <v>0.5</v>
      </c>
      <c r="GO181" s="1">
        <v>2</v>
      </c>
      <c r="GP181" s="1">
        <v>0.5</v>
      </c>
      <c r="GQ181" s="1">
        <v>0</v>
      </c>
      <c r="GR181" s="1">
        <v>0</v>
      </c>
      <c r="GS181" s="1">
        <v>1</v>
      </c>
      <c r="GT181" s="1">
        <v>0.25</v>
      </c>
      <c r="GU181" s="1">
        <v>1</v>
      </c>
      <c r="GV181" s="1">
        <v>0.25</v>
      </c>
      <c r="GW181" s="1">
        <v>0</v>
      </c>
      <c r="GX181" s="1">
        <v>0</v>
      </c>
      <c r="GY181" s="1">
        <v>0</v>
      </c>
      <c r="GZ181" s="1">
        <v>0</v>
      </c>
      <c r="HA181" s="1">
        <v>0</v>
      </c>
      <c r="HB181" s="1">
        <v>0</v>
      </c>
      <c r="HC181" s="1">
        <v>0</v>
      </c>
      <c r="HD181" s="1">
        <v>0</v>
      </c>
      <c r="HE181" s="1">
        <v>0</v>
      </c>
      <c r="HF181" s="1">
        <v>0</v>
      </c>
      <c r="HG181" s="1">
        <v>2</v>
      </c>
      <c r="HH181" s="1">
        <v>0.5</v>
      </c>
      <c r="HI181" s="1">
        <v>0</v>
      </c>
      <c r="HJ181" s="1">
        <v>0</v>
      </c>
      <c r="HK181" s="1">
        <v>0</v>
      </c>
      <c r="HL181" s="1">
        <v>0</v>
      </c>
      <c r="HM181" s="1">
        <v>0.5</v>
      </c>
      <c r="HN181" s="1">
        <v>0.5</v>
      </c>
      <c r="HO181" s="1" t="s">
        <v>269</v>
      </c>
      <c r="HP181" s="1" t="s">
        <v>232</v>
      </c>
      <c r="HQ181" s="1" t="s">
        <v>233</v>
      </c>
      <c r="HR181" s="1" t="s">
        <v>234</v>
      </c>
      <c r="HS181" s="1" t="s">
        <v>221</v>
      </c>
      <c r="HT181" s="1" t="s">
        <v>221</v>
      </c>
      <c r="HU181" s="1">
        <v>2.4690147119999999</v>
      </c>
      <c r="HV181" s="1">
        <v>2.317392108</v>
      </c>
      <c r="HW181" s="1">
        <v>2.0774478269999999</v>
      </c>
      <c r="HX181" s="1">
        <v>2.4580506770000001</v>
      </c>
      <c r="HY181" s="1">
        <v>3.3155901229999998</v>
      </c>
      <c r="HZ181" s="1">
        <v>2.7538059480000001</v>
      </c>
      <c r="IA181" s="1">
        <v>1.2701026879999999</v>
      </c>
      <c r="IB181" s="1">
        <v>5.0445661810000004</v>
      </c>
    </row>
    <row r="182" spans="1:236" x14ac:dyDescent="0.3">
      <c r="A182" s="1">
        <v>39073</v>
      </c>
      <c r="B182" s="1" t="s">
        <v>671</v>
      </c>
      <c r="C182" s="1" t="s">
        <v>672</v>
      </c>
      <c r="D182" s="1" t="s">
        <v>673</v>
      </c>
      <c r="E182" s="1">
        <v>8</v>
      </c>
      <c r="F182" s="1" t="s">
        <v>286</v>
      </c>
      <c r="G182" s="1">
        <v>4</v>
      </c>
      <c r="H182" s="1" t="s">
        <v>287</v>
      </c>
      <c r="I182" s="1" t="s">
        <v>221</v>
      </c>
      <c r="J182" s="1" t="s">
        <v>221</v>
      </c>
      <c r="K182" s="1" t="s">
        <v>221</v>
      </c>
      <c r="L182" s="1">
        <v>1</v>
      </c>
      <c r="M182" s="1">
        <v>1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1</v>
      </c>
      <c r="T182" s="1">
        <v>0</v>
      </c>
      <c r="U182" s="1">
        <v>0</v>
      </c>
      <c r="V182" s="1">
        <v>1</v>
      </c>
      <c r="W182" s="1">
        <v>0</v>
      </c>
      <c r="X182" s="1">
        <v>0</v>
      </c>
      <c r="Y182" s="1">
        <v>1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 t="s">
        <v>221</v>
      </c>
      <c r="AF182" s="1" t="s">
        <v>221</v>
      </c>
      <c r="AG182" s="1" t="s">
        <v>221</v>
      </c>
      <c r="AH182" s="1" t="s">
        <v>221</v>
      </c>
      <c r="AI182" s="1" t="s">
        <v>221</v>
      </c>
      <c r="AJ182" s="1" t="s">
        <v>221</v>
      </c>
      <c r="AK182" s="1" t="s">
        <v>221</v>
      </c>
      <c r="AL182" s="1" t="s">
        <v>221</v>
      </c>
      <c r="AM182" s="1">
        <v>4</v>
      </c>
      <c r="AN182" s="1">
        <v>5</v>
      </c>
      <c r="AO182" s="1">
        <v>5</v>
      </c>
      <c r="AP182" s="1">
        <v>1</v>
      </c>
      <c r="AQ182" s="1">
        <v>1</v>
      </c>
      <c r="AR182" s="1">
        <v>1</v>
      </c>
      <c r="AS182" s="1">
        <v>1</v>
      </c>
      <c r="AT182" s="1">
        <v>5</v>
      </c>
      <c r="AU182" s="1">
        <v>5</v>
      </c>
      <c r="AV182" s="1">
        <v>5</v>
      </c>
      <c r="AW182" s="1">
        <v>5</v>
      </c>
      <c r="AX182" s="1">
        <v>5</v>
      </c>
      <c r="AY182" s="1">
        <v>5</v>
      </c>
      <c r="AZ182" s="1">
        <v>5</v>
      </c>
      <c r="BA182" s="1">
        <v>2</v>
      </c>
      <c r="BB182" s="1">
        <v>5</v>
      </c>
      <c r="BC182" s="1" t="s">
        <v>221</v>
      </c>
      <c r="BD182" s="1" t="s">
        <v>221</v>
      </c>
      <c r="BE182" s="1" t="s">
        <v>221</v>
      </c>
      <c r="BF182" s="1" t="s">
        <v>221</v>
      </c>
      <c r="BG182" s="1">
        <v>5</v>
      </c>
      <c r="BH182" s="1">
        <v>5</v>
      </c>
      <c r="BI182" s="1">
        <v>5</v>
      </c>
      <c r="BJ182" s="1">
        <v>3</v>
      </c>
      <c r="BK182" s="1">
        <v>4</v>
      </c>
      <c r="BL182" s="1">
        <v>5</v>
      </c>
      <c r="BM182" s="1">
        <v>5</v>
      </c>
      <c r="BN182" s="1" t="s">
        <v>221</v>
      </c>
      <c r="BO182" s="1">
        <v>5</v>
      </c>
      <c r="BP182" s="1">
        <v>5</v>
      </c>
      <c r="BQ182" s="1">
        <v>5</v>
      </c>
      <c r="BR182" s="1">
        <v>5</v>
      </c>
      <c r="BS182" s="1">
        <v>4</v>
      </c>
      <c r="BT182" s="1" t="s">
        <v>221</v>
      </c>
      <c r="BU182" s="1" t="s">
        <v>221</v>
      </c>
      <c r="BV182" s="1">
        <v>5</v>
      </c>
      <c r="BW182" s="1" t="s">
        <v>221</v>
      </c>
      <c r="BX182" s="1">
        <v>4.7777777779999999</v>
      </c>
      <c r="BY182" s="1"/>
      <c r="BZ182" s="1"/>
      <c r="CA182" s="1">
        <v>5</v>
      </c>
      <c r="CB182" s="1">
        <v>5</v>
      </c>
      <c r="CC182" s="1">
        <v>4.6666666670000003</v>
      </c>
      <c r="CD182" s="1">
        <v>4</v>
      </c>
      <c r="CE182" s="1">
        <v>5</v>
      </c>
      <c r="CF182" s="1">
        <f>(AM182 - '[1]AoA, FW, and ASMu'!B$11) / '[1]AoA, FW, and ASMu'!B$12</f>
        <v>-6.0746042051738683E-2</v>
      </c>
      <c r="CG182" s="1">
        <f>(AQ182 - '[1]AoA, FW, and ASMu'!C$11) / '[1]AoA, FW, and ASMu'!C$12</f>
        <v>-1.4784925460403708</v>
      </c>
      <c r="CH182" s="1">
        <f>(AR182 - '[1]AoA, FW, and ASMu'!D$11) / '[1]AoA, FW, and ASMu'!D$12</f>
        <v>-1.1133856642167215</v>
      </c>
      <c r="CI182" s="1">
        <f>(AT182 - '[1]AoA, FW, and ASMu'!E$11) / '[1]AoA, FW, and ASMu'!E$12</f>
        <v>0.50066042908655961</v>
      </c>
      <c r="CJ182" s="1">
        <f>(AU182 - '[1]AoA, FW, and ASMu'!F$11) / '[1]AoA, FW, and ASMu'!F$12</f>
        <v>0.92360840061944671</v>
      </c>
      <c r="CK182" s="1">
        <f>(AY182 - '[1]AoA, FW, and ASMu'!G$11) / '[1]AoA, FW, and ASMu'!G$12</f>
        <v>1.0352183707753255</v>
      </c>
      <c r="CL182" s="1">
        <f>(BA182 - '[1]AoA, FW, and ASMu'!H$11) / '[1]AoA, FW, and ASMu'!H$12</f>
        <v>0.31960435424860512</v>
      </c>
      <c r="CM182" s="1">
        <f>(AW182 - '[1]AoA, FW, and ASMu'!I$11) / '[1]AoA, FW, and ASMu'!I$12</f>
        <v>1.4468245209353749</v>
      </c>
      <c r="CN182" s="1">
        <v>1.0531026050000001</v>
      </c>
      <c r="CO182" s="1"/>
      <c r="CP182" s="1"/>
      <c r="CQ182" s="1">
        <v>1.145701587</v>
      </c>
      <c r="CR182" s="1">
        <v>0.84441995700000005</v>
      </c>
      <c r="CS182" s="1">
        <v>0.727791572</v>
      </c>
      <c r="CT182" s="1">
        <v>-1.2575273999999999E-2</v>
      </c>
      <c r="CU182" s="1">
        <v>0.426847908</v>
      </c>
      <c r="CV182" s="1" t="s">
        <v>241</v>
      </c>
      <c r="CW182" s="1">
        <v>5</v>
      </c>
      <c r="CX182" s="1">
        <v>1</v>
      </c>
      <c r="CY182" s="1" t="s">
        <v>242</v>
      </c>
      <c r="CZ182" s="1">
        <v>5</v>
      </c>
      <c r="DA182" s="1">
        <v>4130</v>
      </c>
      <c r="DB182" s="1" t="s">
        <v>221</v>
      </c>
      <c r="DC182" s="1" t="s">
        <v>221</v>
      </c>
      <c r="DD182" s="1">
        <v>0</v>
      </c>
      <c r="DE182" s="1" t="s">
        <v>221</v>
      </c>
      <c r="DF182" s="1" t="s">
        <v>221</v>
      </c>
      <c r="DG182" s="1" t="s">
        <v>243</v>
      </c>
      <c r="DH182" s="1">
        <v>173928</v>
      </c>
      <c r="DI182" s="1" t="s">
        <v>221</v>
      </c>
      <c r="DJ182" s="1" t="s">
        <v>674</v>
      </c>
      <c r="DK182" s="1" t="s">
        <v>675</v>
      </c>
      <c r="DL182" s="1" t="s">
        <v>229</v>
      </c>
      <c r="DM182" s="1">
        <v>977</v>
      </c>
      <c r="DN182" s="1">
        <v>40</v>
      </c>
      <c r="DO182" s="1" t="s">
        <v>676</v>
      </c>
      <c r="DP182" s="1">
        <v>-8.318265E-3</v>
      </c>
      <c r="DQ182" s="1">
        <v>3.4352302510000001</v>
      </c>
      <c r="DR182" s="1">
        <v>1.142329726</v>
      </c>
      <c r="DS182" s="1">
        <v>-0.37808848900000003</v>
      </c>
      <c r="DT182" s="1">
        <v>-1.8114151679999999</v>
      </c>
      <c r="DU182" s="1">
        <v>-1.4329344530000001</v>
      </c>
      <c r="DV182" s="1">
        <v>-0.68143459900000003</v>
      </c>
      <c r="DW182" s="1">
        <v>0.87171520999999996</v>
      </c>
      <c r="DX182" s="1">
        <v>1.717454663</v>
      </c>
      <c r="DY182" s="1">
        <v>2.9035551499999999</v>
      </c>
      <c r="DZ182" s="1">
        <v>1.809393939</v>
      </c>
      <c r="EA182" s="1">
        <v>2.8552219559999998</v>
      </c>
      <c r="EB182" s="1">
        <v>1.650185048</v>
      </c>
      <c r="EC182" s="1">
        <v>1.6315709279999999</v>
      </c>
      <c r="ED182" s="1">
        <v>0.329160962</v>
      </c>
      <c r="EE182" s="1">
        <v>1.2185467910000001</v>
      </c>
      <c r="EF182" s="1">
        <v>0.50663741100000004</v>
      </c>
      <c r="EG182" s="1">
        <v>0.79266946299999996</v>
      </c>
      <c r="EH182" s="1">
        <v>0.86115427300000003</v>
      </c>
      <c r="EI182" s="1">
        <v>-1.21831219</v>
      </c>
      <c r="EJ182" s="1">
        <v>-0.213365954</v>
      </c>
      <c r="EK182" s="1">
        <v>0.91174131999999997</v>
      </c>
      <c r="EL182" s="1">
        <v>0.48208338899999997</v>
      </c>
      <c r="EM182" s="1">
        <v>1.1417787210000001</v>
      </c>
      <c r="EN182" s="1">
        <v>0.77204928699999997</v>
      </c>
      <c r="EO182" s="1">
        <v>0.60217342600000001</v>
      </c>
      <c r="EP182" s="1">
        <v>0.55752913199999998</v>
      </c>
      <c r="EQ182" s="1">
        <v>0.160112855</v>
      </c>
      <c r="ER182" s="1" t="s">
        <v>221</v>
      </c>
      <c r="ES182" s="1" t="s">
        <v>221</v>
      </c>
      <c r="ET182" s="1">
        <v>0.81993861499999998</v>
      </c>
      <c r="EU182" s="1" t="s">
        <v>221</v>
      </c>
      <c r="EV182" s="1" t="s">
        <v>221</v>
      </c>
      <c r="EW182" s="1">
        <v>-7.2999390000000001E-3</v>
      </c>
      <c r="EX182" s="1">
        <v>3.079388437</v>
      </c>
      <c r="EY182" s="1">
        <v>1.1603746619999999</v>
      </c>
      <c r="EZ182" s="1">
        <v>-0.43257899100000002</v>
      </c>
      <c r="FA182" s="1">
        <v>-1.428876314</v>
      </c>
      <c r="FB182" s="1">
        <v>-1.132741373</v>
      </c>
      <c r="FC182" s="1">
        <v>-0.56312254100000003</v>
      </c>
      <c r="FD182" s="1">
        <v>0.78158185499999999</v>
      </c>
      <c r="FE182" s="1">
        <v>0.98416879099999999</v>
      </c>
      <c r="FF182" s="1">
        <v>1.9977388359999999</v>
      </c>
      <c r="FG182" s="1">
        <v>1.6615391349999999</v>
      </c>
      <c r="FH182" s="1">
        <v>1.8196115909999999</v>
      </c>
      <c r="FI182" s="1">
        <v>1.1982686419999999</v>
      </c>
      <c r="FJ182" s="1">
        <v>1.362805418</v>
      </c>
      <c r="FK182" s="1">
        <v>0.31954327199999999</v>
      </c>
      <c r="FL182" s="1">
        <v>1.178860324</v>
      </c>
      <c r="FM182" s="1">
        <v>0.73267232599999998</v>
      </c>
      <c r="FN182" s="1">
        <v>1.036017078</v>
      </c>
      <c r="FO182" s="1">
        <v>0.87643446000000003</v>
      </c>
      <c r="FP182" s="1">
        <v>-1.4751905409999999</v>
      </c>
      <c r="FQ182" s="1">
        <v>-0.26488525299999999</v>
      </c>
      <c r="FR182" s="1">
        <v>0.99257750099999997</v>
      </c>
      <c r="FS182" s="1">
        <v>0.70189067199999999</v>
      </c>
      <c r="FT182" s="1">
        <v>1.135604523</v>
      </c>
      <c r="FU182" s="1">
        <v>0.76901765600000005</v>
      </c>
      <c r="FV182" s="1">
        <v>0.68614825199999996</v>
      </c>
      <c r="FW182" s="1">
        <v>0.72294473999999997</v>
      </c>
      <c r="FX182" s="1">
        <v>0.19275363200000001</v>
      </c>
      <c r="FY182" s="1"/>
      <c r="FZ182" s="1"/>
      <c r="GA182" s="1">
        <v>0.955153959</v>
      </c>
      <c r="GB182" s="1"/>
      <c r="GC182" s="1"/>
      <c r="GD182" s="1">
        <v>0.61444342600000001</v>
      </c>
      <c r="GE182" s="1">
        <v>-1.236122682</v>
      </c>
      <c r="GF182" s="1">
        <v>-1.132741373</v>
      </c>
      <c r="GG182" s="1">
        <v>1.4834725280000001</v>
      </c>
      <c r="GH182" s="1">
        <v>2.1197733140000001</v>
      </c>
      <c r="GI182" s="1">
        <v>0.94910254400000005</v>
      </c>
      <c r="GJ182" s="1">
        <v>0.51229690500000002</v>
      </c>
      <c r="GK182" s="1">
        <v>2.3942114609999998</v>
      </c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 t="s">
        <v>269</v>
      </c>
      <c r="HP182" s="1" t="s">
        <v>232</v>
      </c>
      <c r="HQ182" s="1" t="s">
        <v>262</v>
      </c>
      <c r="HR182" s="1" t="s">
        <v>260</v>
      </c>
      <c r="HS182" s="1" t="s">
        <v>261</v>
      </c>
      <c r="HT182" s="1" t="s">
        <v>221</v>
      </c>
      <c r="HU182" s="1">
        <v>4.1973250110000002</v>
      </c>
      <c r="HV182" s="1"/>
      <c r="HW182" s="1"/>
      <c r="HX182" s="1">
        <v>3.2774009020000001</v>
      </c>
      <c r="HY182" s="1">
        <v>4.420786831</v>
      </c>
      <c r="HZ182" s="1">
        <v>4.4060895169999998</v>
      </c>
      <c r="IA182" s="1">
        <v>1.9051540309999999</v>
      </c>
      <c r="IB182" s="1">
        <v>5.0445661810000004</v>
      </c>
    </row>
    <row r="183" spans="1:236" x14ac:dyDescent="0.3">
      <c r="A183" s="1">
        <v>28838</v>
      </c>
      <c r="B183" s="1" t="s">
        <v>1544</v>
      </c>
      <c r="C183" s="1" t="s">
        <v>1342</v>
      </c>
      <c r="D183" s="1" t="s">
        <v>1545</v>
      </c>
      <c r="E183" s="1">
        <v>9</v>
      </c>
      <c r="F183" s="1" t="s">
        <v>373</v>
      </c>
      <c r="G183" s="1">
        <v>3</v>
      </c>
      <c r="H183" s="1" t="s">
        <v>374</v>
      </c>
      <c r="I183" s="1" t="s">
        <v>221</v>
      </c>
      <c r="J183" s="1" t="s">
        <v>221</v>
      </c>
      <c r="K183" s="1" t="s">
        <v>221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 t="s">
        <v>221</v>
      </c>
      <c r="AF183" s="1" t="s">
        <v>221</v>
      </c>
      <c r="AG183" s="1" t="s">
        <v>221</v>
      </c>
      <c r="AH183" s="1" t="s">
        <v>221</v>
      </c>
      <c r="AI183" s="1" t="s">
        <v>221</v>
      </c>
      <c r="AJ183" s="1" t="s">
        <v>221</v>
      </c>
      <c r="AK183" s="1" t="s">
        <v>221</v>
      </c>
      <c r="AL183" s="1" t="s">
        <v>221</v>
      </c>
      <c r="AM183" s="1">
        <v>4</v>
      </c>
      <c r="AN183" s="1">
        <v>4</v>
      </c>
      <c r="AO183" s="1">
        <v>5</v>
      </c>
      <c r="AP183" s="1">
        <v>1</v>
      </c>
      <c r="AQ183" s="1">
        <v>4</v>
      </c>
      <c r="AR183" s="1">
        <v>4</v>
      </c>
      <c r="AS183" s="1">
        <v>3</v>
      </c>
      <c r="AT183" s="1">
        <v>1</v>
      </c>
      <c r="AU183" s="1">
        <v>1</v>
      </c>
      <c r="AV183" s="1">
        <v>1</v>
      </c>
      <c r="AW183" s="1">
        <v>4</v>
      </c>
      <c r="AX183" s="1">
        <v>1</v>
      </c>
      <c r="AY183" s="1">
        <v>5</v>
      </c>
      <c r="AZ183" s="1">
        <v>5</v>
      </c>
      <c r="BA183" s="1">
        <v>1</v>
      </c>
      <c r="BB183" s="1">
        <v>5</v>
      </c>
      <c r="BC183" s="1" t="s">
        <v>221</v>
      </c>
      <c r="BD183" s="1" t="s">
        <v>221</v>
      </c>
      <c r="BE183" s="1" t="s">
        <v>221</v>
      </c>
      <c r="BF183" s="1" t="s">
        <v>221</v>
      </c>
      <c r="BG183" s="1">
        <v>4</v>
      </c>
      <c r="BH183" s="1">
        <v>4</v>
      </c>
      <c r="BI183" s="1">
        <v>5</v>
      </c>
      <c r="BJ183" s="1">
        <v>4</v>
      </c>
      <c r="BK183" s="1">
        <v>5</v>
      </c>
      <c r="BL183" s="1">
        <v>5</v>
      </c>
      <c r="BM183" s="1">
        <v>5</v>
      </c>
      <c r="BN183" s="1">
        <v>5</v>
      </c>
      <c r="BO183" s="1">
        <v>5</v>
      </c>
      <c r="BP183" s="1">
        <v>5</v>
      </c>
      <c r="BQ183" s="1">
        <v>4</v>
      </c>
      <c r="BR183" s="1">
        <v>4</v>
      </c>
      <c r="BS183" s="1">
        <v>4</v>
      </c>
      <c r="BT183" s="1">
        <v>4</v>
      </c>
      <c r="BU183" s="1">
        <v>3</v>
      </c>
      <c r="BV183" s="1">
        <v>4</v>
      </c>
      <c r="BW183" s="1" t="s">
        <v>221</v>
      </c>
      <c r="BX183" s="1">
        <v>4.4444444440000002</v>
      </c>
      <c r="BY183" s="1">
        <v>3.5</v>
      </c>
      <c r="BZ183" s="1">
        <v>5</v>
      </c>
      <c r="CA183" s="1">
        <v>5</v>
      </c>
      <c r="CB183" s="1">
        <v>5</v>
      </c>
      <c r="CC183" s="1">
        <v>5</v>
      </c>
      <c r="CD183" s="1">
        <v>4</v>
      </c>
      <c r="CE183" s="1">
        <v>4</v>
      </c>
      <c r="CF183" s="1">
        <f>(AM183 - '[1]AoA, FW, and ASMu'!B$11) / '[1]AoA, FW, and ASMu'!B$12</f>
        <v>-6.0746042051738683E-2</v>
      </c>
      <c r="CG183" s="1">
        <f>(AQ183 - '[1]AoA, FW, and ASMu'!C$11) / '[1]AoA, FW, and ASMu'!C$12</f>
        <v>0.83458339984016205</v>
      </c>
      <c r="CH183" s="1">
        <f>(AR183 - '[1]AoA, FW, and ASMu'!D$11) / '[1]AoA, FW, and ASMu'!D$12</f>
        <v>1.2414584841085845</v>
      </c>
      <c r="CI183" s="1">
        <f>(AT183 - '[1]AoA, FW, and ASMu'!E$11) / '[1]AoA, FW, and ASMu'!E$12</f>
        <v>-3.2112961347206417</v>
      </c>
      <c r="CJ183" s="1">
        <f>(AU183 - '[1]AoA, FW, and ASMu'!F$11) / '[1]AoA, FW, and ASMu'!F$12</f>
        <v>-1.3726844286238138</v>
      </c>
      <c r="CK183" s="1">
        <f>(AY183 - '[1]AoA, FW, and ASMu'!G$11) / '[1]AoA, FW, and ASMu'!G$12</f>
        <v>1.0352183707753255</v>
      </c>
      <c r="CL183" s="1">
        <f>(BA183 - '[1]AoA, FW, and ASMu'!H$11) / '[1]AoA, FW, and ASMu'!H$12</f>
        <v>-0.62050276803115456</v>
      </c>
      <c r="CM183" s="1">
        <f>(AW183 - '[1]AoA, FW, and ASMu'!I$11) / '[1]AoA, FW, and ASMu'!I$12</f>
        <v>0.59779555268672613</v>
      </c>
      <c r="CN183" s="1">
        <v>0.50972106299999997</v>
      </c>
      <c r="CO183" s="1">
        <v>-1.1626902E-2</v>
      </c>
      <c r="CP183" s="1">
        <v>1.0644679340000001</v>
      </c>
      <c r="CQ183" s="1">
        <v>0.82934391500000004</v>
      </c>
      <c r="CR183" s="1">
        <v>0.82273713900000001</v>
      </c>
      <c r="CS183" s="1">
        <v>1.015537455</v>
      </c>
      <c r="CT183" s="1">
        <v>0.24349678</v>
      </c>
      <c r="CU183" s="1">
        <v>-0.66942074900000004</v>
      </c>
      <c r="CV183" s="1" t="s">
        <v>241</v>
      </c>
      <c r="CW183" s="1">
        <v>5</v>
      </c>
      <c r="CX183" s="1">
        <v>1</v>
      </c>
      <c r="CY183" s="1" t="s">
        <v>242</v>
      </c>
      <c r="CZ183" s="1">
        <v>5</v>
      </c>
      <c r="DA183" s="1">
        <v>3925</v>
      </c>
      <c r="DB183" s="1" t="s">
        <v>221</v>
      </c>
      <c r="DC183" s="1" t="s">
        <v>221</v>
      </c>
      <c r="DD183" s="1">
        <v>1</v>
      </c>
      <c r="DE183" s="1">
        <v>3927</v>
      </c>
      <c r="DF183" s="1" t="s">
        <v>221</v>
      </c>
      <c r="DG183" s="1" t="s">
        <v>364</v>
      </c>
      <c r="DH183" s="1">
        <v>241894</v>
      </c>
      <c r="DI183" s="1" t="s">
        <v>1546</v>
      </c>
      <c r="DJ183" s="1" t="s">
        <v>692</v>
      </c>
      <c r="DK183" s="1" t="s">
        <v>393</v>
      </c>
      <c r="DL183" s="1" t="s">
        <v>229</v>
      </c>
      <c r="DM183" s="1">
        <v>1062</v>
      </c>
      <c r="DN183" s="1">
        <v>10</v>
      </c>
      <c r="DO183" s="1" t="s">
        <v>221</v>
      </c>
      <c r="DP183" s="1">
        <v>-8.318265E-3</v>
      </c>
      <c r="DQ183" s="1">
        <v>2.4352302510000001</v>
      </c>
      <c r="DR183" s="1">
        <v>1.142329726</v>
      </c>
      <c r="DS183" s="1">
        <v>-0.37808848900000003</v>
      </c>
      <c r="DT183" s="1">
        <v>1.1885848320000001</v>
      </c>
      <c r="DU183" s="1">
        <v>1.5670655469999999</v>
      </c>
      <c r="DV183" s="1">
        <v>1.3185654010000001</v>
      </c>
      <c r="DW183" s="1">
        <v>-3.1282847899999999</v>
      </c>
      <c r="DX183" s="1">
        <v>-2.2825453370000002</v>
      </c>
      <c r="DY183" s="1">
        <v>-1.0964448499999999</v>
      </c>
      <c r="DZ183" s="1">
        <v>0.80939393900000001</v>
      </c>
      <c r="EA183" s="1">
        <v>-1.1447780439999999</v>
      </c>
      <c r="EB183" s="1">
        <v>1.650185048</v>
      </c>
      <c r="EC183" s="1">
        <v>1.6315709279999999</v>
      </c>
      <c r="ED183" s="1">
        <v>-0.670839038</v>
      </c>
      <c r="EE183" s="1">
        <v>1.2185467910000001</v>
      </c>
      <c r="EF183" s="1">
        <v>-0.49336258900000002</v>
      </c>
      <c r="EG183" s="1">
        <v>-0.20733053700000001</v>
      </c>
      <c r="EH183" s="1">
        <v>0.86115427300000003</v>
      </c>
      <c r="EI183" s="1">
        <v>-0.21831218999999999</v>
      </c>
      <c r="EJ183" s="1">
        <v>0.78663404599999998</v>
      </c>
      <c r="EK183" s="1">
        <v>0.91174131999999997</v>
      </c>
      <c r="EL183" s="1">
        <v>0.48208338899999997</v>
      </c>
      <c r="EM183" s="1">
        <v>1.1417787210000001</v>
      </c>
      <c r="EN183" s="1">
        <v>0.77204928699999997</v>
      </c>
      <c r="EO183" s="1">
        <v>-0.39782657399999999</v>
      </c>
      <c r="EP183" s="1">
        <v>-0.44247086800000002</v>
      </c>
      <c r="EQ183" s="1">
        <v>0.160112855</v>
      </c>
      <c r="ER183" s="1">
        <v>0.35031512599999998</v>
      </c>
      <c r="ES183" s="1">
        <v>-0.43132788399999999</v>
      </c>
      <c r="ET183" s="1">
        <v>-0.18006138499999999</v>
      </c>
      <c r="EU183" s="1" t="s">
        <v>221</v>
      </c>
      <c r="EV183" s="1">
        <v>1.1107942079999999</v>
      </c>
      <c r="EW183" s="1">
        <v>-7.2999390000000001E-3</v>
      </c>
      <c r="EX183" s="1">
        <v>2.1829744529999999</v>
      </c>
      <c r="EY183" s="1">
        <v>1.1603746619999999</v>
      </c>
      <c r="EZ183" s="1">
        <v>-0.43257899100000002</v>
      </c>
      <c r="FA183" s="1">
        <v>0.93757673200000002</v>
      </c>
      <c r="FB183" s="1">
        <v>1.2387726290000001</v>
      </c>
      <c r="FC183" s="1">
        <v>1.0896334009999999</v>
      </c>
      <c r="FD183" s="1">
        <v>-2.8048273130000001</v>
      </c>
      <c r="FE183" s="1">
        <v>-1.3079878810000001</v>
      </c>
      <c r="FF183" s="1">
        <v>-0.75438913500000004</v>
      </c>
      <c r="FG183" s="1">
        <v>0.74325423400000001</v>
      </c>
      <c r="FH183" s="1">
        <v>-0.72955848300000004</v>
      </c>
      <c r="FI183" s="1">
        <v>1.1982686419999999</v>
      </c>
      <c r="FJ183" s="1">
        <v>1.362805418</v>
      </c>
      <c r="FK183" s="1">
        <v>-0.65123792400000002</v>
      </c>
      <c r="FL183" s="1">
        <v>1.178860324</v>
      </c>
      <c r="FM183" s="1">
        <v>-0.71347497800000004</v>
      </c>
      <c r="FN183" s="1">
        <v>-0.27098051200000001</v>
      </c>
      <c r="FO183" s="1">
        <v>0.87643446000000003</v>
      </c>
      <c r="FP183" s="1">
        <v>-0.26434281799999998</v>
      </c>
      <c r="FQ183" s="1">
        <v>0.97657453900000002</v>
      </c>
      <c r="FR183" s="1">
        <v>0.99257750099999997</v>
      </c>
      <c r="FS183" s="1">
        <v>0.70189067199999999</v>
      </c>
      <c r="FT183" s="1">
        <v>1.135604523</v>
      </c>
      <c r="FU183" s="1">
        <v>0.76901765600000005</v>
      </c>
      <c r="FV183" s="1">
        <v>-0.45330464100000001</v>
      </c>
      <c r="FW183" s="1">
        <v>-0.57374936700000001</v>
      </c>
      <c r="FX183" s="1">
        <v>0.19275363200000001</v>
      </c>
      <c r="FY183" s="1">
        <v>0.356362032</v>
      </c>
      <c r="FZ183" s="1">
        <v>-0.46797258600000002</v>
      </c>
      <c r="GA183" s="1">
        <v>-0.209755147</v>
      </c>
      <c r="GB183" s="1"/>
      <c r="GC183" s="1">
        <v>1.269460853</v>
      </c>
      <c r="GD183" s="1">
        <v>0.19158302499999999</v>
      </c>
      <c r="GE183" s="1">
        <v>1.2121345640000001</v>
      </c>
      <c r="GF183" s="1">
        <v>1.2387726290000001</v>
      </c>
      <c r="GG183" s="1">
        <v>-2.1029366399999998</v>
      </c>
      <c r="GH183" s="1">
        <v>-0.17238335799999999</v>
      </c>
      <c r="GI183" s="1">
        <v>1.7665383830000001</v>
      </c>
      <c r="GJ183" s="1">
        <v>-0.45848429200000002</v>
      </c>
      <c r="GK183" s="1">
        <v>2.9779256E-2</v>
      </c>
      <c r="GL183" s="1">
        <v>4</v>
      </c>
      <c r="GM183" s="1">
        <v>2</v>
      </c>
      <c r="GN183" s="1">
        <v>0.5</v>
      </c>
      <c r="GO183" s="1">
        <v>2</v>
      </c>
      <c r="GP183" s="1">
        <v>0.5</v>
      </c>
      <c r="GQ183" s="1">
        <v>0</v>
      </c>
      <c r="GR183" s="1">
        <v>0</v>
      </c>
      <c r="GS183" s="1">
        <v>0</v>
      </c>
      <c r="GT183" s="1">
        <v>0</v>
      </c>
      <c r="GU183" s="1">
        <v>0</v>
      </c>
      <c r="GV183" s="1">
        <v>0</v>
      </c>
      <c r="GW183" s="1">
        <v>1</v>
      </c>
      <c r="GX183" s="1">
        <v>0.25</v>
      </c>
      <c r="GY183" s="1">
        <v>0</v>
      </c>
      <c r="GZ183" s="1">
        <v>0</v>
      </c>
      <c r="HA183" s="1">
        <v>0</v>
      </c>
      <c r="HB183" s="1">
        <v>0</v>
      </c>
      <c r="HC183" s="1">
        <v>0</v>
      </c>
      <c r="HD183" s="1">
        <v>0</v>
      </c>
      <c r="HE183" s="1">
        <v>0</v>
      </c>
      <c r="HF183" s="1">
        <v>0</v>
      </c>
      <c r="HG183" s="1">
        <v>2</v>
      </c>
      <c r="HH183" s="1">
        <v>0.5</v>
      </c>
      <c r="HI183" s="1">
        <v>0</v>
      </c>
      <c r="HJ183" s="1">
        <v>0</v>
      </c>
      <c r="HK183" s="1">
        <v>1</v>
      </c>
      <c r="HL183" s="1">
        <v>0.25</v>
      </c>
      <c r="HM183" s="1">
        <v>0.25</v>
      </c>
      <c r="HN183" s="1">
        <v>0.75</v>
      </c>
      <c r="HO183" s="1" t="s">
        <v>269</v>
      </c>
      <c r="HP183" s="1" t="s">
        <v>357</v>
      </c>
      <c r="HQ183" s="1" t="s">
        <v>270</v>
      </c>
      <c r="HR183" s="1" t="s">
        <v>260</v>
      </c>
      <c r="HS183" s="1" t="s">
        <v>221</v>
      </c>
      <c r="HT183" s="1"/>
      <c r="HU183" s="1">
        <v>3.2788471939999999</v>
      </c>
      <c r="HV183" s="1">
        <v>2.4959082019999999</v>
      </c>
      <c r="HW183" s="1">
        <v>4.6228321709999998</v>
      </c>
      <c r="HX183" s="1">
        <v>4.758530661</v>
      </c>
      <c r="HY183" s="1">
        <v>4.9533864850000002</v>
      </c>
      <c r="HZ183" s="1">
        <v>5.6521602059999996</v>
      </c>
      <c r="IA183" s="1">
        <v>3.511066478</v>
      </c>
      <c r="IB183" s="1">
        <v>3.067472295</v>
      </c>
    </row>
    <row r="184" spans="1:236" x14ac:dyDescent="0.3">
      <c r="A184" s="1">
        <v>39087</v>
      </c>
      <c r="B184" s="1" t="s">
        <v>1547</v>
      </c>
      <c r="C184" s="1" t="s">
        <v>251</v>
      </c>
      <c r="D184" s="1" t="s">
        <v>673</v>
      </c>
      <c r="E184" s="1">
        <v>5</v>
      </c>
      <c r="F184" s="1" t="s">
        <v>373</v>
      </c>
      <c r="G184" s="1">
        <v>3</v>
      </c>
      <c r="H184" s="1" t="s">
        <v>374</v>
      </c>
      <c r="I184" s="1" t="s">
        <v>221</v>
      </c>
      <c r="J184" s="1" t="s">
        <v>221</v>
      </c>
      <c r="K184" s="1" t="s">
        <v>221</v>
      </c>
      <c r="L184" s="1">
        <v>1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1</v>
      </c>
      <c r="T184" s="1">
        <v>0</v>
      </c>
      <c r="U184" s="1">
        <v>0</v>
      </c>
      <c r="V184" s="1">
        <v>1</v>
      </c>
      <c r="W184" s="1">
        <v>0</v>
      </c>
      <c r="X184" s="1">
        <v>0</v>
      </c>
      <c r="Y184" s="1">
        <v>1</v>
      </c>
      <c r="Z184" s="1">
        <v>1</v>
      </c>
      <c r="AA184" s="1">
        <v>0</v>
      </c>
      <c r="AB184" s="1">
        <v>0</v>
      </c>
      <c r="AC184" s="1">
        <v>0</v>
      </c>
      <c r="AD184" s="1">
        <v>0</v>
      </c>
      <c r="AE184" s="1" t="s">
        <v>221</v>
      </c>
      <c r="AF184" s="1" t="s">
        <v>221</v>
      </c>
      <c r="AG184" s="1" t="s">
        <v>221</v>
      </c>
      <c r="AH184" s="1" t="s">
        <v>221</v>
      </c>
      <c r="AI184" s="1" t="s">
        <v>221</v>
      </c>
      <c r="AJ184" s="1" t="s">
        <v>221</v>
      </c>
      <c r="AK184" s="1" t="s">
        <v>221</v>
      </c>
      <c r="AL184" s="1" t="s">
        <v>221</v>
      </c>
      <c r="AM184" s="1">
        <v>4</v>
      </c>
      <c r="AN184" s="1">
        <v>1</v>
      </c>
      <c r="AO184" s="1">
        <v>5</v>
      </c>
      <c r="AP184" s="1">
        <v>1</v>
      </c>
      <c r="AQ184" s="1">
        <v>3</v>
      </c>
      <c r="AR184" s="1">
        <v>3</v>
      </c>
      <c r="AS184" s="1">
        <v>1</v>
      </c>
      <c r="AT184" s="1">
        <v>5</v>
      </c>
      <c r="AU184" s="1">
        <v>5</v>
      </c>
      <c r="AV184" s="1">
        <v>1</v>
      </c>
      <c r="AW184" s="1">
        <v>3</v>
      </c>
      <c r="AX184" s="1">
        <v>2</v>
      </c>
      <c r="AY184" s="1">
        <v>5</v>
      </c>
      <c r="AZ184" s="1">
        <v>3</v>
      </c>
      <c r="BA184" s="1">
        <v>2</v>
      </c>
      <c r="BB184" s="1">
        <v>5</v>
      </c>
      <c r="BC184" s="1" t="s">
        <v>221</v>
      </c>
      <c r="BD184" s="1" t="s">
        <v>221</v>
      </c>
      <c r="BE184" s="1" t="s">
        <v>221</v>
      </c>
      <c r="BF184" s="1" t="s">
        <v>221</v>
      </c>
      <c r="BG184" s="1">
        <v>5</v>
      </c>
      <c r="BH184" s="1">
        <v>5</v>
      </c>
      <c r="BI184" s="1">
        <v>5</v>
      </c>
      <c r="BJ184" s="1">
        <v>4</v>
      </c>
      <c r="BK184" s="1">
        <v>5</v>
      </c>
      <c r="BL184" s="1">
        <v>5</v>
      </c>
      <c r="BM184" s="1">
        <v>4</v>
      </c>
      <c r="BN184" s="1">
        <v>4</v>
      </c>
      <c r="BO184" s="1">
        <v>5</v>
      </c>
      <c r="BP184" s="1">
        <v>5</v>
      </c>
      <c r="BQ184" s="1">
        <v>4</v>
      </c>
      <c r="BR184" s="1">
        <v>4</v>
      </c>
      <c r="BS184" s="1">
        <v>3</v>
      </c>
      <c r="BT184" s="1">
        <v>4</v>
      </c>
      <c r="BU184" s="1">
        <v>3</v>
      </c>
      <c r="BV184" s="1">
        <v>5</v>
      </c>
      <c r="BW184" s="1">
        <v>3</v>
      </c>
      <c r="BX184" s="1">
        <v>4.3</v>
      </c>
      <c r="BY184" s="1">
        <v>3.5</v>
      </c>
      <c r="BZ184" s="1">
        <v>4</v>
      </c>
      <c r="CA184" s="1">
        <v>5</v>
      </c>
      <c r="CB184" s="1">
        <v>5</v>
      </c>
      <c r="CC184" s="1">
        <v>4.6666666670000003</v>
      </c>
      <c r="CD184" s="1">
        <v>3</v>
      </c>
      <c r="CE184" s="1">
        <v>5</v>
      </c>
      <c r="CF184" s="1">
        <f>(AM184 - '[1]AoA, FW, and ASMu'!B$11) / '[1]AoA, FW, and ASMu'!B$12</f>
        <v>-6.0746042051738683E-2</v>
      </c>
      <c r="CG184" s="1">
        <f>(AQ184 - '[1]AoA, FW, and ASMu'!C$11) / '[1]AoA, FW, and ASMu'!C$12</f>
        <v>6.35580845466511E-2</v>
      </c>
      <c r="CH184" s="1">
        <f>(AR184 - '[1]AoA, FW, and ASMu'!D$11) / '[1]AoA, FW, and ASMu'!D$12</f>
        <v>0.45651043466681585</v>
      </c>
      <c r="CI184" s="1">
        <f>(AT184 - '[1]AoA, FW, and ASMu'!E$11) / '[1]AoA, FW, and ASMu'!E$12</f>
        <v>0.50066042908655961</v>
      </c>
      <c r="CJ184" s="1">
        <f>(AU184 - '[1]AoA, FW, and ASMu'!F$11) / '[1]AoA, FW, and ASMu'!F$12</f>
        <v>0.92360840061944671</v>
      </c>
      <c r="CK184" s="1">
        <f>(AY184 - '[1]AoA, FW, and ASMu'!G$11) / '[1]AoA, FW, and ASMu'!G$12</f>
        <v>1.0352183707753255</v>
      </c>
      <c r="CL184" s="1">
        <f>(BA184 - '[1]AoA, FW, and ASMu'!H$11) / '[1]AoA, FW, and ASMu'!H$12</f>
        <v>0.31960435424860512</v>
      </c>
      <c r="CM184" s="1">
        <f>(AW184 - '[1]AoA, FW, and ASMu'!I$11) / '[1]AoA, FW, and ASMu'!I$12</f>
        <v>-0.25123341556192269</v>
      </c>
      <c r="CN184" s="1">
        <v>0.22171421499999999</v>
      </c>
      <c r="CO184" s="1">
        <v>-1.1626902E-2</v>
      </c>
      <c r="CP184" s="1">
        <v>-9.1240109E-2</v>
      </c>
      <c r="CQ184" s="1">
        <v>0.82934391500000004</v>
      </c>
      <c r="CR184" s="1">
        <v>0.82273713900000001</v>
      </c>
      <c r="CS184" s="1">
        <v>0.54452410500000004</v>
      </c>
      <c r="CT184" s="1">
        <v>-0.92685871200000003</v>
      </c>
      <c r="CU184" s="1">
        <v>0.86431539800000001</v>
      </c>
      <c r="CV184" s="1" t="s">
        <v>241</v>
      </c>
      <c r="CW184" s="1">
        <v>5</v>
      </c>
      <c r="CX184" s="1">
        <v>1</v>
      </c>
      <c r="CY184" s="1" t="s">
        <v>242</v>
      </c>
      <c r="CZ184" s="1">
        <v>5</v>
      </c>
      <c r="DA184" s="1">
        <v>2507</v>
      </c>
      <c r="DB184" s="1" t="s">
        <v>221</v>
      </c>
      <c r="DC184" s="1" t="s">
        <v>221</v>
      </c>
      <c r="DD184" s="1">
        <v>0</v>
      </c>
      <c r="DE184" s="1" t="s">
        <v>221</v>
      </c>
      <c r="DF184" s="1" t="s">
        <v>221</v>
      </c>
      <c r="DG184" s="1" t="s">
        <v>364</v>
      </c>
      <c r="DH184" s="1">
        <v>633079</v>
      </c>
      <c r="DI184" s="1" t="s">
        <v>1548</v>
      </c>
      <c r="DJ184" s="1" t="s">
        <v>1549</v>
      </c>
      <c r="DK184" s="1" t="s">
        <v>952</v>
      </c>
      <c r="DL184" s="1" t="s">
        <v>229</v>
      </c>
      <c r="DM184" s="1">
        <v>1337</v>
      </c>
      <c r="DN184" s="1">
        <v>3</v>
      </c>
      <c r="DO184" s="1" t="s">
        <v>1550</v>
      </c>
      <c r="DP184" s="1">
        <v>-8.318265E-3</v>
      </c>
      <c r="DQ184" s="1">
        <v>-0.56476974899999999</v>
      </c>
      <c r="DR184" s="1">
        <v>1.142329726</v>
      </c>
      <c r="DS184" s="1">
        <v>-0.37808848900000003</v>
      </c>
      <c r="DT184" s="1">
        <v>0.18858483200000001</v>
      </c>
      <c r="DU184" s="1">
        <v>0.567065547</v>
      </c>
      <c r="DV184" s="1">
        <v>-0.68143459900000003</v>
      </c>
      <c r="DW184" s="1">
        <v>0.87171520999999996</v>
      </c>
      <c r="DX184" s="1">
        <v>1.717454663</v>
      </c>
      <c r="DY184" s="1">
        <v>-1.0964448499999999</v>
      </c>
      <c r="DZ184" s="1">
        <v>-0.19060606099999999</v>
      </c>
      <c r="EA184" s="1">
        <v>-0.14477804399999999</v>
      </c>
      <c r="EB184" s="1">
        <v>1.650185048</v>
      </c>
      <c r="EC184" s="1">
        <v>-0.36842907200000002</v>
      </c>
      <c r="ED184" s="1">
        <v>0.329160962</v>
      </c>
      <c r="EE184" s="1">
        <v>1.2185467910000001</v>
      </c>
      <c r="EF184" s="1">
        <v>0.50663741100000004</v>
      </c>
      <c r="EG184" s="1">
        <v>0.79266946299999996</v>
      </c>
      <c r="EH184" s="1">
        <v>0.86115427300000003</v>
      </c>
      <c r="EI184" s="1">
        <v>-0.21831218999999999</v>
      </c>
      <c r="EJ184" s="1">
        <v>0.78663404599999998</v>
      </c>
      <c r="EK184" s="1">
        <v>0.91174131999999997</v>
      </c>
      <c r="EL184" s="1">
        <v>-0.51791661099999997</v>
      </c>
      <c r="EM184" s="1">
        <v>1.1417787210000001</v>
      </c>
      <c r="EN184" s="1">
        <v>0.77204928699999997</v>
      </c>
      <c r="EO184" s="1">
        <v>-0.39782657399999999</v>
      </c>
      <c r="EP184" s="1">
        <v>-0.44247086800000002</v>
      </c>
      <c r="EQ184" s="1">
        <v>-0.83988714499999995</v>
      </c>
      <c r="ER184" s="1">
        <v>0.35031512599999998</v>
      </c>
      <c r="ES184" s="1">
        <v>-0.43132788399999999</v>
      </c>
      <c r="ET184" s="1">
        <v>0.81993861499999998</v>
      </c>
      <c r="EU184" s="1">
        <v>-0.28827037799999999</v>
      </c>
      <c r="EV184" s="1">
        <v>0.11079420800000001</v>
      </c>
      <c r="EW184" s="1">
        <v>-7.2999390000000001E-3</v>
      </c>
      <c r="EX184" s="1">
        <v>-0.50626750099999995</v>
      </c>
      <c r="EY184" s="1">
        <v>1.1603746619999999</v>
      </c>
      <c r="EZ184" s="1">
        <v>-0.43257899100000002</v>
      </c>
      <c r="FA184" s="1">
        <v>0.14875905</v>
      </c>
      <c r="FB184" s="1">
        <v>0.44826796200000002</v>
      </c>
      <c r="FC184" s="1">
        <v>-0.56312254100000003</v>
      </c>
      <c r="FD184" s="1">
        <v>0.78158185499999999</v>
      </c>
      <c r="FE184" s="1">
        <v>0.98416879099999999</v>
      </c>
      <c r="FF184" s="1">
        <v>-0.75438913500000004</v>
      </c>
      <c r="FG184" s="1">
        <v>-0.175030668</v>
      </c>
      <c r="FH184" s="1">
        <v>-9.2265964000000006E-2</v>
      </c>
      <c r="FI184" s="1">
        <v>1.1982686419999999</v>
      </c>
      <c r="FJ184" s="1">
        <v>-0.30773846599999999</v>
      </c>
      <c r="FK184" s="1">
        <v>0.31954327199999999</v>
      </c>
      <c r="FL184" s="1">
        <v>1.178860324</v>
      </c>
      <c r="FM184" s="1">
        <v>0.73267232599999998</v>
      </c>
      <c r="FN184" s="1">
        <v>1.036017078</v>
      </c>
      <c r="FO184" s="1">
        <v>0.87643446000000003</v>
      </c>
      <c r="FP184" s="1">
        <v>-0.26434281799999998</v>
      </c>
      <c r="FQ184" s="1">
        <v>0.97657453900000002</v>
      </c>
      <c r="FR184" s="1">
        <v>0.99257750099999997</v>
      </c>
      <c r="FS184" s="1">
        <v>-0.75406215300000001</v>
      </c>
      <c r="FT184" s="1">
        <v>1.135604523</v>
      </c>
      <c r="FU184" s="1">
        <v>0.76901765600000005</v>
      </c>
      <c r="FV184" s="1">
        <v>-0.45330464100000001</v>
      </c>
      <c r="FW184" s="1">
        <v>-0.57374936700000001</v>
      </c>
      <c r="FX184" s="1">
        <v>-1.0111074330000001</v>
      </c>
      <c r="FY184" s="1">
        <v>0.356362032</v>
      </c>
      <c r="FZ184" s="1">
        <v>-0.46797258600000002</v>
      </c>
      <c r="GA184" s="1">
        <v>0.955153959</v>
      </c>
      <c r="GB184" s="1">
        <v>-0.28983172800000001</v>
      </c>
      <c r="GC184" s="1">
        <v>0.126620132</v>
      </c>
      <c r="GD184" s="1">
        <v>0.137835807</v>
      </c>
      <c r="GE184" s="1">
        <v>-0.17861365000000001</v>
      </c>
      <c r="GF184" s="1">
        <v>0.15843623300000001</v>
      </c>
      <c r="GG184" s="1">
        <v>2.7519702E-2</v>
      </c>
      <c r="GH184" s="1">
        <v>2.1197733140000001</v>
      </c>
      <c r="GI184" s="1">
        <v>1.7665383830000001</v>
      </c>
      <c r="GJ184" s="1">
        <v>-0.330926308</v>
      </c>
      <c r="GK184" s="1">
        <v>0.55764165799999998</v>
      </c>
      <c r="GL184" s="1">
        <v>6</v>
      </c>
      <c r="GM184" s="1">
        <v>4</v>
      </c>
      <c r="GN184" s="1">
        <v>0.66666666699999999</v>
      </c>
      <c r="GO184" s="1">
        <v>2</v>
      </c>
      <c r="GP184" s="1">
        <v>0.33333333300000001</v>
      </c>
      <c r="GQ184" s="1">
        <v>0</v>
      </c>
      <c r="GR184" s="1">
        <v>0</v>
      </c>
      <c r="GS184" s="1">
        <v>0</v>
      </c>
      <c r="GT184" s="1">
        <v>0</v>
      </c>
      <c r="GU184" s="1">
        <v>2</v>
      </c>
      <c r="GV184" s="1">
        <v>0.33333333300000001</v>
      </c>
      <c r="GW184" s="1">
        <v>1</v>
      </c>
      <c r="GX184" s="1">
        <v>0.16666666699999999</v>
      </c>
      <c r="GY184" s="1">
        <v>0</v>
      </c>
      <c r="GZ184" s="1">
        <v>0</v>
      </c>
      <c r="HA184" s="1">
        <v>0</v>
      </c>
      <c r="HB184" s="1">
        <v>0</v>
      </c>
      <c r="HC184" s="1">
        <v>0</v>
      </c>
      <c r="HD184" s="1">
        <v>0</v>
      </c>
      <c r="HE184" s="1">
        <v>0</v>
      </c>
      <c r="HF184" s="1">
        <v>0</v>
      </c>
      <c r="HG184" s="1">
        <v>1</v>
      </c>
      <c r="HH184" s="1">
        <v>0.16666666699999999</v>
      </c>
      <c r="HI184" s="1">
        <v>0</v>
      </c>
      <c r="HJ184" s="1">
        <v>0</v>
      </c>
      <c r="HK184" s="1">
        <v>2</v>
      </c>
      <c r="HL184" s="1">
        <v>0.33333333300000001</v>
      </c>
      <c r="HM184" s="1">
        <v>0.5</v>
      </c>
      <c r="HN184" s="1">
        <v>0.5</v>
      </c>
      <c r="HO184" s="1" t="s">
        <v>1551</v>
      </c>
      <c r="HP184" s="1" t="s">
        <v>232</v>
      </c>
      <c r="HQ184" s="1" t="s">
        <v>262</v>
      </c>
      <c r="HR184" s="1" t="s">
        <v>260</v>
      </c>
      <c r="HS184" s="1" t="s">
        <v>261</v>
      </c>
      <c r="HT184" s="1" t="s">
        <v>221</v>
      </c>
      <c r="HU184" s="1">
        <v>2.9908403460000001</v>
      </c>
      <c r="HV184" s="1">
        <v>2.4959082019999999</v>
      </c>
      <c r="HW184" s="1">
        <v>3.467124128</v>
      </c>
      <c r="HX184" s="1">
        <v>4.758530661</v>
      </c>
      <c r="HY184" s="1">
        <v>4.9533864850000002</v>
      </c>
      <c r="HZ184" s="1">
        <v>5.1811468549999997</v>
      </c>
      <c r="IA184" s="1">
        <v>2.3407109849999999</v>
      </c>
      <c r="IB184" s="1">
        <v>4.601208443</v>
      </c>
    </row>
    <row r="185" spans="1:236" x14ac:dyDescent="0.3">
      <c r="A185" s="1">
        <v>34328</v>
      </c>
      <c r="B185" s="1" t="s">
        <v>1552</v>
      </c>
      <c r="C185" s="1" t="s">
        <v>1553</v>
      </c>
      <c r="D185" s="1" t="s">
        <v>1554</v>
      </c>
      <c r="E185" s="1">
        <v>9</v>
      </c>
      <c r="F185" s="1" t="s">
        <v>373</v>
      </c>
      <c r="G185" s="1">
        <v>3</v>
      </c>
      <c r="H185" s="1" t="s">
        <v>374</v>
      </c>
      <c r="I185" s="1" t="s">
        <v>221</v>
      </c>
      <c r="J185" s="1" t="s">
        <v>221</v>
      </c>
      <c r="K185" s="1" t="s">
        <v>221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 t="s">
        <v>221</v>
      </c>
      <c r="AF185" s="1" t="s">
        <v>221</v>
      </c>
      <c r="AG185" s="1" t="s">
        <v>221</v>
      </c>
      <c r="AH185" s="1" t="s">
        <v>221</v>
      </c>
      <c r="AI185" s="1" t="s">
        <v>221</v>
      </c>
      <c r="AJ185" s="1" t="s">
        <v>221</v>
      </c>
      <c r="AK185" s="1" t="s">
        <v>221</v>
      </c>
      <c r="AL185" s="1" t="s">
        <v>221</v>
      </c>
      <c r="AM185" s="1">
        <v>4</v>
      </c>
      <c r="AN185" s="1">
        <v>4</v>
      </c>
      <c r="AO185" s="1">
        <v>5</v>
      </c>
      <c r="AP185" s="1">
        <v>4</v>
      </c>
      <c r="AQ185" s="1">
        <v>4</v>
      </c>
      <c r="AR185" s="1">
        <v>5</v>
      </c>
      <c r="AS185" s="1">
        <v>4</v>
      </c>
      <c r="AT185" s="1">
        <v>5</v>
      </c>
      <c r="AU185" s="1">
        <v>5</v>
      </c>
      <c r="AV185" s="1">
        <v>1</v>
      </c>
      <c r="AW185" s="1">
        <v>4</v>
      </c>
      <c r="AX185" s="1">
        <v>1</v>
      </c>
      <c r="AY185" s="1">
        <v>5</v>
      </c>
      <c r="AZ185" s="1">
        <v>5</v>
      </c>
      <c r="BA185" s="1">
        <v>1</v>
      </c>
      <c r="BB185" s="1">
        <v>5</v>
      </c>
      <c r="BC185" s="1" t="s">
        <v>221</v>
      </c>
      <c r="BD185" s="1" t="s">
        <v>221</v>
      </c>
      <c r="BE185" s="1" t="s">
        <v>221</v>
      </c>
      <c r="BF185" s="1" t="s">
        <v>221</v>
      </c>
      <c r="BG185" s="1">
        <v>3</v>
      </c>
      <c r="BH185" s="1">
        <v>5</v>
      </c>
      <c r="BI185" s="1">
        <v>5</v>
      </c>
      <c r="BJ185" s="1">
        <v>5</v>
      </c>
      <c r="BK185" s="1">
        <v>5</v>
      </c>
      <c r="BL185" s="1">
        <v>4</v>
      </c>
      <c r="BM185" s="1">
        <v>5</v>
      </c>
      <c r="BN185" s="1">
        <v>5</v>
      </c>
      <c r="BO185" s="1">
        <v>5</v>
      </c>
      <c r="BP185" s="1">
        <v>5</v>
      </c>
      <c r="BQ185" s="1">
        <v>5</v>
      </c>
      <c r="BR185" s="1">
        <v>4</v>
      </c>
      <c r="BS185" s="1">
        <v>5</v>
      </c>
      <c r="BT185" s="1">
        <v>4</v>
      </c>
      <c r="BU185" s="1">
        <v>4</v>
      </c>
      <c r="BV185" s="1">
        <v>5</v>
      </c>
      <c r="BW185" s="1" t="s">
        <v>221</v>
      </c>
      <c r="BX185" s="1">
        <v>4.5555555559999998</v>
      </c>
      <c r="BY185" s="1">
        <v>4</v>
      </c>
      <c r="BZ185" s="1">
        <v>5</v>
      </c>
      <c r="CA185" s="1">
        <v>5</v>
      </c>
      <c r="CB185" s="1">
        <v>5</v>
      </c>
      <c r="CC185" s="1">
        <v>4.6666666670000003</v>
      </c>
      <c r="CD185" s="1">
        <v>5</v>
      </c>
      <c r="CE185" s="1">
        <v>5</v>
      </c>
      <c r="CF185" s="1">
        <f>(AM185 - '[1]AoA, FW, and ASMu'!B$11) / '[1]AoA, FW, and ASMu'!B$12</f>
        <v>-6.0746042051738683E-2</v>
      </c>
      <c r="CG185" s="1">
        <f>(AQ185 - '[1]AoA, FW, and ASMu'!C$11) / '[1]AoA, FW, and ASMu'!C$12</f>
        <v>0.83458339984016205</v>
      </c>
      <c r="CH185" s="1">
        <f>(AR185 - '[1]AoA, FW, and ASMu'!D$11) / '[1]AoA, FW, and ASMu'!D$12</f>
        <v>2.0264065335503534</v>
      </c>
      <c r="CI185" s="1">
        <f>(AT185 - '[1]AoA, FW, and ASMu'!E$11) / '[1]AoA, FW, and ASMu'!E$12</f>
        <v>0.50066042908655961</v>
      </c>
      <c r="CJ185" s="1">
        <f>(AU185 - '[1]AoA, FW, and ASMu'!F$11) / '[1]AoA, FW, and ASMu'!F$12</f>
        <v>0.92360840061944671</v>
      </c>
      <c r="CK185" s="1">
        <f>(AY185 - '[1]AoA, FW, and ASMu'!G$11) / '[1]AoA, FW, and ASMu'!G$12</f>
        <v>1.0352183707753255</v>
      </c>
      <c r="CL185" s="1">
        <f>(BA185 - '[1]AoA, FW, and ASMu'!H$11) / '[1]AoA, FW, and ASMu'!H$12</f>
        <v>-0.62050276803115456</v>
      </c>
      <c r="CM185" s="1">
        <f>(AW185 - '[1]AoA, FW, and ASMu'!I$11) / '[1]AoA, FW, and ASMu'!I$12</f>
        <v>0.59779555268672613</v>
      </c>
      <c r="CN185" s="1">
        <v>0.73126479200000005</v>
      </c>
      <c r="CO185" s="1">
        <v>0.61235014899999995</v>
      </c>
      <c r="CP185" s="1">
        <v>1.0644679340000001</v>
      </c>
      <c r="CQ185" s="1">
        <v>0.82934391500000004</v>
      </c>
      <c r="CR185" s="1">
        <v>0.82273713900000001</v>
      </c>
      <c r="CS185" s="1">
        <v>0.54452410500000004</v>
      </c>
      <c r="CT185" s="1">
        <v>1.413852273</v>
      </c>
      <c r="CU185" s="1">
        <v>0.86431539800000001</v>
      </c>
      <c r="CV185" s="1" t="s">
        <v>241</v>
      </c>
      <c r="CW185" s="1">
        <v>5</v>
      </c>
      <c r="CX185" s="1">
        <v>1</v>
      </c>
      <c r="CY185" s="1" t="s">
        <v>242</v>
      </c>
      <c r="CZ185" s="1">
        <v>5</v>
      </c>
      <c r="DA185" s="1">
        <v>3905</v>
      </c>
      <c r="DB185" s="1" t="s">
        <v>221</v>
      </c>
      <c r="DC185" s="1" t="s">
        <v>221</v>
      </c>
      <c r="DD185" s="1">
        <v>1</v>
      </c>
      <c r="DE185" s="1" t="s">
        <v>221</v>
      </c>
      <c r="DF185" s="1" t="s">
        <v>221</v>
      </c>
      <c r="DG185" s="1" t="s">
        <v>364</v>
      </c>
      <c r="DH185" s="1">
        <v>241894</v>
      </c>
      <c r="DI185" s="1" t="s">
        <v>1555</v>
      </c>
      <c r="DJ185" s="1" t="s">
        <v>692</v>
      </c>
      <c r="DK185" s="1" t="s">
        <v>393</v>
      </c>
      <c r="DL185" s="1" t="s">
        <v>229</v>
      </c>
      <c r="DM185" s="1">
        <v>1062</v>
      </c>
      <c r="DN185" s="1">
        <v>15</v>
      </c>
      <c r="DO185" s="1" t="s">
        <v>1556</v>
      </c>
      <c r="DP185" s="1">
        <v>-8.318265E-3</v>
      </c>
      <c r="DQ185" s="1">
        <v>2.4352302510000001</v>
      </c>
      <c r="DR185" s="1">
        <v>1.142329726</v>
      </c>
      <c r="DS185" s="1">
        <v>2.621911511</v>
      </c>
      <c r="DT185" s="1">
        <v>1.1885848320000001</v>
      </c>
      <c r="DU185" s="1">
        <v>2.5670655469999999</v>
      </c>
      <c r="DV185" s="1">
        <v>2.3185654009999999</v>
      </c>
      <c r="DW185" s="1">
        <v>0.87171520999999996</v>
      </c>
      <c r="DX185" s="1">
        <v>1.717454663</v>
      </c>
      <c r="DY185" s="1">
        <v>-1.0964448499999999</v>
      </c>
      <c r="DZ185" s="1">
        <v>0.80939393900000001</v>
      </c>
      <c r="EA185" s="1">
        <v>-1.1447780439999999</v>
      </c>
      <c r="EB185" s="1">
        <v>1.650185048</v>
      </c>
      <c r="EC185" s="1">
        <v>1.6315709279999999</v>
      </c>
      <c r="ED185" s="1">
        <v>-0.670839038</v>
      </c>
      <c r="EE185" s="1">
        <v>1.2185467910000001</v>
      </c>
      <c r="EF185" s="1">
        <v>-1.493362589</v>
      </c>
      <c r="EG185" s="1">
        <v>0.79266946299999996</v>
      </c>
      <c r="EH185" s="1">
        <v>0.86115427300000003</v>
      </c>
      <c r="EI185" s="1">
        <v>0.78168780999999998</v>
      </c>
      <c r="EJ185" s="1">
        <v>0.78663404599999998</v>
      </c>
      <c r="EK185" s="1">
        <v>-8.8258680000000006E-2</v>
      </c>
      <c r="EL185" s="1">
        <v>0.48208338899999997</v>
      </c>
      <c r="EM185" s="1">
        <v>1.1417787210000001</v>
      </c>
      <c r="EN185" s="1">
        <v>0.77204928699999997</v>
      </c>
      <c r="EO185" s="1">
        <v>0.60217342600000001</v>
      </c>
      <c r="EP185" s="1">
        <v>-0.44247086800000002</v>
      </c>
      <c r="EQ185" s="1">
        <v>1.1601128549999999</v>
      </c>
      <c r="ER185" s="1">
        <v>0.35031512599999998</v>
      </c>
      <c r="ES185" s="1">
        <v>0.56867211600000001</v>
      </c>
      <c r="ET185" s="1">
        <v>0.81993861499999998</v>
      </c>
      <c r="EU185" s="1" t="s">
        <v>221</v>
      </c>
      <c r="EV185" s="1">
        <v>1.1107942079999999</v>
      </c>
      <c r="EW185" s="1">
        <v>-7.2999390000000001E-3</v>
      </c>
      <c r="EX185" s="1">
        <v>2.1829744529999999</v>
      </c>
      <c r="EY185" s="1">
        <v>1.1603746619999999</v>
      </c>
      <c r="EZ185" s="1">
        <v>2.999784097</v>
      </c>
      <c r="FA185" s="1">
        <v>0.93757673200000002</v>
      </c>
      <c r="FB185" s="1">
        <v>2.0292772960000001</v>
      </c>
      <c r="FC185" s="1">
        <v>1.916011372</v>
      </c>
      <c r="FD185" s="1">
        <v>0.78158185499999999</v>
      </c>
      <c r="FE185" s="1">
        <v>0.98416879099999999</v>
      </c>
      <c r="FF185" s="1">
        <v>-0.75438913500000004</v>
      </c>
      <c r="FG185" s="1">
        <v>0.74325423400000001</v>
      </c>
      <c r="FH185" s="1">
        <v>-0.72955848300000004</v>
      </c>
      <c r="FI185" s="1">
        <v>1.1982686419999999</v>
      </c>
      <c r="FJ185" s="1">
        <v>1.362805418</v>
      </c>
      <c r="FK185" s="1">
        <v>-0.65123792400000002</v>
      </c>
      <c r="FL185" s="1">
        <v>1.178860324</v>
      </c>
      <c r="FM185" s="1">
        <v>-2.1596222809999999</v>
      </c>
      <c r="FN185" s="1">
        <v>1.036017078</v>
      </c>
      <c r="FO185" s="1">
        <v>0.87643446000000003</v>
      </c>
      <c r="FP185" s="1">
        <v>0.94650490499999995</v>
      </c>
      <c r="FQ185" s="1">
        <v>0.97657453900000002</v>
      </c>
      <c r="FR185" s="1">
        <v>-9.6083810000000006E-2</v>
      </c>
      <c r="FS185" s="1">
        <v>0.70189067199999999</v>
      </c>
      <c r="FT185" s="1">
        <v>1.135604523</v>
      </c>
      <c r="FU185" s="1">
        <v>0.76901765600000005</v>
      </c>
      <c r="FV185" s="1">
        <v>0.68614825199999996</v>
      </c>
      <c r="FW185" s="1">
        <v>-0.57374936700000001</v>
      </c>
      <c r="FX185" s="1">
        <v>1.396614697</v>
      </c>
      <c r="FY185" s="1">
        <v>0.356362032</v>
      </c>
      <c r="FZ185" s="1">
        <v>0.61698529199999996</v>
      </c>
      <c r="GA185" s="1">
        <v>0.955153959</v>
      </c>
      <c r="GB185" s="1"/>
      <c r="GC185" s="1">
        <v>1.269460853</v>
      </c>
      <c r="GD185" s="1">
        <v>0.29974018499999999</v>
      </c>
      <c r="GE185" s="1">
        <v>1.8140650970000001</v>
      </c>
      <c r="GF185" s="1">
        <v>2.0292772960000001</v>
      </c>
      <c r="GG185" s="1">
        <v>1.4834725280000001</v>
      </c>
      <c r="GH185" s="1">
        <v>2.1197733140000001</v>
      </c>
      <c r="GI185" s="1">
        <v>1.807267186</v>
      </c>
      <c r="GJ185" s="1">
        <v>0.74537677400000002</v>
      </c>
      <c r="GK185" s="1">
        <v>-1.416368048</v>
      </c>
      <c r="GL185" s="1">
        <v>3</v>
      </c>
      <c r="GM185" s="1">
        <v>1</v>
      </c>
      <c r="GN185" s="1">
        <v>0.33333333300000001</v>
      </c>
      <c r="GO185" s="1">
        <v>2</v>
      </c>
      <c r="GP185" s="1">
        <v>0.66666666699999999</v>
      </c>
      <c r="GQ185" s="1">
        <v>0</v>
      </c>
      <c r="GR185" s="1">
        <v>0</v>
      </c>
      <c r="GS185" s="1">
        <v>0</v>
      </c>
      <c r="GT185" s="1">
        <v>0</v>
      </c>
      <c r="GU185" s="1">
        <v>0</v>
      </c>
      <c r="GV185" s="1">
        <v>0</v>
      </c>
      <c r="GW185" s="1">
        <v>1</v>
      </c>
      <c r="GX185" s="1">
        <v>0.33333333300000001</v>
      </c>
      <c r="GY185" s="1">
        <v>0</v>
      </c>
      <c r="GZ185" s="1">
        <v>0</v>
      </c>
      <c r="HA185" s="1">
        <v>0</v>
      </c>
      <c r="HB185" s="1">
        <v>0</v>
      </c>
      <c r="HC185" s="1">
        <v>0</v>
      </c>
      <c r="HD185" s="1">
        <v>0</v>
      </c>
      <c r="HE185" s="1">
        <v>0</v>
      </c>
      <c r="HF185" s="1">
        <v>0</v>
      </c>
      <c r="HG185" s="1">
        <v>1</v>
      </c>
      <c r="HH185" s="1">
        <v>0.33333333300000001</v>
      </c>
      <c r="HI185" s="1">
        <v>0</v>
      </c>
      <c r="HJ185" s="1">
        <v>0</v>
      </c>
      <c r="HK185" s="1">
        <v>1</v>
      </c>
      <c r="HL185" s="1">
        <v>0.33333333300000001</v>
      </c>
      <c r="HM185" s="1">
        <v>0.33333333300000001</v>
      </c>
      <c r="HN185" s="1">
        <v>0.66666666699999999</v>
      </c>
      <c r="HO185" s="1" t="s">
        <v>269</v>
      </c>
      <c r="HP185" s="1" t="s">
        <v>295</v>
      </c>
      <c r="HQ185" s="1" t="s">
        <v>221</v>
      </c>
      <c r="HR185" s="1" t="s">
        <v>221</v>
      </c>
      <c r="HS185" s="1" t="s">
        <v>221</v>
      </c>
      <c r="HT185" s="1" t="s">
        <v>221</v>
      </c>
      <c r="HU185" s="1">
        <v>3.5003909229999999</v>
      </c>
      <c r="HV185" s="1">
        <v>3.119885252</v>
      </c>
      <c r="HW185" s="1">
        <v>4.6228321709999998</v>
      </c>
      <c r="HX185" s="1">
        <v>4.758530661</v>
      </c>
      <c r="HY185" s="1">
        <v>4.9533864850000002</v>
      </c>
      <c r="HZ185" s="1">
        <v>5.1811468549999997</v>
      </c>
      <c r="IA185" s="1">
        <v>4.6814219709999998</v>
      </c>
      <c r="IB185" s="1">
        <v>4.601208443</v>
      </c>
    </row>
    <row r="186" spans="1:236" x14ac:dyDescent="0.3">
      <c r="A186" s="1">
        <v>32694</v>
      </c>
      <c r="B186" s="1" t="s">
        <v>1557</v>
      </c>
      <c r="C186" s="1" t="s">
        <v>1474</v>
      </c>
      <c r="D186" s="1" t="s">
        <v>850</v>
      </c>
      <c r="E186" s="1">
        <v>4</v>
      </c>
      <c r="F186" s="1" t="s">
        <v>373</v>
      </c>
      <c r="G186" s="1">
        <v>3</v>
      </c>
      <c r="H186" s="1" t="s">
        <v>374</v>
      </c>
      <c r="I186" s="1" t="s">
        <v>221</v>
      </c>
      <c r="J186" s="1" t="s">
        <v>221</v>
      </c>
      <c r="K186" s="1" t="s">
        <v>221</v>
      </c>
      <c r="L186" s="1">
        <v>1</v>
      </c>
      <c r="M186" s="1">
        <v>1</v>
      </c>
      <c r="N186" s="1">
        <v>0</v>
      </c>
      <c r="O186" s="1">
        <v>0</v>
      </c>
      <c r="P186" s="1">
        <v>0</v>
      </c>
      <c r="Q186" s="1">
        <v>1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1</v>
      </c>
      <c r="AD186" s="1">
        <v>0</v>
      </c>
      <c r="AE186" s="1" t="s">
        <v>1558</v>
      </c>
      <c r="AF186" s="1" t="s">
        <v>221</v>
      </c>
      <c r="AG186" s="1" t="s">
        <v>221</v>
      </c>
      <c r="AH186" s="1" t="s">
        <v>221</v>
      </c>
      <c r="AI186" s="1" t="s">
        <v>221</v>
      </c>
      <c r="AJ186" s="1" t="s">
        <v>221</v>
      </c>
      <c r="AK186" s="1" t="s">
        <v>221</v>
      </c>
      <c r="AL186" s="1" t="s">
        <v>221</v>
      </c>
      <c r="AM186" s="1">
        <v>4</v>
      </c>
      <c r="AN186" s="1">
        <v>3</v>
      </c>
      <c r="AO186" s="1">
        <v>5</v>
      </c>
      <c r="AP186" s="1">
        <v>3</v>
      </c>
      <c r="AQ186" s="1">
        <v>5</v>
      </c>
      <c r="AR186" s="1">
        <v>4</v>
      </c>
      <c r="AS186" s="1">
        <v>3</v>
      </c>
      <c r="AT186" s="1">
        <v>5</v>
      </c>
      <c r="AU186" s="1">
        <v>5</v>
      </c>
      <c r="AV186" s="1">
        <v>2</v>
      </c>
      <c r="AW186" s="1">
        <v>5</v>
      </c>
      <c r="AX186" s="1">
        <v>1</v>
      </c>
      <c r="AY186" s="1">
        <v>5</v>
      </c>
      <c r="AZ186" s="1">
        <v>4</v>
      </c>
      <c r="BA186" s="1">
        <v>3</v>
      </c>
      <c r="BB186" s="1">
        <v>5</v>
      </c>
      <c r="BC186" s="1" t="s">
        <v>221</v>
      </c>
      <c r="BD186" s="1" t="s">
        <v>221</v>
      </c>
      <c r="BE186" s="1" t="s">
        <v>221</v>
      </c>
      <c r="BF186" s="1" t="s">
        <v>221</v>
      </c>
      <c r="BG186" s="1">
        <v>5</v>
      </c>
      <c r="BH186" s="1">
        <v>5</v>
      </c>
      <c r="BI186" s="1">
        <v>4</v>
      </c>
      <c r="BJ186" s="1">
        <v>5</v>
      </c>
      <c r="BK186" s="1">
        <v>5</v>
      </c>
      <c r="BL186" s="1">
        <v>4</v>
      </c>
      <c r="BM186" s="1">
        <v>5</v>
      </c>
      <c r="BN186" s="1" t="s">
        <v>221</v>
      </c>
      <c r="BO186" s="1">
        <v>5</v>
      </c>
      <c r="BP186" s="1">
        <v>5</v>
      </c>
      <c r="BQ186" s="1">
        <v>5</v>
      </c>
      <c r="BR186" s="1">
        <v>4</v>
      </c>
      <c r="BS186" s="1">
        <v>3</v>
      </c>
      <c r="BT186" s="1">
        <v>5</v>
      </c>
      <c r="BU186" s="1">
        <v>5</v>
      </c>
      <c r="BV186" s="1">
        <v>4</v>
      </c>
      <c r="BW186" s="1">
        <v>3</v>
      </c>
      <c r="BX186" s="1">
        <v>4.2</v>
      </c>
      <c r="BY186" s="1">
        <v>5</v>
      </c>
      <c r="BZ186" s="1"/>
      <c r="CA186" s="1">
        <v>5</v>
      </c>
      <c r="CB186" s="1">
        <v>5</v>
      </c>
      <c r="CC186" s="1">
        <v>4.6666666670000003</v>
      </c>
      <c r="CD186" s="1">
        <v>3</v>
      </c>
      <c r="CE186" s="1">
        <v>5</v>
      </c>
      <c r="CF186" s="1">
        <f>(AM186 - '[1]AoA, FW, and ASMu'!B$11) / '[1]AoA, FW, and ASMu'!B$12</f>
        <v>-6.0746042051738683E-2</v>
      </c>
      <c r="CG186" s="1">
        <f>(AQ186 - '[1]AoA, FW, and ASMu'!C$11) / '[1]AoA, FW, and ASMu'!C$12</f>
        <v>1.6056087151336731</v>
      </c>
      <c r="CH186" s="1">
        <f>(AR186 - '[1]AoA, FW, and ASMu'!D$11) / '[1]AoA, FW, and ASMu'!D$12</f>
        <v>1.2414584841085845</v>
      </c>
      <c r="CI186" s="1">
        <f>(AT186 - '[1]AoA, FW, and ASMu'!E$11) / '[1]AoA, FW, and ASMu'!E$12</f>
        <v>0.50066042908655961</v>
      </c>
      <c r="CJ186" s="1">
        <f>(AU186 - '[1]AoA, FW, and ASMu'!F$11) / '[1]AoA, FW, and ASMu'!F$12</f>
        <v>0.92360840061944671</v>
      </c>
      <c r="CK186" s="1">
        <f>(AY186 - '[1]AoA, FW, and ASMu'!G$11) / '[1]AoA, FW, and ASMu'!G$12</f>
        <v>1.0352183707753255</v>
      </c>
      <c r="CL186" s="1">
        <f>(BA186 - '[1]AoA, FW, and ASMu'!H$11) / '[1]AoA, FW, and ASMu'!H$12</f>
        <v>1.2597114765283648</v>
      </c>
      <c r="CM186" s="1">
        <f>(AW186 - '[1]AoA, FW, and ASMu'!I$11) / '[1]AoA, FW, and ASMu'!I$12</f>
        <v>1.4468245209353749</v>
      </c>
      <c r="CN186" s="1">
        <v>2.2324858E-2</v>
      </c>
      <c r="CO186" s="1">
        <v>1.86030425</v>
      </c>
      <c r="CP186" s="1"/>
      <c r="CQ186" s="1">
        <v>0.82934391500000004</v>
      </c>
      <c r="CR186" s="1">
        <v>0.82273713900000001</v>
      </c>
      <c r="CS186" s="1">
        <v>0.54452410500000004</v>
      </c>
      <c r="CT186" s="1">
        <v>-0.92685871200000003</v>
      </c>
      <c r="CU186" s="1">
        <v>0.86431539800000001</v>
      </c>
      <c r="CV186" s="1" t="s">
        <v>241</v>
      </c>
      <c r="CW186" s="1">
        <v>5</v>
      </c>
      <c r="CX186" s="1" t="s">
        <v>221</v>
      </c>
      <c r="CY186" s="1" t="s">
        <v>242</v>
      </c>
      <c r="CZ186" s="1">
        <v>5</v>
      </c>
      <c r="DA186" s="1">
        <v>1705</v>
      </c>
      <c r="DB186" s="1" t="s">
        <v>221</v>
      </c>
      <c r="DC186" s="1" t="s">
        <v>221</v>
      </c>
      <c r="DD186" s="1">
        <v>0</v>
      </c>
      <c r="DE186" s="1" t="s">
        <v>221</v>
      </c>
      <c r="DF186" s="1" t="s">
        <v>221</v>
      </c>
      <c r="DG186" s="1" t="s">
        <v>292</v>
      </c>
      <c r="DH186" s="1">
        <v>499869</v>
      </c>
      <c r="DI186" s="1" t="s">
        <v>221</v>
      </c>
      <c r="DJ186" s="1" t="s">
        <v>962</v>
      </c>
      <c r="DK186" s="1" t="s">
        <v>257</v>
      </c>
      <c r="DL186" s="1" t="s">
        <v>229</v>
      </c>
      <c r="DM186" s="1">
        <v>1131</v>
      </c>
      <c r="DN186" s="1">
        <v>2</v>
      </c>
      <c r="DO186" s="1" t="s">
        <v>1559</v>
      </c>
      <c r="DP186" s="1">
        <v>-8.318265E-3</v>
      </c>
      <c r="DQ186" s="1">
        <v>1.4352302509999999</v>
      </c>
      <c r="DR186" s="1">
        <v>1.142329726</v>
      </c>
      <c r="DS186" s="1">
        <v>1.621911511</v>
      </c>
      <c r="DT186" s="1">
        <v>2.1885848320000001</v>
      </c>
      <c r="DU186" s="1">
        <v>1.5670655469999999</v>
      </c>
      <c r="DV186" s="1">
        <v>1.3185654010000001</v>
      </c>
      <c r="DW186" s="1">
        <v>0.87171520999999996</v>
      </c>
      <c r="DX186" s="1">
        <v>1.717454663</v>
      </c>
      <c r="DY186" s="1">
        <v>-9.6444849999999999E-2</v>
      </c>
      <c r="DZ186" s="1">
        <v>1.809393939</v>
      </c>
      <c r="EA186" s="1">
        <v>-1.1447780439999999</v>
      </c>
      <c r="EB186" s="1">
        <v>1.650185048</v>
      </c>
      <c r="EC186" s="1">
        <v>0.63157092800000003</v>
      </c>
      <c r="ED186" s="1">
        <v>1.329160962</v>
      </c>
      <c r="EE186" s="1">
        <v>1.2185467910000001</v>
      </c>
      <c r="EF186" s="1">
        <v>0.50663741100000004</v>
      </c>
      <c r="EG186" s="1">
        <v>0.79266946299999996</v>
      </c>
      <c r="EH186" s="1">
        <v>-0.138845727</v>
      </c>
      <c r="EI186" s="1">
        <v>0.78168780999999998</v>
      </c>
      <c r="EJ186" s="1">
        <v>0.78663404599999998</v>
      </c>
      <c r="EK186" s="1">
        <v>-8.8258680000000006E-2</v>
      </c>
      <c r="EL186" s="1">
        <v>0.48208338899999997</v>
      </c>
      <c r="EM186" s="1">
        <v>1.1417787210000001</v>
      </c>
      <c r="EN186" s="1">
        <v>0.77204928699999997</v>
      </c>
      <c r="EO186" s="1">
        <v>0.60217342600000001</v>
      </c>
      <c r="EP186" s="1">
        <v>-0.44247086800000002</v>
      </c>
      <c r="EQ186" s="1">
        <v>-0.83988714499999995</v>
      </c>
      <c r="ER186" s="1">
        <v>1.3503151259999999</v>
      </c>
      <c r="ES186" s="1">
        <v>1.5686721159999999</v>
      </c>
      <c r="ET186" s="1">
        <v>-0.18006138499999999</v>
      </c>
      <c r="EU186" s="1">
        <v>-0.28827037799999999</v>
      </c>
      <c r="EV186" s="1" t="s">
        <v>221</v>
      </c>
      <c r="EW186" s="1">
        <v>-7.2999390000000001E-3</v>
      </c>
      <c r="EX186" s="1">
        <v>1.286560468</v>
      </c>
      <c r="EY186" s="1">
        <v>1.1603746619999999</v>
      </c>
      <c r="EZ186" s="1">
        <v>1.8556630679999999</v>
      </c>
      <c r="FA186" s="1">
        <v>1.7263944149999999</v>
      </c>
      <c r="FB186" s="1">
        <v>1.2387726290000001</v>
      </c>
      <c r="FC186" s="1">
        <v>1.0896334009999999</v>
      </c>
      <c r="FD186" s="1">
        <v>0.78158185499999999</v>
      </c>
      <c r="FE186" s="1">
        <v>0.98416879099999999</v>
      </c>
      <c r="FF186" s="1">
        <v>-6.6357141999999994E-2</v>
      </c>
      <c r="FG186" s="1">
        <v>1.6615391349999999</v>
      </c>
      <c r="FH186" s="1">
        <v>-0.72955848300000004</v>
      </c>
      <c r="FI186" s="1">
        <v>1.1982686419999999</v>
      </c>
      <c r="FJ186" s="1">
        <v>0.527533476</v>
      </c>
      <c r="FK186" s="1">
        <v>1.290324469</v>
      </c>
      <c r="FL186" s="1">
        <v>1.178860324</v>
      </c>
      <c r="FM186" s="1">
        <v>0.73267232599999998</v>
      </c>
      <c r="FN186" s="1">
        <v>1.036017078</v>
      </c>
      <c r="FO186" s="1">
        <v>-0.14130938400000001</v>
      </c>
      <c r="FP186" s="1">
        <v>0.94650490499999995</v>
      </c>
      <c r="FQ186" s="1">
        <v>0.97657453900000002</v>
      </c>
      <c r="FR186" s="1">
        <v>-9.6083810000000006E-2</v>
      </c>
      <c r="FS186" s="1">
        <v>0.70189067199999999</v>
      </c>
      <c r="FT186" s="1">
        <v>1.135604523</v>
      </c>
      <c r="FU186" s="1">
        <v>0.76901765600000005</v>
      </c>
      <c r="FV186" s="1">
        <v>0.68614825199999996</v>
      </c>
      <c r="FW186" s="1">
        <v>-0.57374936700000001</v>
      </c>
      <c r="FX186" s="1">
        <v>-1.0111074330000001</v>
      </c>
      <c r="FY186" s="1">
        <v>1.373623365</v>
      </c>
      <c r="FZ186" s="1">
        <v>1.7019431700000001</v>
      </c>
      <c r="GA186" s="1">
        <v>-0.209755147</v>
      </c>
      <c r="GB186" s="1">
        <v>-0.28983172800000001</v>
      </c>
      <c r="GC186" s="1"/>
      <c r="GD186" s="1">
        <v>7.0244952999999999E-2</v>
      </c>
      <c r="GE186" s="1">
        <v>1.9076523809999999</v>
      </c>
      <c r="GF186" s="1">
        <v>0.94894090099999995</v>
      </c>
      <c r="GG186" s="1">
        <v>1.4834725280000001</v>
      </c>
      <c r="GH186" s="1">
        <v>2.1197733140000001</v>
      </c>
      <c r="GI186" s="1">
        <v>1.807267186</v>
      </c>
      <c r="GJ186" s="1">
        <v>0.63985488800000001</v>
      </c>
      <c r="GK186" s="1">
        <v>2.3942114609999998</v>
      </c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 t="s">
        <v>394</v>
      </c>
      <c r="HP186" s="1" t="s">
        <v>315</v>
      </c>
      <c r="HQ186" s="1" t="s">
        <v>316</v>
      </c>
      <c r="HR186" s="1" t="s">
        <v>830</v>
      </c>
      <c r="HS186" s="1" t="s">
        <v>221</v>
      </c>
      <c r="HT186" s="1" t="s">
        <v>221</v>
      </c>
      <c r="HU186" s="1">
        <v>2.7914509889999999</v>
      </c>
      <c r="HV186" s="1">
        <v>4.3678393529999999</v>
      </c>
      <c r="HW186" s="1"/>
      <c r="HX186" s="1">
        <v>4.758530661</v>
      </c>
      <c r="HY186" s="1">
        <v>4.9533864850000002</v>
      </c>
      <c r="HZ186" s="1">
        <v>5.1811468549999997</v>
      </c>
      <c r="IA186" s="1">
        <v>2.3407109849999999</v>
      </c>
      <c r="IB186" s="1">
        <v>4.601208443</v>
      </c>
    </row>
    <row r="187" spans="1:236" x14ac:dyDescent="0.3">
      <c r="A187" s="1">
        <v>29652</v>
      </c>
      <c r="B187" s="1" t="s">
        <v>1560</v>
      </c>
      <c r="C187" s="1" t="s">
        <v>1251</v>
      </c>
      <c r="D187" s="1" t="s">
        <v>350</v>
      </c>
      <c r="E187" s="1">
        <v>11</v>
      </c>
      <c r="F187" s="1" t="s">
        <v>219</v>
      </c>
      <c r="G187" s="1">
        <v>1</v>
      </c>
      <c r="H187" s="1" t="s">
        <v>220</v>
      </c>
      <c r="I187" s="1" t="s">
        <v>221</v>
      </c>
      <c r="J187" s="1" t="s">
        <v>221</v>
      </c>
      <c r="K187" s="1" t="s">
        <v>221</v>
      </c>
      <c r="L187" s="1">
        <v>1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1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 t="s">
        <v>221</v>
      </c>
      <c r="AF187" s="1" t="s">
        <v>221</v>
      </c>
      <c r="AG187" s="1" t="s">
        <v>221</v>
      </c>
      <c r="AH187" s="1" t="s">
        <v>221</v>
      </c>
      <c r="AI187" s="1" t="s">
        <v>221</v>
      </c>
      <c r="AJ187" s="1" t="s">
        <v>221</v>
      </c>
      <c r="AK187" s="1" t="s">
        <v>221</v>
      </c>
      <c r="AL187" s="1" t="s">
        <v>221</v>
      </c>
      <c r="AM187" s="1">
        <v>4</v>
      </c>
      <c r="AN187" s="1">
        <v>1</v>
      </c>
      <c r="AO187" s="1">
        <v>3</v>
      </c>
      <c r="AP187" s="1">
        <v>1</v>
      </c>
      <c r="AQ187" s="1">
        <v>4</v>
      </c>
      <c r="AR187" s="1">
        <v>1</v>
      </c>
      <c r="AS187" s="1">
        <v>1</v>
      </c>
      <c r="AT187" s="1">
        <v>5</v>
      </c>
      <c r="AU187" s="1">
        <v>1</v>
      </c>
      <c r="AV187" s="1">
        <v>1</v>
      </c>
      <c r="AW187" s="1">
        <v>4</v>
      </c>
      <c r="AX187" s="1">
        <v>1</v>
      </c>
      <c r="AY187" s="1">
        <v>5</v>
      </c>
      <c r="AZ187" s="1">
        <v>3</v>
      </c>
      <c r="BA187" s="1">
        <v>1</v>
      </c>
      <c r="BB187" s="1">
        <v>3</v>
      </c>
      <c r="BC187" s="1" t="s">
        <v>221</v>
      </c>
      <c r="BD187" s="1" t="s">
        <v>221</v>
      </c>
      <c r="BE187" s="1" t="s">
        <v>221</v>
      </c>
      <c r="BF187" s="1" t="s">
        <v>221</v>
      </c>
      <c r="BG187" s="1">
        <v>4</v>
      </c>
      <c r="BH187" s="1">
        <v>2</v>
      </c>
      <c r="BI187" s="1">
        <v>3</v>
      </c>
      <c r="BJ187" s="1">
        <v>5</v>
      </c>
      <c r="BK187" s="1">
        <v>4</v>
      </c>
      <c r="BL187" s="1">
        <v>5</v>
      </c>
      <c r="BM187" s="1">
        <v>5</v>
      </c>
      <c r="BN187" s="1" t="s">
        <v>221</v>
      </c>
      <c r="BO187" s="1">
        <v>5</v>
      </c>
      <c r="BP187" s="1" t="s">
        <v>221</v>
      </c>
      <c r="BQ187" s="1" t="s">
        <v>221</v>
      </c>
      <c r="BR187" s="1">
        <v>5</v>
      </c>
      <c r="BS187" s="1" t="s">
        <v>221</v>
      </c>
      <c r="BT187" s="1">
        <v>3</v>
      </c>
      <c r="BU187" s="1">
        <v>2</v>
      </c>
      <c r="BV187" s="1">
        <v>5</v>
      </c>
      <c r="BW187" s="1" t="s">
        <v>221</v>
      </c>
      <c r="BX187" s="1">
        <v>4.4285714289999998</v>
      </c>
      <c r="BY187" s="1">
        <v>2.5</v>
      </c>
      <c r="BZ187" s="1"/>
      <c r="CA187" s="1">
        <v>5</v>
      </c>
      <c r="CB187" s="1"/>
      <c r="CC187" s="1">
        <v>4.6666666670000003</v>
      </c>
      <c r="CD187" s="1"/>
      <c r="CE187" s="1">
        <v>2</v>
      </c>
      <c r="CF187" s="1">
        <f>(AM187 - '[1]AoA, FW, and ASMu'!B$11) / '[1]AoA, FW, and ASMu'!B$12</f>
        <v>-6.0746042051738683E-2</v>
      </c>
      <c r="CG187" s="1">
        <f>(AQ187 - '[1]AoA, FW, and ASMu'!C$11) / '[1]AoA, FW, and ASMu'!C$12</f>
        <v>0.83458339984016205</v>
      </c>
      <c r="CH187" s="1">
        <f>(AR187 - '[1]AoA, FW, and ASMu'!D$11) / '[1]AoA, FW, and ASMu'!D$12</f>
        <v>-1.1133856642167215</v>
      </c>
      <c r="CI187" s="1">
        <f>(AT187 - '[1]AoA, FW, and ASMu'!E$11) / '[1]AoA, FW, and ASMu'!E$12</f>
        <v>0.50066042908655961</v>
      </c>
      <c r="CJ187" s="1">
        <f>(AU187 - '[1]AoA, FW, and ASMu'!F$11) / '[1]AoA, FW, and ASMu'!F$12</f>
        <v>-1.3726844286238138</v>
      </c>
      <c r="CK187" s="1">
        <f>(AY187 - '[1]AoA, FW, and ASMu'!G$11) / '[1]AoA, FW, and ASMu'!G$12</f>
        <v>1.0352183707753255</v>
      </c>
      <c r="CL187" s="1">
        <f>(BA187 - '[1]AoA, FW, and ASMu'!H$11) / '[1]AoA, FW, and ASMu'!H$12</f>
        <v>-0.62050276803115456</v>
      </c>
      <c r="CM187" s="1">
        <f>(AW187 - '[1]AoA, FW, and ASMu'!I$11) / '[1]AoA, FW, and ASMu'!I$12</f>
        <v>0.59779555268672613</v>
      </c>
      <c r="CN187" s="1">
        <v>0.71038553599999998</v>
      </c>
      <c r="CO187" s="1">
        <v>-1.3102367399999999</v>
      </c>
      <c r="CP187" s="1"/>
      <c r="CQ187" s="1">
        <v>1.1562758870000001</v>
      </c>
      <c r="CR187" s="1"/>
      <c r="CS187" s="1">
        <v>0.82794557899999999</v>
      </c>
      <c r="CT187" s="1"/>
      <c r="CU187" s="1">
        <v>-2.2983869160000001</v>
      </c>
      <c r="CV187" s="1" t="s">
        <v>241</v>
      </c>
      <c r="CW187" s="1">
        <v>5</v>
      </c>
      <c r="CX187" s="1">
        <v>1</v>
      </c>
      <c r="CY187" s="1" t="s">
        <v>291</v>
      </c>
      <c r="CZ187" s="1">
        <v>3</v>
      </c>
      <c r="DA187" s="1">
        <v>7264</v>
      </c>
      <c r="DB187" s="1" t="s">
        <v>221</v>
      </c>
      <c r="DC187" s="1" t="s">
        <v>221</v>
      </c>
      <c r="DD187" s="1">
        <v>1</v>
      </c>
      <c r="DE187" s="1">
        <v>7265</v>
      </c>
      <c r="DF187" s="1" t="s">
        <v>221</v>
      </c>
      <c r="DG187" s="1" t="s">
        <v>292</v>
      </c>
      <c r="DH187" s="1">
        <v>373751</v>
      </c>
      <c r="DI187" s="1" t="s">
        <v>1561</v>
      </c>
      <c r="DJ187" s="1" t="s">
        <v>1445</v>
      </c>
      <c r="DK187" s="1" t="s">
        <v>636</v>
      </c>
      <c r="DL187" s="1" t="s">
        <v>229</v>
      </c>
      <c r="DM187" s="1">
        <v>1257</v>
      </c>
      <c r="DN187" s="1">
        <v>3</v>
      </c>
      <c r="DO187" s="1" t="s">
        <v>1562</v>
      </c>
      <c r="DP187" s="1">
        <v>-8.318265E-3</v>
      </c>
      <c r="DQ187" s="1">
        <v>-0.56476974899999999</v>
      </c>
      <c r="DR187" s="1">
        <v>-0.85767027399999995</v>
      </c>
      <c r="DS187" s="1">
        <v>-0.37808848900000003</v>
      </c>
      <c r="DT187" s="1">
        <v>1.1885848320000001</v>
      </c>
      <c r="DU187" s="1">
        <v>-1.4329344530000001</v>
      </c>
      <c r="DV187" s="1">
        <v>-0.68143459900000003</v>
      </c>
      <c r="DW187" s="1">
        <v>0.87171520999999996</v>
      </c>
      <c r="DX187" s="1">
        <v>-2.2825453370000002</v>
      </c>
      <c r="DY187" s="1">
        <v>-1.0964448499999999</v>
      </c>
      <c r="DZ187" s="1">
        <v>0.80939393900000001</v>
      </c>
      <c r="EA187" s="1">
        <v>-1.1447780439999999</v>
      </c>
      <c r="EB187" s="1">
        <v>1.650185048</v>
      </c>
      <c r="EC187" s="1">
        <v>-0.36842907200000002</v>
      </c>
      <c r="ED187" s="1">
        <v>-0.670839038</v>
      </c>
      <c r="EE187" s="1">
        <v>-0.78145320900000004</v>
      </c>
      <c r="EF187" s="1">
        <v>-0.49336258900000002</v>
      </c>
      <c r="EG187" s="1">
        <v>-2.2073305369999998</v>
      </c>
      <c r="EH187" s="1">
        <v>-1.1388457270000001</v>
      </c>
      <c r="EI187" s="1">
        <v>0.78168780999999998</v>
      </c>
      <c r="EJ187" s="1">
        <v>-0.213365954</v>
      </c>
      <c r="EK187" s="1">
        <v>0.91174131999999997</v>
      </c>
      <c r="EL187" s="1">
        <v>0.48208338899999997</v>
      </c>
      <c r="EM187" s="1">
        <v>1.1417787210000001</v>
      </c>
      <c r="EN187" s="1" t="s">
        <v>221</v>
      </c>
      <c r="EO187" s="1" t="s">
        <v>221</v>
      </c>
      <c r="EP187" s="1">
        <v>0.55752913199999998</v>
      </c>
      <c r="EQ187" s="1" t="s">
        <v>221</v>
      </c>
      <c r="ER187" s="1">
        <v>-0.64968487399999997</v>
      </c>
      <c r="ES187" s="1">
        <v>-1.4313278840000001</v>
      </c>
      <c r="ET187" s="1">
        <v>0.81993861499999998</v>
      </c>
      <c r="EU187" s="1" t="s">
        <v>221</v>
      </c>
      <c r="EV187" s="1" t="s">
        <v>221</v>
      </c>
      <c r="EW187" s="1">
        <v>-1.1190723E-2</v>
      </c>
      <c r="EX187" s="1">
        <v>-0.67500610599999999</v>
      </c>
      <c r="EY187" s="1">
        <v>-0.74570925099999996</v>
      </c>
      <c r="EZ187" s="1">
        <v>-0.56272993800000004</v>
      </c>
      <c r="FA187" s="1">
        <v>0.95617094700000005</v>
      </c>
      <c r="FB187" s="1">
        <v>-1.348361157</v>
      </c>
      <c r="FC187" s="1">
        <v>-0.94977949800000006</v>
      </c>
      <c r="FD187" s="1">
        <v>0.84506917800000003</v>
      </c>
      <c r="FE187" s="1">
        <v>-1.305311391</v>
      </c>
      <c r="FF187" s="1">
        <v>-0.99222370199999999</v>
      </c>
      <c r="FG187" s="1">
        <v>0.696214102</v>
      </c>
      <c r="FH187" s="1">
        <v>-0.90605712000000005</v>
      </c>
      <c r="FI187" s="1">
        <v>1.1625293880000001</v>
      </c>
      <c r="FJ187" s="1">
        <v>-0.31028479199999998</v>
      </c>
      <c r="FK187" s="1">
        <v>-0.61827943600000002</v>
      </c>
      <c r="FL187" s="1">
        <v>-0.62947516000000003</v>
      </c>
      <c r="FM187" s="1">
        <v>-0.63754946099999998</v>
      </c>
      <c r="FN187" s="1">
        <v>-2.6309318039999998</v>
      </c>
      <c r="FO187" s="1">
        <v>-1.139662908</v>
      </c>
      <c r="FP187" s="1">
        <v>0.90010502800000003</v>
      </c>
      <c r="FQ187" s="1">
        <v>-0.26098052599999999</v>
      </c>
      <c r="FR187" s="1">
        <v>1.024416521</v>
      </c>
      <c r="FS187" s="1">
        <v>0.67246216400000003</v>
      </c>
      <c r="FT187" s="1">
        <v>1.1629552620000001</v>
      </c>
      <c r="FU187" s="1"/>
      <c r="FV187" s="1"/>
      <c r="FW187" s="1">
        <v>0.68845685099999998</v>
      </c>
      <c r="FX187" s="1"/>
      <c r="FY187" s="1">
        <v>-0.711579976</v>
      </c>
      <c r="FZ187" s="1">
        <v>-1.4744415</v>
      </c>
      <c r="GA187" s="1">
        <v>0.911935681</v>
      </c>
      <c r="GB187" s="1"/>
      <c r="GC187" s="1"/>
      <c r="GD187" s="1">
        <v>0.11471711</v>
      </c>
      <c r="GE187" s="1">
        <v>-2.4413718950000001</v>
      </c>
      <c r="GF187" s="1">
        <v>-0.94977949800000006</v>
      </c>
      <c r="GG187" s="1">
        <v>2.0080244390000002</v>
      </c>
      <c r="GH187" s="1">
        <v>-1.305311391</v>
      </c>
      <c r="GI187" s="1">
        <v>1.6411621080000001</v>
      </c>
      <c r="GJ187" s="1">
        <v>-0.61827943600000002</v>
      </c>
      <c r="GK187" s="1">
        <v>-1.9347177019999999</v>
      </c>
      <c r="GL187" s="1">
        <v>1</v>
      </c>
      <c r="GM187" s="1">
        <v>1</v>
      </c>
      <c r="GN187" s="1">
        <v>1</v>
      </c>
      <c r="GO187" s="1">
        <v>0</v>
      </c>
      <c r="GP187" s="1">
        <v>0</v>
      </c>
      <c r="GQ187" s="1">
        <v>0</v>
      </c>
      <c r="GR187" s="1">
        <v>0</v>
      </c>
      <c r="GS187" s="1">
        <v>0</v>
      </c>
      <c r="GT187" s="1">
        <v>0</v>
      </c>
      <c r="GU187" s="1">
        <v>0</v>
      </c>
      <c r="GV187" s="1">
        <v>0</v>
      </c>
      <c r="GW187" s="1">
        <v>1</v>
      </c>
      <c r="GX187" s="1">
        <v>1</v>
      </c>
      <c r="GY187" s="1">
        <v>0</v>
      </c>
      <c r="GZ187" s="1">
        <v>0</v>
      </c>
      <c r="HA187" s="1">
        <v>0</v>
      </c>
      <c r="HB187" s="1">
        <v>0</v>
      </c>
      <c r="HC187" s="1">
        <v>0</v>
      </c>
      <c r="HD187" s="1">
        <v>0</v>
      </c>
      <c r="HE187" s="1">
        <v>0</v>
      </c>
      <c r="HF187" s="1">
        <v>0</v>
      </c>
      <c r="HG187" s="1">
        <v>0</v>
      </c>
      <c r="HH187" s="1">
        <v>0</v>
      </c>
      <c r="HI187" s="1">
        <v>0</v>
      </c>
      <c r="HJ187" s="1">
        <v>0</v>
      </c>
      <c r="HK187" s="1">
        <v>0</v>
      </c>
      <c r="HL187" s="1">
        <v>0</v>
      </c>
      <c r="HM187" s="1">
        <v>1</v>
      </c>
      <c r="HN187" s="1">
        <v>0</v>
      </c>
      <c r="HO187" s="1" t="s">
        <v>454</v>
      </c>
      <c r="HP187" s="1" t="s">
        <v>357</v>
      </c>
      <c r="HQ187" s="1" t="s">
        <v>358</v>
      </c>
      <c r="HR187" s="1" t="s">
        <v>221</v>
      </c>
      <c r="HS187" s="1" t="s">
        <v>221</v>
      </c>
      <c r="HT187" s="1" t="s">
        <v>221</v>
      </c>
      <c r="HU187" s="1">
        <v>5.3331595500000004</v>
      </c>
      <c r="HV187" s="1">
        <v>1.794989207</v>
      </c>
      <c r="HW187" s="1"/>
      <c r="HX187" s="1">
        <v>4.4312896869999996</v>
      </c>
      <c r="HY187" s="1"/>
      <c r="HZ187" s="1">
        <v>3.8338366700000002</v>
      </c>
      <c r="IA187" s="1"/>
      <c r="IB187" s="1">
        <v>0</v>
      </c>
    </row>
    <row r="188" spans="1:236" x14ac:dyDescent="0.3">
      <c r="A188" s="1">
        <v>27467</v>
      </c>
      <c r="B188" s="1" t="s">
        <v>1563</v>
      </c>
      <c r="C188" s="1" t="s">
        <v>1564</v>
      </c>
      <c r="D188" s="1" t="s">
        <v>1565</v>
      </c>
      <c r="E188" s="1">
        <v>5</v>
      </c>
      <c r="F188" s="1" t="s">
        <v>219</v>
      </c>
      <c r="G188" s="1">
        <v>1</v>
      </c>
      <c r="H188" s="1" t="s">
        <v>220</v>
      </c>
      <c r="I188" s="1" t="s">
        <v>221</v>
      </c>
      <c r="J188" s="1" t="s">
        <v>221</v>
      </c>
      <c r="K188" s="1" t="s">
        <v>221</v>
      </c>
      <c r="L188" s="1">
        <v>1</v>
      </c>
      <c r="M188" s="1">
        <v>0</v>
      </c>
      <c r="N188" s="1">
        <v>0</v>
      </c>
      <c r="O188" s="1">
        <v>0</v>
      </c>
      <c r="P188" s="1">
        <v>0</v>
      </c>
      <c r="Q188" s="1">
        <v>1</v>
      </c>
      <c r="R188" s="1">
        <v>1</v>
      </c>
      <c r="S188" s="1">
        <v>0</v>
      </c>
      <c r="T188" s="1">
        <v>0</v>
      </c>
      <c r="U188" s="1">
        <v>0</v>
      </c>
      <c r="V188" s="1">
        <v>1</v>
      </c>
      <c r="W188" s="1">
        <v>0</v>
      </c>
      <c r="X188" s="1">
        <v>0</v>
      </c>
      <c r="Y188" s="1">
        <v>0</v>
      </c>
      <c r="Z188" s="1">
        <v>1</v>
      </c>
      <c r="AA188" s="1">
        <v>0</v>
      </c>
      <c r="AB188" s="1">
        <v>0</v>
      </c>
      <c r="AC188" s="1">
        <v>0</v>
      </c>
      <c r="AD188" s="1">
        <v>0</v>
      </c>
      <c r="AE188" s="1" t="s">
        <v>1373</v>
      </c>
      <c r="AF188" s="1" t="s">
        <v>221</v>
      </c>
      <c r="AG188" s="1" t="s">
        <v>221</v>
      </c>
      <c r="AH188" s="1" t="s">
        <v>221</v>
      </c>
      <c r="AI188" s="1" t="s">
        <v>221</v>
      </c>
      <c r="AJ188" s="1" t="s">
        <v>221</v>
      </c>
      <c r="AK188" s="1" t="s">
        <v>221</v>
      </c>
      <c r="AL188" s="1" t="s">
        <v>221</v>
      </c>
      <c r="AM188" s="1">
        <v>4</v>
      </c>
      <c r="AN188" s="1">
        <v>1</v>
      </c>
      <c r="AO188" s="1">
        <v>3</v>
      </c>
      <c r="AP188" s="1">
        <v>1</v>
      </c>
      <c r="AQ188" s="1">
        <v>3</v>
      </c>
      <c r="AR188" s="1">
        <v>1</v>
      </c>
      <c r="AS188" s="1">
        <v>1</v>
      </c>
      <c r="AT188" s="1">
        <v>5</v>
      </c>
      <c r="AU188" s="1">
        <v>1</v>
      </c>
      <c r="AV188" s="1">
        <v>1</v>
      </c>
      <c r="AW188" s="1">
        <v>3</v>
      </c>
      <c r="AX188" s="1">
        <v>1</v>
      </c>
      <c r="AY188" s="1">
        <v>3</v>
      </c>
      <c r="AZ188" s="1">
        <v>3</v>
      </c>
      <c r="BA188" s="1">
        <v>1</v>
      </c>
      <c r="BB188" s="1">
        <v>3</v>
      </c>
      <c r="BC188" s="1" t="s">
        <v>221</v>
      </c>
      <c r="BD188" s="1" t="s">
        <v>221</v>
      </c>
      <c r="BE188" s="1" t="s">
        <v>221</v>
      </c>
      <c r="BF188" s="1" t="s">
        <v>221</v>
      </c>
      <c r="BG188" s="1">
        <v>5</v>
      </c>
      <c r="BH188" s="1">
        <v>5</v>
      </c>
      <c r="BI188" s="1" t="s">
        <v>221</v>
      </c>
      <c r="BJ188" s="1">
        <v>5</v>
      </c>
      <c r="BK188" s="1">
        <v>5</v>
      </c>
      <c r="BL188" s="1">
        <v>5</v>
      </c>
      <c r="BM188" s="1">
        <v>5</v>
      </c>
      <c r="BN188" s="1">
        <v>4</v>
      </c>
      <c r="BO188" s="1">
        <v>3</v>
      </c>
      <c r="BP188" s="1" t="s">
        <v>221</v>
      </c>
      <c r="BQ188" s="1">
        <v>2</v>
      </c>
      <c r="BR188" s="1">
        <v>3</v>
      </c>
      <c r="BS188" s="1">
        <v>3</v>
      </c>
      <c r="BT188" s="1">
        <v>4</v>
      </c>
      <c r="BU188" s="1">
        <v>3</v>
      </c>
      <c r="BV188" s="1">
        <v>5</v>
      </c>
      <c r="BW188" s="1" t="s">
        <v>221</v>
      </c>
      <c r="BX188" s="1">
        <v>4.125</v>
      </c>
      <c r="BY188" s="1">
        <v>3.5</v>
      </c>
      <c r="BZ188" s="1">
        <v>4</v>
      </c>
      <c r="CA188" s="1">
        <v>3</v>
      </c>
      <c r="CB188" s="1"/>
      <c r="CC188" s="1">
        <v>5</v>
      </c>
      <c r="CD188" s="1">
        <v>3</v>
      </c>
      <c r="CE188" s="1">
        <v>5</v>
      </c>
      <c r="CF188" s="1">
        <f>(AM188 - '[1]AoA, FW, and ASMu'!B$11) / '[1]AoA, FW, and ASMu'!B$12</f>
        <v>-6.0746042051738683E-2</v>
      </c>
      <c r="CG188" s="1">
        <f>(AQ188 - '[1]AoA, FW, and ASMu'!C$11) / '[1]AoA, FW, and ASMu'!C$12</f>
        <v>6.35580845466511E-2</v>
      </c>
      <c r="CH188" s="1">
        <f>(AR188 - '[1]AoA, FW, and ASMu'!D$11) / '[1]AoA, FW, and ASMu'!D$12</f>
        <v>-1.1133856642167215</v>
      </c>
      <c r="CI188" s="1">
        <f>(AT188 - '[1]AoA, FW, and ASMu'!E$11) / '[1]AoA, FW, and ASMu'!E$12</f>
        <v>0.50066042908655961</v>
      </c>
      <c r="CJ188" s="1">
        <f>(AU188 - '[1]AoA, FW, and ASMu'!F$11) / '[1]AoA, FW, and ASMu'!F$12</f>
        <v>-1.3726844286238138</v>
      </c>
      <c r="CK188" s="1">
        <f>(AY188 - '[1]AoA, FW, and ASMu'!G$11) / '[1]AoA, FW, and ASMu'!G$12</f>
        <v>-0.39129875746110016</v>
      </c>
      <c r="CL188" s="1">
        <f>(BA188 - '[1]AoA, FW, and ASMu'!H$11) / '[1]AoA, FW, and ASMu'!H$12</f>
        <v>-0.62050276803115456</v>
      </c>
      <c r="CM188" s="1">
        <f>(AW188 - '[1]AoA, FW, and ASMu'!I$11) / '[1]AoA, FW, and ASMu'!I$12</f>
        <v>-0.25123341556192269</v>
      </c>
      <c r="CN188" s="1">
        <v>0.124197741</v>
      </c>
      <c r="CO188" s="1">
        <v>-0.11357726899999999</v>
      </c>
      <c r="CP188" s="1">
        <v>0.76471825299999996</v>
      </c>
      <c r="CQ188" s="1">
        <v>-1.0593689559999999</v>
      </c>
      <c r="CR188" s="1"/>
      <c r="CS188" s="1">
        <v>1.3071751629999999</v>
      </c>
      <c r="CT188" s="1">
        <v>-9.3185787000000006E-2</v>
      </c>
      <c r="CU188" s="1">
        <v>1.222831097</v>
      </c>
      <c r="CV188" s="1" t="s">
        <v>241</v>
      </c>
      <c r="CW188" s="1">
        <v>5</v>
      </c>
      <c r="CX188" s="1">
        <v>1</v>
      </c>
      <c r="CY188" s="1" t="s">
        <v>242</v>
      </c>
      <c r="CZ188" s="1">
        <v>5</v>
      </c>
      <c r="DA188" s="1">
        <v>10232</v>
      </c>
      <c r="DB188" s="1" t="s">
        <v>221</v>
      </c>
      <c r="DC188" s="1" t="s">
        <v>221</v>
      </c>
      <c r="DD188" s="1">
        <v>0</v>
      </c>
      <c r="DE188" s="1" t="s">
        <v>221</v>
      </c>
      <c r="DF188" s="1" t="s">
        <v>221</v>
      </c>
      <c r="DG188" s="1" t="s">
        <v>292</v>
      </c>
      <c r="DH188" s="1">
        <v>522744</v>
      </c>
      <c r="DI188" s="1" t="s">
        <v>221</v>
      </c>
      <c r="DJ188" s="1" t="s">
        <v>1566</v>
      </c>
      <c r="DK188" s="1" t="s">
        <v>478</v>
      </c>
      <c r="DL188" s="1" t="s">
        <v>229</v>
      </c>
      <c r="DM188" s="1">
        <v>964</v>
      </c>
      <c r="DN188" s="1">
        <v>10</v>
      </c>
      <c r="DO188" s="1" t="s">
        <v>221</v>
      </c>
      <c r="DP188" s="1">
        <v>-8.318265E-3</v>
      </c>
      <c r="DQ188" s="1">
        <v>-0.56476974899999999</v>
      </c>
      <c r="DR188" s="1">
        <v>-0.85767027399999995</v>
      </c>
      <c r="DS188" s="1">
        <v>-0.37808848900000003</v>
      </c>
      <c r="DT188" s="1">
        <v>0.18858483200000001</v>
      </c>
      <c r="DU188" s="1">
        <v>-1.4329344530000001</v>
      </c>
      <c r="DV188" s="1">
        <v>-0.68143459900000003</v>
      </c>
      <c r="DW188" s="1">
        <v>0.87171520999999996</v>
      </c>
      <c r="DX188" s="1">
        <v>-2.2825453370000002</v>
      </c>
      <c r="DY188" s="1">
        <v>-1.0964448499999999</v>
      </c>
      <c r="DZ188" s="1">
        <v>-0.19060606099999999</v>
      </c>
      <c r="EA188" s="1">
        <v>-1.1447780439999999</v>
      </c>
      <c r="EB188" s="1">
        <v>-0.34981495200000001</v>
      </c>
      <c r="EC188" s="1">
        <v>-0.36842907200000002</v>
      </c>
      <c r="ED188" s="1">
        <v>-0.670839038</v>
      </c>
      <c r="EE188" s="1">
        <v>-0.78145320900000004</v>
      </c>
      <c r="EF188" s="1">
        <v>0.50663741100000004</v>
      </c>
      <c r="EG188" s="1">
        <v>0.79266946299999996</v>
      </c>
      <c r="EH188" s="1" t="s">
        <v>221</v>
      </c>
      <c r="EI188" s="1">
        <v>0.78168780999999998</v>
      </c>
      <c r="EJ188" s="1">
        <v>0.78663404599999998</v>
      </c>
      <c r="EK188" s="1">
        <v>0.91174131999999997</v>
      </c>
      <c r="EL188" s="1">
        <v>0.48208338899999997</v>
      </c>
      <c r="EM188" s="1">
        <v>-0.858221279</v>
      </c>
      <c r="EN188" s="1" t="s">
        <v>221</v>
      </c>
      <c r="EO188" s="1">
        <v>-2.3978265740000002</v>
      </c>
      <c r="EP188" s="1">
        <v>-1.442470868</v>
      </c>
      <c r="EQ188" s="1">
        <v>-0.83988714499999995</v>
      </c>
      <c r="ER188" s="1">
        <v>0.35031512599999998</v>
      </c>
      <c r="ES188" s="1">
        <v>-0.43132788399999999</v>
      </c>
      <c r="ET188" s="1">
        <v>0.81993861499999998</v>
      </c>
      <c r="EU188" s="1" t="s">
        <v>221</v>
      </c>
      <c r="EV188" s="1">
        <v>0.11079420800000001</v>
      </c>
      <c r="EW188" s="1">
        <v>-1.1190723E-2</v>
      </c>
      <c r="EX188" s="1">
        <v>-0.67500610599999999</v>
      </c>
      <c r="EY188" s="1">
        <v>-0.74570925099999996</v>
      </c>
      <c r="EZ188" s="1">
        <v>-0.56272993800000004</v>
      </c>
      <c r="FA188" s="1">
        <v>0.15170927000000001</v>
      </c>
      <c r="FB188" s="1">
        <v>-1.348361157</v>
      </c>
      <c r="FC188" s="1">
        <v>-0.94977949800000006</v>
      </c>
      <c r="FD188" s="1">
        <v>0.84506917800000003</v>
      </c>
      <c r="FE188" s="1">
        <v>-1.305311391</v>
      </c>
      <c r="FF188" s="1">
        <v>-0.99222370199999999</v>
      </c>
      <c r="FG188" s="1">
        <v>-0.163953078</v>
      </c>
      <c r="FH188" s="1">
        <v>-0.90605712000000005</v>
      </c>
      <c r="FI188" s="1">
        <v>-0.24643912700000001</v>
      </c>
      <c r="FJ188" s="1">
        <v>-0.31028479199999998</v>
      </c>
      <c r="FK188" s="1">
        <v>-0.61827943600000002</v>
      </c>
      <c r="FL188" s="1">
        <v>-0.62947516000000003</v>
      </c>
      <c r="FM188" s="1">
        <v>0.65470389500000004</v>
      </c>
      <c r="FN188" s="1">
        <v>0.94478795299999996</v>
      </c>
      <c r="FO188" s="1"/>
      <c r="FP188" s="1">
        <v>0.90010502800000003</v>
      </c>
      <c r="FQ188" s="1">
        <v>0.96217865700000005</v>
      </c>
      <c r="FR188" s="1">
        <v>1.024416521</v>
      </c>
      <c r="FS188" s="1">
        <v>0.67246216400000003</v>
      </c>
      <c r="FT188" s="1">
        <v>-0.87413868699999997</v>
      </c>
      <c r="FU188" s="1"/>
      <c r="FV188" s="1">
        <v>-2.716533176</v>
      </c>
      <c r="FW188" s="1">
        <v>-1.7812144590000001</v>
      </c>
      <c r="FX188" s="1">
        <v>-0.79947278300000002</v>
      </c>
      <c r="FY188" s="1">
        <v>0.38368944500000002</v>
      </c>
      <c r="FZ188" s="1">
        <v>-0.44432008899999997</v>
      </c>
      <c r="GA188" s="1">
        <v>0.911935681</v>
      </c>
      <c r="GB188" s="1"/>
      <c r="GC188" s="1">
        <v>9.6783547999999997E-2</v>
      </c>
      <c r="GD188" s="1">
        <v>-0.11834307299999999</v>
      </c>
      <c r="GE188" s="1">
        <v>-1.3786764789999999</v>
      </c>
      <c r="GF188" s="1">
        <v>-0.85299595100000003</v>
      </c>
      <c r="GG188" s="1">
        <v>-2.9069509E-2</v>
      </c>
      <c r="GH188" s="1">
        <v>-1.305311391</v>
      </c>
      <c r="GI188" s="1">
        <v>0.63991332099999998</v>
      </c>
      <c r="GJ188" s="1">
        <v>-1.018015828</v>
      </c>
      <c r="GK188" s="1">
        <v>0.78083487500000004</v>
      </c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 t="s">
        <v>221</v>
      </c>
      <c r="HP188" s="1" t="s">
        <v>232</v>
      </c>
      <c r="HQ188" s="1" t="s">
        <v>270</v>
      </c>
      <c r="HR188" s="1" t="s">
        <v>260</v>
      </c>
      <c r="HS188" s="1" t="s">
        <v>221</v>
      </c>
      <c r="HT188" s="1" t="s">
        <v>221</v>
      </c>
      <c r="HU188" s="1">
        <v>4.7469717549999997</v>
      </c>
      <c r="HV188" s="1">
        <v>2.9916486779999998</v>
      </c>
      <c r="HW188" s="1">
        <v>2.6075638780000001</v>
      </c>
      <c r="HX188" s="1">
        <v>2.2156448430000002</v>
      </c>
      <c r="HY188" s="1"/>
      <c r="HZ188" s="1">
        <v>4.3130662539999998</v>
      </c>
      <c r="IA188" s="1">
        <v>2.096680208</v>
      </c>
      <c r="IB188" s="1">
        <v>3.5212180129999999</v>
      </c>
    </row>
    <row r="189" spans="1:236" x14ac:dyDescent="0.3">
      <c r="A189" s="1">
        <v>26828</v>
      </c>
      <c r="B189" s="1" t="s">
        <v>1567</v>
      </c>
      <c r="C189" s="1" t="s">
        <v>1072</v>
      </c>
      <c r="D189" s="1" t="s">
        <v>965</v>
      </c>
      <c r="E189" s="1">
        <v>3</v>
      </c>
      <c r="F189" s="1" t="s">
        <v>219</v>
      </c>
      <c r="G189" s="1">
        <v>1</v>
      </c>
      <c r="H189" s="1" t="s">
        <v>220</v>
      </c>
      <c r="I189" s="1" t="s">
        <v>221</v>
      </c>
      <c r="J189" s="1" t="s">
        <v>221</v>
      </c>
      <c r="K189" s="1" t="s">
        <v>221</v>
      </c>
      <c r="L189" s="1">
        <v>1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1</v>
      </c>
      <c r="U189" s="1">
        <v>0</v>
      </c>
      <c r="V189" s="1">
        <v>1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 t="s">
        <v>1568</v>
      </c>
      <c r="AF189" s="1" t="s">
        <v>221</v>
      </c>
      <c r="AG189" s="1" t="s">
        <v>221</v>
      </c>
      <c r="AH189" s="1" t="s">
        <v>221</v>
      </c>
      <c r="AI189" s="1" t="s">
        <v>221</v>
      </c>
      <c r="AJ189" s="1" t="s">
        <v>221</v>
      </c>
      <c r="AK189" s="1" t="s">
        <v>221</v>
      </c>
      <c r="AL189" s="1" t="s">
        <v>221</v>
      </c>
      <c r="AM189" s="1">
        <v>4</v>
      </c>
      <c r="AN189" s="1">
        <v>2</v>
      </c>
      <c r="AO189" s="1">
        <v>3</v>
      </c>
      <c r="AP189" s="1">
        <v>1</v>
      </c>
      <c r="AQ189" s="1">
        <v>4</v>
      </c>
      <c r="AR189" s="1">
        <v>1</v>
      </c>
      <c r="AS189" s="1">
        <v>1</v>
      </c>
      <c r="AT189" s="1">
        <v>5</v>
      </c>
      <c r="AU189" s="1">
        <v>5</v>
      </c>
      <c r="AV189" s="1">
        <v>1</v>
      </c>
      <c r="AW189" s="1">
        <v>2</v>
      </c>
      <c r="AX189" s="1">
        <v>2</v>
      </c>
      <c r="AY189" s="1">
        <v>3</v>
      </c>
      <c r="AZ189" s="1">
        <v>4</v>
      </c>
      <c r="BA189" s="1">
        <v>2</v>
      </c>
      <c r="BB189" s="1">
        <v>4</v>
      </c>
      <c r="BC189" s="1" t="s">
        <v>221</v>
      </c>
      <c r="BD189" s="1" t="s">
        <v>221</v>
      </c>
      <c r="BE189" s="1" t="s">
        <v>221</v>
      </c>
      <c r="BF189" s="1" t="s">
        <v>221</v>
      </c>
      <c r="BG189" s="1">
        <v>4</v>
      </c>
      <c r="BH189" s="1">
        <v>3</v>
      </c>
      <c r="BI189" s="1">
        <v>2</v>
      </c>
      <c r="BJ189" s="1">
        <v>2</v>
      </c>
      <c r="BK189" s="1">
        <v>4</v>
      </c>
      <c r="BL189" s="1">
        <v>5</v>
      </c>
      <c r="BM189" s="1">
        <v>4</v>
      </c>
      <c r="BN189" s="1" t="s">
        <v>221</v>
      </c>
      <c r="BO189" s="1">
        <v>5</v>
      </c>
      <c r="BP189" s="1">
        <v>5</v>
      </c>
      <c r="BQ189" s="1">
        <v>3</v>
      </c>
      <c r="BR189" s="1">
        <v>3</v>
      </c>
      <c r="BS189" s="1">
        <v>3</v>
      </c>
      <c r="BT189" s="1">
        <v>4</v>
      </c>
      <c r="BU189" s="1">
        <v>4</v>
      </c>
      <c r="BV189" s="1">
        <v>4</v>
      </c>
      <c r="BW189" s="1">
        <v>3</v>
      </c>
      <c r="BX189" s="1">
        <v>3.5</v>
      </c>
      <c r="BY189" s="1">
        <v>4</v>
      </c>
      <c r="BZ189" s="1"/>
      <c r="CA189" s="1">
        <v>5</v>
      </c>
      <c r="CB189" s="1">
        <v>5</v>
      </c>
      <c r="CC189" s="1">
        <v>4.3333333329999997</v>
      </c>
      <c r="CD189" s="1">
        <v>3</v>
      </c>
      <c r="CE189" s="1">
        <v>3</v>
      </c>
      <c r="CF189" s="1">
        <f>(AM189 - '[1]AoA, FW, and ASMu'!B$11) / '[1]AoA, FW, and ASMu'!B$12</f>
        <v>-6.0746042051738683E-2</v>
      </c>
      <c r="CG189" s="1">
        <f>(AQ189 - '[1]AoA, FW, and ASMu'!C$11) / '[1]AoA, FW, and ASMu'!C$12</f>
        <v>0.83458339984016205</v>
      </c>
      <c r="CH189" s="1">
        <f>(AR189 - '[1]AoA, FW, and ASMu'!D$11) / '[1]AoA, FW, and ASMu'!D$12</f>
        <v>-1.1133856642167215</v>
      </c>
      <c r="CI189" s="1">
        <f>(AT189 - '[1]AoA, FW, and ASMu'!E$11) / '[1]AoA, FW, and ASMu'!E$12</f>
        <v>0.50066042908655961</v>
      </c>
      <c r="CJ189" s="1">
        <f>(AU189 - '[1]AoA, FW, and ASMu'!F$11) / '[1]AoA, FW, and ASMu'!F$12</f>
        <v>0.92360840061944671</v>
      </c>
      <c r="CK189" s="1">
        <f>(AY189 - '[1]AoA, FW, and ASMu'!G$11) / '[1]AoA, FW, and ASMu'!G$12</f>
        <v>-0.39129875746110016</v>
      </c>
      <c r="CL189" s="1">
        <f>(BA189 - '[1]AoA, FW, and ASMu'!H$11) / '[1]AoA, FW, and ASMu'!H$12</f>
        <v>0.31960435424860512</v>
      </c>
      <c r="CM189" s="1">
        <f>(AW189 - '[1]AoA, FW, and ASMu'!I$11) / '[1]AoA, FW, and ASMu'!I$12</f>
        <v>-1.1002623838105714</v>
      </c>
      <c r="CN189" s="1">
        <v>-1.082659485</v>
      </c>
      <c r="CO189" s="1">
        <v>0.48475246700000002</v>
      </c>
      <c r="CP189" s="1"/>
      <c r="CQ189" s="1">
        <v>1.1562758870000001</v>
      </c>
      <c r="CR189" s="1">
        <v>0.81755465699999996</v>
      </c>
      <c r="CS189" s="1">
        <v>0.348715995</v>
      </c>
      <c r="CT189" s="1">
        <v>-9.3185787000000006E-2</v>
      </c>
      <c r="CU189" s="1">
        <v>-1.124647578</v>
      </c>
      <c r="CV189" s="1" t="s">
        <v>241</v>
      </c>
      <c r="CW189" s="1">
        <v>5</v>
      </c>
      <c r="CX189" s="1">
        <v>1</v>
      </c>
      <c r="CY189" s="1" t="s">
        <v>242</v>
      </c>
      <c r="CZ189" s="1">
        <v>5</v>
      </c>
      <c r="DA189" s="1">
        <v>4302</v>
      </c>
      <c r="DB189" s="1" t="s">
        <v>221</v>
      </c>
      <c r="DC189" s="1" t="s">
        <v>221</v>
      </c>
      <c r="DD189" s="1">
        <v>1</v>
      </c>
      <c r="DE189" s="1">
        <v>4303</v>
      </c>
      <c r="DF189" s="1" t="s">
        <v>221</v>
      </c>
      <c r="DG189" s="1" t="s">
        <v>310</v>
      </c>
      <c r="DH189" s="1">
        <v>540516</v>
      </c>
      <c r="DI189" s="1" t="s">
        <v>1569</v>
      </c>
      <c r="DJ189" s="1" t="s">
        <v>1525</v>
      </c>
      <c r="DK189" s="1" t="s">
        <v>478</v>
      </c>
      <c r="DL189" s="1" t="s">
        <v>229</v>
      </c>
      <c r="DM189" s="1">
        <v>964</v>
      </c>
      <c r="DN189" s="1">
        <v>20</v>
      </c>
      <c r="DO189" s="1" t="s">
        <v>221</v>
      </c>
      <c r="DP189" s="1">
        <v>-8.318265E-3</v>
      </c>
      <c r="DQ189" s="1">
        <v>0.43523025100000001</v>
      </c>
      <c r="DR189" s="1">
        <v>-0.85767027399999995</v>
      </c>
      <c r="DS189" s="1">
        <v>-0.37808848900000003</v>
      </c>
      <c r="DT189" s="1">
        <v>1.1885848320000001</v>
      </c>
      <c r="DU189" s="1">
        <v>-1.4329344530000001</v>
      </c>
      <c r="DV189" s="1">
        <v>-0.68143459900000003</v>
      </c>
      <c r="DW189" s="1">
        <v>0.87171520999999996</v>
      </c>
      <c r="DX189" s="1">
        <v>1.717454663</v>
      </c>
      <c r="DY189" s="1">
        <v>-1.0964448499999999</v>
      </c>
      <c r="DZ189" s="1">
        <v>-1.190606061</v>
      </c>
      <c r="EA189" s="1">
        <v>-0.14477804399999999</v>
      </c>
      <c r="EB189" s="1">
        <v>-0.34981495200000001</v>
      </c>
      <c r="EC189" s="1">
        <v>0.63157092800000003</v>
      </c>
      <c r="ED189" s="1">
        <v>0.329160962</v>
      </c>
      <c r="EE189" s="1">
        <v>0.21854679099999999</v>
      </c>
      <c r="EF189" s="1">
        <v>-0.49336258900000002</v>
      </c>
      <c r="EG189" s="1">
        <v>-1.207330537</v>
      </c>
      <c r="EH189" s="1">
        <v>-2.1388457270000001</v>
      </c>
      <c r="EI189" s="1">
        <v>-2.2183121899999998</v>
      </c>
      <c r="EJ189" s="1">
        <v>-0.213365954</v>
      </c>
      <c r="EK189" s="1">
        <v>0.91174131999999997</v>
      </c>
      <c r="EL189" s="1">
        <v>-0.51791661099999997</v>
      </c>
      <c r="EM189" s="1">
        <v>1.1417787210000001</v>
      </c>
      <c r="EN189" s="1">
        <v>0.77204928699999997</v>
      </c>
      <c r="EO189" s="1">
        <v>-1.397826574</v>
      </c>
      <c r="EP189" s="1">
        <v>-1.442470868</v>
      </c>
      <c r="EQ189" s="1">
        <v>-0.83988714499999995</v>
      </c>
      <c r="ER189" s="1">
        <v>0.35031512599999998</v>
      </c>
      <c r="ES189" s="1">
        <v>0.56867211600000001</v>
      </c>
      <c r="ET189" s="1">
        <v>-0.18006138499999999</v>
      </c>
      <c r="EU189" s="1">
        <v>-0.28827037799999999</v>
      </c>
      <c r="EV189" s="1" t="s">
        <v>221</v>
      </c>
      <c r="EW189" s="1">
        <v>-1.1190723E-2</v>
      </c>
      <c r="EX189" s="1">
        <v>0.52018203500000004</v>
      </c>
      <c r="EY189" s="1">
        <v>-0.74570925099999996</v>
      </c>
      <c r="EZ189" s="1">
        <v>-0.56272993800000004</v>
      </c>
      <c r="FA189" s="1">
        <v>0.95617094700000005</v>
      </c>
      <c r="FB189" s="1">
        <v>-1.348361157</v>
      </c>
      <c r="FC189" s="1">
        <v>-0.94977949800000006</v>
      </c>
      <c r="FD189" s="1">
        <v>0.84506917800000003</v>
      </c>
      <c r="FE189" s="1">
        <v>0.98215492100000001</v>
      </c>
      <c r="FF189" s="1">
        <v>-0.99222370199999999</v>
      </c>
      <c r="FG189" s="1">
        <v>-1.024120258</v>
      </c>
      <c r="FH189" s="1">
        <v>-0.114587433</v>
      </c>
      <c r="FI189" s="1">
        <v>-0.24643912700000001</v>
      </c>
      <c r="FJ189" s="1">
        <v>0.53189845499999999</v>
      </c>
      <c r="FK189" s="1">
        <v>0.30337151299999998</v>
      </c>
      <c r="FL189" s="1">
        <v>0.17604352300000001</v>
      </c>
      <c r="FM189" s="1">
        <v>-0.63754946099999998</v>
      </c>
      <c r="FN189" s="1">
        <v>-1.4390252180000001</v>
      </c>
      <c r="FO189" s="1">
        <v>-2.1403804590000002</v>
      </c>
      <c r="FP189" s="1">
        <v>-2.5543624070000002</v>
      </c>
      <c r="FQ189" s="1">
        <v>-0.26098052599999999</v>
      </c>
      <c r="FR189" s="1">
        <v>1.024416521</v>
      </c>
      <c r="FS189" s="1">
        <v>-0.72244622599999997</v>
      </c>
      <c r="FT189" s="1">
        <v>1.1629552620000001</v>
      </c>
      <c r="FU189" s="1">
        <v>0.89080182600000002</v>
      </c>
      <c r="FV189" s="1">
        <v>-1.5836183909999999</v>
      </c>
      <c r="FW189" s="1">
        <v>-1.7812144590000001</v>
      </c>
      <c r="FX189" s="1">
        <v>-0.79947278300000002</v>
      </c>
      <c r="FY189" s="1">
        <v>0.38368944500000002</v>
      </c>
      <c r="FZ189" s="1">
        <v>0.58580132299999998</v>
      </c>
      <c r="GA189" s="1">
        <v>-0.200264262</v>
      </c>
      <c r="GB189" s="1">
        <v>-0.288289605</v>
      </c>
      <c r="GC189" s="1"/>
      <c r="GD189" s="1">
        <v>-0.75017068799999997</v>
      </c>
      <c r="GE189" s="1">
        <v>-0.86361577300000003</v>
      </c>
      <c r="GF189" s="1">
        <v>-0.94977949800000006</v>
      </c>
      <c r="GG189" s="1">
        <v>2.0080244390000002</v>
      </c>
      <c r="GH189" s="1">
        <v>1.8729567469999999</v>
      </c>
      <c r="GI189" s="1">
        <v>-0.232775871</v>
      </c>
      <c r="GJ189" s="1">
        <v>-0.240509681</v>
      </c>
      <c r="GK189" s="1">
        <v>-2.4631454769999999</v>
      </c>
      <c r="GL189" s="1">
        <v>1</v>
      </c>
      <c r="GM189" s="1">
        <v>0</v>
      </c>
      <c r="GN189" s="1">
        <v>0</v>
      </c>
      <c r="GO189" s="1">
        <v>1</v>
      </c>
      <c r="GP189" s="1">
        <v>1</v>
      </c>
      <c r="GQ189" s="1">
        <v>0</v>
      </c>
      <c r="GR189" s="1">
        <v>0</v>
      </c>
      <c r="GS189" s="1">
        <v>0</v>
      </c>
      <c r="GT189" s="1">
        <v>0</v>
      </c>
      <c r="GU189" s="1">
        <v>0</v>
      </c>
      <c r="GV189" s="1">
        <v>0</v>
      </c>
      <c r="GW189" s="1">
        <v>1</v>
      </c>
      <c r="GX189" s="1">
        <v>1</v>
      </c>
      <c r="GY189" s="1">
        <v>0</v>
      </c>
      <c r="GZ189" s="1">
        <v>0</v>
      </c>
      <c r="HA189" s="1">
        <v>0</v>
      </c>
      <c r="HB189" s="1">
        <v>0</v>
      </c>
      <c r="HC189" s="1">
        <v>0</v>
      </c>
      <c r="HD189" s="1">
        <v>0</v>
      </c>
      <c r="HE189" s="1">
        <v>0</v>
      </c>
      <c r="HF189" s="1">
        <v>0</v>
      </c>
      <c r="HG189" s="1">
        <v>0</v>
      </c>
      <c r="HH189" s="1">
        <v>0</v>
      </c>
      <c r="HI189" s="1">
        <v>0</v>
      </c>
      <c r="HJ189" s="1">
        <v>0</v>
      </c>
      <c r="HK189" s="1">
        <v>0</v>
      </c>
      <c r="HL189" s="1">
        <v>0</v>
      </c>
      <c r="HM189" s="1">
        <v>1</v>
      </c>
      <c r="HN189" s="1">
        <v>0</v>
      </c>
      <c r="HO189" s="1" t="s">
        <v>1284</v>
      </c>
      <c r="HP189" s="1" t="s">
        <v>232</v>
      </c>
      <c r="HQ189" s="1" t="s">
        <v>234</v>
      </c>
      <c r="HR189" s="1" t="s">
        <v>233</v>
      </c>
      <c r="HS189" s="1" t="s">
        <v>221</v>
      </c>
      <c r="HT189" s="1" t="s">
        <v>221</v>
      </c>
      <c r="HU189" s="1">
        <v>3.5401145289999998</v>
      </c>
      <c r="HV189" s="1">
        <v>3.5899784129999999</v>
      </c>
      <c r="HW189" s="1"/>
      <c r="HX189" s="1">
        <v>4.4312896869999996</v>
      </c>
      <c r="HY189" s="1">
        <v>4.737007867</v>
      </c>
      <c r="HZ189" s="1">
        <v>3.3546070870000002</v>
      </c>
      <c r="IA189" s="1">
        <v>2.096680208</v>
      </c>
      <c r="IB189" s="1">
        <v>1.1737393380000001</v>
      </c>
    </row>
    <row r="190" spans="1:236" x14ac:dyDescent="0.3">
      <c r="A190" s="1">
        <v>26214</v>
      </c>
      <c r="B190" s="1" t="s">
        <v>1570</v>
      </c>
      <c r="C190" s="1" t="s">
        <v>1571</v>
      </c>
      <c r="D190" s="1" t="s">
        <v>461</v>
      </c>
      <c r="E190" s="1">
        <v>6</v>
      </c>
      <c r="F190" s="1" t="s">
        <v>219</v>
      </c>
      <c r="G190" s="1">
        <v>1</v>
      </c>
      <c r="H190" s="1" t="s">
        <v>220</v>
      </c>
      <c r="I190" s="1" t="s">
        <v>221</v>
      </c>
      <c r="J190" s="1" t="s">
        <v>221</v>
      </c>
      <c r="K190" s="1" t="s">
        <v>221</v>
      </c>
      <c r="L190" s="1">
        <v>1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 t="s">
        <v>221</v>
      </c>
      <c r="AF190" s="1" t="s">
        <v>221</v>
      </c>
      <c r="AG190" s="1" t="s">
        <v>221</v>
      </c>
      <c r="AH190" s="1" t="s">
        <v>221</v>
      </c>
      <c r="AI190" s="1" t="s">
        <v>221</v>
      </c>
      <c r="AJ190" s="1" t="s">
        <v>221</v>
      </c>
      <c r="AK190" s="1" t="s">
        <v>221</v>
      </c>
      <c r="AL190" s="1" t="s">
        <v>221</v>
      </c>
      <c r="AM190" s="1">
        <v>4</v>
      </c>
      <c r="AN190" s="1">
        <v>1</v>
      </c>
      <c r="AO190" s="1">
        <v>5</v>
      </c>
      <c r="AP190" s="1">
        <v>1</v>
      </c>
      <c r="AQ190" s="1">
        <v>5</v>
      </c>
      <c r="AR190" s="1">
        <v>1</v>
      </c>
      <c r="AS190" s="1">
        <v>1</v>
      </c>
      <c r="AT190" s="1">
        <v>5</v>
      </c>
      <c r="AU190" s="1">
        <v>5</v>
      </c>
      <c r="AV190" s="1">
        <v>1</v>
      </c>
      <c r="AW190" s="1">
        <v>4</v>
      </c>
      <c r="AX190" s="1">
        <v>1</v>
      </c>
      <c r="AY190" s="1">
        <v>5</v>
      </c>
      <c r="AZ190" s="1">
        <v>3</v>
      </c>
      <c r="BA190" s="1">
        <v>1</v>
      </c>
      <c r="BB190" s="1">
        <v>5</v>
      </c>
      <c r="BC190" s="1" t="s">
        <v>221</v>
      </c>
      <c r="BD190" s="1" t="s">
        <v>221</v>
      </c>
      <c r="BE190" s="1" t="s">
        <v>221</v>
      </c>
      <c r="BF190" s="1" t="s">
        <v>221</v>
      </c>
      <c r="BG190" s="1">
        <v>4</v>
      </c>
      <c r="BH190" s="1">
        <v>5</v>
      </c>
      <c r="BI190" s="1">
        <v>5</v>
      </c>
      <c r="BJ190" s="1">
        <v>5</v>
      </c>
      <c r="BK190" s="1">
        <v>4</v>
      </c>
      <c r="BL190" s="1">
        <v>4</v>
      </c>
      <c r="BM190" s="1">
        <v>5</v>
      </c>
      <c r="BN190" s="1">
        <v>5</v>
      </c>
      <c r="BO190" s="1">
        <v>5</v>
      </c>
      <c r="BP190" s="1">
        <v>5</v>
      </c>
      <c r="BQ190" s="1">
        <v>5</v>
      </c>
      <c r="BR190" s="1">
        <v>4</v>
      </c>
      <c r="BS190" s="1">
        <v>5</v>
      </c>
      <c r="BT190" s="1">
        <v>5</v>
      </c>
      <c r="BU190" s="1">
        <v>3</v>
      </c>
      <c r="BV190" s="1">
        <v>5</v>
      </c>
      <c r="BW190" s="1">
        <v>3</v>
      </c>
      <c r="BX190" s="1">
        <v>4.4000000000000004</v>
      </c>
      <c r="BY190" s="1">
        <v>4</v>
      </c>
      <c r="BZ190" s="1">
        <v>5</v>
      </c>
      <c r="CA190" s="1">
        <v>5</v>
      </c>
      <c r="CB190" s="1">
        <v>5</v>
      </c>
      <c r="CC190" s="1">
        <v>4.3333333329999997</v>
      </c>
      <c r="CD190" s="1">
        <v>4</v>
      </c>
      <c r="CE190" s="1">
        <v>5</v>
      </c>
      <c r="CF190" s="1">
        <f>(AM190 - '[1]AoA, FW, and ASMu'!B$11) / '[1]AoA, FW, and ASMu'!B$12</f>
        <v>-6.0746042051738683E-2</v>
      </c>
      <c r="CG190" s="1">
        <f>(AQ190 - '[1]AoA, FW, and ASMu'!C$11) / '[1]AoA, FW, and ASMu'!C$12</f>
        <v>1.6056087151336731</v>
      </c>
      <c r="CH190" s="1">
        <f>(AR190 - '[1]AoA, FW, and ASMu'!D$11) / '[1]AoA, FW, and ASMu'!D$12</f>
        <v>-1.1133856642167215</v>
      </c>
      <c r="CI190" s="1">
        <f>(AT190 - '[1]AoA, FW, and ASMu'!E$11) / '[1]AoA, FW, and ASMu'!E$12</f>
        <v>0.50066042908655961</v>
      </c>
      <c r="CJ190" s="1">
        <f>(AU190 - '[1]AoA, FW, and ASMu'!F$11) / '[1]AoA, FW, and ASMu'!F$12</f>
        <v>0.92360840061944671</v>
      </c>
      <c r="CK190" s="1">
        <f>(AY190 - '[1]AoA, FW, and ASMu'!G$11) / '[1]AoA, FW, and ASMu'!G$12</f>
        <v>1.0352183707753255</v>
      </c>
      <c r="CL190" s="1">
        <f>(BA190 - '[1]AoA, FW, and ASMu'!H$11) / '[1]AoA, FW, and ASMu'!H$12</f>
        <v>-0.62050276803115456</v>
      </c>
      <c r="CM190" s="1">
        <f>(AW190 - '[1]AoA, FW, and ASMu'!I$11) / '[1]AoA, FW, and ASMu'!I$12</f>
        <v>0.59779555268672613</v>
      </c>
      <c r="CN190" s="1">
        <v>0.65521492000000003</v>
      </c>
      <c r="CO190" s="1">
        <v>0.48475246700000002</v>
      </c>
      <c r="CP190" s="1">
        <v>1.6339062120000001</v>
      </c>
      <c r="CQ190" s="1">
        <v>1.1562758870000001</v>
      </c>
      <c r="CR190" s="1">
        <v>0.81755465699999996</v>
      </c>
      <c r="CS190" s="1">
        <v>0.348715995</v>
      </c>
      <c r="CT190" s="1">
        <v>0.95515431699999997</v>
      </c>
      <c r="CU190" s="1">
        <v>1.222831097</v>
      </c>
      <c r="CV190" s="1" t="s">
        <v>241</v>
      </c>
      <c r="CW190" s="1">
        <v>5</v>
      </c>
      <c r="CX190" s="1">
        <v>1</v>
      </c>
      <c r="CY190" s="1" t="s">
        <v>242</v>
      </c>
      <c r="CZ190" s="1">
        <v>5</v>
      </c>
      <c r="DA190" s="1">
        <v>4309</v>
      </c>
      <c r="DB190" s="1" t="s">
        <v>221</v>
      </c>
      <c r="DC190" s="1" t="s">
        <v>221</v>
      </c>
      <c r="DD190" s="1">
        <v>0</v>
      </c>
      <c r="DE190" s="1" t="s">
        <v>221</v>
      </c>
      <c r="DF190" s="1" t="s">
        <v>221</v>
      </c>
      <c r="DG190" s="1" t="s">
        <v>292</v>
      </c>
      <c r="DH190" s="1">
        <v>299092</v>
      </c>
      <c r="DI190" s="1" t="s">
        <v>1572</v>
      </c>
      <c r="DJ190" s="1" t="s">
        <v>1573</v>
      </c>
      <c r="DK190" s="1" t="s">
        <v>538</v>
      </c>
      <c r="DL190" s="1" t="s">
        <v>229</v>
      </c>
      <c r="DM190" s="1">
        <v>611</v>
      </c>
      <c r="DN190" s="1" t="s">
        <v>221</v>
      </c>
      <c r="DO190" s="1" t="s">
        <v>221</v>
      </c>
      <c r="DP190" s="1">
        <v>-8.318265E-3</v>
      </c>
      <c r="DQ190" s="1">
        <v>-0.56476974899999999</v>
      </c>
      <c r="DR190" s="1">
        <v>1.142329726</v>
      </c>
      <c r="DS190" s="1">
        <v>-0.37808848900000003</v>
      </c>
      <c r="DT190" s="1">
        <v>2.1885848320000001</v>
      </c>
      <c r="DU190" s="1">
        <v>-1.4329344530000001</v>
      </c>
      <c r="DV190" s="1">
        <v>-0.68143459900000003</v>
      </c>
      <c r="DW190" s="1">
        <v>0.87171520999999996</v>
      </c>
      <c r="DX190" s="1">
        <v>1.717454663</v>
      </c>
      <c r="DY190" s="1">
        <v>-1.0964448499999999</v>
      </c>
      <c r="DZ190" s="1">
        <v>0.80939393900000001</v>
      </c>
      <c r="EA190" s="1">
        <v>-1.1447780439999999</v>
      </c>
      <c r="EB190" s="1">
        <v>1.650185048</v>
      </c>
      <c r="EC190" s="1">
        <v>-0.36842907200000002</v>
      </c>
      <c r="ED190" s="1">
        <v>-0.670839038</v>
      </c>
      <c r="EE190" s="1">
        <v>1.2185467910000001</v>
      </c>
      <c r="EF190" s="1">
        <v>-0.49336258900000002</v>
      </c>
      <c r="EG190" s="1">
        <v>0.79266946299999996</v>
      </c>
      <c r="EH190" s="1">
        <v>0.86115427300000003</v>
      </c>
      <c r="EI190" s="1">
        <v>0.78168780999999998</v>
      </c>
      <c r="EJ190" s="1">
        <v>-0.213365954</v>
      </c>
      <c r="EK190" s="1">
        <v>-8.8258680000000006E-2</v>
      </c>
      <c r="EL190" s="1">
        <v>0.48208338899999997</v>
      </c>
      <c r="EM190" s="1">
        <v>1.1417787210000001</v>
      </c>
      <c r="EN190" s="1">
        <v>0.77204928699999997</v>
      </c>
      <c r="EO190" s="1">
        <v>0.60217342600000001</v>
      </c>
      <c r="EP190" s="1">
        <v>-0.44247086800000002</v>
      </c>
      <c r="EQ190" s="1">
        <v>1.1601128549999999</v>
      </c>
      <c r="ER190" s="1">
        <v>1.3503151259999999</v>
      </c>
      <c r="ES190" s="1">
        <v>-0.43132788399999999</v>
      </c>
      <c r="ET190" s="1">
        <v>0.81993861499999998</v>
      </c>
      <c r="EU190" s="1">
        <v>-0.28827037799999999</v>
      </c>
      <c r="EV190" s="1">
        <v>1.1107942079999999</v>
      </c>
      <c r="EW190" s="1">
        <v>-1.1190723E-2</v>
      </c>
      <c r="EX190" s="1">
        <v>-0.67500610599999999</v>
      </c>
      <c r="EY190" s="1">
        <v>0.99320901100000003</v>
      </c>
      <c r="EZ190" s="1">
        <v>-0.56272993800000004</v>
      </c>
      <c r="FA190" s="1">
        <v>1.7606326240000001</v>
      </c>
      <c r="FB190" s="1">
        <v>-1.348361157</v>
      </c>
      <c r="FC190" s="1">
        <v>-0.94977949800000006</v>
      </c>
      <c r="FD190" s="1">
        <v>0.84506917800000003</v>
      </c>
      <c r="FE190" s="1">
        <v>0.98215492100000001</v>
      </c>
      <c r="FF190" s="1">
        <v>-0.99222370199999999</v>
      </c>
      <c r="FG190" s="1">
        <v>0.696214102</v>
      </c>
      <c r="FH190" s="1">
        <v>-0.90605712000000005</v>
      </c>
      <c r="FI190" s="1">
        <v>1.1625293880000001</v>
      </c>
      <c r="FJ190" s="1">
        <v>-0.31028479199999998</v>
      </c>
      <c r="FK190" s="1">
        <v>-0.61827943600000002</v>
      </c>
      <c r="FL190" s="1">
        <v>0.98156220699999996</v>
      </c>
      <c r="FM190" s="1">
        <v>-0.63754946099999998</v>
      </c>
      <c r="FN190" s="1">
        <v>0.94478795299999996</v>
      </c>
      <c r="FO190" s="1">
        <v>0.86177219599999999</v>
      </c>
      <c r="FP190" s="1">
        <v>0.90010502800000003</v>
      </c>
      <c r="FQ190" s="1">
        <v>-0.26098052599999999</v>
      </c>
      <c r="FR190" s="1">
        <v>-9.9165901000000001E-2</v>
      </c>
      <c r="FS190" s="1">
        <v>0.67246216400000003</v>
      </c>
      <c r="FT190" s="1">
        <v>1.1629552620000001</v>
      </c>
      <c r="FU190" s="1">
        <v>0.89080182600000002</v>
      </c>
      <c r="FV190" s="1">
        <v>0.682211177</v>
      </c>
      <c r="FW190" s="1">
        <v>-0.54637880400000005</v>
      </c>
      <c r="FX190" s="1">
        <v>1.1042896170000001</v>
      </c>
      <c r="FY190" s="1">
        <v>1.4789588659999999</v>
      </c>
      <c r="FZ190" s="1">
        <v>-0.44432008899999997</v>
      </c>
      <c r="GA190" s="1">
        <v>0.911935681</v>
      </c>
      <c r="GB190" s="1">
        <v>-0.288289605</v>
      </c>
      <c r="GC190" s="1">
        <v>0.97032693699999994</v>
      </c>
      <c r="GD190" s="1">
        <v>0.228839931</v>
      </c>
      <c r="GE190" s="1">
        <v>-0.83104176900000004</v>
      </c>
      <c r="GF190" s="1">
        <v>2.0547438000000001E-2</v>
      </c>
      <c r="GG190" s="1">
        <v>2.0080244390000002</v>
      </c>
      <c r="GH190" s="1">
        <v>1.8729567469999999</v>
      </c>
      <c r="GI190" s="1">
        <v>1.2666346340000001</v>
      </c>
      <c r="GJ190" s="1">
        <v>-0.21027942999999999</v>
      </c>
      <c r="GK190" s="1">
        <v>1.641002056</v>
      </c>
      <c r="GL190" s="1">
        <v>1</v>
      </c>
      <c r="GM190" s="1">
        <v>0</v>
      </c>
      <c r="GN190" s="1">
        <v>0</v>
      </c>
      <c r="GO190" s="1">
        <v>1</v>
      </c>
      <c r="GP190" s="1">
        <v>1</v>
      </c>
      <c r="GQ190" s="1">
        <v>0</v>
      </c>
      <c r="GR190" s="1">
        <v>0</v>
      </c>
      <c r="GS190" s="1">
        <v>0</v>
      </c>
      <c r="GT190" s="1">
        <v>0</v>
      </c>
      <c r="GU190" s="1">
        <v>0</v>
      </c>
      <c r="GV190" s="1">
        <v>0</v>
      </c>
      <c r="GW190" s="1">
        <v>0</v>
      </c>
      <c r="GX190" s="1">
        <v>0</v>
      </c>
      <c r="GY190" s="1">
        <v>0</v>
      </c>
      <c r="GZ190" s="1">
        <v>0</v>
      </c>
      <c r="HA190" s="1">
        <v>0</v>
      </c>
      <c r="HB190" s="1">
        <v>0</v>
      </c>
      <c r="HC190" s="1">
        <v>0</v>
      </c>
      <c r="HD190" s="1">
        <v>0</v>
      </c>
      <c r="HE190" s="1">
        <v>0</v>
      </c>
      <c r="HF190" s="1">
        <v>0</v>
      </c>
      <c r="HG190" s="1">
        <v>1</v>
      </c>
      <c r="HH190" s="1">
        <v>1</v>
      </c>
      <c r="HI190" s="1">
        <v>0</v>
      </c>
      <c r="HJ190" s="1">
        <v>0</v>
      </c>
      <c r="HK190" s="1">
        <v>0</v>
      </c>
      <c r="HL190" s="1">
        <v>0</v>
      </c>
      <c r="HM190" s="1">
        <v>0</v>
      </c>
      <c r="HN190" s="1">
        <v>1</v>
      </c>
      <c r="HO190" s="1" t="s">
        <v>1284</v>
      </c>
      <c r="HP190" s="1" t="s">
        <v>232</v>
      </c>
      <c r="HQ190" s="1" t="s">
        <v>234</v>
      </c>
      <c r="HR190" s="1" t="s">
        <v>233</v>
      </c>
      <c r="HS190" s="1" t="s">
        <v>221</v>
      </c>
      <c r="HT190" s="1" t="s">
        <v>221</v>
      </c>
      <c r="HU190" s="1">
        <v>5.2779889339999997</v>
      </c>
      <c r="HV190" s="1">
        <v>3.5899784129999999</v>
      </c>
      <c r="HW190" s="1">
        <v>3.4767518370000001</v>
      </c>
      <c r="HX190" s="1">
        <v>4.4312896869999996</v>
      </c>
      <c r="HY190" s="1">
        <v>4.737007867</v>
      </c>
      <c r="HZ190" s="1">
        <v>3.3546070870000002</v>
      </c>
      <c r="IA190" s="1">
        <v>3.1450203120000002</v>
      </c>
      <c r="IB190" s="1">
        <v>3.5212180129999999</v>
      </c>
    </row>
    <row r="191" spans="1:236" x14ac:dyDescent="0.3">
      <c r="A191" s="1">
        <v>36858</v>
      </c>
      <c r="B191" s="1" t="s">
        <v>1574</v>
      </c>
      <c r="C191" s="1" t="s">
        <v>236</v>
      </c>
      <c r="D191" s="1" t="s">
        <v>217</v>
      </c>
      <c r="E191" s="1">
        <v>7</v>
      </c>
      <c r="F191" s="1" t="s">
        <v>219</v>
      </c>
      <c r="G191" s="1">
        <v>1</v>
      </c>
      <c r="H191" s="1" t="s">
        <v>220</v>
      </c>
      <c r="I191" s="1" t="s">
        <v>221</v>
      </c>
      <c r="J191" s="1" t="s">
        <v>221</v>
      </c>
      <c r="K191" s="1" t="s">
        <v>221</v>
      </c>
      <c r="L191" s="1">
        <v>1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1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 t="s">
        <v>221</v>
      </c>
      <c r="AF191" s="1" t="s">
        <v>221</v>
      </c>
      <c r="AG191" s="1" t="s">
        <v>221</v>
      </c>
      <c r="AH191" s="1" t="s">
        <v>221</v>
      </c>
      <c r="AI191" s="1" t="s">
        <v>221</v>
      </c>
      <c r="AJ191" s="1" t="s">
        <v>221</v>
      </c>
      <c r="AK191" s="1" t="s">
        <v>221</v>
      </c>
      <c r="AL191" s="1" t="s">
        <v>221</v>
      </c>
      <c r="AM191" s="1">
        <v>4</v>
      </c>
      <c r="AN191" s="1">
        <v>1</v>
      </c>
      <c r="AO191" s="1">
        <v>2</v>
      </c>
      <c r="AP191" s="1">
        <v>1</v>
      </c>
      <c r="AQ191" s="1">
        <v>5</v>
      </c>
      <c r="AR191" s="1">
        <v>2</v>
      </c>
      <c r="AS191" s="1">
        <v>1</v>
      </c>
      <c r="AT191" s="1">
        <v>5</v>
      </c>
      <c r="AU191" s="1">
        <v>2</v>
      </c>
      <c r="AV191" s="1">
        <v>1</v>
      </c>
      <c r="AW191" s="1">
        <v>2</v>
      </c>
      <c r="AX191" s="1">
        <v>1</v>
      </c>
      <c r="AY191" s="1">
        <v>3</v>
      </c>
      <c r="AZ191" s="1">
        <v>3</v>
      </c>
      <c r="BA191" s="1">
        <v>1</v>
      </c>
      <c r="BB191" s="1">
        <v>5</v>
      </c>
      <c r="BC191" s="1" t="s">
        <v>221</v>
      </c>
      <c r="BD191" s="1" t="s">
        <v>221</v>
      </c>
      <c r="BE191" s="1" t="s">
        <v>221</v>
      </c>
      <c r="BF191" s="1" t="s">
        <v>221</v>
      </c>
      <c r="BG191" s="1">
        <v>4</v>
      </c>
      <c r="BH191" s="1">
        <v>3</v>
      </c>
      <c r="BI191" s="1">
        <v>5</v>
      </c>
      <c r="BJ191" s="1">
        <v>5</v>
      </c>
      <c r="BK191" s="1">
        <v>4</v>
      </c>
      <c r="BL191" s="1">
        <v>5</v>
      </c>
      <c r="BM191" s="1">
        <v>5</v>
      </c>
      <c r="BN191" s="1" t="s">
        <v>221</v>
      </c>
      <c r="BO191" s="1">
        <v>5</v>
      </c>
      <c r="BP191" s="1" t="s">
        <v>221</v>
      </c>
      <c r="BQ191" s="1">
        <v>5</v>
      </c>
      <c r="BR191" s="1">
        <v>5</v>
      </c>
      <c r="BS191" s="1">
        <v>3</v>
      </c>
      <c r="BT191" s="1">
        <v>4</v>
      </c>
      <c r="BU191" s="1">
        <v>4</v>
      </c>
      <c r="BV191" s="1">
        <v>4</v>
      </c>
      <c r="BW191" s="1" t="s">
        <v>221</v>
      </c>
      <c r="BX191" s="1">
        <v>4.4444444440000002</v>
      </c>
      <c r="BY191" s="1">
        <v>4</v>
      </c>
      <c r="BZ191" s="1"/>
      <c r="CA191" s="1">
        <v>5</v>
      </c>
      <c r="CB191" s="1"/>
      <c r="CC191" s="1">
        <v>4.6666666670000003</v>
      </c>
      <c r="CD191" s="1">
        <v>3</v>
      </c>
      <c r="CE191" s="1">
        <v>3</v>
      </c>
      <c r="CF191" s="1">
        <f>(AM191 - '[1]AoA, FW, and ASMu'!B$11) / '[1]AoA, FW, and ASMu'!B$12</f>
        <v>-6.0746042051738683E-2</v>
      </c>
      <c r="CG191" s="1">
        <f>(AQ191 - '[1]AoA, FW, and ASMu'!C$11) / '[1]AoA, FW, and ASMu'!C$12</f>
        <v>1.6056087151336731</v>
      </c>
      <c r="CH191" s="1">
        <f>(AR191 - '[1]AoA, FW, and ASMu'!D$11) / '[1]AoA, FW, and ASMu'!D$12</f>
        <v>-0.32843761477495281</v>
      </c>
      <c r="CI191" s="1">
        <f>(AT191 - '[1]AoA, FW, and ASMu'!E$11) / '[1]AoA, FW, and ASMu'!E$12</f>
        <v>0.50066042908655961</v>
      </c>
      <c r="CJ191" s="1">
        <f>(AU191 - '[1]AoA, FW, and ASMu'!F$11) / '[1]AoA, FW, and ASMu'!F$12</f>
        <v>-0.79861122131299866</v>
      </c>
      <c r="CK191" s="1">
        <f>(AY191 - '[1]AoA, FW, and ASMu'!G$11) / '[1]AoA, FW, and ASMu'!G$12</f>
        <v>-0.39129875746110016</v>
      </c>
      <c r="CL191" s="1">
        <f>(BA191 - '[1]AoA, FW, and ASMu'!H$11) / '[1]AoA, FW, and ASMu'!H$12</f>
        <v>-0.62050276803115456</v>
      </c>
      <c r="CM191" s="1">
        <f>(AW191 - '[1]AoA, FW, and ASMu'!I$11) / '[1]AoA, FW, and ASMu'!I$12</f>
        <v>-1.1002623838105714</v>
      </c>
      <c r="CN191" s="1">
        <v>0.74103587900000001</v>
      </c>
      <c r="CO191" s="1">
        <v>0.48475246700000002</v>
      </c>
      <c r="CP191" s="1"/>
      <c r="CQ191" s="1">
        <v>1.1562758870000001</v>
      </c>
      <c r="CR191" s="1"/>
      <c r="CS191" s="1">
        <v>0.82794557899999999</v>
      </c>
      <c r="CT191" s="1">
        <v>-9.3185787000000006E-2</v>
      </c>
      <c r="CU191" s="1">
        <v>-1.124647578</v>
      </c>
      <c r="CV191" s="1" t="s">
        <v>241</v>
      </c>
      <c r="CW191" s="1">
        <v>5</v>
      </c>
      <c r="CX191" s="1">
        <v>1</v>
      </c>
      <c r="CY191" s="1" t="s">
        <v>242</v>
      </c>
      <c r="CZ191" s="1">
        <v>5</v>
      </c>
      <c r="DA191" s="1">
        <v>7331</v>
      </c>
      <c r="DB191" s="1" t="s">
        <v>221</v>
      </c>
      <c r="DC191" s="1" t="s">
        <v>221</v>
      </c>
      <c r="DD191" s="1">
        <v>1</v>
      </c>
      <c r="DE191" s="1">
        <v>7330</v>
      </c>
      <c r="DF191" s="1" t="s">
        <v>221</v>
      </c>
      <c r="DG191" s="1" t="s">
        <v>292</v>
      </c>
      <c r="DH191" s="1">
        <v>241952</v>
      </c>
      <c r="DI191" s="1" t="s">
        <v>1575</v>
      </c>
      <c r="DJ191" s="1" t="s">
        <v>1576</v>
      </c>
      <c r="DK191" s="1" t="s">
        <v>246</v>
      </c>
      <c r="DL191" s="1" t="s">
        <v>229</v>
      </c>
      <c r="DM191" s="1">
        <v>1456</v>
      </c>
      <c r="DN191" s="1">
        <v>5</v>
      </c>
      <c r="DO191" s="1" t="s">
        <v>1577</v>
      </c>
      <c r="DP191" s="1">
        <v>-8.318265E-3</v>
      </c>
      <c r="DQ191" s="1">
        <v>-0.56476974899999999</v>
      </c>
      <c r="DR191" s="1">
        <v>-1.857670274</v>
      </c>
      <c r="DS191" s="1">
        <v>-0.37808848900000003</v>
      </c>
      <c r="DT191" s="1">
        <v>2.1885848320000001</v>
      </c>
      <c r="DU191" s="1">
        <v>-0.432934453</v>
      </c>
      <c r="DV191" s="1">
        <v>-0.68143459900000003</v>
      </c>
      <c r="DW191" s="1">
        <v>0.87171520999999996</v>
      </c>
      <c r="DX191" s="1">
        <v>-1.282545337</v>
      </c>
      <c r="DY191" s="1">
        <v>-1.0964448499999999</v>
      </c>
      <c r="DZ191" s="1">
        <v>-1.190606061</v>
      </c>
      <c r="EA191" s="1">
        <v>-1.1447780439999999</v>
      </c>
      <c r="EB191" s="1">
        <v>-0.34981495200000001</v>
      </c>
      <c r="EC191" s="1">
        <v>-0.36842907200000002</v>
      </c>
      <c r="ED191" s="1">
        <v>-0.670839038</v>
      </c>
      <c r="EE191" s="1">
        <v>1.2185467910000001</v>
      </c>
      <c r="EF191" s="1">
        <v>-0.49336258900000002</v>
      </c>
      <c r="EG191" s="1">
        <v>-1.207330537</v>
      </c>
      <c r="EH191" s="1">
        <v>0.86115427300000003</v>
      </c>
      <c r="EI191" s="1">
        <v>0.78168780999999998</v>
      </c>
      <c r="EJ191" s="1">
        <v>-0.213365954</v>
      </c>
      <c r="EK191" s="1">
        <v>0.91174131999999997</v>
      </c>
      <c r="EL191" s="1">
        <v>0.48208338899999997</v>
      </c>
      <c r="EM191" s="1">
        <v>1.1417787210000001</v>
      </c>
      <c r="EN191" s="1" t="s">
        <v>221</v>
      </c>
      <c r="EO191" s="1">
        <v>0.60217342600000001</v>
      </c>
      <c r="EP191" s="1">
        <v>0.55752913199999998</v>
      </c>
      <c r="EQ191" s="1">
        <v>-0.83988714499999995</v>
      </c>
      <c r="ER191" s="1">
        <v>0.35031512599999998</v>
      </c>
      <c r="ES191" s="1">
        <v>0.56867211600000001</v>
      </c>
      <c r="ET191" s="1">
        <v>-0.18006138499999999</v>
      </c>
      <c r="EU191" s="1" t="s">
        <v>221</v>
      </c>
      <c r="EV191" s="1" t="s">
        <v>221</v>
      </c>
      <c r="EW191" s="1">
        <v>-1.1190723E-2</v>
      </c>
      <c r="EX191" s="1">
        <v>-0.67500610599999999</v>
      </c>
      <c r="EY191" s="1">
        <v>-1.6151683830000001</v>
      </c>
      <c r="EZ191" s="1">
        <v>-0.56272993800000004</v>
      </c>
      <c r="FA191" s="1">
        <v>1.7606326240000001</v>
      </c>
      <c r="FB191" s="1">
        <v>-0.407382207</v>
      </c>
      <c r="FC191" s="1">
        <v>-0.94977949800000006</v>
      </c>
      <c r="FD191" s="1">
        <v>0.84506917800000003</v>
      </c>
      <c r="FE191" s="1">
        <v>-0.73344481299999997</v>
      </c>
      <c r="FF191" s="1">
        <v>-0.99222370199999999</v>
      </c>
      <c r="FG191" s="1">
        <v>-1.024120258</v>
      </c>
      <c r="FH191" s="1">
        <v>-0.90605712000000005</v>
      </c>
      <c r="FI191" s="1">
        <v>-0.24643912700000001</v>
      </c>
      <c r="FJ191" s="1">
        <v>-0.31028479199999998</v>
      </c>
      <c r="FK191" s="1">
        <v>-0.61827943600000002</v>
      </c>
      <c r="FL191" s="1">
        <v>0.98156220699999996</v>
      </c>
      <c r="FM191" s="1">
        <v>-0.63754946099999998</v>
      </c>
      <c r="FN191" s="1">
        <v>-1.4390252180000001</v>
      </c>
      <c r="FO191" s="1">
        <v>0.86177219599999999</v>
      </c>
      <c r="FP191" s="1">
        <v>0.90010502800000003</v>
      </c>
      <c r="FQ191" s="1">
        <v>-0.26098052599999999</v>
      </c>
      <c r="FR191" s="1">
        <v>1.024416521</v>
      </c>
      <c r="FS191" s="1">
        <v>0.67246216400000003</v>
      </c>
      <c r="FT191" s="1">
        <v>1.1629552620000001</v>
      </c>
      <c r="FU191" s="1"/>
      <c r="FV191" s="1">
        <v>0.682211177</v>
      </c>
      <c r="FW191" s="1">
        <v>0.68845685099999998</v>
      </c>
      <c r="FX191" s="1">
        <v>-0.79947278300000002</v>
      </c>
      <c r="FY191" s="1">
        <v>0.38368944500000002</v>
      </c>
      <c r="FZ191" s="1">
        <v>0.58580132299999998</v>
      </c>
      <c r="GA191" s="1">
        <v>-0.200264262</v>
      </c>
      <c r="GB191" s="1"/>
      <c r="GC191" s="1"/>
      <c r="GD191" s="1">
        <v>0.19191446500000001</v>
      </c>
      <c r="GE191" s="1">
        <v>7.7363177000000005E-2</v>
      </c>
      <c r="GF191" s="1">
        <v>-0.94977949800000006</v>
      </c>
      <c r="GG191" s="1">
        <v>2.0080244390000002</v>
      </c>
      <c r="GH191" s="1">
        <v>-0.73344481299999997</v>
      </c>
      <c r="GI191" s="1">
        <v>0.232193593</v>
      </c>
      <c r="GJ191" s="1">
        <v>-1.018015828</v>
      </c>
      <c r="GK191" s="1">
        <v>-2.4631454769999999</v>
      </c>
      <c r="GL191" s="1">
        <v>4</v>
      </c>
      <c r="GM191" s="1">
        <v>3</v>
      </c>
      <c r="GN191" s="1">
        <v>0.75</v>
      </c>
      <c r="GO191" s="1">
        <v>1</v>
      </c>
      <c r="GP191" s="1">
        <v>0.25</v>
      </c>
      <c r="GQ191" s="1">
        <v>0</v>
      </c>
      <c r="GR191" s="1">
        <v>0</v>
      </c>
      <c r="GS191" s="1">
        <v>0</v>
      </c>
      <c r="GT191" s="1">
        <v>0</v>
      </c>
      <c r="GU191" s="1">
        <v>0</v>
      </c>
      <c r="GV191" s="1">
        <v>0</v>
      </c>
      <c r="GW191" s="1">
        <v>1</v>
      </c>
      <c r="GX191" s="1">
        <v>0.25</v>
      </c>
      <c r="GY191" s="1">
        <v>1</v>
      </c>
      <c r="GZ191" s="1">
        <v>0.25</v>
      </c>
      <c r="HA191" s="1">
        <v>0</v>
      </c>
      <c r="HB191" s="1">
        <v>0</v>
      </c>
      <c r="HC191" s="1">
        <v>0</v>
      </c>
      <c r="HD191" s="1">
        <v>0</v>
      </c>
      <c r="HE191" s="1">
        <v>0</v>
      </c>
      <c r="HF191" s="1">
        <v>0</v>
      </c>
      <c r="HG191" s="1">
        <v>2</v>
      </c>
      <c r="HH191" s="1">
        <v>0.5</v>
      </c>
      <c r="HI191" s="1">
        <v>0</v>
      </c>
      <c r="HJ191" s="1">
        <v>0</v>
      </c>
      <c r="HK191" s="1">
        <v>0</v>
      </c>
      <c r="HL191" s="1">
        <v>0</v>
      </c>
      <c r="HM191" s="1">
        <v>0.5</v>
      </c>
      <c r="HN191" s="1">
        <v>0.5</v>
      </c>
      <c r="HO191" s="1" t="s">
        <v>269</v>
      </c>
      <c r="HP191" s="1" t="s">
        <v>232</v>
      </c>
      <c r="HQ191" s="1" t="s">
        <v>233</v>
      </c>
      <c r="HR191" s="1" t="s">
        <v>234</v>
      </c>
      <c r="HS191" s="1" t="s">
        <v>221</v>
      </c>
      <c r="HT191" s="1" t="s">
        <v>221</v>
      </c>
      <c r="HU191" s="1">
        <v>5.363809893</v>
      </c>
      <c r="HV191" s="1">
        <v>3.5899784129999999</v>
      </c>
      <c r="HW191" s="1"/>
      <c r="HX191" s="1">
        <v>4.4312896869999996</v>
      </c>
      <c r="HY191" s="1"/>
      <c r="HZ191" s="1">
        <v>3.8338366700000002</v>
      </c>
      <c r="IA191" s="1">
        <v>2.096680208</v>
      </c>
      <c r="IB191" s="1">
        <v>1.1737393380000001</v>
      </c>
    </row>
    <row r="192" spans="1:236" x14ac:dyDescent="0.3">
      <c r="A192" s="1">
        <v>39543</v>
      </c>
      <c r="B192" s="1" t="s">
        <v>1578</v>
      </c>
      <c r="C192" s="1" t="s">
        <v>1579</v>
      </c>
      <c r="D192" s="1" t="s">
        <v>1580</v>
      </c>
      <c r="E192" s="1">
        <v>8</v>
      </c>
      <c r="F192" s="1" t="s">
        <v>299</v>
      </c>
      <c r="G192" s="1">
        <v>2</v>
      </c>
      <c r="H192" s="1" t="s">
        <v>300</v>
      </c>
      <c r="I192" s="1" t="s">
        <v>221</v>
      </c>
      <c r="J192" s="1" t="s">
        <v>221</v>
      </c>
      <c r="K192" s="1" t="s">
        <v>221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 t="s">
        <v>221</v>
      </c>
      <c r="AF192" s="1" t="s">
        <v>221</v>
      </c>
      <c r="AG192" s="1" t="s">
        <v>221</v>
      </c>
      <c r="AH192" s="1" t="s">
        <v>221</v>
      </c>
      <c r="AI192" s="1" t="s">
        <v>221</v>
      </c>
      <c r="AJ192" s="1" t="s">
        <v>221</v>
      </c>
      <c r="AK192" s="1" t="s">
        <v>221</v>
      </c>
      <c r="AL192" s="1" t="s">
        <v>221</v>
      </c>
      <c r="AM192" s="1">
        <v>4</v>
      </c>
      <c r="AN192" s="1">
        <v>1</v>
      </c>
      <c r="AO192" s="1">
        <v>5</v>
      </c>
      <c r="AP192" s="1">
        <v>3</v>
      </c>
      <c r="AQ192" s="1">
        <v>5</v>
      </c>
      <c r="AR192" s="1">
        <v>1</v>
      </c>
      <c r="AS192" s="1">
        <v>1</v>
      </c>
      <c r="AT192" s="1">
        <v>5</v>
      </c>
      <c r="AU192" s="1">
        <v>5</v>
      </c>
      <c r="AV192" s="1">
        <v>3</v>
      </c>
      <c r="AW192" s="1">
        <v>4</v>
      </c>
      <c r="AX192" s="1">
        <v>1</v>
      </c>
      <c r="AY192" s="1">
        <v>3</v>
      </c>
      <c r="AZ192" s="1">
        <v>4</v>
      </c>
      <c r="BA192" s="1">
        <v>1</v>
      </c>
      <c r="BB192" s="1">
        <v>5</v>
      </c>
      <c r="BC192" s="1" t="s">
        <v>221</v>
      </c>
      <c r="BD192" s="1" t="s">
        <v>221</v>
      </c>
      <c r="BE192" s="1" t="s">
        <v>221</v>
      </c>
      <c r="BF192" s="1" t="s">
        <v>221</v>
      </c>
      <c r="BG192" s="1">
        <v>5</v>
      </c>
      <c r="BH192" s="1">
        <v>5</v>
      </c>
      <c r="BI192" s="1">
        <v>4</v>
      </c>
      <c r="BJ192" s="1">
        <v>5</v>
      </c>
      <c r="BK192" s="1">
        <v>5</v>
      </c>
      <c r="BL192" s="1">
        <v>5</v>
      </c>
      <c r="BM192" s="1">
        <v>5</v>
      </c>
      <c r="BN192" s="1">
        <v>5</v>
      </c>
      <c r="BO192" s="1">
        <v>3</v>
      </c>
      <c r="BP192" s="1">
        <v>5</v>
      </c>
      <c r="BQ192" s="1">
        <v>5</v>
      </c>
      <c r="BR192" s="1">
        <v>5</v>
      </c>
      <c r="BS192" s="1">
        <v>5</v>
      </c>
      <c r="BT192" s="1">
        <v>5</v>
      </c>
      <c r="BU192" s="1">
        <v>5</v>
      </c>
      <c r="BV192" s="1">
        <v>5</v>
      </c>
      <c r="BW192" s="1">
        <v>5</v>
      </c>
      <c r="BX192" s="1">
        <v>4.9000000000000004</v>
      </c>
      <c r="BY192" s="1">
        <v>5</v>
      </c>
      <c r="BZ192" s="1">
        <v>5</v>
      </c>
      <c r="CA192" s="1">
        <v>3</v>
      </c>
      <c r="CB192" s="1">
        <v>5</v>
      </c>
      <c r="CC192" s="1">
        <v>5</v>
      </c>
      <c r="CD192" s="1">
        <v>5</v>
      </c>
      <c r="CE192" s="1">
        <v>5</v>
      </c>
      <c r="CF192" s="1">
        <f>(AM192 - '[1]AoA, FW, and ASMu'!B$11) / '[1]AoA, FW, and ASMu'!B$12</f>
        <v>-6.0746042051738683E-2</v>
      </c>
      <c r="CG192" s="1">
        <f>(AQ192 - '[1]AoA, FW, and ASMu'!C$11) / '[1]AoA, FW, and ASMu'!C$12</f>
        <v>1.6056087151336731</v>
      </c>
      <c r="CH192" s="1">
        <f>(AR192 - '[1]AoA, FW, and ASMu'!D$11) / '[1]AoA, FW, and ASMu'!D$12</f>
        <v>-1.1133856642167215</v>
      </c>
      <c r="CI192" s="1">
        <f>(AT192 - '[1]AoA, FW, and ASMu'!E$11) / '[1]AoA, FW, and ASMu'!E$12</f>
        <v>0.50066042908655961</v>
      </c>
      <c r="CJ192" s="1">
        <f>(AU192 - '[1]AoA, FW, and ASMu'!F$11) / '[1]AoA, FW, and ASMu'!F$12</f>
        <v>0.92360840061944671</v>
      </c>
      <c r="CK192" s="1">
        <f>(AY192 - '[1]AoA, FW, and ASMu'!G$11) / '[1]AoA, FW, and ASMu'!G$12</f>
        <v>-0.39129875746110016</v>
      </c>
      <c r="CL192" s="1">
        <f>(BA192 - '[1]AoA, FW, and ASMu'!H$11) / '[1]AoA, FW, and ASMu'!H$12</f>
        <v>-0.62050276803115456</v>
      </c>
      <c r="CM192" s="1">
        <f>(AW192 - '[1]AoA, FW, and ASMu'!I$11) / '[1]AoA, FW, and ASMu'!I$12</f>
        <v>0.59779555268672613</v>
      </c>
      <c r="CN192" s="1">
        <v>1.49584198</v>
      </c>
      <c r="CO192" s="1">
        <v>1.608010385</v>
      </c>
      <c r="CP192" s="1">
        <v>1.4118328120000001</v>
      </c>
      <c r="CQ192" s="1">
        <v>-1.2175849320000001</v>
      </c>
      <c r="CR192" s="1">
        <v>0.77633217099999996</v>
      </c>
      <c r="CS192" s="1">
        <v>1.36160316</v>
      </c>
      <c r="CT192" s="1">
        <v>1.661182484</v>
      </c>
      <c r="CU192" s="1">
        <v>1.2513842930000001</v>
      </c>
      <c r="CV192" s="1" t="s">
        <v>241</v>
      </c>
      <c r="CW192" s="1">
        <v>5</v>
      </c>
      <c r="CX192" s="1">
        <v>1</v>
      </c>
      <c r="CY192" s="1" t="s">
        <v>242</v>
      </c>
      <c r="CZ192" s="1">
        <v>5</v>
      </c>
      <c r="DA192" s="1">
        <v>4315</v>
      </c>
      <c r="DB192" s="1" t="s">
        <v>221</v>
      </c>
      <c r="DC192" s="1" t="s">
        <v>221</v>
      </c>
      <c r="DD192" s="1">
        <v>0</v>
      </c>
      <c r="DE192" s="1" t="s">
        <v>221</v>
      </c>
      <c r="DF192" s="1" t="s">
        <v>221</v>
      </c>
      <c r="DG192" s="1" t="s">
        <v>292</v>
      </c>
      <c r="DH192" s="1">
        <v>643278</v>
      </c>
      <c r="DI192" s="1" t="s">
        <v>1031</v>
      </c>
      <c r="DJ192" s="1" t="s">
        <v>1581</v>
      </c>
      <c r="DK192" s="1" t="s">
        <v>471</v>
      </c>
      <c r="DL192" s="1" t="s">
        <v>229</v>
      </c>
      <c r="DM192" s="1">
        <v>2895</v>
      </c>
      <c r="DN192" s="1">
        <v>1</v>
      </c>
      <c r="DO192" s="1" t="s">
        <v>1582</v>
      </c>
      <c r="DP192" s="1">
        <v>-8.318265E-3</v>
      </c>
      <c r="DQ192" s="1">
        <v>-0.56476974899999999</v>
      </c>
      <c r="DR192" s="1">
        <v>1.142329726</v>
      </c>
      <c r="DS192" s="1">
        <v>1.621911511</v>
      </c>
      <c r="DT192" s="1">
        <v>2.1885848320000001</v>
      </c>
      <c r="DU192" s="1">
        <v>-1.4329344530000001</v>
      </c>
      <c r="DV192" s="1">
        <v>-0.68143459900000003</v>
      </c>
      <c r="DW192" s="1">
        <v>0.87171520999999996</v>
      </c>
      <c r="DX192" s="1">
        <v>1.717454663</v>
      </c>
      <c r="DY192" s="1">
        <v>0.90355514999999997</v>
      </c>
      <c r="DZ192" s="1">
        <v>0.80939393900000001</v>
      </c>
      <c r="EA192" s="1">
        <v>-1.1447780439999999</v>
      </c>
      <c r="EB192" s="1">
        <v>-0.34981495200000001</v>
      </c>
      <c r="EC192" s="1">
        <v>0.63157092800000003</v>
      </c>
      <c r="ED192" s="1">
        <v>-0.670839038</v>
      </c>
      <c r="EE192" s="1">
        <v>1.2185467910000001</v>
      </c>
      <c r="EF192" s="1">
        <v>0.50663741100000004</v>
      </c>
      <c r="EG192" s="1">
        <v>0.79266946299999996</v>
      </c>
      <c r="EH192" s="1">
        <v>-0.138845727</v>
      </c>
      <c r="EI192" s="1">
        <v>0.78168780999999998</v>
      </c>
      <c r="EJ192" s="1">
        <v>0.78663404599999998</v>
      </c>
      <c r="EK192" s="1">
        <v>0.91174131999999997</v>
      </c>
      <c r="EL192" s="1">
        <v>0.48208338899999997</v>
      </c>
      <c r="EM192" s="1">
        <v>-0.858221279</v>
      </c>
      <c r="EN192" s="1">
        <v>0.77204928699999997</v>
      </c>
      <c r="EO192" s="1">
        <v>0.60217342600000001</v>
      </c>
      <c r="EP192" s="1">
        <v>0.55752913199999998</v>
      </c>
      <c r="EQ192" s="1">
        <v>1.1601128549999999</v>
      </c>
      <c r="ER192" s="1">
        <v>1.3503151259999999</v>
      </c>
      <c r="ES192" s="1">
        <v>1.5686721159999999</v>
      </c>
      <c r="ET192" s="1">
        <v>0.81993861499999998</v>
      </c>
      <c r="EU192" s="1">
        <v>1.711729622</v>
      </c>
      <c r="EV192" s="1">
        <v>1.1107942079999999</v>
      </c>
      <c r="EW192" s="1">
        <v>-1.1190723E-2</v>
      </c>
      <c r="EX192" s="1">
        <v>-0.67500610599999999</v>
      </c>
      <c r="EY192" s="1">
        <v>0.99320901100000003</v>
      </c>
      <c r="EZ192" s="1">
        <v>2.4139802979999998</v>
      </c>
      <c r="FA192" s="1">
        <v>1.7606326240000001</v>
      </c>
      <c r="FB192" s="1">
        <v>-1.348361157</v>
      </c>
      <c r="FC192" s="1">
        <v>-0.94977949800000006</v>
      </c>
      <c r="FD192" s="1">
        <v>0.84506917800000003</v>
      </c>
      <c r="FE192" s="1">
        <v>0.98215492100000001</v>
      </c>
      <c r="FF192" s="1">
        <v>0.81766888299999996</v>
      </c>
      <c r="FG192" s="1">
        <v>0.696214102</v>
      </c>
      <c r="FH192" s="1">
        <v>-0.90605712000000005</v>
      </c>
      <c r="FI192" s="1">
        <v>-0.24643912700000001</v>
      </c>
      <c r="FJ192" s="1">
        <v>0.53189845499999999</v>
      </c>
      <c r="FK192" s="1">
        <v>-0.61827943600000002</v>
      </c>
      <c r="FL192" s="1">
        <v>0.98156220699999996</v>
      </c>
      <c r="FM192" s="1">
        <v>0.65470389500000004</v>
      </c>
      <c r="FN192" s="1">
        <v>0.94478795299999996</v>
      </c>
      <c r="FO192" s="1">
        <v>-0.13894535599999999</v>
      </c>
      <c r="FP192" s="1">
        <v>0.90010502800000003</v>
      </c>
      <c r="FQ192" s="1">
        <v>0.96217865700000005</v>
      </c>
      <c r="FR192" s="1">
        <v>1.024416521</v>
      </c>
      <c r="FS192" s="1">
        <v>0.67246216400000003</v>
      </c>
      <c r="FT192" s="1">
        <v>-0.87413868699999997</v>
      </c>
      <c r="FU192" s="1">
        <v>0.89080182600000002</v>
      </c>
      <c r="FV192" s="1">
        <v>0.682211177</v>
      </c>
      <c r="FW192" s="1">
        <v>0.68845685099999998</v>
      </c>
      <c r="FX192" s="1">
        <v>1.1042896170000001</v>
      </c>
      <c r="FY192" s="1">
        <v>1.4789588659999999</v>
      </c>
      <c r="FZ192" s="1">
        <v>1.6159227350000001</v>
      </c>
      <c r="GA192" s="1">
        <v>0.911935681</v>
      </c>
      <c r="GB192" s="1">
        <v>1.711843789</v>
      </c>
      <c r="GC192" s="1">
        <v>0.97032693699999994</v>
      </c>
      <c r="GD192" s="1">
        <v>0.816164577</v>
      </c>
      <c r="GE192" s="1">
        <v>0.199079643</v>
      </c>
      <c r="GF192" s="1">
        <v>2.0547438000000001E-2</v>
      </c>
      <c r="GG192" s="1">
        <v>-2.9069509E-2</v>
      </c>
      <c r="GH192" s="1">
        <v>1.8729567469999999</v>
      </c>
      <c r="GI192" s="1">
        <v>0.63991332099999998</v>
      </c>
      <c r="GJ192" s="1">
        <v>0.78978726700000002</v>
      </c>
      <c r="GK192" s="1">
        <v>1.641002056</v>
      </c>
      <c r="GL192" s="1">
        <v>1</v>
      </c>
      <c r="GM192" s="1">
        <v>0</v>
      </c>
      <c r="GN192" s="1">
        <v>0</v>
      </c>
      <c r="GO192" s="1">
        <v>1</v>
      </c>
      <c r="GP192" s="1">
        <v>1</v>
      </c>
      <c r="GQ192" s="1">
        <v>0</v>
      </c>
      <c r="GR192" s="1">
        <v>0</v>
      </c>
      <c r="GS192" s="1">
        <v>0</v>
      </c>
      <c r="GT192" s="1">
        <v>0</v>
      </c>
      <c r="GU192" s="1">
        <v>0</v>
      </c>
      <c r="GV192" s="1">
        <v>0</v>
      </c>
      <c r="GW192" s="1">
        <v>0</v>
      </c>
      <c r="GX192" s="1">
        <v>0</v>
      </c>
      <c r="GY192" s="1">
        <v>0</v>
      </c>
      <c r="GZ192" s="1">
        <v>0</v>
      </c>
      <c r="HA192" s="1">
        <v>0</v>
      </c>
      <c r="HB192" s="1">
        <v>0</v>
      </c>
      <c r="HC192" s="1">
        <v>0</v>
      </c>
      <c r="HD192" s="1">
        <v>0</v>
      </c>
      <c r="HE192" s="1">
        <v>0</v>
      </c>
      <c r="HF192" s="1">
        <v>0</v>
      </c>
      <c r="HG192" s="1">
        <v>0</v>
      </c>
      <c r="HH192" s="1">
        <v>0</v>
      </c>
      <c r="HI192" s="1">
        <v>1</v>
      </c>
      <c r="HJ192" s="1">
        <v>1</v>
      </c>
      <c r="HK192" s="1">
        <v>0</v>
      </c>
      <c r="HL192" s="1">
        <v>0</v>
      </c>
      <c r="HM192" s="1">
        <v>0</v>
      </c>
      <c r="HN192" s="1">
        <v>1</v>
      </c>
      <c r="HO192" s="1" t="s">
        <v>269</v>
      </c>
      <c r="HP192" s="1" t="s">
        <v>232</v>
      </c>
      <c r="HQ192" s="1" t="s">
        <v>262</v>
      </c>
      <c r="HR192" s="1" t="s">
        <v>260</v>
      </c>
      <c r="HS192" s="1" t="s">
        <v>261</v>
      </c>
      <c r="HT192" s="1" t="s">
        <v>221</v>
      </c>
      <c r="HU192" s="1">
        <v>4.499811137</v>
      </c>
      <c r="HV192" s="1">
        <v>5.068285897</v>
      </c>
      <c r="HW192" s="1">
        <v>3.288319462</v>
      </c>
      <c r="HX192" s="1">
        <v>2.3369775310000001</v>
      </c>
      <c r="HY192" s="1">
        <v>5.2905599829999996</v>
      </c>
      <c r="HZ192" s="1">
        <v>4.846020695</v>
      </c>
      <c r="IA192" s="1">
        <v>4.6842056579999998</v>
      </c>
      <c r="IB192" s="1">
        <v>4.4726510370000003</v>
      </c>
    </row>
    <row r="193" spans="1:236" x14ac:dyDescent="0.3">
      <c r="A193" s="1">
        <v>38761</v>
      </c>
      <c r="B193" s="1" t="s">
        <v>1583</v>
      </c>
      <c r="C193" s="1" t="s">
        <v>1246</v>
      </c>
      <c r="D193" s="1" t="s">
        <v>593</v>
      </c>
      <c r="E193" s="1">
        <v>9</v>
      </c>
      <c r="F193" s="1" t="s">
        <v>299</v>
      </c>
      <c r="G193" s="1">
        <v>2</v>
      </c>
      <c r="H193" s="1" t="s">
        <v>300</v>
      </c>
      <c r="I193" s="1" t="s">
        <v>221</v>
      </c>
      <c r="J193" s="1" t="s">
        <v>221</v>
      </c>
      <c r="K193" s="1" t="s">
        <v>221</v>
      </c>
      <c r="L193" s="1">
        <v>1</v>
      </c>
      <c r="M193" s="1">
        <v>1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1</v>
      </c>
      <c r="U193" s="1">
        <v>0</v>
      </c>
      <c r="V193" s="1">
        <v>1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 t="s">
        <v>221</v>
      </c>
      <c r="AF193" s="1" t="s">
        <v>221</v>
      </c>
      <c r="AG193" s="1" t="s">
        <v>221</v>
      </c>
      <c r="AH193" s="1" t="s">
        <v>221</v>
      </c>
      <c r="AI193" s="1" t="s">
        <v>221</v>
      </c>
      <c r="AJ193" s="1" t="s">
        <v>221</v>
      </c>
      <c r="AK193" s="1" t="s">
        <v>221</v>
      </c>
      <c r="AL193" s="1" t="s">
        <v>221</v>
      </c>
      <c r="AM193" s="1">
        <v>4</v>
      </c>
      <c r="AN193" s="1">
        <v>1</v>
      </c>
      <c r="AO193" s="1">
        <v>4</v>
      </c>
      <c r="AP193" s="1">
        <v>2</v>
      </c>
      <c r="AQ193" s="1">
        <v>3</v>
      </c>
      <c r="AR193" s="1">
        <v>2</v>
      </c>
      <c r="AS193" s="1">
        <v>1</v>
      </c>
      <c r="AT193" s="1">
        <v>5</v>
      </c>
      <c r="AU193" s="1">
        <v>5</v>
      </c>
      <c r="AV193" s="1">
        <v>1</v>
      </c>
      <c r="AW193" s="1">
        <v>4</v>
      </c>
      <c r="AX193" s="1">
        <v>1</v>
      </c>
      <c r="AY193" s="1">
        <v>4</v>
      </c>
      <c r="AZ193" s="1">
        <v>5</v>
      </c>
      <c r="BA193" s="1">
        <v>1</v>
      </c>
      <c r="BB193" s="1">
        <v>2</v>
      </c>
      <c r="BC193" s="1" t="s">
        <v>221</v>
      </c>
      <c r="BD193" s="1" t="s">
        <v>221</v>
      </c>
      <c r="BE193" s="1" t="s">
        <v>221</v>
      </c>
      <c r="BF193" s="1" t="s">
        <v>221</v>
      </c>
      <c r="BG193" s="1">
        <v>5</v>
      </c>
      <c r="BH193" s="1">
        <v>4</v>
      </c>
      <c r="BI193" s="1">
        <v>5</v>
      </c>
      <c r="BJ193" s="1">
        <v>5</v>
      </c>
      <c r="BK193" s="1">
        <v>4</v>
      </c>
      <c r="BL193" s="1">
        <v>5</v>
      </c>
      <c r="BM193" s="1">
        <v>5</v>
      </c>
      <c r="BN193" s="1" t="s">
        <v>221</v>
      </c>
      <c r="BO193" s="1">
        <v>5</v>
      </c>
      <c r="BP193" s="1">
        <v>4</v>
      </c>
      <c r="BQ193" s="1">
        <v>5</v>
      </c>
      <c r="BR193" s="1">
        <v>5</v>
      </c>
      <c r="BS193" s="1">
        <v>3</v>
      </c>
      <c r="BT193" s="1">
        <v>4</v>
      </c>
      <c r="BU193" s="1">
        <v>4</v>
      </c>
      <c r="BV193" s="1">
        <v>5</v>
      </c>
      <c r="BW193" s="1" t="s">
        <v>221</v>
      </c>
      <c r="BX193" s="1">
        <v>4.6666666670000003</v>
      </c>
      <c r="BY193" s="1">
        <v>4</v>
      </c>
      <c r="BZ193" s="1"/>
      <c r="CA193" s="1">
        <v>5</v>
      </c>
      <c r="CB193" s="1">
        <v>4</v>
      </c>
      <c r="CC193" s="1">
        <v>4.6666666670000003</v>
      </c>
      <c r="CD193" s="1">
        <v>3</v>
      </c>
      <c r="CE193" s="1">
        <v>4</v>
      </c>
      <c r="CF193" s="1">
        <f>(AM193 - '[1]AoA, FW, and ASMu'!B$11) / '[1]AoA, FW, and ASMu'!B$12</f>
        <v>-6.0746042051738683E-2</v>
      </c>
      <c r="CG193" s="1">
        <f>(AQ193 - '[1]AoA, FW, and ASMu'!C$11) / '[1]AoA, FW, and ASMu'!C$12</f>
        <v>6.35580845466511E-2</v>
      </c>
      <c r="CH193" s="1">
        <f>(AR193 - '[1]AoA, FW, and ASMu'!D$11) / '[1]AoA, FW, and ASMu'!D$12</f>
        <v>-0.32843761477495281</v>
      </c>
      <c r="CI193" s="1">
        <f>(AT193 - '[1]AoA, FW, and ASMu'!E$11) / '[1]AoA, FW, and ASMu'!E$12</f>
        <v>0.50066042908655961</v>
      </c>
      <c r="CJ193" s="1">
        <f>(AU193 - '[1]AoA, FW, and ASMu'!F$11) / '[1]AoA, FW, and ASMu'!F$12</f>
        <v>0.92360840061944671</v>
      </c>
      <c r="CK193" s="1">
        <f>(AY193 - '[1]AoA, FW, and ASMu'!G$11) / '[1]AoA, FW, and ASMu'!G$12</f>
        <v>0.32195980665711271</v>
      </c>
      <c r="CL193" s="1">
        <f>(BA193 - '[1]AoA, FW, and ASMu'!H$11) / '[1]AoA, FW, and ASMu'!H$12</f>
        <v>-0.62050276803115456</v>
      </c>
      <c r="CM193" s="1">
        <f>(AW193 - '[1]AoA, FW, and ASMu'!I$11) / '[1]AoA, FW, and ASMu'!I$12</f>
        <v>0.59779555268672613</v>
      </c>
      <c r="CN193" s="1">
        <v>0.91253312799999997</v>
      </c>
      <c r="CO193" s="1">
        <v>0.34093891100000001</v>
      </c>
      <c r="CP193" s="1"/>
      <c r="CQ193" s="1">
        <v>1.119392599</v>
      </c>
      <c r="CR193" s="1">
        <v>-0.546307824</v>
      </c>
      <c r="CS193" s="1">
        <v>0.823156416</v>
      </c>
      <c r="CT193" s="1">
        <v>-0.68092034499999998</v>
      </c>
      <c r="CU193" s="1">
        <v>-0.23949938600000001</v>
      </c>
      <c r="CV193" s="1" t="s">
        <v>241</v>
      </c>
      <c r="CW193" s="1">
        <v>5</v>
      </c>
      <c r="CX193" s="1">
        <v>1</v>
      </c>
      <c r="CY193" s="1" t="s">
        <v>242</v>
      </c>
      <c r="CZ193" s="1">
        <v>5</v>
      </c>
      <c r="DA193" s="1">
        <v>4205</v>
      </c>
      <c r="DB193" s="1" t="s">
        <v>221</v>
      </c>
      <c r="DC193" s="1" t="s">
        <v>221</v>
      </c>
      <c r="DD193" s="1">
        <v>0</v>
      </c>
      <c r="DE193" s="1" t="s">
        <v>221</v>
      </c>
      <c r="DF193" s="1" t="s">
        <v>221</v>
      </c>
      <c r="DG193" s="1" t="s">
        <v>292</v>
      </c>
      <c r="DH193" s="1">
        <v>517720</v>
      </c>
      <c r="DI193" s="1" t="s">
        <v>221</v>
      </c>
      <c r="DJ193" s="1" t="s">
        <v>1584</v>
      </c>
      <c r="DK193" s="1" t="s">
        <v>1531</v>
      </c>
      <c r="DL193" s="1" t="s">
        <v>341</v>
      </c>
      <c r="DM193" s="1" t="s">
        <v>367</v>
      </c>
      <c r="DN193" s="1">
        <v>3</v>
      </c>
      <c r="DO193" s="1" t="s">
        <v>1585</v>
      </c>
      <c r="DP193" s="1">
        <v>-8.318265E-3</v>
      </c>
      <c r="DQ193" s="1">
        <v>-0.56476974899999999</v>
      </c>
      <c r="DR193" s="1">
        <v>0.14232972599999999</v>
      </c>
      <c r="DS193" s="1">
        <v>0.62191151099999997</v>
      </c>
      <c r="DT193" s="1">
        <v>0.18858483200000001</v>
      </c>
      <c r="DU193" s="1">
        <v>-0.432934453</v>
      </c>
      <c r="DV193" s="1">
        <v>-0.68143459900000003</v>
      </c>
      <c r="DW193" s="1">
        <v>0.87171520999999996</v>
      </c>
      <c r="DX193" s="1">
        <v>1.717454663</v>
      </c>
      <c r="DY193" s="1">
        <v>-1.0964448499999999</v>
      </c>
      <c r="DZ193" s="1">
        <v>0.80939393900000001</v>
      </c>
      <c r="EA193" s="1">
        <v>-1.1447780439999999</v>
      </c>
      <c r="EB193" s="1">
        <v>0.65018504799999999</v>
      </c>
      <c r="EC193" s="1">
        <v>1.6315709279999999</v>
      </c>
      <c r="ED193" s="1">
        <v>-0.670839038</v>
      </c>
      <c r="EE193" s="1">
        <v>-1.7814532089999999</v>
      </c>
      <c r="EF193" s="1">
        <v>0.50663741100000004</v>
      </c>
      <c r="EG193" s="1">
        <v>-0.20733053700000001</v>
      </c>
      <c r="EH193" s="1">
        <v>0.86115427300000003</v>
      </c>
      <c r="EI193" s="1">
        <v>0.78168780999999998</v>
      </c>
      <c r="EJ193" s="1">
        <v>-0.213365954</v>
      </c>
      <c r="EK193" s="1">
        <v>0.91174131999999997</v>
      </c>
      <c r="EL193" s="1">
        <v>0.48208338899999997</v>
      </c>
      <c r="EM193" s="1">
        <v>1.1417787210000001</v>
      </c>
      <c r="EN193" s="1">
        <v>-0.227950713</v>
      </c>
      <c r="EO193" s="1">
        <v>0.60217342600000001</v>
      </c>
      <c r="EP193" s="1">
        <v>0.55752913199999998</v>
      </c>
      <c r="EQ193" s="1">
        <v>-0.83988714499999995</v>
      </c>
      <c r="ER193" s="1">
        <v>0.35031512599999998</v>
      </c>
      <c r="ES193" s="1">
        <v>0.56867211600000001</v>
      </c>
      <c r="ET193" s="1">
        <v>0.81993861499999998</v>
      </c>
      <c r="EU193" s="1" t="s">
        <v>221</v>
      </c>
      <c r="EV193" s="1" t="s">
        <v>221</v>
      </c>
      <c r="EW193" s="1">
        <v>-1.1190723E-2</v>
      </c>
      <c r="EX193" s="1">
        <v>-0.67500610599999999</v>
      </c>
      <c r="EY193" s="1">
        <v>0.12374988000000001</v>
      </c>
      <c r="EZ193" s="1">
        <v>0.92562518000000005</v>
      </c>
      <c r="FA193" s="1">
        <v>0.15170927000000001</v>
      </c>
      <c r="FB193" s="1">
        <v>-0.407382207</v>
      </c>
      <c r="FC193" s="1">
        <v>-0.94977949800000006</v>
      </c>
      <c r="FD193" s="1">
        <v>0.84506917800000003</v>
      </c>
      <c r="FE193" s="1">
        <v>0.98215492100000001</v>
      </c>
      <c r="FF193" s="1">
        <v>-0.99222370199999999</v>
      </c>
      <c r="FG193" s="1">
        <v>0.696214102</v>
      </c>
      <c r="FH193" s="1">
        <v>-0.90605712000000005</v>
      </c>
      <c r="FI193" s="1">
        <v>0.45804513099999999</v>
      </c>
      <c r="FJ193" s="1">
        <v>1.3740817030000001</v>
      </c>
      <c r="FK193" s="1">
        <v>-0.61827943600000002</v>
      </c>
      <c r="FL193" s="1">
        <v>-1.434993843</v>
      </c>
      <c r="FM193" s="1">
        <v>0.65470389500000004</v>
      </c>
      <c r="FN193" s="1">
        <v>-0.247118633</v>
      </c>
      <c r="FO193" s="1">
        <v>0.86177219599999999</v>
      </c>
      <c r="FP193" s="1">
        <v>0.90010502800000003</v>
      </c>
      <c r="FQ193" s="1">
        <v>-0.26098052599999999</v>
      </c>
      <c r="FR193" s="1">
        <v>1.024416521</v>
      </c>
      <c r="FS193" s="1">
        <v>0.67246216400000003</v>
      </c>
      <c r="FT193" s="1">
        <v>1.1629552620000001</v>
      </c>
      <c r="FU193" s="1">
        <v>-0.263012886</v>
      </c>
      <c r="FV193" s="1">
        <v>0.682211177</v>
      </c>
      <c r="FW193" s="1">
        <v>0.68845685099999998</v>
      </c>
      <c r="FX193" s="1">
        <v>-0.79947278300000002</v>
      </c>
      <c r="FY193" s="1">
        <v>0.38368944500000002</v>
      </c>
      <c r="FZ193" s="1">
        <v>0.58580132299999998</v>
      </c>
      <c r="GA193" s="1">
        <v>0.911935681</v>
      </c>
      <c r="GB193" s="1"/>
      <c r="GC193" s="1"/>
      <c r="GD193" s="1">
        <v>0.43235979499999999</v>
      </c>
      <c r="GE193" s="1">
        <v>7.7363177000000005E-2</v>
      </c>
      <c r="GF193" s="1">
        <v>-0.94977949800000006</v>
      </c>
      <c r="GG193" s="1">
        <v>2.0080244390000002</v>
      </c>
      <c r="GH193" s="1">
        <v>0.71914203399999999</v>
      </c>
      <c r="GI193" s="1">
        <v>0.93667785000000003</v>
      </c>
      <c r="GJ193" s="1">
        <v>-1.018015828</v>
      </c>
      <c r="GK193" s="1">
        <v>0.44909547</v>
      </c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 t="s">
        <v>394</v>
      </c>
      <c r="HP193" s="1" t="s">
        <v>232</v>
      </c>
      <c r="HQ193" s="1" t="s">
        <v>260</v>
      </c>
      <c r="HR193" s="1" t="s">
        <v>261</v>
      </c>
      <c r="HS193" s="1" t="s">
        <v>262</v>
      </c>
      <c r="HT193" s="1" t="s">
        <v>221</v>
      </c>
      <c r="HU193" s="1">
        <v>3.9165022860000001</v>
      </c>
      <c r="HV193" s="1">
        <v>3.8012144229999998</v>
      </c>
      <c r="HW193" s="1"/>
      <c r="HX193" s="1">
        <v>4.6739550620000001</v>
      </c>
      <c r="HY193" s="1">
        <v>3.9679199879999998</v>
      </c>
      <c r="HZ193" s="1">
        <v>4.3075739510000002</v>
      </c>
      <c r="IA193" s="1">
        <v>2.3421028289999999</v>
      </c>
      <c r="IB193" s="1">
        <v>2.9817673579999999</v>
      </c>
    </row>
    <row r="194" spans="1:236" x14ac:dyDescent="0.3">
      <c r="A194" s="1">
        <v>30644</v>
      </c>
      <c r="B194" s="1" t="s">
        <v>1586</v>
      </c>
      <c r="C194" s="1" t="s">
        <v>1587</v>
      </c>
      <c r="D194" s="1" t="s">
        <v>1588</v>
      </c>
      <c r="E194" s="1">
        <v>21</v>
      </c>
      <c r="F194" s="1" t="s">
        <v>299</v>
      </c>
      <c r="G194" s="1">
        <v>2</v>
      </c>
      <c r="H194" s="1" t="s">
        <v>300</v>
      </c>
      <c r="I194" s="1" t="s">
        <v>221</v>
      </c>
      <c r="J194" s="1" t="s">
        <v>221</v>
      </c>
      <c r="K194" s="1" t="s">
        <v>221</v>
      </c>
      <c r="L194" s="1">
        <v>1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 t="s">
        <v>1589</v>
      </c>
      <c r="AF194" s="1" t="s">
        <v>221</v>
      </c>
      <c r="AG194" s="1" t="s">
        <v>221</v>
      </c>
      <c r="AH194" s="1" t="s">
        <v>221</v>
      </c>
      <c r="AI194" s="1" t="s">
        <v>221</v>
      </c>
      <c r="AJ194" s="1" t="s">
        <v>221</v>
      </c>
      <c r="AK194" s="1" t="s">
        <v>221</v>
      </c>
      <c r="AL194" s="1" t="s">
        <v>221</v>
      </c>
      <c r="AM194" s="1">
        <v>4</v>
      </c>
      <c r="AN194" s="1">
        <v>1</v>
      </c>
      <c r="AO194" s="1">
        <v>4</v>
      </c>
      <c r="AP194" s="1">
        <v>1</v>
      </c>
      <c r="AQ194" s="1">
        <v>4</v>
      </c>
      <c r="AR194" s="1">
        <v>1</v>
      </c>
      <c r="AS194" s="1">
        <v>1</v>
      </c>
      <c r="AT194" s="1">
        <v>5</v>
      </c>
      <c r="AU194" s="1">
        <v>5</v>
      </c>
      <c r="AV194" s="1">
        <v>1</v>
      </c>
      <c r="AW194" s="1">
        <v>4</v>
      </c>
      <c r="AX194" s="1">
        <v>1</v>
      </c>
      <c r="AY194" s="1">
        <v>5</v>
      </c>
      <c r="AZ194" s="1">
        <v>4</v>
      </c>
      <c r="BA194" s="1">
        <v>1</v>
      </c>
      <c r="BB194" s="1">
        <v>5</v>
      </c>
      <c r="BC194" s="1" t="s">
        <v>221</v>
      </c>
      <c r="BD194" s="1" t="s">
        <v>221</v>
      </c>
      <c r="BE194" s="1" t="s">
        <v>221</v>
      </c>
      <c r="BF194" s="1" t="s">
        <v>221</v>
      </c>
      <c r="BG194" s="1">
        <v>4</v>
      </c>
      <c r="BH194" s="1">
        <v>4</v>
      </c>
      <c r="BI194" s="1">
        <v>4</v>
      </c>
      <c r="BJ194" s="1">
        <v>3</v>
      </c>
      <c r="BK194" s="1">
        <v>5</v>
      </c>
      <c r="BL194" s="1">
        <v>4</v>
      </c>
      <c r="BM194" s="1">
        <v>5</v>
      </c>
      <c r="BN194" s="1" t="s">
        <v>221</v>
      </c>
      <c r="BO194" s="1">
        <v>5</v>
      </c>
      <c r="BP194" s="1">
        <v>5</v>
      </c>
      <c r="BQ194" s="1">
        <v>5</v>
      </c>
      <c r="BR194" s="1">
        <v>5</v>
      </c>
      <c r="BS194" s="1">
        <v>3</v>
      </c>
      <c r="BT194" s="1">
        <v>4</v>
      </c>
      <c r="BU194" s="1">
        <v>4</v>
      </c>
      <c r="BV194" s="1">
        <v>5</v>
      </c>
      <c r="BW194" s="1" t="s">
        <v>221</v>
      </c>
      <c r="BX194" s="1">
        <v>4.4444444440000002</v>
      </c>
      <c r="BY194" s="1">
        <v>4</v>
      </c>
      <c r="BZ194" s="1"/>
      <c r="CA194" s="1">
        <v>5</v>
      </c>
      <c r="CB194" s="1">
        <v>5</v>
      </c>
      <c r="CC194" s="1">
        <v>4.6666666670000003</v>
      </c>
      <c r="CD194" s="1">
        <v>3</v>
      </c>
      <c r="CE194" s="1">
        <v>4</v>
      </c>
      <c r="CF194" s="1">
        <f>(AM194 - '[1]AoA, FW, and ASMu'!B$11) / '[1]AoA, FW, and ASMu'!B$12</f>
        <v>-6.0746042051738683E-2</v>
      </c>
      <c r="CG194" s="1">
        <f>(AQ194 - '[1]AoA, FW, and ASMu'!C$11) / '[1]AoA, FW, and ASMu'!C$12</f>
        <v>0.83458339984016205</v>
      </c>
      <c r="CH194" s="1">
        <f>(AR194 - '[1]AoA, FW, and ASMu'!D$11) / '[1]AoA, FW, and ASMu'!D$12</f>
        <v>-1.1133856642167215</v>
      </c>
      <c r="CI194" s="1">
        <f>(AT194 - '[1]AoA, FW, and ASMu'!E$11) / '[1]AoA, FW, and ASMu'!E$12</f>
        <v>0.50066042908655961</v>
      </c>
      <c r="CJ194" s="1">
        <f>(AU194 - '[1]AoA, FW, and ASMu'!F$11) / '[1]AoA, FW, and ASMu'!F$12</f>
        <v>0.92360840061944671</v>
      </c>
      <c r="CK194" s="1">
        <f>(AY194 - '[1]AoA, FW, and ASMu'!G$11) / '[1]AoA, FW, and ASMu'!G$12</f>
        <v>1.0352183707753255</v>
      </c>
      <c r="CL194" s="1">
        <f>(BA194 - '[1]AoA, FW, and ASMu'!H$11) / '[1]AoA, FW, and ASMu'!H$12</f>
        <v>-0.62050276803115456</v>
      </c>
      <c r="CM194" s="1">
        <f>(AW194 - '[1]AoA, FW, and ASMu'!I$11) / '[1]AoA, FW, and ASMu'!I$12</f>
        <v>0.59779555268672613</v>
      </c>
      <c r="CN194" s="1">
        <v>0.35700088899999999</v>
      </c>
      <c r="CO194" s="1">
        <v>0.34093891100000001</v>
      </c>
      <c r="CP194" s="1"/>
      <c r="CQ194" s="1">
        <v>1.119392599</v>
      </c>
      <c r="CR194" s="1">
        <v>0.77633217099999996</v>
      </c>
      <c r="CS194" s="1">
        <v>0.823156416</v>
      </c>
      <c r="CT194" s="1">
        <v>-0.68092034499999998</v>
      </c>
      <c r="CU194" s="1">
        <v>-0.23949938600000001</v>
      </c>
      <c r="CV194" s="1" t="s">
        <v>241</v>
      </c>
      <c r="CW194" s="1">
        <v>5</v>
      </c>
      <c r="CX194" s="1">
        <v>1</v>
      </c>
      <c r="CY194" s="1" t="s">
        <v>242</v>
      </c>
      <c r="CZ194" s="1">
        <v>5</v>
      </c>
      <c r="DA194" s="1">
        <v>6108</v>
      </c>
      <c r="DB194" s="1" t="s">
        <v>221</v>
      </c>
      <c r="DC194" s="1" t="s">
        <v>221</v>
      </c>
      <c r="DD194" s="1">
        <v>1</v>
      </c>
      <c r="DE194" s="1">
        <v>6107</v>
      </c>
      <c r="DF194" s="1" t="s">
        <v>221</v>
      </c>
      <c r="DG194" s="1" t="s">
        <v>292</v>
      </c>
      <c r="DH194" s="1">
        <v>407832</v>
      </c>
      <c r="DI194" s="1" t="s">
        <v>1590</v>
      </c>
      <c r="DJ194" s="1" t="s">
        <v>1591</v>
      </c>
      <c r="DK194" s="1" t="s">
        <v>279</v>
      </c>
      <c r="DL194" s="1" t="s">
        <v>280</v>
      </c>
      <c r="DM194" s="1">
        <v>6000</v>
      </c>
      <c r="DN194" s="1">
        <v>1</v>
      </c>
      <c r="DO194" s="1" t="s">
        <v>1592</v>
      </c>
      <c r="DP194" s="1">
        <v>-8.318265E-3</v>
      </c>
      <c r="DQ194" s="1">
        <v>-0.56476974899999999</v>
      </c>
      <c r="DR194" s="1">
        <v>0.14232972599999999</v>
      </c>
      <c r="DS194" s="1">
        <v>-0.37808848900000003</v>
      </c>
      <c r="DT194" s="1">
        <v>1.1885848320000001</v>
      </c>
      <c r="DU194" s="1">
        <v>-1.4329344530000001</v>
      </c>
      <c r="DV194" s="1">
        <v>-0.68143459900000003</v>
      </c>
      <c r="DW194" s="1">
        <v>0.87171520999999996</v>
      </c>
      <c r="DX194" s="1">
        <v>1.717454663</v>
      </c>
      <c r="DY194" s="1">
        <v>-1.0964448499999999</v>
      </c>
      <c r="DZ194" s="1">
        <v>0.80939393900000001</v>
      </c>
      <c r="EA194" s="1">
        <v>-1.1447780439999999</v>
      </c>
      <c r="EB194" s="1">
        <v>1.650185048</v>
      </c>
      <c r="EC194" s="1">
        <v>0.63157092800000003</v>
      </c>
      <c r="ED194" s="1">
        <v>-0.670839038</v>
      </c>
      <c r="EE194" s="1">
        <v>1.2185467910000001</v>
      </c>
      <c r="EF194" s="1">
        <v>-0.49336258900000002</v>
      </c>
      <c r="EG194" s="1">
        <v>-0.20733053700000001</v>
      </c>
      <c r="EH194" s="1">
        <v>-0.138845727</v>
      </c>
      <c r="EI194" s="1">
        <v>-1.21831219</v>
      </c>
      <c r="EJ194" s="1">
        <v>0.78663404599999998</v>
      </c>
      <c r="EK194" s="1">
        <v>-8.8258680000000006E-2</v>
      </c>
      <c r="EL194" s="1">
        <v>0.48208338899999997</v>
      </c>
      <c r="EM194" s="1">
        <v>1.1417787210000001</v>
      </c>
      <c r="EN194" s="1">
        <v>0.77204928699999997</v>
      </c>
      <c r="EO194" s="1">
        <v>0.60217342600000001</v>
      </c>
      <c r="EP194" s="1">
        <v>0.55752913199999998</v>
      </c>
      <c r="EQ194" s="1">
        <v>-0.83988714499999995</v>
      </c>
      <c r="ER194" s="1">
        <v>0.35031512599999998</v>
      </c>
      <c r="ES194" s="1">
        <v>0.56867211600000001</v>
      </c>
      <c r="ET194" s="1">
        <v>0.81993861499999998</v>
      </c>
      <c r="EU194" s="1" t="s">
        <v>221</v>
      </c>
      <c r="EV194" s="1" t="s">
        <v>221</v>
      </c>
      <c r="EW194" s="1">
        <v>-1.1190723E-2</v>
      </c>
      <c r="EX194" s="1">
        <v>-0.67500610599999999</v>
      </c>
      <c r="EY194" s="1">
        <v>0.12374988000000001</v>
      </c>
      <c r="EZ194" s="1">
        <v>-0.56272993800000004</v>
      </c>
      <c r="FA194" s="1">
        <v>0.95617094700000005</v>
      </c>
      <c r="FB194" s="1">
        <v>-1.348361157</v>
      </c>
      <c r="FC194" s="1">
        <v>-0.94977949800000006</v>
      </c>
      <c r="FD194" s="1">
        <v>0.84506917800000003</v>
      </c>
      <c r="FE194" s="1">
        <v>0.98215492100000001</v>
      </c>
      <c r="FF194" s="1">
        <v>-0.99222370199999999</v>
      </c>
      <c r="FG194" s="1">
        <v>0.696214102</v>
      </c>
      <c r="FH194" s="1">
        <v>-0.90605712000000005</v>
      </c>
      <c r="FI194" s="1">
        <v>1.1625293880000001</v>
      </c>
      <c r="FJ194" s="1">
        <v>0.53189845499999999</v>
      </c>
      <c r="FK194" s="1">
        <v>-0.61827943600000002</v>
      </c>
      <c r="FL194" s="1">
        <v>0.98156220699999996</v>
      </c>
      <c r="FM194" s="1">
        <v>-0.63754946099999998</v>
      </c>
      <c r="FN194" s="1">
        <v>-0.247118633</v>
      </c>
      <c r="FO194" s="1">
        <v>-0.13894535599999999</v>
      </c>
      <c r="FP194" s="1">
        <v>-1.402873262</v>
      </c>
      <c r="FQ194" s="1">
        <v>0.96217865700000005</v>
      </c>
      <c r="FR194" s="1">
        <v>-9.9165901000000001E-2</v>
      </c>
      <c r="FS194" s="1">
        <v>0.67246216400000003</v>
      </c>
      <c r="FT194" s="1">
        <v>1.1629552620000001</v>
      </c>
      <c r="FU194" s="1">
        <v>0.89080182600000002</v>
      </c>
      <c r="FV194" s="1">
        <v>0.682211177</v>
      </c>
      <c r="FW194" s="1">
        <v>0.68845685099999998</v>
      </c>
      <c r="FX194" s="1">
        <v>-0.79947278300000002</v>
      </c>
      <c r="FY194" s="1">
        <v>0.38368944500000002</v>
      </c>
      <c r="FZ194" s="1">
        <v>0.58580132299999998</v>
      </c>
      <c r="GA194" s="1">
        <v>0.911935681</v>
      </c>
      <c r="GB194" s="1"/>
      <c r="GC194" s="1"/>
      <c r="GD194" s="1">
        <v>0.21302038000000001</v>
      </c>
      <c r="GE194" s="1">
        <v>-0.86361577300000003</v>
      </c>
      <c r="GF194" s="1">
        <v>-0.94977949800000006</v>
      </c>
      <c r="GG194" s="1">
        <v>2.0080244390000002</v>
      </c>
      <c r="GH194" s="1">
        <v>1.8729567469999999</v>
      </c>
      <c r="GI194" s="1">
        <v>1.6743543620000001</v>
      </c>
      <c r="GJ194" s="1">
        <v>-1.018015828</v>
      </c>
      <c r="GK194" s="1">
        <v>0.44909547</v>
      </c>
      <c r="GL194" s="1">
        <v>2</v>
      </c>
      <c r="GM194" s="1">
        <v>2</v>
      </c>
      <c r="GN194" s="1">
        <v>1</v>
      </c>
      <c r="GO194" s="1">
        <v>0</v>
      </c>
      <c r="GP194" s="1">
        <v>0</v>
      </c>
      <c r="GQ194" s="1">
        <v>0</v>
      </c>
      <c r="GR194" s="1">
        <v>0</v>
      </c>
      <c r="GS194" s="1">
        <v>0</v>
      </c>
      <c r="GT194" s="1">
        <v>0</v>
      </c>
      <c r="GU194" s="1">
        <v>1</v>
      </c>
      <c r="GV194" s="1">
        <v>0.5</v>
      </c>
      <c r="GW194" s="1">
        <v>0</v>
      </c>
      <c r="GX194" s="1">
        <v>0</v>
      </c>
      <c r="GY194" s="1">
        <v>0</v>
      </c>
      <c r="GZ194" s="1">
        <v>0</v>
      </c>
      <c r="HA194" s="1">
        <v>0</v>
      </c>
      <c r="HB194" s="1">
        <v>0</v>
      </c>
      <c r="HC194" s="1">
        <v>0</v>
      </c>
      <c r="HD194" s="1">
        <v>0</v>
      </c>
      <c r="HE194" s="1">
        <v>0</v>
      </c>
      <c r="HF194" s="1">
        <v>0</v>
      </c>
      <c r="HG194" s="1">
        <v>1</v>
      </c>
      <c r="HH194" s="1">
        <v>0.5</v>
      </c>
      <c r="HI194" s="1">
        <v>0</v>
      </c>
      <c r="HJ194" s="1">
        <v>0</v>
      </c>
      <c r="HK194" s="1">
        <v>0</v>
      </c>
      <c r="HL194" s="1">
        <v>0</v>
      </c>
      <c r="HM194" s="1">
        <v>0.5</v>
      </c>
      <c r="HN194" s="1">
        <v>0.5</v>
      </c>
      <c r="HO194" s="1" t="s">
        <v>394</v>
      </c>
      <c r="HP194" s="1" t="s">
        <v>295</v>
      </c>
      <c r="HQ194" s="1" t="s">
        <v>221</v>
      </c>
      <c r="HR194" s="1" t="s">
        <v>221</v>
      </c>
      <c r="HS194" s="1" t="s">
        <v>221</v>
      </c>
      <c r="HT194" s="1" t="s">
        <v>221</v>
      </c>
      <c r="HU194" s="1">
        <v>3.3609700469999999</v>
      </c>
      <c r="HV194" s="1">
        <v>3.8012144229999998</v>
      </c>
      <c r="HW194" s="1"/>
      <c r="HX194" s="1">
        <v>4.6739550620000001</v>
      </c>
      <c r="HY194" s="1">
        <v>5.2905599829999996</v>
      </c>
      <c r="HZ194" s="1">
        <v>4.3075739510000002</v>
      </c>
      <c r="IA194" s="1">
        <v>2.3421028289999999</v>
      </c>
      <c r="IB194" s="1">
        <v>2.9817673579999999</v>
      </c>
    </row>
    <row r="195" spans="1:236" x14ac:dyDescent="0.3">
      <c r="A195" s="1">
        <v>36110</v>
      </c>
      <c r="B195" s="1" t="s">
        <v>1593</v>
      </c>
      <c r="C195" s="1" t="s">
        <v>620</v>
      </c>
      <c r="D195" s="1" t="s">
        <v>1387</v>
      </c>
      <c r="E195" s="1">
        <v>11</v>
      </c>
      <c r="F195" s="1" t="s">
        <v>299</v>
      </c>
      <c r="G195" s="1">
        <v>2</v>
      </c>
      <c r="H195" s="1" t="s">
        <v>300</v>
      </c>
      <c r="I195" s="1" t="s">
        <v>221</v>
      </c>
      <c r="J195" s="1" t="s">
        <v>221</v>
      </c>
      <c r="K195" s="1" t="s">
        <v>221</v>
      </c>
      <c r="L195" s="1">
        <v>1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1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 t="s">
        <v>221</v>
      </c>
      <c r="AF195" s="1" t="s">
        <v>221</v>
      </c>
      <c r="AG195" s="1" t="s">
        <v>221</v>
      </c>
      <c r="AH195" s="1" t="s">
        <v>221</v>
      </c>
      <c r="AI195" s="1" t="s">
        <v>221</v>
      </c>
      <c r="AJ195" s="1" t="s">
        <v>221</v>
      </c>
      <c r="AK195" s="1" t="s">
        <v>221</v>
      </c>
      <c r="AL195" s="1" t="s">
        <v>221</v>
      </c>
      <c r="AM195" s="1">
        <v>4</v>
      </c>
      <c r="AN195" s="1">
        <v>1</v>
      </c>
      <c r="AO195" s="1">
        <v>3</v>
      </c>
      <c r="AP195" s="1">
        <v>1</v>
      </c>
      <c r="AQ195" s="1">
        <v>4</v>
      </c>
      <c r="AR195" s="1">
        <v>3</v>
      </c>
      <c r="AS195" s="1">
        <v>1</v>
      </c>
      <c r="AT195" s="1">
        <v>5</v>
      </c>
      <c r="AU195" s="1">
        <v>5</v>
      </c>
      <c r="AV195" s="1">
        <v>1</v>
      </c>
      <c r="AW195" s="1">
        <v>2</v>
      </c>
      <c r="AX195" s="1">
        <v>1</v>
      </c>
      <c r="AY195" s="1">
        <v>4</v>
      </c>
      <c r="AZ195" s="1">
        <v>2</v>
      </c>
      <c r="BA195" s="1">
        <v>1</v>
      </c>
      <c r="BB195" s="1">
        <v>5</v>
      </c>
      <c r="BC195" s="1" t="s">
        <v>221</v>
      </c>
      <c r="BD195" s="1" t="s">
        <v>221</v>
      </c>
      <c r="BE195" s="1" t="s">
        <v>221</v>
      </c>
      <c r="BF195" s="1" t="s">
        <v>221</v>
      </c>
      <c r="BG195" s="1">
        <v>4</v>
      </c>
      <c r="BH195" s="1">
        <v>3</v>
      </c>
      <c r="BI195" s="1">
        <v>3</v>
      </c>
      <c r="BJ195" s="1">
        <v>4</v>
      </c>
      <c r="BK195" s="1">
        <v>4</v>
      </c>
      <c r="BL195" s="1">
        <v>5</v>
      </c>
      <c r="BM195" s="1">
        <v>5</v>
      </c>
      <c r="BN195" s="1">
        <v>4</v>
      </c>
      <c r="BO195" s="1">
        <v>4</v>
      </c>
      <c r="BP195" s="1">
        <v>4</v>
      </c>
      <c r="BQ195" s="1">
        <v>5</v>
      </c>
      <c r="BR195" s="1">
        <v>5</v>
      </c>
      <c r="BS195" s="1">
        <v>4</v>
      </c>
      <c r="BT195" s="1">
        <v>4</v>
      </c>
      <c r="BU195" s="1">
        <v>3</v>
      </c>
      <c r="BV195" s="1">
        <v>4</v>
      </c>
      <c r="BW195" s="1">
        <v>3</v>
      </c>
      <c r="BX195" s="1">
        <v>4.2</v>
      </c>
      <c r="BY195" s="1">
        <v>3.5</v>
      </c>
      <c r="BZ195" s="1">
        <v>4</v>
      </c>
      <c r="CA195" s="1">
        <v>4</v>
      </c>
      <c r="CB195" s="1">
        <v>4</v>
      </c>
      <c r="CC195" s="1">
        <v>4.6666666670000003</v>
      </c>
      <c r="CD195" s="1">
        <v>3.5</v>
      </c>
      <c r="CE195" s="1">
        <v>3</v>
      </c>
      <c r="CF195" s="1">
        <f>(AM195 - '[1]AoA, FW, and ASMu'!B$11) / '[1]AoA, FW, and ASMu'!B$12</f>
        <v>-6.0746042051738683E-2</v>
      </c>
      <c r="CG195" s="1">
        <f>(AQ195 - '[1]AoA, FW, and ASMu'!C$11) / '[1]AoA, FW, and ASMu'!C$12</f>
        <v>0.83458339984016205</v>
      </c>
      <c r="CH195" s="1">
        <f>(AR195 - '[1]AoA, FW, and ASMu'!D$11) / '[1]AoA, FW, and ASMu'!D$12</f>
        <v>0.45651043466681585</v>
      </c>
      <c r="CI195" s="1">
        <f>(AT195 - '[1]AoA, FW, and ASMu'!E$11) / '[1]AoA, FW, and ASMu'!E$12</f>
        <v>0.50066042908655961</v>
      </c>
      <c r="CJ195" s="1">
        <f>(AU195 - '[1]AoA, FW, and ASMu'!F$11) / '[1]AoA, FW, and ASMu'!F$12</f>
        <v>0.92360840061944671</v>
      </c>
      <c r="CK195" s="1">
        <f>(AY195 - '[1]AoA, FW, and ASMu'!G$11) / '[1]AoA, FW, and ASMu'!G$12</f>
        <v>0.32195980665711271</v>
      </c>
      <c r="CL195" s="1">
        <f>(BA195 - '[1]AoA, FW, and ASMu'!H$11) / '[1]AoA, FW, and ASMu'!H$12</f>
        <v>-0.62050276803115456</v>
      </c>
      <c r="CM195" s="1">
        <f>(AW195 - '[1]AoA, FW, and ASMu'!I$11) / '[1]AoA, FW, and ASMu'!I$12</f>
        <v>-1.1002623838105714</v>
      </c>
      <c r="CN195" s="1">
        <v>-0.25408457400000001</v>
      </c>
      <c r="CO195" s="1">
        <v>-0.29259682599999998</v>
      </c>
      <c r="CP195" s="1">
        <v>0.58975294700000003</v>
      </c>
      <c r="CQ195" s="1">
        <v>-4.9096167000000003E-2</v>
      </c>
      <c r="CR195" s="1">
        <v>-0.546307824</v>
      </c>
      <c r="CS195" s="1">
        <v>0.823156416</v>
      </c>
      <c r="CT195" s="1">
        <v>-9.5394638000000004E-2</v>
      </c>
      <c r="CU195" s="1">
        <v>-1.7303830650000001</v>
      </c>
      <c r="CV195" s="1" t="s">
        <v>241</v>
      </c>
      <c r="CW195" s="1">
        <v>5</v>
      </c>
      <c r="CX195" s="1">
        <v>1</v>
      </c>
      <c r="CY195" s="1" t="s">
        <v>242</v>
      </c>
      <c r="CZ195" s="1">
        <v>5</v>
      </c>
      <c r="DA195" s="1">
        <v>4106</v>
      </c>
      <c r="DB195" s="1" t="s">
        <v>221</v>
      </c>
      <c r="DC195" s="1" t="s">
        <v>221</v>
      </c>
      <c r="DD195" s="1">
        <v>0</v>
      </c>
      <c r="DE195" s="1" t="s">
        <v>221</v>
      </c>
      <c r="DF195" s="1" t="s">
        <v>221</v>
      </c>
      <c r="DG195" s="1" t="s">
        <v>292</v>
      </c>
      <c r="DH195" s="1">
        <v>553461</v>
      </c>
      <c r="DI195" s="1" t="s">
        <v>221</v>
      </c>
      <c r="DJ195" s="1" t="s">
        <v>1594</v>
      </c>
      <c r="DK195" s="1" t="s">
        <v>323</v>
      </c>
      <c r="DL195" s="1" t="s">
        <v>229</v>
      </c>
      <c r="DM195" s="1">
        <v>974</v>
      </c>
      <c r="DN195" s="1">
        <v>16</v>
      </c>
      <c r="DO195" s="1" t="s">
        <v>1595</v>
      </c>
      <c r="DP195" s="1">
        <v>-8.318265E-3</v>
      </c>
      <c r="DQ195" s="1">
        <v>-0.56476974899999999</v>
      </c>
      <c r="DR195" s="1">
        <v>-0.85767027399999995</v>
      </c>
      <c r="DS195" s="1">
        <v>-0.37808848900000003</v>
      </c>
      <c r="DT195" s="1">
        <v>1.1885848320000001</v>
      </c>
      <c r="DU195" s="1">
        <v>0.567065547</v>
      </c>
      <c r="DV195" s="1">
        <v>-0.68143459900000003</v>
      </c>
      <c r="DW195" s="1">
        <v>0.87171520999999996</v>
      </c>
      <c r="DX195" s="1">
        <v>1.717454663</v>
      </c>
      <c r="DY195" s="1">
        <v>-1.0964448499999999</v>
      </c>
      <c r="DZ195" s="1">
        <v>-1.190606061</v>
      </c>
      <c r="EA195" s="1">
        <v>-1.1447780439999999</v>
      </c>
      <c r="EB195" s="1">
        <v>0.65018504799999999</v>
      </c>
      <c r="EC195" s="1">
        <v>-1.3684290720000001</v>
      </c>
      <c r="ED195" s="1">
        <v>-0.670839038</v>
      </c>
      <c r="EE195" s="1">
        <v>1.2185467910000001</v>
      </c>
      <c r="EF195" s="1">
        <v>-0.49336258900000002</v>
      </c>
      <c r="EG195" s="1">
        <v>-1.207330537</v>
      </c>
      <c r="EH195" s="1">
        <v>-1.1388457270000001</v>
      </c>
      <c r="EI195" s="1">
        <v>-0.21831218999999999</v>
      </c>
      <c r="EJ195" s="1">
        <v>-0.213365954</v>
      </c>
      <c r="EK195" s="1">
        <v>0.91174131999999997</v>
      </c>
      <c r="EL195" s="1">
        <v>0.48208338899999997</v>
      </c>
      <c r="EM195" s="1">
        <v>0.141778721</v>
      </c>
      <c r="EN195" s="1">
        <v>-0.227950713</v>
      </c>
      <c r="EO195" s="1">
        <v>0.60217342600000001</v>
      </c>
      <c r="EP195" s="1">
        <v>0.55752913199999998</v>
      </c>
      <c r="EQ195" s="1">
        <v>0.160112855</v>
      </c>
      <c r="ER195" s="1">
        <v>0.35031512599999998</v>
      </c>
      <c r="ES195" s="1">
        <v>-0.43132788399999999</v>
      </c>
      <c r="ET195" s="1">
        <v>-0.18006138499999999</v>
      </c>
      <c r="EU195" s="1">
        <v>-0.28827037799999999</v>
      </c>
      <c r="EV195" s="1">
        <v>0.11079420800000001</v>
      </c>
      <c r="EW195" s="1">
        <v>-1.1190723E-2</v>
      </c>
      <c r="EX195" s="1">
        <v>-0.67500610599999999</v>
      </c>
      <c r="EY195" s="1">
        <v>-0.74570925099999996</v>
      </c>
      <c r="EZ195" s="1">
        <v>-0.56272993800000004</v>
      </c>
      <c r="FA195" s="1">
        <v>0.95617094700000005</v>
      </c>
      <c r="FB195" s="1">
        <v>0.53359674300000004</v>
      </c>
      <c r="FC195" s="1">
        <v>-0.94977949800000006</v>
      </c>
      <c r="FD195" s="1">
        <v>0.84506917800000003</v>
      </c>
      <c r="FE195" s="1">
        <v>0.98215492100000001</v>
      </c>
      <c r="FF195" s="1">
        <v>-0.99222370199999999</v>
      </c>
      <c r="FG195" s="1">
        <v>-1.024120258</v>
      </c>
      <c r="FH195" s="1">
        <v>-0.90605712000000005</v>
      </c>
      <c r="FI195" s="1">
        <v>0.45804513099999999</v>
      </c>
      <c r="FJ195" s="1">
        <v>-1.15246804</v>
      </c>
      <c r="FK195" s="1">
        <v>-0.61827943600000002</v>
      </c>
      <c r="FL195" s="1">
        <v>0.98156220699999996</v>
      </c>
      <c r="FM195" s="1">
        <v>-0.63754946099999998</v>
      </c>
      <c r="FN195" s="1">
        <v>-1.4390252180000001</v>
      </c>
      <c r="FO195" s="1">
        <v>-1.139662908</v>
      </c>
      <c r="FP195" s="1">
        <v>-0.25138411700000002</v>
      </c>
      <c r="FQ195" s="1">
        <v>-0.26098052599999999</v>
      </c>
      <c r="FR195" s="1">
        <v>1.024416521</v>
      </c>
      <c r="FS195" s="1">
        <v>0.67246216400000003</v>
      </c>
      <c r="FT195" s="1">
        <v>0.144408287</v>
      </c>
      <c r="FU195" s="1">
        <v>-0.263012886</v>
      </c>
      <c r="FV195" s="1">
        <v>0.682211177</v>
      </c>
      <c r="FW195" s="1">
        <v>0.68845685099999998</v>
      </c>
      <c r="FX195" s="1">
        <v>0.15240841699999999</v>
      </c>
      <c r="FY195" s="1">
        <v>0.38368944500000002</v>
      </c>
      <c r="FZ195" s="1">
        <v>-0.44432008899999997</v>
      </c>
      <c r="GA195" s="1">
        <v>-0.200264262</v>
      </c>
      <c r="GB195" s="1">
        <v>-0.288289605</v>
      </c>
      <c r="GC195" s="1">
        <v>9.6783547999999997E-2</v>
      </c>
      <c r="GD195" s="1">
        <v>5.8130113999999997E-2</v>
      </c>
      <c r="GE195" s="1">
        <v>0.50328142099999995</v>
      </c>
      <c r="GF195" s="1">
        <v>-0.85299595100000003</v>
      </c>
      <c r="GG195" s="1">
        <v>0.989477465</v>
      </c>
      <c r="GH195" s="1">
        <v>0.71914203399999999</v>
      </c>
      <c r="GI195" s="1">
        <v>0.93667785000000003</v>
      </c>
      <c r="GJ195" s="1">
        <v>-0.68622002999999998</v>
      </c>
      <c r="GK195" s="1">
        <v>-2.4631454769999999</v>
      </c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 t="s">
        <v>394</v>
      </c>
      <c r="HP195" s="1" t="s">
        <v>295</v>
      </c>
      <c r="HQ195" s="1" t="s">
        <v>233</v>
      </c>
      <c r="HR195" s="1" t="s">
        <v>234</v>
      </c>
      <c r="HS195" s="1" t="s">
        <v>221</v>
      </c>
      <c r="HT195" s="1" t="s">
        <v>221</v>
      </c>
      <c r="HU195" s="1">
        <v>2.7498845840000001</v>
      </c>
      <c r="HV195" s="1">
        <v>3.1676786859999999</v>
      </c>
      <c r="HW195" s="1">
        <v>2.4662395959999999</v>
      </c>
      <c r="HX195" s="1">
        <v>3.5054662969999999</v>
      </c>
      <c r="HY195" s="1">
        <v>3.9679199879999998</v>
      </c>
      <c r="HZ195" s="1">
        <v>4.3075739510000002</v>
      </c>
      <c r="IA195" s="1">
        <v>2.9276285359999998</v>
      </c>
      <c r="IB195" s="1">
        <v>1.490883679</v>
      </c>
    </row>
    <row r="196" spans="1:236" x14ac:dyDescent="0.3">
      <c r="A196" s="1">
        <v>32157</v>
      </c>
      <c r="B196" s="1" t="s">
        <v>1596</v>
      </c>
      <c r="C196" s="1" t="s">
        <v>624</v>
      </c>
      <c r="D196" s="1" t="s">
        <v>306</v>
      </c>
      <c r="E196" s="1">
        <v>14</v>
      </c>
      <c r="F196" s="1" t="s">
        <v>299</v>
      </c>
      <c r="G196" s="1">
        <v>2</v>
      </c>
      <c r="H196" s="1" t="s">
        <v>300</v>
      </c>
      <c r="I196" s="1" t="s">
        <v>221</v>
      </c>
      <c r="J196" s="1" t="s">
        <v>221</v>
      </c>
      <c r="K196" s="1" t="s">
        <v>221</v>
      </c>
      <c r="L196" s="1">
        <v>1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 t="s">
        <v>1597</v>
      </c>
      <c r="AF196" s="1" t="s">
        <v>221</v>
      </c>
      <c r="AG196" s="1" t="s">
        <v>221</v>
      </c>
      <c r="AH196" s="1" t="s">
        <v>221</v>
      </c>
      <c r="AI196" s="1" t="s">
        <v>221</v>
      </c>
      <c r="AJ196" s="1" t="s">
        <v>221</v>
      </c>
      <c r="AK196" s="1" t="s">
        <v>221</v>
      </c>
      <c r="AL196" s="1" t="s">
        <v>221</v>
      </c>
      <c r="AM196" s="1">
        <v>4</v>
      </c>
      <c r="AN196" s="1">
        <v>1</v>
      </c>
      <c r="AO196" s="1">
        <v>5</v>
      </c>
      <c r="AP196" s="1">
        <v>1</v>
      </c>
      <c r="AQ196" s="1">
        <v>4</v>
      </c>
      <c r="AR196" s="1">
        <v>3</v>
      </c>
      <c r="AS196" s="1">
        <v>2</v>
      </c>
      <c r="AT196" s="1">
        <v>5</v>
      </c>
      <c r="AU196" s="1">
        <v>4</v>
      </c>
      <c r="AV196" s="1">
        <v>2</v>
      </c>
      <c r="AW196" s="1">
        <v>4</v>
      </c>
      <c r="AX196" s="1">
        <v>1</v>
      </c>
      <c r="AY196" s="1">
        <v>3</v>
      </c>
      <c r="AZ196" s="1">
        <v>3</v>
      </c>
      <c r="BA196" s="1">
        <v>2</v>
      </c>
      <c r="BB196" s="1">
        <v>3</v>
      </c>
      <c r="BC196" s="1" t="s">
        <v>1598</v>
      </c>
      <c r="BD196" s="1" t="s">
        <v>221</v>
      </c>
      <c r="BE196" s="1" t="s">
        <v>221</v>
      </c>
      <c r="BF196" s="1">
        <v>5</v>
      </c>
      <c r="BG196" s="1">
        <v>5</v>
      </c>
      <c r="BH196" s="1">
        <v>5</v>
      </c>
      <c r="BI196" s="1">
        <v>5</v>
      </c>
      <c r="BJ196" s="1">
        <v>5</v>
      </c>
      <c r="BK196" s="1">
        <v>3</v>
      </c>
      <c r="BL196" s="1">
        <v>3</v>
      </c>
      <c r="BM196" s="1">
        <v>4</v>
      </c>
      <c r="BN196" s="1" t="s">
        <v>221</v>
      </c>
      <c r="BO196" s="1">
        <v>5</v>
      </c>
      <c r="BP196" s="1">
        <v>4</v>
      </c>
      <c r="BQ196" s="1">
        <v>4</v>
      </c>
      <c r="BR196" s="1">
        <v>4</v>
      </c>
      <c r="BS196" s="1">
        <v>3</v>
      </c>
      <c r="BT196" s="1">
        <v>4</v>
      </c>
      <c r="BU196" s="1">
        <v>3</v>
      </c>
      <c r="BV196" s="1">
        <v>5</v>
      </c>
      <c r="BW196" s="1">
        <v>3</v>
      </c>
      <c r="BX196" s="1">
        <v>3.9</v>
      </c>
      <c r="BY196" s="1">
        <v>3.5</v>
      </c>
      <c r="BZ196" s="1"/>
      <c r="CA196" s="1">
        <v>5</v>
      </c>
      <c r="CB196" s="1">
        <v>4</v>
      </c>
      <c r="CC196" s="1">
        <v>3.3333333330000001</v>
      </c>
      <c r="CD196" s="1">
        <v>3</v>
      </c>
      <c r="CE196" s="1">
        <v>5</v>
      </c>
      <c r="CF196" s="1">
        <f>(AM196 - '[1]AoA, FW, and ASMu'!B$11) / '[1]AoA, FW, and ASMu'!B$12</f>
        <v>-6.0746042051738683E-2</v>
      </c>
      <c r="CG196" s="1">
        <f>(AQ196 - '[1]AoA, FW, and ASMu'!C$11) / '[1]AoA, FW, and ASMu'!C$12</f>
        <v>0.83458339984016205</v>
      </c>
      <c r="CH196" s="1">
        <f>(AR196 - '[1]AoA, FW, and ASMu'!D$11) / '[1]AoA, FW, and ASMu'!D$12</f>
        <v>0.45651043466681585</v>
      </c>
      <c r="CI196" s="1">
        <f>(AT196 - '[1]AoA, FW, and ASMu'!E$11) / '[1]AoA, FW, and ASMu'!E$12</f>
        <v>0.50066042908655961</v>
      </c>
      <c r="CJ196" s="1">
        <f>(AU196 - '[1]AoA, FW, and ASMu'!F$11) / '[1]AoA, FW, and ASMu'!F$12</f>
        <v>0.34953519330863153</v>
      </c>
      <c r="CK196" s="1">
        <f>(AY196 - '[1]AoA, FW, and ASMu'!G$11) / '[1]AoA, FW, and ASMu'!G$12</f>
        <v>-0.39129875746110016</v>
      </c>
      <c r="CL196" s="1">
        <f>(BA196 - '[1]AoA, FW, and ASMu'!H$11) / '[1]AoA, FW, and ASMu'!H$12</f>
        <v>0.31960435424860512</v>
      </c>
      <c r="CM196" s="1">
        <f>(AW196 - '[1]AoA, FW, and ASMu'!I$11) / '[1]AoA, FW, and ASMu'!I$12</f>
        <v>0.59779555268672613</v>
      </c>
      <c r="CN196" s="1">
        <v>-1.0040530969999999</v>
      </c>
      <c r="CO196" s="1">
        <v>-0.29259682599999998</v>
      </c>
      <c r="CP196" s="1"/>
      <c r="CQ196" s="1">
        <v>1.119392599</v>
      </c>
      <c r="CR196" s="1">
        <v>-0.546307824</v>
      </c>
      <c r="CS196" s="1">
        <v>-1.3306305599999999</v>
      </c>
      <c r="CT196" s="1">
        <v>-0.68092034499999998</v>
      </c>
      <c r="CU196" s="1">
        <v>1.2513842930000001</v>
      </c>
      <c r="CV196" s="1" t="s">
        <v>241</v>
      </c>
      <c r="CW196" s="1">
        <v>5</v>
      </c>
      <c r="CX196" s="1">
        <v>1</v>
      </c>
      <c r="CY196" s="1" t="s">
        <v>242</v>
      </c>
      <c r="CZ196" s="1">
        <v>5</v>
      </c>
      <c r="DA196" s="1">
        <v>2246</v>
      </c>
      <c r="DB196" s="1" t="s">
        <v>221</v>
      </c>
      <c r="DC196" s="1" t="s">
        <v>221</v>
      </c>
      <c r="DD196" s="1">
        <v>0</v>
      </c>
      <c r="DE196" s="1" t="s">
        <v>221</v>
      </c>
      <c r="DF196" s="1" t="s">
        <v>221</v>
      </c>
      <c r="DG196" s="1" t="s">
        <v>292</v>
      </c>
      <c r="DH196" s="1">
        <v>428974</v>
      </c>
      <c r="DI196" s="1" t="s">
        <v>1599</v>
      </c>
      <c r="DJ196" s="1" t="s">
        <v>1600</v>
      </c>
      <c r="DK196" s="1" t="s">
        <v>1195</v>
      </c>
      <c r="DL196" s="1" t="s">
        <v>280</v>
      </c>
      <c r="DM196" s="1">
        <v>6000</v>
      </c>
      <c r="DN196" s="1">
        <v>3</v>
      </c>
      <c r="DO196" s="1" t="s">
        <v>1601</v>
      </c>
      <c r="DP196" s="1">
        <v>-8.318265E-3</v>
      </c>
      <c r="DQ196" s="1">
        <v>-0.56476974899999999</v>
      </c>
      <c r="DR196" s="1">
        <v>1.142329726</v>
      </c>
      <c r="DS196" s="1">
        <v>-0.37808848900000003</v>
      </c>
      <c r="DT196" s="1">
        <v>1.1885848320000001</v>
      </c>
      <c r="DU196" s="1">
        <v>0.567065547</v>
      </c>
      <c r="DV196" s="1">
        <v>0.31856540100000003</v>
      </c>
      <c r="DW196" s="1">
        <v>0.87171520999999996</v>
      </c>
      <c r="DX196" s="1">
        <v>0.71745466300000005</v>
      </c>
      <c r="DY196" s="1">
        <v>-9.6444849999999999E-2</v>
      </c>
      <c r="DZ196" s="1">
        <v>0.80939393900000001</v>
      </c>
      <c r="EA196" s="1">
        <v>-1.1447780439999999</v>
      </c>
      <c r="EB196" s="1">
        <v>-0.34981495200000001</v>
      </c>
      <c r="EC196" s="1">
        <v>-0.36842907200000002</v>
      </c>
      <c r="ED196" s="1">
        <v>0.329160962</v>
      </c>
      <c r="EE196" s="1">
        <v>-0.78145320900000004</v>
      </c>
      <c r="EF196" s="1">
        <v>0.50663741100000004</v>
      </c>
      <c r="EG196" s="1">
        <v>0.79266946299999996</v>
      </c>
      <c r="EH196" s="1">
        <v>0.86115427300000003</v>
      </c>
      <c r="EI196" s="1">
        <v>0.78168780999999998</v>
      </c>
      <c r="EJ196" s="1">
        <v>-1.2133659539999999</v>
      </c>
      <c r="EK196" s="1">
        <v>-1.08825868</v>
      </c>
      <c r="EL196" s="1">
        <v>-0.51791661099999997</v>
      </c>
      <c r="EM196" s="1">
        <v>1.1417787210000001</v>
      </c>
      <c r="EN196" s="1">
        <v>-0.227950713</v>
      </c>
      <c r="EO196" s="1">
        <v>-0.39782657399999999</v>
      </c>
      <c r="EP196" s="1">
        <v>-0.44247086800000002</v>
      </c>
      <c r="EQ196" s="1">
        <v>-0.83988714499999995</v>
      </c>
      <c r="ER196" s="1">
        <v>0.35031512599999998</v>
      </c>
      <c r="ES196" s="1">
        <v>-0.43132788399999999</v>
      </c>
      <c r="ET196" s="1">
        <v>0.81993861499999998</v>
      </c>
      <c r="EU196" s="1">
        <v>-0.28827037799999999</v>
      </c>
      <c r="EV196" s="1" t="s">
        <v>221</v>
      </c>
      <c r="EW196" s="1">
        <v>-1.1190723E-2</v>
      </c>
      <c r="EX196" s="1">
        <v>-0.67500610599999999</v>
      </c>
      <c r="EY196" s="1">
        <v>0.99320901100000003</v>
      </c>
      <c r="EZ196" s="1">
        <v>-0.56272993800000004</v>
      </c>
      <c r="FA196" s="1">
        <v>0.95617094700000005</v>
      </c>
      <c r="FB196" s="1">
        <v>0.53359674300000004</v>
      </c>
      <c r="FC196" s="1">
        <v>0.44401456500000003</v>
      </c>
      <c r="FD196" s="1">
        <v>0.84506917800000003</v>
      </c>
      <c r="FE196" s="1">
        <v>0.410288343</v>
      </c>
      <c r="FF196" s="1">
        <v>-8.7277409E-2</v>
      </c>
      <c r="FG196" s="1">
        <v>0.696214102</v>
      </c>
      <c r="FH196" s="1">
        <v>-0.90605712000000005</v>
      </c>
      <c r="FI196" s="1">
        <v>-0.24643912700000001</v>
      </c>
      <c r="FJ196" s="1">
        <v>-0.31028479199999998</v>
      </c>
      <c r="FK196" s="1">
        <v>0.30337151299999998</v>
      </c>
      <c r="FL196" s="1">
        <v>-0.62947516000000003</v>
      </c>
      <c r="FM196" s="1">
        <v>0.65470389500000004</v>
      </c>
      <c r="FN196" s="1">
        <v>0.94478795299999996</v>
      </c>
      <c r="FO196" s="1">
        <v>0.86177219599999999</v>
      </c>
      <c r="FP196" s="1">
        <v>0.90010502800000003</v>
      </c>
      <c r="FQ196" s="1">
        <v>-1.4841397089999999</v>
      </c>
      <c r="FR196" s="1">
        <v>-1.2227483240000001</v>
      </c>
      <c r="FS196" s="1">
        <v>-0.72244622599999997</v>
      </c>
      <c r="FT196" s="1">
        <v>1.1629552620000001</v>
      </c>
      <c r="FU196" s="1">
        <v>-0.263012886</v>
      </c>
      <c r="FV196" s="1">
        <v>-0.45070360700000001</v>
      </c>
      <c r="FW196" s="1">
        <v>-0.54637880400000005</v>
      </c>
      <c r="FX196" s="1">
        <v>-0.79947278300000002</v>
      </c>
      <c r="FY196" s="1">
        <v>0.38368944500000002</v>
      </c>
      <c r="FZ196" s="1">
        <v>-0.44432008899999997</v>
      </c>
      <c r="GA196" s="1">
        <v>0.911935681</v>
      </c>
      <c r="GB196" s="1">
        <v>-0.288289605</v>
      </c>
      <c r="GC196" s="1"/>
      <c r="GD196" s="1">
        <v>-0.31976745099999998</v>
      </c>
      <c r="GE196" s="1">
        <v>0.50328142099999995</v>
      </c>
      <c r="GF196" s="1">
        <v>0.44401456500000003</v>
      </c>
      <c r="GG196" s="1">
        <v>2.0080244390000002</v>
      </c>
      <c r="GH196" s="1">
        <v>0.147275457</v>
      </c>
      <c r="GI196" s="1">
        <v>-1.3895505459999999</v>
      </c>
      <c r="GJ196" s="1">
        <v>-0.240509681</v>
      </c>
      <c r="GK196" s="1">
        <v>1.641002056</v>
      </c>
      <c r="GL196" s="1">
        <v>4</v>
      </c>
      <c r="GM196" s="1">
        <v>3</v>
      </c>
      <c r="GN196" s="1">
        <v>0.75</v>
      </c>
      <c r="GO196" s="1">
        <v>1</v>
      </c>
      <c r="GP196" s="1">
        <v>0.25</v>
      </c>
      <c r="GQ196" s="1">
        <v>0</v>
      </c>
      <c r="GR196" s="1">
        <v>0</v>
      </c>
      <c r="GS196" s="1">
        <v>0</v>
      </c>
      <c r="GT196" s="1">
        <v>0</v>
      </c>
      <c r="GU196" s="1">
        <v>0</v>
      </c>
      <c r="GV196" s="1">
        <v>0</v>
      </c>
      <c r="GW196" s="1">
        <v>1</v>
      </c>
      <c r="GX196" s="1">
        <v>0.25</v>
      </c>
      <c r="GY196" s="1">
        <v>0</v>
      </c>
      <c r="GZ196" s="1">
        <v>0</v>
      </c>
      <c r="HA196" s="1">
        <v>0</v>
      </c>
      <c r="HB196" s="1">
        <v>0</v>
      </c>
      <c r="HC196" s="1">
        <v>0</v>
      </c>
      <c r="HD196" s="1">
        <v>0</v>
      </c>
      <c r="HE196" s="1">
        <v>1</v>
      </c>
      <c r="HF196" s="1">
        <v>0.25</v>
      </c>
      <c r="HG196" s="1">
        <v>2</v>
      </c>
      <c r="HH196" s="1">
        <v>0.5</v>
      </c>
      <c r="HI196" s="1">
        <v>0</v>
      </c>
      <c r="HJ196" s="1">
        <v>0</v>
      </c>
      <c r="HK196" s="1">
        <v>0</v>
      </c>
      <c r="HL196" s="1">
        <v>0</v>
      </c>
      <c r="HM196" s="1">
        <v>0.25</v>
      </c>
      <c r="HN196" s="1">
        <v>0.75</v>
      </c>
      <c r="HO196" s="1" t="s">
        <v>394</v>
      </c>
      <c r="HP196" s="1" t="s">
        <v>315</v>
      </c>
      <c r="HQ196" s="1" t="s">
        <v>316</v>
      </c>
      <c r="HR196" s="1" t="s">
        <v>221</v>
      </c>
      <c r="HS196" s="1" t="s">
        <v>221</v>
      </c>
      <c r="HT196" s="1" t="s">
        <v>221</v>
      </c>
      <c r="HU196" s="1">
        <v>1.999916061</v>
      </c>
      <c r="HV196" s="1">
        <v>3.1676786859999999</v>
      </c>
      <c r="HW196" s="1"/>
      <c r="HX196" s="1">
        <v>4.6739550620000001</v>
      </c>
      <c r="HY196" s="1">
        <v>3.9679199879999998</v>
      </c>
      <c r="HZ196" s="1">
        <v>2.1537869760000001</v>
      </c>
      <c r="IA196" s="1">
        <v>2.3421028289999999</v>
      </c>
      <c r="IB196" s="1">
        <v>4.4726510370000003</v>
      </c>
    </row>
    <row r="197" spans="1:236" x14ac:dyDescent="0.3">
      <c r="A197" s="1">
        <v>37466</v>
      </c>
      <c r="B197" s="1" t="s">
        <v>1602</v>
      </c>
      <c r="C197" s="1" t="s">
        <v>1603</v>
      </c>
      <c r="D197" s="1" t="s">
        <v>1603</v>
      </c>
      <c r="E197" s="1">
        <v>1</v>
      </c>
      <c r="F197" s="1" t="s">
        <v>299</v>
      </c>
      <c r="G197" s="1">
        <v>2</v>
      </c>
      <c r="H197" s="1" t="s">
        <v>300</v>
      </c>
      <c r="I197" s="1" t="s">
        <v>221</v>
      </c>
      <c r="J197" s="1" t="s">
        <v>221</v>
      </c>
      <c r="K197" s="1" t="s">
        <v>221</v>
      </c>
      <c r="L197" s="1">
        <v>1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1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1</v>
      </c>
      <c r="AE197" s="1" t="s">
        <v>221</v>
      </c>
      <c r="AF197" s="1" t="s">
        <v>221</v>
      </c>
      <c r="AG197" s="1" t="s">
        <v>221</v>
      </c>
      <c r="AH197" s="1" t="s">
        <v>221</v>
      </c>
      <c r="AI197" s="1" t="s">
        <v>221</v>
      </c>
      <c r="AJ197" s="1" t="s">
        <v>221</v>
      </c>
      <c r="AK197" s="1" t="s">
        <v>221</v>
      </c>
      <c r="AL197" s="1" t="s">
        <v>221</v>
      </c>
      <c r="AM197" s="1">
        <v>4</v>
      </c>
      <c r="AN197" s="1">
        <v>4</v>
      </c>
      <c r="AO197" s="1">
        <v>3</v>
      </c>
      <c r="AP197" s="1">
        <v>2</v>
      </c>
      <c r="AQ197" s="1">
        <v>4</v>
      </c>
      <c r="AR197" s="1">
        <v>2</v>
      </c>
      <c r="AS197" s="1">
        <v>1</v>
      </c>
      <c r="AT197" s="1">
        <v>5</v>
      </c>
      <c r="AU197" s="1">
        <v>5</v>
      </c>
      <c r="AV197" s="1">
        <v>2</v>
      </c>
      <c r="AW197" s="1">
        <v>3</v>
      </c>
      <c r="AX197" s="1">
        <v>1</v>
      </c>
      <c r="AY197" s="1">
        <v>4</v>
      </c>
      <c r="AZ197" s="1">
        <v>4</v>
      </c>
      <c r="BA197" s="1">
        <v>2</v>
      </c>
      <c r="BB197" s="1">
        <v>3</v>
      </c>
      <c r="BC197" s="1" t="s">
        <v>221</v>
      </c>
      <c r="BD197" s="1" t="s">
        <v>221</v>
      </c>
      <c r="BE197" s="1" t="s">
        <v>221</v>
      </c>
      <c r="BF197" s="1" t="s">
        <v>221</v>
      </c>
      <c r="BG197" s="1">
        <v>5</v>
      </c>
      <c r="BH197" s="1">
        <v>4</v>
      </c>
      <c r="BI197" s="1">
        <v>5</v>
      </c>
      <c r="BJ197" s="1">
        <v>5</v>
      </c>
      <c r="BK197" s="1">
        <v>5</v>
      </c>
      <c r="BL197" s="1">
        <v>3</v>
      </c>
      <c r="BM197" s="1">
        <v>5</v>
      </c>
      <c r="BN197" s="1" t="s">
        <v>221</v>
      </c>
      <c r="BO197" s="1">
        <v>4</v>
      </c>
      <c r="BP197" s="1">
        <v>4</v>
      </c>
      <c r="BQ197" s="1">
        <v>5</v>
      </c>
      <c r="BR197" s="1">
        <v>4</v>
      </c>
      <c r="BS197" s="1">
        <v>3</v>
      </c>
      <c r="BT197" s="1">
        <v>4</v>
      </c>
      <c r="BU197" s="1">
        <v>3</v>
      </c>
      <c r="BV197" s="1">
        <v>4</v>
      </c>
      <c r="BW197" s="1" t="s">
        <v>221</v>
      </c>
      <c r="BX197" s="1">
        <v>4.3333333329999997</v>
      </c>
      <c r="BY197" s="1">
        <v>3.5</v>
      </c>
      <c r="BZ197" s="1"/>
      <c r="CA197" s="1">
        <v>4</v>
      </c>
      <c r="CB197" s="1">
        <v>4</v>
      </c>
      <c r="CC197" s="1">
        <v>4.3333333329999997</v>
      </c>
      <c r="CD197" s="1">
        <v>3</v>
      </c>
      <c r="CE197" s="1">
        <v>4</v>
      </c>
      <c r="CF197" s="1">
        <f>(AM197 - '[1]AoA, FW, and ASMu'!B$11) / '[1]AoA, FW, and ASMu'!B$12</f>
        <v>-6.0746042051738683E-2</v>
      </c>
      <c r="CG197" s="1">
        <f>(AQ197 - '[1]AoA, FW, and ASMu'!C$11) / '[1]AoA, FW, and ASMu'!C$12</f>
        <v>0.83458339984016205</v>
      </c>
      <c r="CH197" s="1">
        <f>(AR197 - '[1]AoA, FW, and ASMu'!D$11) / '[1]AoA, FW, and ASMu'!D$12</f>
        <v>-0.32843761477495281</v>
      </c>
      <c r="CI197" s="1">
        <f>(AT197 - '[1]AoA, FW, and ASMu'!E$11) / '[1]AoA, FW, and ASMu'!E$12</f>
        <v>0.50066042908655961</v>
      </c>
      <c r="CJ197" s="1">
        <f>(AU197 - '[1]AoA, FW, and ASMu'!F$11) / '[1]AoA, FW, and ASMu'!F$12</f>
        <v>0.92360840061944671</v>
      </c>
      <c r="CK197" s="1">
        <f>(AY197 - '[1]AoA, FW, and ASMu'!G$11) / '[1]AoA, FW, and ASMu'!G$12</f>
        <v>0.32195980665711271</v>
      </c>
      <c r="CL197" s="1">
        <f>(BA197 - '[1]AoA, FW, and ASMu'!H$11) / '[1]AoA, FW, and ASMu'!H$12</f>
        <v>0.31960435424860512</v>
      </c>
      <c r="CM197" s="1">
        <f>(AW197 - '[1]AoA, FW, and ASMu'!I$11) / '[1]AoA, FW, and ASMu'!I$12</f>
        <v>-0.25123341556192269</v>
      </c>
      <c r="CN197" s="1">
        <v>7.9234769999999996E-2</v>
      </c>
      <c r="CO197" s="1">
        <v>-0.29259682599999998</v>
      </c>
      <c r="CP197" s="1"/>
      <c r="CQ197" s="1">
        <v>-4.9096167000000003E-2</v>
      </c>
      <c r="CR197" s="1">
        <v>-0.546307824</v>
      </c>
      <c r="CS197" s="1">
        <v>0.28470967200000002</v>
      </c>
      <c r="CT197" s="1">
        <v>-0.68092034499999998</v>
      </c>
      <c r="CU197" s="1">
        <v>-0.23949938600000001</v>
      </c>
      <c r="CV197" s="1" t="s">
        <v>241</v>
      </c>
      <c r="CW197" s="1">
        <v>5</v>
      </c>
      <c r="CX197" s="1">
        <v>1</v>
      </c>
      <c r="CY197" s="1" t="s">
        <v>242</v>
      </c>
      <c r="CZ197" s="1">
        <v>5</v>
      </c>
      <c r="DA197" s="1">
        <v>1105</v>
      </c>
      <c r="DB197" s="1" t="s">
        <v>221</v>
      </c>
      <c r="DC197" s="1" t="s">
        <v>221</v>
      </c>
      <c r="DD197" s="1">
        <v>0</v>
      </c>
      <c r="DE197" s="1" t="s">
        <v>221</v>
      </c>
      <c r="DF197" s="1" t="s">
        <v>221</v>
      </c>
      <c r="DG197" s="1" t="s">
        <v>292</v>
      </c>
      <c r="DH197" s="1">
        <v>643005</v>
      </c>
      <c r="DI197" s="1" t="s">
        <v>1604</v>
      </c>
      <c r="DJ197" s="1" t="s">
        <v>1605</v>
      </c>
      <c r="DK197" s="1" t="s">
        <v>323</v>
      </c>
      <c r="DL197" s="1" t="s">
        <v>229</v>
      </c>
      <c r="DM197" s="1">
        <v>974</v>
      </c>
      <c r="DN197" s="1">
        <v>3</v>
      </c>
      <c r="DO197" s="1" t="s">
        <v>1606</v>
      </c>
      <c r="DP197" s="1">
        <v>-8.318265E-3</v>
      </c>
      <c r="DQ197" s="1">
        <v>2.4352302510000001</v>
      </c>
      <c r="DR197" s="1">
        <v>-0.85767027399999995</v>
      </c>
      <c r="DS197" s="1">
        <v>0.62191151099999997</v>
      </c>
      <c r="DT197" s="1">
        <v>1.1885848320000001</v>
      </c>
      <c r="DU197" s="1">
        <v>-0.432934453</v>
      </c>
      <c r="DV197" s="1">
        <v>-0.68143459900000003</v>
      </c>
      <c r="DW197" s="1">
        <v>0.87171520999999996</v>
      </c>
      <c r="DX197" s="1">
        <v>1.717454663</v>
      </c>
      <c r="DY197" s="1">
        <v>-9.6444849999999999E-2</v>
      </c>
      <c r="DZ197" s="1">
        <v>-0.19060606099999999</v>
      </c>
      <c r="EA197" s="1">
        <v>-1.1447780439999999</v>
      </c>
      <c r="EB197" s="1">
        <v>0.65018504799999999</v>
      </c>
      <c r="EC197" s="1">
        <v>0.63157092800000003</v>
      </c>
      <c r="ED197" s="1">
        <v>0.329160962</v>
      </c>
      <c r="EE197" s="1">
        <v>-0.78145320900000004</v>
      </c>
      <c r="EF197" s="1">
        <v>0.50663741100000004</v>
      </c>
      <c r="EG197" s="1">
        <v>-0.20733053700000001</v>
      </c>
      <c r="EH197" s="1">
        <v>0.86115427300000003</v>
      </c>
      <c r="EI197" s="1">
        <v>0.78168780999999998</v>
      </c>
      <c r="EJ197" s="1">
        <v>0.78663404599999998</v>
      </c>
      <c r="EK197" s="1">
        <v>-1.08825868</v>
      </c>
      <c r="EL197" s="1">
        <v>0.48208338899999997</v>
      </c>
      <c r="EM197" s="1">
        <v>0.141778721</v>
      </c>
      <c r="EN197" s="1">
        <v>-0.227950713</v>
      </c>
      <c r="EO197" s="1">
        <v>0.60217342600000001</v>
      </c>
      <c r="EP197" s="1">
        <v>-0.44247086800000002</v>
      </c>
      <c r="EQ197" s="1">
        <v>-0.83988714499999995</v>
      </c>
      <c r="ER197" s="1">
        <v>0.35031512599999998</v>
      </c>
      <c r="ES197" s="1">
        <v>-0.43132788399999999</v>
      </c>
      <c r="ET197" s="1">
        <v>-0.18006138499999999</v>
      </c>
      <c r="EU197" s="1" t="s">
        <v>221</v>
      </c>
      <c r="EV197" s="1" t="s">
        <v>221</v>
      </c>
      <c r="EW197" s="1">
        <v>-1.1190723E-2</v>
      </c>
      <c r="EX197" s="1">
        <v>2.910558317</v>
      </c>
      <c r="EY197" s="1">
        <v>-0.74570925099999996</v>
      </c>
      <c r="EZ197" s="1">
        <v>0.92562518000000005</v>
      </c>
      <c r="FA197" s="1">
        <v>0.95617094700000005</v>
      </c>
      <c r="FB197" s="1">
        <v>-0.407382207</v>
      </c>
      <c r="FC197" s="1">
        <v>-0.94977949800000006</v>
      </c>
      <c r="FD197" s="1">
        <v>0.84506917800000003</v>
      </c>
      <c r="FE197" s="1">
        <v>0.98215492100000001</v>
      </c>
      <c r="FF197" s="1">
        <v>-8.7277409E-2</v>
      </c>
      <c r="FG197" s="1">
        <v>-0.163953078</v>
      </c>
      <c r="FH197" s="1">
        <v>-0.90605712000000005</v>
      </c>
      <c r="FI197" s="1">
        <v>0.45804513099999999</v>
      </c>
      <c r="FJ197" s="1">
        <v>0.53189845499999999</v>
      </c>
      <c r="FK197" s="1">
        <v>0.30337151299999998</v>
      </c>
      <c r="FL197" s="1">
        <v>-0.62947516000000003</v>
      </c>
      <c r="FM197" s="1">
        <v>0.65470389500000004</v>
      </c>
      <c r="FN197" s="1">
        <v>-0.247118633</v>
      </c>
      <c r="FO197" s="1">
        <v>0.86177219599999999</v>
      </c>
      <c r="FP197" s="1">
        <v>0.90010502800000003</v>
      </c>
      <c r="FQ197" s="1">
        <v>0.96217865700000005</v>
      </c>
      <c r="FR197" s="1">
        <v>-1.2227483240000001</v>
      </c>
      <c r="FS197" s="1">
        <v>0.67246216400000003</v>
      </c>
      <c r="FT197" s="1">
        <v>0.144408287</v>
      </c>
      <c r="FU197" s="1">
        <v>-0.263012886</v>
      </c>
      <c r="FV197" s="1">
        <v>0.682211177</v>
      </c>
      <c r="FW197" s="1">
        <v>-0.54637880400000005</v>
      </c>
      <c r="FX197" s="1">
        <v>-0.79947278300000002</v>
      </c>
      <c r="FY197" s="1">
        <v>0.38368944500000002</v>
      </c>
      <c r="FZ197" s="1">
        <v>-0.44432008899999997</v>
      </c>
      <c r="GA197" s="1">
        <v>-0.200264262</v>
      </c>
      <c r="GB197" s="1"/>
      <c r="GC197" s="1"/>
      <c r="GD197" s="1">
        <v>9.5255669000000001E-2</v>
      </c>
      <c r="GE197" s="1">
        <v>-0.43769752899999997</v>
      </c>
      <c r="GF197" s="1">
        <v>-0.94977949800000006</v>
      </c>
      <c r="GG197" s="1">
        <v>0.989477465</v>
      </c>
      <c r="GH197" s="1">
        <v>0.71914203399999999</v>
      </c>
      <c r="GI197" s="1">
        <v>0.59534262999999998</v>
      </c>
      <c r="GJ197" s="1">
        <v>-9.6364879000000001E-2</v>
      </c>
      <c r="GK197" s="1">
        <v>-0.41107171100000001</v>
      </c>
      <c r="GL197" s="1">
        <v>1</v>
      </c>
      <c r="GM197" s="1">
        <v>1</v>
      </c>
      <c r="GN197" s="1">
        <v>1</v>
      </c>
      <c r="GO197" s="1">
        <v>0</v>
      </c>
      <c r="GP197" s="1">
        <v>0</v>
      </c>
      <c r="GQ197" s="1">
        <v>0</v>
      </c>
      <c r="GR197" s="1">
        <v>0</v>
      </c>
      <c r="GS197" s="1">
        <v>0</v>
      </c>
      <c r="GT197" s="1">
        <v>0</v>
      </c>
      <c r="GU197" s="1">
        <v>0</v>
      </c>
      <c r="GV197" s="1">
        <v>0</v>
      </c>
      <c r="GW197" s="1">
        <v>0</v>
      </c>
      <c r="GX197" s="1">
        <v>0</v>
      </c>
      <c r="GY197" s="1">
        <v>0</v>
      </c>
      <c r="GZ197" s="1">
        <v>0</v>
      </c>
      <c r="HA197" s="1">
        <v>0</v>
      </c>
      <c r="HB197" s="1">
        <v>0</v>
      </c>
      <c r="HC197" s="1">
        <v>0</v>
      </c>
      <c r="HD197" s="1">
        <v>0</v>
      </c>
      <c r="HE197" s="1">
        <v>0</v>
      </c>
      <c r="HF197" s="1">
        <v>0</v>
      </c>
      <c r="HG197" s="1">
        <v>0</v>
      </c>
      <c r="HH197" s="1">
        <v>0</v>
      </c>
      <c r="HI197" s="1">
        <v>1</v>
      </c>
      <c r="HJ197" s="1">
        <v>1</v>
      </c>
      <c r="HK197" s="1">
        <v>0</v>
      </c>
      <c r="HL197" s="1">
        <v>0</v>
      </c>
      <c r="HM197" s="1">
        <v>0</v>
      </c>
      <c r="HN197" s="1">
        <v>1</v>
      </c>
      <c r="HO197" s="1" t="s">
        <v>269</v>
      </c>
      <c r="HP197" s="1" t="s">
        <v>232</v>
      </c>
      <c r="HQ197" s="1" t="s">
        <v>233</v>
      </c>
      <c r="HR197" s="1" t="s">
        <v>234</v>
      </c>
      <c r="HS197" s="1" t="s">
        <v>221</v>
      </c>
      <c r="HT197" s="1" t="s">
        <v>221</v>
      </c>
      <c r="HU197" s="1">
        <v>3.083203927</v>
      </c>
      <c r="HV197" s="1">
        <v>3.1676786859999999</v>
      </c>
      <c r="HW197" s="1"/>
      <c r="HX197" s="1">
        <v>3.5054662969999999</v>
      </c>
      <c r="HY197" s="1">
        <v>3.9679199879999998</v>
      </c>
      <c r="HZ197" s="1">
        <v>3.769127208</v>
      </c>
      <c r="IA197" s="1">
        <v>2.3421028289999999</v>
      </c>
      <c r="IB197" s="1">
        <v>2.9817673579999999</v>
      </c>
    </row>
    <row r="198" spans="1:236" x14ac:dyDescent="0.3">
      <c r="A198" s="1">
        <v>37820</v>
      </c>
      <c r="B198" s="1" t="s">
        <v>296</v>
      </c>
      <c r="C198" s="1" t="s">
        <v>297</v>
      </c>
      <c r="D198" s="1" t="s">
        <v>298</v>
      </c>
      <c r="E198" s="1">
        <v>5</v>
      </c>
      <c r="F198" s="1" t="s">
        <v>299</v>
      </c>
      <c r="G198" s="1">
        <v>2</v>
      </c>
      <c r="H198" s="1" t="s">
        <v>300</v>
      </c>
      <c r="I198" s="1" t="s">
        <v>221</v>
      </c>
      <c r="J198" s="1" t="s">
        <v>221</v>
      </c>
      <c r="K198" s="1" t="s">
        <v>221</v>
      </c>
      <c r="L198" s="1">
        <v>1</v>
      </c>
      <c r="M198" s="1">
        <v>0</v>
      </c>
      <c r="N198" s="1">
        <v>0</v>
      </c>
      <c r="O198" s="1">
        <v>0</v>
      </c>
      <c r="P198" s="1">
        <v>0</v>
      </c>
      <c r="Q198" s="1">
        <v>1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1</v>
      </c>
      <c r="AE198" s="1" t="s">
        <v>221</v>
      </c>
      <c r="AF198" s="1" t="s">
        <v>221</v>
      </c>
      <c r="AG198" s="1" t="s">
        <v>221</v>
      </c>
      <c r="AH198" s="1" t="s">
        <v>221</v>
      </c>
      <c r="AI198" s="1" t="s">
        <v>221</v>
      </c>
      <c r="AJ198" s="1" t="s">
        <v>221</v>
      </c>
      <c r="AK198" s="1" t="s">
        <v>221</v>
      </c>
      <c r="AL198" s="1" t="s">
        <v>221</v>
      </c>
      <c r="AM198" s="1">
        <v>4</v>
      </c>
      <c r="AN198" s="1">
        <v>1</v>
      </c>
      <c r="AO198" s="1">
        <v>3</v>
      </c>
      <c r="AP198" s="1">
        <v>1</v>
      </c>
      <c r="AQ198" s="1">
        <v>5</v>
      </c>
      <c r="AR198" s="1">
        <v>3</v>
      </c>
      <c r="AS198" s="1">
        <v>3</v>
      </c>
      <c r="AT198" s="1">
        <v>4</v>
      </c>
      <c r="AU198" s="1">
        <v>1</v>
      </c>
      <c r="AV198" s="1">
        <v>1</v>
      </c>
      <c r="AW198" s="1">
        <v>3</v>
      </c>
      <c r="AX198" s="1">
        <v>3</v>
      </c>
      <c r="AY198" s="1">
        <v>3</v>
      </c>
      <c r="AZ198" s="1">
        <v>4</v>
      </c>
      <c r="BA198" s="1">
        <v>1</v>
      </c>
      <c r="BB198" s="1">
        <v>3</v>
      </c>
      <c r="BC198" s="1" t="s">
        <v>221</v>
      </c>
      <c r="BD198" s="1" t="s">
        <v>221</v>
      </c>
      <c r="BE198" s="1" t="s">
        <v>221</v>
      </c>
      <c r="BF198" s="1" t="s">
        <v>221</v>
      </c>
      <c r="BG198" s="1">
        <v>4</v>
      </c>
      <c r="BH198" s="1">
        <v>4</v>
      </c>
      <c r="BI198" s="1">
        <v>4</v>
      </c>
      <c r="BJ198" s="1">
        <v>5</v>
      </c>
      <c r="BK198" s="1">
        <v>4</v>
      </c>
      <c r="BL198" s="1">
        <v>4</v>
      </c>
      <c r="BM198" s="1">
        <v>4</v>
      </c>
      <c r="BN198" s="1" t="s">
        <v>221</v>
      </c>
      <c r="BO198" s="1">
        <v>3</v>
      </c>
      <c r="BP198" s="1">
        <v>4</v>
      </c>
      <c r="BQ198" s="1">
        <v>3</v>
      </c>
      <c r="BR198" s="1">
        <v>4</v>
      </c>
      <c r="BS198" s="1" t="s">
        <v>221</v>
      </c>
      <c r="BT198" s="1">
        <v>4</v>
      </c>
      <c r="BU198" s="1">
        <v>4</v>
      </c>
      <c r="BV198" s="1">
        <v>5</v>
      </c>
      <c r="BW198" s="1" t="s">
        <v>221</v>
      </c>
      <c r="BX198" s="3">
        <v>4</v>
      </c>
      <c r="BY198" s="1">
        <v>4</v>
      </c>
      <c r="BZ198" s="1"/>
      <c r="CA198" s="1">
        <v>3</v>
      </c>
      <c r="CB198" s="1">
        <v>4</v>
      </c>
      <c r="CC198" s="1">
        <v>4</v>
      </c>
      <c r="CD198" s="1"/>
      <c r="CE198" s="1">
        <v>4</v>
      </c>
      <c r="CF198" s="1">
        <f>(AM198 - '[1]AoA, FW, and ASMu'!B$11) / '[1]AoA, FW, and ASMu'!B$12</f>
        <v>-6.0746042051738683E-2</v>
      </c>
      <c r="CG198" s="1">
        <f>(AQ198 - '[1]AoA, FW, and ASMu'!C$11) / '[1]AoA, FW, and ASMu'!C$12</f>
        <v>1.6056087151336731</v>
      </c>
      <c r="CH198" s="1">
        <f>(AR198 - '[1]AoA, FW, and ASMu'!D$11) / '[1]AoA, FW, and ASMu'!D$12</f>
        <v>0.45651043466681585</v>
      </c>
      <c r="CI198" s="1">
        <f>(AT198 - '[1]AoA, FW, and ASMu'!E$11) / '[1]AoA, FW, and ASMu'!E$12</f>
        <v>-0.42732871186524074</v>
      </c>
      <c r="CJ198" s="1">
        <f>(AU198 - '[1]AoA, FW, and ASMu'!F$11) / '[1]AoA, FW, and ASMu'!F$12</f>
        <v>-1.3726844286238138</v>
      </c>
      <c r="CK198" s="1">
        <f>(AY198 - '[1]AoA, FW, and ASMu'!G$11) / '[1]AoA, FW, and ASMu'!G$12</f>
        <v>-0.39129875746110016</v>
      </c>
      <c r="CL198" s="1">
        <f>(BA198 - '[1]AoA, FW, and ASMu'!H$11) / '[1]AoA, FW, and ASMu'!H$12</f>
        <v>-0.62050276803115456</v>
      </c>
      <c r="CM198" s="1">
        <f>(AW198 - '[1]AoA, FW, and ASMu'!I$11) / '[1]AoA, FW, and ASMu'!I$12</f>
        <v>-0.25123341556192269</v>
      </c>
      <c r="CN198" s="1">
        <v>-0.75406358900000003</v>
      </c>
      <c r="CO198" s="1">
        <v>0.34093891100000001</v>
      </c>
      <c r="CP198" s="1"/>
      <c r="CQ198" s="1">
        <v>-1.2175849320000001</v>
      </c>
      <c r="CR198" s="1">
        <v>-0.546307824</v>
      </c>
      <c r="CS198" s="1">
        <v>-0.25373707200000001</v>
      </c>
      <c r="CT198" s="1"/>
      <c r="CU198" s="1">
        <v>-0.23949938600000001</v>
      </c>
      <c r="CV198" s="1" t="s">
        <v>241</v>
      </c>
      <c r="CW198" s="1">
        <v>5</v>
      </c>
      <c r="CX198" s="1">
        <v>1</v>
      </c>
      <c r="CY198" s="1" t="s">
        <v>242</v>
      </c>
      <c r="CZ198" s="1">
        <v>5</v>
      </c>
      <c r="DA198" s="1">
        <v>4116</v>
      </c>
      <c r="DB198" s="1" t="s">
        <v>221</v>
      </c>
      <c r="DC198" s="1" t="s">
        <v>221</v>
      </c>
      <c r="DD198" s="1">
        <v>0</v>
      </c>
      <c r="DE198" s="1" t="s">
        <v>221</v>
      </c>
      <c r="DF198" s="1" t="s">
        <v>221</v>
      </c>
      <c r="DG198" s="1" t="s">
        <v>292</v>
      </c>
      <c r="DH198" s="1">
        <v>238179</v>
      </c>
      <c r="DI198" s="1" t="s">
        <v>221</v>
      </c>
      <c r="DJ198" s="1" t="s">
        <v>301</v>
      </c>
      <c r="DK198" s="1" t="s">
        <v>302</v>
      </c>
      <c r="DL198" s="1" t="s">
        <v>229</v>
      </c>
      <c r="DM198" s="1">
        <v>803</v>
      </c>
      <c r="DN198" s="1">
        <v>42</v>
      </c>
      <c r="DO198" s="1" t="s">
        <v>303</v>
      </c>
      <c r="DP198" s="1">
        <v>-8.318265E-3</v>
      </c>
      <c r="DQ198" s="1">
        <v>-0.56476974899999999</v>
      </c>
      <c r="DR198" s="1">
        <v>-0.85767027399999995</v>
      </c>
      <c r="DS198" s="1">
        <v>-0.37808848900000003</v>
      </c>
      <c r="DT198" s="1">
        <v>2.1885848320000001</v>
      </c>
      <c r="DU198" s="1">
        <v>0.567065547</v>
      </c>
      <c r="DV198" s="1">
        <v>1.3185654010000001</v>
      </c>
      <c r="DW198" s="1">
        <v>-0.12828479000000001</v>
      </c>
      <c r="DX198" s="1">
        <v>-2.2825453370000002</v>
      </c>
      <c r="DY198" s="1">
        <v>-1.0964448499999999</v>
      </c>
      <c r="DZ198" s="1">
        <v>-0.19060606099999999</v>
      </c>
      <c r="EA198" s="1">
        <v>0.85522195599999995</v>
      </c>
      <c r="EB198" s="1">
        <v>-0.34981495200000001</v>
      </c>
      <c r="EC198" s="1">
        <v>0.63157092800000003</v>
      </c>
      <c r="ED198" s="1">
        <v>-0.670839038</v>
      </c>
      <c r="EE198" s="1">
        <v>-0.78145320900000004</v>
      </c>
      <c r="EF198" s="1">
        <v>-0.49336258900000002</v>
      </c>
      <c r="EG198" s="1">
        <v>-0.20733053700000001</v>
      </c>
      <c r="EH198" s="1">
        <v>-0.138845727</v>
      </c>
      <c r="EI198" s="1">
        <v>0.78168780999999998</v>
      </c>
      <c r="EJ198" s="1">
        <v>-0.213365954</v>
      </c>
      <c r="EK198" s="1">
        <v>-8.8258680000000006E-2</v>
      </c>
      <c r="EL198" s="1">
        <v>-0.51791661099999997</v>
      </c>
      <c r="EM198" s="1">
        <v>-0.858221279</v>
      </c>
      <c r="EN198" s="1">
        <v>-0.227950713</v>
      </c>
      <c r="EO198" s="1">
        <v>-1.397826574</v>
      </c>
      <c r="EP198" s="1">
        <v>-0.44247086800000002</v>
      </c>
      <c r="EQ198" s="1" t="s">
        <v>221</v>
      </c>
      <c r="ER198" s="1">
        <v>0.35031512599999998</v>
      </c>
      <c r="ES198" s="1">
        <v>0.56867211600000001</v>
      </c>
      <c r="ET198" s="1">
        <v>0.81993861499999998</v>
      </c>
      <c r="EU198" s="1" t="s">
        <v>221</v>
      </c>
      <c r="EV198" s="1" t="s">
        <v>221</v>
      </c>
      <c r="EW198" s="1">
        <v>-1.1190723E-2</v>
      </c>
      <c r="EX198" s="1">
        <v>-0.67500610599999999</v>
      </c>
      <c r="EY198" s="1">
        <v>-0.74570925099999996</v>
      </c>
      <c r="EZ198" s="1">
        <v>-0.56272993800000004</v>
      </c>
      <c r="FA198" s="1">
        <v>1.7606326240000001</v>
      </c>
      <c r="FB198" s="1">
        <v>0.53359674300000004</v>
      </c>
      <c r="FC198" s="1">
        <v>1.8378086280000001</v>
      </c>
      <c r="FD198" s="1">
        <v>-0.12436346299999999</v>
      </c>
      <c r="FE198" s="1">
        <v>-1.305311391</v>
      </c>
      <c r="FF198" s="1">
        <v>-0.99222370199999999</v>
      </c>
      <c r="FG198" s="1">
        <v>-0.163953078</v>
      </c>
      <c r="FH198" s="1">
        <v>0.67688225400000002</v>
      </c>
      <c r="FI198" s="1">
        <v>-0.24643912700000001</v>
      </c>
      <c r="FJ198" s="1">
        <v>0.53189845499999999</v>
      </c>
      <c r="FK198" s="1">
        <v>-0.61827943600000002</v>
      </c>
      <c r="FL198" s="1">
        <v>-0.62947516000000003</v>
      </c>
      <c r="FM198" s="1">
        <v>-0.63754946099999998</v>
      </c>
      <c r="FN198" s="1">
        <v>-0.247118633</v>
      </c>
      <c r="FO198" s="1">
        <v>-0.13894535599999999</v>
      </c>
      <c r="FP198" s="1">
        <v>0.90010502800000003</v>
      </c>
      <c r="FQ198" s="1">
        <v>-0.26098052599999999</v>
      </c>
      <c r="FR198" s="1">
        <v>-9.9165901000000001E-2</v>
      </c>
      <c r="FS198" s="1">
        <v>-0.72244622599999997</v>
      </c>
      <c r="FT198" s="1">
        <v>-0.87413868699999997</v>
      </c>
      <c r="FU198" s="1">
        <v>-0.263012886</v>
      </c>
      <c r="FV198" s="1">
        <v>-1.5836183909999999</v>
      </c>
      <c r="FW198" s="1">
        <v>-0.54637880400000005</v>
      </c>
      <c r="FX198" s="1"/>
      <c r="FY198" s="1">
        <v>0.38368944500000002</v>
      </c>
      <c r="FZ198" s="1">
        <v>0.58580132299999998</v>
      </c>
      <c r="GA198" s="1">
        <v>0.911935681</v>
      </c>
      <c r="GB198" s="1"/>
      <c r="GC198" s="1"/>
      <c r="GD198" s="1">
        <v>-0.31890562099999997</v>
      </c>
      <c r="GE198" s="1">
        <v>1.0183421269999999</v>
      </c>
      <c r="GF198" s="1">
        <v>1.8378086280000001</v>
      </c>
      <c r="GG198" s="1">
        <v>-0.99850214999999998</v>
      </c>
      <c r="GH198" s="1">
        <v>-1.5683242770000001</v>
      </c>
      <c r="GI198" s="1">
        <v>-0.60730334500000005</v>
      </c>
      <c r="GJ198" s="1">
        <v>-0.61827943600000002</v>
      </c>
      <c r="GK198" s="1">
        <v>-0.41107171100000001</v>
      </c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 t="s">
        <v>269</v>
      </c>
      <c r="HP198" s="1" t="s">
        <v>232</v>
      </c>
      <c r="HQ198" s="1" t="s">
        <v>233</v>
      </c>
      <c r="HR198" s="1" t="s">
        <v>234</v>
      </c>
      <c r="HS198" s="1" t="s">
        <v>221</v>
      </c>
      <c r="HT198" s="1" t="s">
        <v>221</v>
      </c>
      <c r="HU198" s="1">
        <v>2.249905569</v>
      </c>
      <c r="HV198" s="1">
        <v>3.8012144229999998</v>
      </c>
      <c r="HW198" s="1"/>
      <c r="HX198" s="1">
        <v>2.3369775310000001</v>
      </c>
      <c r="HY198" s="1">
        <v>3.9679199879999998</v>
      </c>
      <c r="HZ198" s="1">
        <v>3.2306804640000002</v>
      </c>
      <c r="IA198" s="1"/>
      <c r="IB198" s="1">
        <v>2.9817673579999999</v>
      </c>
    </row>
    <row r="199" spans="1:236" x14ac:dyDescent="0.3">
      <c r="A199" s="1">
        <v>34548</v>
      </c>
      <c r="B199" s="1" t="s">
        <v>1607</v>
      </c>
      <c r="C199" s="1" t="s">
        <v>1554</v>
      </c>
      <c r="D199" s="1" t="s">
        <v>1608</v>
      </c>
      <c r="E199" s="1">
        <v>7</v>
      </c>
      <c r="F199" s="1" t="s">
        <v>529</v>
      </c>
      <c r="G199" s="1">
        <v>2</v>
      </c>
      <c r="H199" s="1" t="s">
        <v>530</v>
      </c>
      <c r="I199" s="1" t="s">
        <v>221</v>
      </c>
      <c r="J199" s="1" t="s">
        <v>221</v>
      </c>
      <c r="K199" s="1" t="s">
        <v>221</v>
      </c>
      <c r="L199" s="1">
        <v>1</v>
      </c>
      <c r="M199" s="1">
        <v>0</v>
      </c>
      <c r="N199" s="1">
        <v>0</v>
      </c>
      <c r="O199" s="1">
        <v>1</v>
      </c>
      <c r="P199" s="1">
        <v>0</v>
      </c>
      <c r="Q199" s="1">
        <v>1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1</v>
      </c>
      <c r="AB199" s="1">
        <v>0</v>
      </c>
      <c r="AC199" s="1">
        <v>0</v>
      </c>
      <c r="AD199" s="1">
        <v>0</v>
      </c>
      <c r="AE199" s="1" t="s">
        <v>731</v>
      </c>
      <c r="AF199" s="1" t="s">
        <v>221</v>
      </c>
      <c r="AG199" s="1" t="s">
        <v>221</v>
      </c>
      <c r="AH199" s="1" t="s">
        <v>221</v>
      </c>
      <c r="AI199" s="1" t="s">
        <v>221</v>
      </c>
      <c r="AJ199" s="1" t="s">
        <v>221</v>
      </c>
      <c r="AK199" s="1" t="s">
        <v>221</v>
      </c>
      <c r="AL199" s="1" t="s">
        <v>221</v>
      </c>
      <c r="AM199" s="1">
        <v>4</v>
      </c>
      <c r="AN199" s="1">
        <v>1</v>
      </c>
      <c r="AO199" s="1">
        <v>4</v>
      </c>
      <c r="AP199" s="1">
        <v>2</v>
      </c>
      <c r="AQ199" s="1">
        <v>3</v>
      </c>
      <c r="AR199" s="1">
        <v>3</v>
      </c>
      <c r="AS199" s="1">
        <v>1</v>
      </c>
      <c r="AT199" s="1">
        <v>5</v>
      </c>
      <c r="AU199" s="1">
        <v>5</v>
      </c>
      <c r="AV199" s="1">
        <v>1</v>
      </c>
      <c r="AW199" s="1">
        <v>3</v>
      </c>
      <c r="AX199" s="1">
        <v>2</v>
      </c>
      <c r="AY199" s="1">
        <v>3</v>
      </c>
      <c r="AZ199" s="1">
        <v>5</v>
      </c>
      <c r="BA199" s="1">
        <v>1</v>
      </c>
      <c r="BB199" s="1">
        <v>4</v>
      </c>
      <c r="BC199" s="1" t="s">
        <v>221</v>
      </c>
      <c r="BD199" s="1" t="s">
        <v>221</v>
      </c>
      <c r="BE199" s="1" t="s">
        <v>221</v>
      </c>
      <c r="BF199" s="1" t="s">
        <v>221</v>
      </c>
      <c r="BG199" s="1">
        <v>3</v>
      </c>
      <c r="BH199" s="1">
        <v>5</v>
      </c>
      <c r="BI199" s="1">
        <v>4</v>
      </c>
      <c r="BJ199" s="1">
        <v>4</v>
      </c>
      <c r="BK199" s="1">
        <v>4</v>
      </c>
      <c r="BL199" s="1">
        <v>2</v>
      </c>
      <c r="BM199" s="1">
        <v>3</v>
      </c>
      <c r="BN199" s="1">
        <v>4</v>
      </c>
      <c r="BO199" s="1">
        <v>3</v>
      </c>
      <c r="BP199" s="1">
        <v>4</v>
      </c>
      <c r="BQ199" s="1">
        <v>5</v>
      </c>
      <c r="BR199" s="1">
        <v>3</v>
      </c>
      <c r="BS199" s="1">
        <v>5</v>
      </c>
      <c r="BT199" s="1">
        <v>3</v>
      </c>
      <c r="BU199" s="1">
        <v>2</v>
      </c>
      <c r="BV199" s="1">
        <v>4</v>
      </c>
      <c r="BW199" s="1" t="s">
        <v>221</v>
      </c>
      <c r="BX199" s="1">
        <v>3.6666666669999999</v>
      </c>
      <c r="BY199" s="1">
        <v>2.5</v>
      </c>
      <c r="BZ199" s="1">
        <v>4</v>
      </c>
      <c r="CA199" s="1">
        <v>3</v>
      </c>
      <c r="CB199" s="1">
        <v>4</v>
      </c>
      <c r="CC199" s="1">
        <v>3</v>
      </c>
      <c r="CD199" s="1">
        <v>5</v>
      </c>
      <c r="CE199" s="1">
        <v>5</v>
      </c>
      <c r="CF199" s="1">
        <f>(AM199 - '[1]AoA, FW, and ASMu'!B$11) / '[1]AoA, FW, and ASMu'!B$12</f>
        <v>-6.0746042051738683E-2</v>
      </c>
      <c r="CG199" s="1">
        <f>(AQ199 - '[1]AoA, FW, and ASMu'!C$11) / '[1]AoA, FW, and ASMu'!C$12</f>
        <v>6.35580845466511E-2</v>
      </c>
      <c r="CH199" s="1">
        <f>(AR199 - '[1]AoA, FW, and ASMu'!D$11) / '[1]AoA, FW, and ASMu'!D$12</f>
        <v>0.45651043466681585</v>
      </c>
      <c r="CI199" s="1">
        <f>(AT199 - '[1]AoA, FW, and ASMu'!E$11) / '[1]AoA, FW, and ASMu'!E$12</f>
        <v>0.50066042908655961</v>
      </c>
      <c r="CJ199" s="1">
        <f>(AU199 - '[1]AoA, FW, and ASMu'!F$11) / '[1]AoA, FW, and ASMu'!F$12</f>
        <v>0.92360840061944671</v>
      </c>
      <c r="CK199" s="1">
        <f>(AY199 - '[1]AoA, FW, and ASMu'!G$11) / '[1]AoA, FW, and ASMu'!G$12</f>
        <v>-0.39129875746110016</v>
      </c>
      <c r="CL199" s="1">
        <f>(BA199 - '[1]AoA, FW, and ASMu'!H$11) / '[1]AoA, FW, and ASMu'!H$12</f>
        <v>-0.62050276803115456</v>
      </c>
      <c r="CM199" s="1">
        <f>(AW199 - '[1]AoA, FW, and ASMu'!I$11) / '[1]AoA, FW, and ASMu'!I$12</f>
        <v>-0.25123341556192269</v>
      </c>
      <c r="CN199" s="1">
        <v>-1.037070878</v>
      </c>
      <c r="CO199" s="1">
        <v>-1.4201053079999999</v>
      </c>
      <c r="CP199" s="1">
        <v>0.322577169</v>
      </c>
      <c r="CQ199" s="1">
        <v>-0.66624430700000004</v>
      </c>
      <c r="CR199" s="1">
        <v>-0.28672377399999999</v>
      </c>
      <c r="CS199" s="1">
        <v>-1.8468411849999999</v>
      </c>
      <c r="CT199" s="1">
        <v>1.349786843</v>
      </c>
      <c r="CU199" s="1">
        <v>1.3245864249999999</v>
      </c>
      <c r="CV199" s="1" t="s">
        <v>241</v>
      </c>
      <c r="CW199" s="1">
        <v>5</v>
      </c>
      <c r="CX199" s="1">
        <v>1</v>
      </c>
      <c r="CY199" s="1" t="s">
        <v>242</v>
      </c>
      <c r="CZ199" s="1">
        <v>5</v>
      </c>
      <c r="DA199" s="1">
        <v>1656</v>
      </c>
      <c r="DB199" s="1" t="s">
        <v>221</v>
      </c>
      <c r="DC199" s="1" t="s">
        <v>221</v>
      </c>
      <c r="DD199" s="1">
        <v>1</v>
      </c>
      <c r="DE199" s="1">
        <v>1655</v>
      </c>
      <c r="DF199" s="1" t="s">
        <v>221</v>
      </c>
      <c r="DG199" s="1" t="s">
        <v>364</v>
      </c>
      <c r="DH199" s="1">
        <v>9192</v>
      </c>
      <c r="DI199" s="1" t="s">
        <v>1609</v>
      </c>
      <c r="DJ199" s="1" t="s">
        <v>1610</v>
      </c>
      <c r="DK199" s="1" t="s">
        <v>419</v>
      </c>
      <c r="DL199" s="1" t="s">
        <v>229</v>
      </c>
      <c r="DM199" s="1">
        <v>1228</v>
      </c>
      <c r="DN199" s="1">
        <v>11</v>
      </c>
      <c r="DO199" s="1" t="s">
        <v>1611</v>
      </c>
      <c r="DP199" s="1">
        <v>-8.318265E-3</v>
      </c>
      <c r="DQ199" s="1">
        <v>-0.56476974899999999</v>
      </c>
      <c r="DR199" s="1">
        <v>0.14232972599999999</v>
      </c>
      <c r="DS199" s="1">
        <v>0.62191151099999997</v>
      </c>
      <c r="DT199" s="1">
        <v>0.18858483200000001</v>
      </c>
      <c r="DU199" s="1">
        <v>0.567065547</v>
      </c>
      <c r="DV199" s="1">
        <v>-0.68143459900000003</v>
      </c>
      <c r="DW199" s="1">
        <v>0.87171520999999996</v>
      </c>
      <c r="DX199" s="1">
        <v>1.717454663</v>
      </c>
      <c r="DY199" s="1">
        <v>-1.0964448499999999</v>
      </c>
      <c r="DZ199" s="1">
        <v>-0.19060606099999999</v>
      </c>
      <c r="EA199" s="1">
        <v>-0.14477804399999999</v>
      </c>
      <c r="EB199" s="1">
        <v>-0.34981495200000001</v>
      </c>
      <c r="EC199" s="1">
        <v>1.6315709279999999</v>
      </c>
      <c r="ED199" s="1">
        <v>-0.670839038</v>
      </c>
      <c r="EE199" s="1">
        <v>0.21854679099999999</v>
      </c>
      <c r="EF199" s="1">
        <v>-1.493362589</v>
      </c>
      <c r="EG199" s="1">
        <v>0.79266946299999996</v>
      </c>
      <c r="EH199" s="1">
        <v>-0.138845727</v>
      </c>
      <c r="EI199" s="1">
        <v>-0.21831218999999999</v>
      </c>
      <c r="EJ199" s="1">
        <v>-0.213365954</v>
      </c>
      <c r="EK199" s="1">
        <v>-2.08825868</v>
      </c>
      <c r="EL199" s="1">
        <v>-1.517916611</v>
      </c>
      <c r="EM199" s="1">
        <v>-0.858221279</v>
      </c>
      <c r="EN199" s="1">
        <v>-0.227950713</v>
      </c>
      <c r="EO199" s="1">
        <v>0.60217342600000001</v>
      </c>
      <c r="EP199" s="1">
        <v>-1.442470868</v>
      </c>
      <c r="EQ199" s="1">
        <v>1.1601128549999999</v>
      </c>
      <c r="ER199" s="1">
        <v>-0.64968487399999997</v>
      </c>
      <c r="ES199" s="1">
        <v>-1.4313278840000001</v>
      </c>
      <c r="ET199" s="1">
        <v>-0.18006138499999999</v>
      </c>
      <c r="EU199" s="1" t="s">
        <v>221</v>
      </c>
      <c r="EV199" s="1">
        <v>0.11079420800000001</v>
      </c>
      <c r="EW199" s="1">
        <v>-1.1190723E-2</v>
      </c>
      <c r="EX199" s="1">
        <v>-0.67500610599999999</v>
      </c>
      <c r="EY199" s="1">
        <v>0.12374988000000001</v>
      </c>
      <c r="EZ199" s="1">
        <v>0.92562518000000005</v>
      </c>
      <c r="FA199" s="1">
        <v>0.15170927000000001</v>
      </c>
      <c r="FB199" s="1">
        <v>0.53359674300000004</v>
      </c>
      <c r="FC199" s="1">
        <v>-0.94977949800000006</v>
      </c>
      <c r="FD199" s="1">
        <v>0.84506917800000003</v>
      </c>
      <c r="FE199" s="1">
        <v>0.98215492100000001</v>
      </c>
      <c r="FF199" s="1">
        <v>-0.99222370199999999</v>
      </c>
      <c r="FG199" s="1">
        <v>-0.163953078</v>
      </c>
      <c r="FH199" s="1">
        <v>-0.114587433</v>
      </c>
      <c r="FI199" s="1">
        <v>-0.24643912700000001</v>
      </c>
      <c r="FJ199" s="1">
        <v>1.3740817030000001</v>
      </c>
      <c r="FK199" s="1">
        <v>-0.61827943600000002</v>
      </c>
      <c r="FL199" s="1">
        <v>0.17604352300000001</v>
      </c>
      <c r="FM199" s="1">
        <v>-1.9298028169999999</v>
      </c>
      <c r="FN199" s="1">
        <v>0.94478795299999996</v>
      </c>
      <c r="FO199" s="1">
        <v>-0.13894535599999999</v>
      </c>
      <c r="FP199" s="1">
        <v>-0.25138411700000002</v>
      </c>
      <c r="FQ199" s="1">
        <v>-0.26098052599999999</v>
      </c>
      <c r="FR199" s="1">
        <v>-2.346330746</v>
      </c>
      <c r="FS199" s="1">
        <v>-2.1173546170000002</v>
      </c>
      <c r="FT199" s="1">
        <v>-0.87413868699999997</v>
      </c>
      <c r="FU199" s="1">
        <v>-0.263012886</v>
      </c>
      <c r="FV199" s="1">
        <v>0.682211177</v>
      </c>
      <c r="FW199" s="1">
        <v>-1.7812144590000001</v>
      </c>
      <c r="FX199" s="1">
        <v>1.1042896170000001</v>
      </c>
      <c r="FY199" s="1">
        <v>-0.711579976</v>
      </c>
      <c r="FZ199" s="1">
        <v>-1.4744415</v>
      </c>
      <c r="GA199" s="1">
        <v>-0.200264262</v>
      </c>
      <c r="GB199" s="1"/>
      <c r="GC199" s="1">
        <v>9.6783547999999997E-2</v>
      </c>
      <c r="GD199" s="1">
        <v>-0.71002992200000004</v>
      </c>
      <c r="GE199" s="1">
        <v>-0.559413995</v>
      </c>
      <c r="GF199" s="1">
        <v>-0.85299595100000003</v>
      </c>
      <c r="GG199" s="1">
        <v>-2.9069509E-2</v>
      </c>
      <c r="GH199" s="1">
        <v>0.71914203399999999</v>
      </c>
      <c r="GI199" s="1">
        <v>-1.8213277560000001</v>
      </c>
      <c r="GJ199" s="1">
        <v>-6.6134628000000001E-2</v>
      </c>
      <c r="GK199" s="1">
        <v>0.78083487500000004</v>
      </c>
      <c r="GL199" s="1">
        <v>4</v>
      </c>
      <c r="GM199" s="1">
        <v>3</v>
      </c>
      <c r="GN199" s="1">
        <v>0.75</v>
      </c>
      <c r="GO199" s="1">
        <v>1</v>
      </c>
      <c r="GP199" s="1">
        <v>0.25</v>
      </c>
      <c r="GQ199" s="1">
        <v>0</v>
      </c>
      <c r="GR199" s="1">
        <v>0</v>
      </c>
      <c r="GS199" s="1">
        <v>0</v>
      </c>
      <c r="GT199" s="1">
        <v>0</v>
      </c>
      <c r="GU199" s="1">
        <v>0</v>
      </c>
      <c r="GV199" s="1">
        <v>0</v>
      </c>
      <c r="GW199" s="1">
        <v>0</v>
      </c>
      <c r="GX199" s="1">
        <v>0</v>
      </c>
      <c r="GY199" s="1">
        <v>1</v>
      </c>
      <c r="GZ199" s="1">
        <v>0.25</v>
      </c>
      <c r="HA199" s="1">
        <v>1</v>
      </c>
      <c r="HB199" s="1">
        <v>0.25</v>
      </c>
      <c r="HC199" s="1">
        <v>0</v>
      </c>
      <c r="HD199" s="1">
        <v>0</v>
      </c>
      <c r="HE199" s="1">
        <v>0</v>
      </c>
      <c r="HF199" s="1">
        <v>0</v>
      </c>
      <c r="HG199" s="1">
        <v>0</v>
      </c>
      <c r="HH199" s="1">
        <v>0</v>
      </c>
      <c r="HI199" s="1">
        <v>2</v>
      </c>
      <c r="HJ199" s="1">
        <v>0.5</v>
      </c>
      <c r="HK199" s="1">
        <v>0</v>
      </c>
      <c r="HL199" s="1">
        <v>0</v>
      </c>
      <c r="HM199" s="1">
        <v>0.25</v>
      </c>
      <c r="HN199" s="1">
        <v>0.75</v>
      </c>
      <c r="HO199" s="1" t="s">
        <v>405</v>
      </c>
      <c r="HP199" s="1" t="s">
        <v>295</v>
      </c>
      <c r="HQ199" s="1" t="s">
        <v>221</v>
      </c>
      <c r="HR199" s="1" t="s">
        <v>221</v>
      </c>
      <c r="HS199" s="1" t="s">
        <v>221</v>
      </c>
      <c r="HT199" s="1" t="s">
        <v>221</v>
      </c>
      <c r="HU199" s="1">
        <v>2.6091524709999998</v>
      </c>
      <c r="HV199" s="1">
        <v>1.8635374</v>
      </c>
      <c r="HW199" s="1">
        <v>3.4056704990000002</v>
      </c>
      <c r="HX199" s="1">
        <v>1.94247229</v>
      </c>
      <c r="HY199" s="1">
        <v>3.5750870589999999</v>
      </c>
      <c r="HZ199" s="1">
        <v>1.072685839</v>
      </c>
      <c r="IA199" s="1">
        <v>4.0763978610000002</v>
      </c>
      <c r="IB199" s="1">
        <v>5.2230851080000003</v>
      </c>
    </row>
    <row r="200" spans="1:236" x14ac:dyDescent="0.3">
      <c r="A200" s="1">
        <v>31893</v>
      </c>
      <c r="B200" s="1" t="s">
        <v>1612</v>
      </c>
      <c r="C200" s="1" t="s">
        <v>1613</v>
      </c>
      <c r="D200" s="1" t="s">
        <v>1066</v>
      </c>
      <c r="E200" s="1">
        <v>4</v>
      </c>
      <c r="F200" s="1" t="s">
        <v>529</v>
      </c>
      <c r="G200" s="1">
        <v>2</v>
      </c>
      <c r="H200" s="1" t="s">
        <v>530</v>
      </c>
      <c r="I200" s="1" t="s">
        <v>221</v>
      </c>
      <c r="J200" s="1" t="s">
        <v>221</v>
      </c>
      <c r="K200" s="1" t="s">
        <v>221</v>
      </c>
      <c r="L200" s="1">
        <v>1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1</v>
      </c>
      <c r="T200" s="1">
        <v>1</v>
      </c>
      <c r="U200" s="1">
        <v>0</v>
      </c>
      <c r="V200" s="1">
        <v>1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 t="s">
        <v>1568</v>
      </c>
      <c r="AF200" s="1" t="s">
        <v>221</v>
      </c>
      <c r="AG200" s="1" t="s">
        <v>221</v>
      </c>
      <c r="AH200" s="1" t="s">
        <v>221</v>
      </c>
      <c r="AI200" s="1" t="s">
        <v>221</v>
      </c>
      <c r="AJ200" s="1" t="s">
        <v>221</v>
      </c>
      <c r="AK200" s="1" t="s">
        <v>221</v>
      </c>
      <c r="AL200" s="1" t="s">
        <v>221</v>
      </c>
      <c r="AM200" s="1">
        <v>4</v>
      </c>
      <c r="AN200" s="1">
        <v>1</v>
      </c>
      <c r="AO200" s="1">
        <v>3</v>
      </c>
      <c r="AP200" s="1">
        <v>1</v>
      </c>
      <c r="AQ200" s="1">
        <v>3</v>
      </c>
      <c r="AR200" s="1">
        <v>3</v>
      </c>
      <c r="AS200" s="1">
        <v>3</v>
      </c>
      <c r="AT200" s="1">
        <v>4</v>
      </c>
      <c r="AU200" s="1">
        <v>4</v>
      </c>
      <c r="AV200" s="1">
        <v>1</v>
      </c>
      <c r="AW200" s="1">
        <v>3</v>
      </c>
      <c r="AX200" s="1">
        <v>2</v>
      </c>
      <c r="AY200" s="1">
        <v>5</v>
      </c>
      <c r="AZ200" s="1">
        <v>5</v>
      </c>
      <c r="BA200" s="1">
        <v>1</v>
      </c>
      <c r="BB200" s="1">
        <v>5</v>
      </c>
      <c r="BC200" s="1" t="s">
        <v>221</v>
      </c>
      <c r="BD200" s="1" t="s">
        <v>221</v>
      </c>
      <c r="BE200" s="1" t="s">
        <v>221</v>
      </c>
      <c r="BF200" s="1" t="s">
        <v>221</v>
      </c>
      <c r="BG200" s="1">
        <v>4</v>
      </c>
      <c r="BH200" s="1">
        <v>4</v>
      </c>
      <c r="BI200" s="1">
        <v>4</v>
      </c>
      <c r="BJ200" s="1">
        <v>4</v>
      </c>
      <c r="BK200" s="1">
        <v>4</v>
      </c>
      <c r="BL200" s="1">
        <v>4</v>
      </c>
      <c r="BM200" s="1">
        <v>4</v>
      </c>
      <c r="BN200" s="1" t="s">
        <v>221</v>
      </c>
      <c r="BO200" s="1">
        <v>4</v>
      </c>
      <c r="BP200" s="1">
        <v>5</v>
      </c>
      <c r="BQ200" s="1">
        <v>5</v>
      </c>
      <c r="BR200" s="1">
        <v>5</v>
      </c>
      <c r="BS200" s="1">
        <v>4</v>
      </c>
      <c r="BT200" s="1">
        <v>4</v>
      </c>
      <c r="BU200" s="1">
        <v>4</v>
      </c>
      <c r="BV200" s="1">
        <v>4</v>
      </c>
      <c r="BW200" s="1" t="s">
        <v>221</v>
      </c>
      <c r="BX200" s="1">
        <v>4.2222222220000001</v>
      </c>
      <c r="BY200" s="1">
        <v>4</v>
      </c>
      <c r="BZ200" s="1"/>
      <c r="CA200" s="1">
        <v>4</v>
      </c>
      <c r="CB200" s="1">
        <v>5</v>
      </c>
      <c r="CC200" s="1">
        <v>4</v>
      </c>
      <c r="CD200" s="1">
        <v>4</v>
      </c>
      <c r="CE200" s="1">
        <v>4</v>
      </c>
      <c r="CF200" s="1">
        <f>(AM200 - '[1]AoA, FW, and ASMu'!B$11) / '[1]AoA, FW, and ASMu'!B$12</f>
        <v>-6.0746042051738683E-2</v>
      </c>
      <c r="CG200" s="1">
        <f>(AQ200 - '[1]AoA, FW, and ASMu'!C$11) / '[1]AoA, FW, and ASMu'!C$12</f>
        <v>6.35580845466511E-2</v>
      </c>
      <c r="CH200" s="1">
        <f>(AR200 - '[1]AoA, FW, and ASMu'!D$11) / '[1]AoA, FW, and ASMu'!D$12</f>
        <v>0.45651043466681585</v>
      </c>
      <c r="CI200" s="1">
        <f>(AT200 - '[1]AoA, FW, and ASMu'!E$11) / '[1]AoA, FW, and ASMu'!E$12</f>
        <v>-0.42732871186524074</v>
      </c>
      <c r="CJ200" s="1">
        <f>(AU200 - '[1]AoA, FW, and ASMu'!F$11) / '[1]AoA, FW, and ASMu'!F$12</f>
        <v>0.34953519330863153</v>
      </c>
      <c r="CK200" s="1">
        <f>(AY200 - '[1]AoA, FW, and ASMu'!G$11) / '[1]AoA, FW, and ASMu'!G$12</f>
        <v>1.0352183707753255</v>
      </c>
      <c r="CL200" s="1">
        <f>(BA200 - '[1]AoA, FW, and ASMu'!H$11) / '[1]AoA, FW, and ASMu'!H$12</f>
        <v>-0.62050276803115456</v>
      </c>
      <c r="CM200" s="1">
        <f>(AW200 - '[1]AoA, FW, and ASMu'!I$11) / '[1]AoA, FW, and ASMu'!I$12</f>
        <v>-0.25123341556192269</v>
      </c>
      <c r="CN200" s="1">
        <v>0.107294241</v>
      </c>
      <c r="CO200" s="1">
        <v>0.443432092</v>
      </c>
      <c r="CP200" s="1"/>
      <c r="CQ200" s="1">
        <v>0.30499183800000002</v>
      </c>
      <c r="CR200" s="1">
        <v>0.90497191200000004</v>
      </c>
      <c r="CS200" s="1">
        <v>-0.23781242699999999</v>
      </c>
      <c r="CT200" s="1">
        <v>0.18510173999999999</v>
      </c>
      <c r="CU200" s="1">
        <v>1.8815148E-2</v>
      </c>
      <c r="CV200" s="1" t="s">
        <v>241</v>
      </c>
      <c r="CW200" s="1">
        <v>5</v>
      </c>
      <c r="CX200" s="1">
        <v>1</v>
      </c>
      <c r="CY200" s="1" t="s">
        <v>242</v>
      </c>
      <c r="CZ200" s="1">
        <v>5</v>
      </c>
      <c r="DA200" s="1">
        <v>9282</v>
      </c>
      <c r="DB200" s="1" t="s">
        <v>221</v>
      </c>
      <c r="DC200" s="1" t="s">
        <v>221</v>
      </c>
      <c r="DD200" s="1">
        <v>0</v>
      </c>
      <c r="DE200" s="1" t="s">
        <v>221</v>
      </c>
      <c r="DF200" s="1" t="s">
        <v>221</v>
      </c>
      <c r="DG200" s="1" t="s">
        <v>292</v>
      </c>
      <c r="DH200" s="1">
        <v>588600</v>
      </c>
      <c r="DI200" s="1" t="s">
        <v>1614</v>
      </c>
      <c r="DJ200" s="1" t="s">
        <v>1615</v>
      </c>
      <c r="DK200" s="1" t="s">
        <v>419</v>
      </c>
      <c r="DL200" s="1" t="s">
        <v>229</v>
      </c>
      <c r="DM200" s="1">
        <v>1228</v>
      </c>
      <c r="DN200" s="1">
        <v>15</v>
      </c>
      <c r="DO200" s="1" t="s">
        <v>1616</v>
      </c>
      <c r="DP200" s="1">
        <v>-8.318265E-3</v>
      </c>
      <c r="DQ200" s="1">
        <v>-0.56476974899999999</v>
      </c>
      <c r="DR200" s="1">
        <v>-0.85767027399999995</v>
      </c>
      <c r="DS200" s="1">
        <v>-0.37808848900000003</v>
      </c>
      <c r="DT200" s="1">
        <v>0.18858483200000001</v>
      </c>
      <c r="DU200" s="1">
        <v>0.567065547</v>
      </c>
      <c r="DV200" s="1">
        <v>1.3185654010000001</v>
      </c>
      <c r="DW200" s="1">
        <v>-0.12828479000000001</v>
      </c>
      <c r="DX200" s="1">
        <v>0.71745466300000005</v>
      </c>
      <c r="DY200" s="1">
        <v>-1.0964448499999999</v>
      </c>
      <c r="DZ200" s="1">
        <v>-0.19060606099999999</v>
      </c>
      <c r="EA200" s="1">
        <v>-0.14477804399999999</v>
      </c>
      <c r="EB200" s="1">
        <v>1.650185048</v>
      </c>
      <c r="EC200" s="1">
        <v>1.6315709279999999</v>
      </c>
      <c r="ED200" s="1">
        <v>-0.670839038</v>
      </c>
      <c r="EE200" s="1">
        <v>1.2185467910000001</v>
      </c>
      <c r="EF200" s="1">
        <v>-0.49336258900000002</v>
      </c>
      <c r="EG200" s="1">
        <v>-0.20733053700000001</v>
      </c>
      <c r="EH200" s="1">
        <v>-0.138845727</v>
      </c>
      <c r="EI200" s="1">
        <v>-0.21831218999999999</v>
      </c>
      <c r="EJ200" s="1">
        <v>-0.213365954</v>
      </c>
      <c r="EK200" s="1">
        <v>-8.8258680000000006E-2</v>
      </c>
      <c r="EL200" s="1">
        <v>-0.51791661099999997</v>
      </c>
      <c r="EM200" s="1">
        <v>0.141778721</v>
      </c>
      <c r="EN200" s="1">
        <v>0.77204928699999997</v>
      </c>
      <c r="EO200" s="1">
        <v>0.60217342600000001</v>
      </c>
      <c r="EP200" s="1">
        <v>0.55752913199999998</v>
      </c>
      <c r="EQ200" s="1">
        <v>0.160112855</v>
      </c>
      <c r="ER200" s="1">
        <v>0.35031512599999998</v>
      </c>
      <c r="ES200" s="1">
        <v>0.56867211600000001</v>
      </c>
      <c r="ET200" s="1">
        <v>-0.18006138499999999</v>
      </c>
      <c r="EU200" s="1" t="s">
        <v>221</v>
      </c>
      <c r="EV200" s="1" t="s">
        <v>221</v>
      </c>
      <c r="EW200" s="1">
        <v>-1.1190723E-2</v>
      </c>
      <c r="EX200" s="1">
        <v>-0.67500610599999999</v>
      </c>
      <c r="EY200" s="1">
        <v>-0.74570925099999996</v>
      </c>
      <c r="EZ200" s="1">
        <v>-0.56272993800000004</v>
      </c>
      <c r="FA200" s="1">
        <v>0.15170927000000001</v>
      </c>
      <c r="FB200" s="1">
        <v>0.53359674300000004</v>
      </c>
      <c r="FC200" s="1">
        <v>1.8378086280000001</v>
      </c>
      <c r="FD200" s="1">
        <v>-0.12436346299999999</v>
      </c>
      <c r="FE200" s="1">
        <v>0.410288343</v>
      </c>
      <c r="FF200" s="1">
        <v>-0.99222370199999999</v>
      </c>
      <c r="FG200" s="1">
        <v>-0.163953078</v>
      </c>
      <c r="FH200" s="1">
        <v>-0.114587433</v>
      </c>
      <c r="FI200" s="1">
        <v>1.1625293880000001</v>
      </c>
      <c r="FJ200" s="1">
        <v>1.3740817030000001</v>
      </c>
      <c r="FK200" s="1">
        <v>-0.61827943600000002</v>
      </c>
      <c r="FL200" s="1">
        <v>0.98156220699999996</v>
      </c>
      <c r="FM200" s="1">
        <v>-0.63754946099999998</v>
      </c>
      <c r="FN200" s="1">
        <v>-0.247118633</v>
      </c>
      <c r="FO200" s="1">
        <v>-0.13894535599999999</v>
      </c>
      <c r="FP200" s="1">
        <v>-0.25138411700000002</v>
      </c>
      <c r="FQ200" s="1">
        <v>-0.26098052599999999</v>
      </c>
      <c r="FR200" s="1">
        <v>-9.9165901000000001E-2</v>
      </c>
      <c r="FS200" s="1">
        <v>-0.72244622599999997</v>
      </c>
      <c r="FT200" s="1">
        <v>0.144408287</v>
      </c>
      <c r="FU200" s="1">
        <v>0.89080182600000002</v>
      </c>
      <c r="FV200" s="1">
        <v>0.682211177</v>
      </c>
      <c r="FW200" s="1">
        <v>0.68845685099999998</v>
      </c>
      <c r="FX200" s="1">
        <v>0.15240841699999999</v>
      </c>
      <c r="FY200" s="1">
        <v>0.38368944500000002</v>
      </c>
      <c r="FZ200" s="1">
        <v>0.58580132299999998</v>
      </c>
      <c r="GA200" s="1">
        <v>-0.200264262</v>
      </c>
      <c r="GB200" s="1"/>
      <c r="GC200" s="1"/>
      <c r="GD200" s="1">
        <v>-6.4818250999999993E-2</v>
      </c>
      <c r="GE200" s="1">
        <v>1.0183421269999999</v>
      </c>
      <c r="GF200" s="1">
        <v>1.8378086280000001</v>
      </c>
      <c r="GG200" s="1">
        <v>2.0044824999999999E-2</v>
      </c>
      <c r="GH200" s="1">
        <v>1.3010901690000001</v>
      </c>
      <c r="GI200" s="1">
        <v>0.80166517000000004</v>
      </c>
      <c r="GJ200" s="1">
        <v>-0.54207522799999996</v>
      </c>
      <c r="GK200" s="1">
        <v>-0.41107171100000001</v>
      </c>
      <c r="GL200" s="1">
        <v>1</v>
      </c>
      <c r="GM200" s="1">
        <v>1</v>
      </c>
      <c r="GN200" s="1">
        <v>1</v>
      </c>
      <c r="GO200" s="1">
        <v>0</v>
      </c>
      <c r="GP200" s="1">
        <v>0</v>
      </c>
      <c r="GQ200" s="1">
        <v>0</v>
      </c>
      <c r="GR200" s="1">
        <v>0</v>
      </c>
      <c r="GS200" s="1">
        <v>0</v>
      </c>
      <c r="GT200" s="1">
        <v>0</v>
      </c>
      <c r="GU200" s="1">
        <v>0</v>
      </c>
      <c r="GV200" s="1">
        <v>0</v>
      </c>
      <c r="GW200" s="1">
        <v>0</v>
      </c>
      <c r="GX200" s="1">
        <v>0</v>
      </c>
      <c r="GY200" s="1">
        <v>0</v>
      </c>
      <c r="GZ200" s="1">
        <v>0</v>
      </c>
      <c r="HA200" s="1">
        <v>0</v>
      </c>
      <c r="HB200" s="1">
        <v>0</v>
      </c>
      <c r="HC200" s="1">
        <v>0</v>
      </c>
      <c r="HD200" s="1">
        <v>0</v>
      </c>
      <c r="HE200" s="1">
        <v>0</v>
      </c>
      <c r="HF200" s="1">
        <v>0</v>
      </c>
      <c r="HG200" s="1">
        <v>0</v>
      </c>
      <c r="HH200" s="1">
        <v>0</v>
      </c>
      <c r="HI200" s="1">
        <v>1</v>
      </c>
      <c r="HJ200" s="1">
        <v>1</v>
      </c>
      <c r="HK200" s="1">
        <v>0</v>
      </c>
      <c r="HL200" s="1">
        <v>0</v>
      </c>
      <c r="HM200" s="1">
        <v>0</v>
      </c>
      <c r="HN200" s="1">
        <v>1</v>
      </c>
      <c r="HO200" s="1" t="s">
        <v>405</v>
      </c>
      <c r="HP200" s="1" t="s">
        <v>315</v>
      </c>
      <c r="HQ200" s="1" t="s">
        <v>316</v>
      </c>
      <c r="HR200" s="1" t="s">
        <v>221</v>
      </c>
      <c r="HS200" s="1" t="s">
        <v>221</v>
      </c>
      <c r="HT200" s="1" t="s">
        <v>221</v>
      </c>
      <c r="HU200" s="1">
        <v>3.75351759</v>
      </c>
      <c r="HV200" s="1">
        <v>3.7270748010000001</v>
      </c>
      <c r="HW200" s="1"/>
      <c r="HX200" s="1">
        <v>2.9137084350000002</v>
      </c>
      <c r="HY200" s="1">
        <v>4.7667827459999996</v>
      </c>
      <c r="HZ200" s="1">
        <v>2.6817145980000001</v>
      </c>
      <c r="IA200" s="1">
        <v>2.9117127580000002</v>
      </c>
      <c r="IB200" s="1">
        <v>3.917313831</v>
      </c>
    </row>
    <row r="201" spans="1:236" x14ac:dyDescent="0.3">
      <c r="A201" s="1">
        <v>34765</v>
      </c>
      <c r="B201" s="1" t="s">
        <v>1617</v>
      </c>
      <c r="C201" s="1" t="s">
        <v>571</v>
      </c>
      <c r="D201" s="1" t="s">
        <v>306</v>
      </c>
      <c r="E201" s="1">
        <v>7</v>
      </c>
      <c r="F201" s="1" t="s">
        <v>529</v>
      </c>
      <c r="G201" s="1">
        <v>2</v>
      </c>
      <c r="H201" s="1" t="s">
        <v>530</v>
      </c>
      <c r="I201" s="1" t="s">
        <v>221</v>
      </c>
      <c r="J201" s="1" t="s">
        <v>221</v>
      </c>
      <c r="K201" s="1" t="s">
        <v>221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 t="s">
        <v>221</v>
      </c>
      <c r="AF201" s="1" t="s">
        <v>221</v>
      </c>
      <c r="AG201" s="1" t="s">
        <v>221</v>
      </c>
      <c r="AH201" s="1" t="s">
        <v>221</v>
      </c>
      <c r="AI201" s="1" t="s">
        <v>221</v>
      </c>
      <c r="AJ201" s="1" t="s">
        <v>221</v>
      </c>
      <c r="AK201" s="1" t="s">
        <v>221</v>
      </c>
      <c r="AL201" s="1" t="s">
        <v>221</v>
      </c>
      <c r="AM201" s="1">
        <v>4</v>
      </c>
      <c r="AN201" s="1">
        <v>1</v>
      </c>
      <c r="AO201" s="1">
        <v>3</v>
      </c>
      <c r="AP201" s="1">
        <v>1</v>
      </c>
      <c r="AQ201" s="1">
        <v>1</v>
      </c>
      <c r="AR201" s="1">
        <v>1</v>
      </c>
      <c r="AS201" s="1">
        <v>1</v>
      </c>
      <c r="AT201" s="1">
        <v>5</v>
      </c>
      <c r="AU201" s="1">
        <v>5</v>
      </c>
      <c r="AV201" s="1">
        <v>1</v>
      </c>
      <c r="AW201" s="1">
        <v>1</v>
      </c>
      <c r="AX201" s="1">
        <v>1</v>
      </c>
      <c r="AY201" s="1">
        <v>1</v>
      </c>
      <c r="AZ201" s="1">
        <v>5</v>
      </c>
      <c r="BA201" s="1">
        <v>1</v>
      </c>
      <c r="BB201" s="1">
        <v>4</v>
      </c>
      <c r="BC201" s="1" t="s">
        <v>221</v>
      </c>
      <c r="BD201" s="1" t="s">
        <v>221</v>
      </c>
      <c r="BE201" s="1" t="s">
        <v>221</v>
      </c>
      <c r="BF201" s="1" t="s">
        <v>221</v>
      </c>
      <c r="BG201" s="1">
        <v>5</v>
      </c>
      <c r="BH201" s="1">
        <v>5</v>
      </c>
      <c r="BI201" s="1">
        <v>5</v>
      </c>
      <c r="BJ201" s="1">
        <v>5</v>
      </c>
      <c r="BK201" s="1">
        <v>5</v>
      </c>
      <c r="BL201" s="1">
        <v>5</v>
      </c>
      <c r="BM201" s="1">
        <v>5</v>
      </c>
      <c r="BN201" s="1">
        <v>5</v>
      </c>
      <c r="BO201" s="1">
        <v>4</v>
      </c>
      <c r="BP201" s="1">
        <v>4</v>
      </c>
      <c r="BQ201" s="1">
        <v>5</v>
      </c>
      <c r="BR201" s="1">
        <v>5</v>
      </c>
      <c r="BS201" s="1">
        <v>3</v>
      </c>
      <c r="BT201" s="1">
        <v>4</v>
      </c>
      <c r="BU201" s="1">
        <v>3</v>
      </c>
      <c r="BV201" s="1">
        <v>5</v>
      </c>
      <c r="BW201" s="1" t="s">
        <v>221</v>
      </c>
      <c r="BX201" s="1">
        <v>4.7777777779999999</v>
      </c>
      <c r="BY201" s="1">
        <v>3.5</v>
      </c>
      <c r="BZ201" s="1">
        <v>5</v>
      </c>
      <c r="CA201" s="1">
        <v>4</v>
      </c>
      <c r="CB201" s="1">
        <v>4</v>
      </c>
      <c r="CC201" s="1">
        <v>5</v>
      </c>
      <c r="CD201" s="1">
        <v>3</v>
      </c>
      <c r="CE201" s="1">
        <v>5</v>
      </c>
      <c r="CF201" s="1">
        <f>(AM201 - '[1]AoA, FW, and ASMu'!B$11) / '[1]AoA, FW, and ASMu'!B$12</f>
        <v>-6.0746042051738683E-2</v>
      </c>
      <c r="CG201" s="1">
        <f>(AQ201 - '[1]AoA, FW, and ASMu'!C$11) / '[1]AoA, FW, and ASMu'!C$12</f>
        <v>-1.4784925460403708</v>
      </c>
      <c r="CH201" s="1">
        <f>(AR201 - '[1]AoA, FW, and ASMu'!D$11) / '[1]AoA, FW, and ASMu'!D$12</f>
        <v>-1.1133856642167215</v>
      </c>
      <c r="CI201" s="1">
        <f>(AT201 - '[1]AoA, FW, and ASMu'!E$11) / '[1]AoA, FW, and ASMu'!E$12</f>
        <v>0.50066042908655961</v>
      </c>
      <c r="CJ201" s="1">
        <f>(AU201 - '[1]AoA, FW, and ASMu'!F$11) / '[1]AoA, FW, and ASMu'!F$12</f>
        <v>0.92360840061944671</v>
      </c>
      <c r="CK201" s="1">
        <f>(AY201 - '[1]AoA, FW, and ASMu'!G$11) / '[1]AoA, FW, and ASMu'!G$12</f>
        <v>-1.8178158856975259</v>
      </c>
      <c r="CL201" s="1">
        <f>(BA201 - '[1]AoA, FW, and ASMu'!H$11) / '[1]AoA, FW, and ASMu'!H$12</f>
        <v>-0.62050276803115456</v>
      </c>
      <c r="CM201" s="1">
        <f>(AW201 - '[1]AoA, FW, and ASMu'!I$11) / '[1]AoA, FW, and ASMu'!I$12</f>
        <v>-1.9492913520592203</v>
      </c>
      <c r="CN201" s="1">
        <v>1.2516593600000001</v>
      </c>
      <c r="CO201" s="1">
        <v>-0.17774704099999999</v>
      </c>
      <c r="CP201" s="1">
        <v>1.457800669</v>
      </c>
      <c r="CQ201" s="1">
        <v>0.30499183800000002</v>
      </c>
      <c r="CR201" s="1">
        <v>-0.28672377399999999</v>
      </c>
      <c r="CS201" s="1">
        <v>1.3712163319999999</v>
      </c>
      <c r="CT201" s="1">
        <v>-0.97958336400000001</v>
      </c>
      <c r="CU201" s="1">
        <v>1.3245864249999999</v>
      </c>
      <c r="CV201" s="1" t="s">
        <v>241</v>
      </c>
      <c r="CW201" s="1">
        <v>5</v>
      </c>
      <c r="CX201" s="1">
        <v>1</v>
      </c>
      <c r="CY201" s="1" t="s">
        <v>242</v>
      </c>
      <c r="CZ201" s="1">
        <v>5</v>
      </c>
      <c r="DA201" s="1">
        <v>3850</v>
      </c>
      <c r="DB201" s="1" t="s">
        <v>221</v>
      </c>
      <c r="DC201" s="1" t="s">
        <v>221</v>
      </c>
      <c r="DD201" s="1">
        <v>1</v>
      </c>
      <c r="DE201" s="1">
        <v>3849</v>
      </c>
      <c r="DF201" s="1" t="s">
        <v>221</v>
      </c>
      <c r="DG201" s="1" t="s">
        <v>364</v>
      </c>
      <c r="DH201" s="1">
        <v>428488</v>
      </c>
      <c r="DI201" s="1" t="s">
        <v>1618</v>
      </c>
      <c r="DJ201" s="1" t="s">
        <v>1619</v>
      </c>
      <c r="DK201" s="1" t="s">
        <v>629</v>
      </c>
      <c r="DL201" s="1" t="s">
        <v>229</v>
      </c>
      <c r="DM201" s="1">
        <v>1203</v>
      </c>
      <c r="DN201" s="1">
        <v>7</v>
      </c>
      <c r="DO201" s="1" t="s">
        <v>1620</v>
      </c>
      <c r="DP201" s="1">
        <v>-8.318265E-3</v>
      </c>
      <c r="DQ201" s="1">
        <v>-0.56476974899999999</v>
      </c>
      <c r="DR201" s="1">
        <v>-0.85767027399999995</v>
      </c>
      <c r="DS201" s="1">
        <v>-0.37808848900000003</v>
      </c>
      <c r="DT201" s="1">
        <v>-1.8114151679999999</v>
      </c>
      <c r="DU201" s="1">
        <v>-1.4329344530000001</v>
      </c>
      <c r="DV201" s="1">
        <v>-0.68143459900000003</v>
      </c>
      <c r="DW201" s="1">
        <v>0.87171520999999996</v>
      </c>
      <c r="DX201" s="1">
        <v>1.717454663</v>
      </c>
      <c r="DY201" s="1">
        <v>-1.0964448499999999</v>
      </c>
      <c r="DZ201" s="1">
        <v>-2.190606061</v>
      </c>
      <c r="EA201" s="1">
        <v>-1.1447780439999999</v>
      </c>
      <c r="EB201" s="1">
        <v>-2.349814952</v>
      </c>
      <c r="EC201" s="1">
        <v>1.6315709279999999</v>
      </c>
      <c r="ED201" s="1">
        <v>-0.670839038</v>
      </c>
      <c r="EE201" s="1">
        <v>0.21854679099999999</v>
      </c>
      <c r="EF201" s="1">
        <v>0.50663741100000004</v>
      </c>
      <c r="EG201" s="1">
        <v>0.79266946299999996</v>
      </c>
      <c r="EH201" s="1">
        <v>0.86115427300000003</v>
      </c>
      <c r="EI201" s="1">
        <v>0.78168780999999998</v>
      </c>
      <c r="EJ201" s="1">
        <v>0.78663404599999998</v>
      </c>
      <c r="EK201" s="1">
        <v>0.91174131999999997</v>
      </c>
      <c r="EL201" s="1">
        <v>0.48208338899999997</v>
      </c>
      <c r="EM201" s="1">
        <v>0.141778721</v>
      </c>
      <c r="EN201" s="1">
        <v>-0.227950713</v>
      </c>
      <c r="EO201" s="1">
        <v>0.60217342600000001</v>
      </c>
      <c r="EP201" s="1">
        <v>0.55752913199999998</v>
      </c>
      <c r="EQ201" s="1">
        <v>-0.83988714499999995</v>
      </c>
      <c r="ER201" s="1">
        <v>0.35031512599999998</v>
      </c>
      <c r="ES201" s="1">
        <v>-0.43132788399999999</v>
      </c>
      <c r="ET201" s="1">
        <v>0.81993861499999998</v>
      </c>
      <c r="EU201" s="1" t="s">
        <v>221</v>
      </c>
      <c r="EV201" s="1">
        <v>1.1107942079999999</v>
      </c>
      <c r="EW201" s="1">
        <v>-1.1190723E-2</v>
      </c>
      <c r="EX201" s="1">
        <v>-0.67500610599999999</v>
      </c>
      <c r="EY201" s="1">
        <v>-0.74570925099999996</v>
      </c>
      <c r="EZ201" s="1">
        <v>-0.56272993800000004</v>
      </c>
      <c r="FA201" s="1">
        <v>-1.4572140840000001</v>
      </c>
      <c r="FB201" s="1">
        <v>-1.348361157</v>
      </c>
      <c r="FC201" s="1">
        <v>-0.94977949800000006</v>
      </c>
      <c r="FD201" s="1">
        <v>0.84506917800000003</v>
      </c>
      <c r="FE201" s="1">
        <v>0.98215492100000001</v>
      </c>
      <c r="FF201" s="1">
        <v>-0.99222370199999999</v>
      </c>
      <c r="FG201" s="1">
        <v>-1.8842874380000001</v>
      </c>
      <c r="FH201" s="1">
        <v>-0.90605712000000005</v>
      </c>
      <c r="FI201" s="1">
        <v>-1.6554076419999999</v>
      </c>
      <c r="FJ201" s="1">
        <v>1.3740817030000001</v>
      </c>
      <c r="FK201" s="1">
        <v>-0.61827943600000002</v>
      </c>
      <c r="FL201" s="1">
        <v>0.17604352300000001</v>
      </c>
      <c r="FM201" s="1">
        <v>0.65470389500000004</v>
      </c>
      <c r="FN201" s="1">
        <v>0.94478795299999996</v>
      </c>
      <c r="FO201" s="1">
        <v>0.86177219599999999</v>
      </c>
      <c r="FP201" s="1">
        <v>0.90010502800000003</v>
      </c>
      <c r="FQ201" s="1">
        <v>0.96217865700000005</v>
      </c>
      <c r="FR201" s="1">
        <v>1.024416521</v>
      </c>
      <c r="FS201" s="1">
        <v>0.67246216400000003</v>
      </c>
      <c r="FT201" s="1">
        <v>0.144408287</v>
      </c>
      <c r="FU201" s="1">
        <v>-0.263012886</v>
      </c>
      <c r="FV201" s="1">
        <v>0.682211177</v>
      </c>
      <c r="FW201" s="1">
        <v>0.68845685099999998</v>
      </c>
      <c r="FX201" s="1">
        <v>-0.79947278300000002</v>
      </c>
      <c r="FY201" s="1">
        <v>0.38368944500000002</v>
      </c>
      <c r="FZ201" s="1">
        <v>-0.44432008899999997</v>
      </c>
      <c r="GA201" s="1">
        <v>0.911935681</v>
      </c>
      <c r="GB201" s="1"/>
      <c r="GC201" s="1">
        <v>0.97032693699999994</v>
      </c>
      <c r="GD201" s="1">
        <v>0.55467571299999996</v>
      </c>
      <c r="GE201" s="1">
        <v>-1.3786764789999999</v>
      </c>
      <c r="GF201" s="1">
        <v>2.0547438000000001E-2</v>
      </c>
      <c r="GG201" s="1">
        <v>0.989477465</v>
      </c>
      <c r="GH201" s="1">
        <v>0.71914203399999999</v>
      </c>
      <c r="GI201" s="1">
        <v>-0.769055194</v>
      </c>
      <c r="GJ201" s="1">
        <v>-1.018015828</v>
      </c>
      <c r="GK201" s="1">
        <v>-0.93949948500000002</v>
      </c>
      <c r="GL201" s="1">
        <v>3</v>
      </c>
      <c r="GM201" s="1">
        <v>1</v>
      </c>
      <c r="GN201" s="1">
        <v>0.33333333300000001</v>
      </c>
      <c r="GO201" s="1">
        <v>2</v>
      </c>
      <c r="GP201" s="1">
        <v>0.66666666699999999</v>
      </c>
      <c r="GQ201" s="1">
        <v>0</v>
      </c>
      <c r="GR201" s="1">
        <v>0</v>
      </c>
      <c r="GS201" s="1">
        <v>0</v>
      </c>
      <c r="GT201" s="1">
        <v>0</v>
      </c>
      <c r="GU201" s="1">
        <v>1</v>
      </c>
      <c r="GV201" s="1">
        <v>0.33333333300000001</v>
      </c>
      <c r="GW201" s="1">
        <v>1</v>
      </c>
      <c r="GX201" s="1">
        <v>0.33333333300000001</v>
      </c>
      <c r="GY201" s="1">
        <v>0</v>
      </c>
      <c r="GZ201" s="1">
        <v>0</v>
      </c>
      <c r="HA201" s="1">
        <v>0</v>
      </c>
      <c r="HB201" s="1">
        <v>0</v>
      </c>
      <c r="HC201" s="1">
        <v>0</v>
      </c>
      <c r="HD201" s="1">
        <v>0</v>
      </c>
      <c r="HE201" s="1">
        <v>0</v>
      </c>
      <c r="HF201" s="1">
        <v>0</v>
      </c>
      <c r="HG201" s="1">
        <v>1</v>
      </c>
      <c r="HH201" s="1">
        <v>0.33333333300000001</v>
      </c>
      <c r="HI201" s="1">
        <v>0</v>
      </c>
      <c r="HJ201" s="1">
        <v>0</v>
      </c>
      <c r="HK201" s="1">
        <v>0</v>
      </c>
      <c r="HL201" s="1">
        <v>0</v>
      </c>
      <c r="HM201" s="1">
        <v>0.66666666699999999</v>
      </c>
      <c r="HN201" s="1">
        <v>0.33333333300000001</v>
      </c>
      <c r="HO201" s="1" t="s">
        <v>534</v>
      </c>
      <c r="HP201" s="1" t="s">
        <v>315</v>
      </c>
      <c r="HQ201" s="1" t="s">
        <v>316</v>
      </c>
      <c r="HR201" s="1" t="s">
        <v>221</v>
      </c>
      <c r="HS201" s="1" t="s">
        <v>221</v>
      </c>
      <c r="HT201" s="1" t="s">
        <v>221</v>
      </c>
      <c r="HU201" s="1">
        <v>4.8978827090000001</v>
      </c>
      <c r="HV201" s="1">
        <v>3.105895667</v>
      </c>
      <c r="HW201" s="1">
        <v>4.5408939989999997</v>
      </c>
      <c r="HX201" s="1">
        <v>2.9137084350000002</v>
      </c>
      <c r="HY201" s="1">
        <v>3.5750870589999999</v>
      </c>
      <c r="HZ201" s="1">
        <v>4.2907433570000002</v>
      </c>
      <c r="IA201" s="1">
        <v>1.7470276549999999</v>
      </c>
      <c r="IB201" s="1">
        <v>5.2230851080000003</v>
      </c>
    </row>
    <row r="202" spans="1:236" x14ac:dyDescent="0.3">
      <c r="A202" s="1">
        <v>26775</v>
      </c>
      <c r="B202" s="1" t="s">
        <v>1621</v>
      </c>
      <c r="C202" s="1" t="s">
        <v>1622</v>
      </c>
      <c r="D202" s="1" t="s">
        <v>318</v>
      </c>
      <c r="E202" s="1">
        <v>7</v>
      </c>
      <c r="F202" s="1" t="s">
        <v>529</v>
      </c>
      <c r="G202" s="1">
        <v>2</v>
      </c>
      <c r="H202" s="1" t="s">
        <v>530</v>
      </c>
      <c r="I202" s="1" t="s">
        <v>221</v>
      </c>
      <c r="J202" s="1" t="s">
        <v>221</v>
      </c>
      <c r="K202" s="1" t="s">
        <v>221</v>
      </c>
      <c r="L202" s="1">
        <v>1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1</v>
      </c>
      <c r="T202" s="1">
        <v>1</v>
      </c>
      <c r="U202" s="1">
        <v>0</v>
      </c>
      <c r="V202" s="1">
        <v>1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 t="s">
        <v>1623</v>
      </c>
      <c r="AF202" s="1" t="s">
        <v>221</v>
      </c>
      <c r="AG202" s="1" t="s">
        <v>221</v>
      </c>
      <c r="AH202" s="1" t="s">
        <v>221</v>
      </c>
      <c r="AI202" s="1" t="s">
        <v>221</v>
      </c>
      <c r="AJ202" s="1" t="s">
        <v>221</v>
      </c>
      <c r="AK202" s="1" t="s">
        <v>221</v>
      </c>
      <c r="AL202" s="1" t="s">
        <v>221</v>
      </c>
      <c r="AM202" s="1">
        <v>4</v>
      </c>
      <c r="AN202" s="1">
        <v>3</v>
      </c>
      <c r="AO202" s="1">
        <v>4</v>
      </c>
      <c r="AP202" s="1">
        <v>1</v>
      </c>
      <c r="AQ202" s="1">
        <v>4</v>
      </c>
      <c r="AR202" s="1">
        <v>2</v>
      </c>
      <c r="AS202" s="1">
        <v>1</v>
      </c>
      <c r="AT202" s="1">
        <v>5</v>
      </c>
      <c r="AU202" s="1">
        <v>3</v>
      </c>
      <c r="AV202" s="1">
        <v>1</v>
      </c>
      <c r="AW202" s="1">
        <v>2</v>
      </c>
      <c r="AX202" s="1">
        <v>1</v>
      </c>
      <c r="AY202" s="1">
        <v>2</v>
      </c>
      <c r="AZ202" s="1">
        <v>3</v>
      </c>
      <c r="BA202" s="1">
        <v>1</v>
      </c>
      <c r="BB202" s="1">
        <v>3</v>
      </c>
      <c r="BC202" s="1" t="s">
        <v>221</v>
      </c>
      <c r="BD202" s="1" t="s">
        <v>221</v>
      </c>
      <c r="BE202" s="1" t="s">
        <v>221</v>
      </c>
      <c r="BF202" s="1" t="s">
        <v>221</v>
      </c>
      <c r="BG202" s="1">
        <v>4</v>
      </c>
      <c r="BH202" s="1">
        <v>4</v>
      </c>
      <c r="BI202" s="1">
        <v>5</v>
      </c>
      <c r="BJ202" s="1">
        <v>5</v>
      </c>
      <c r="BK202" s="1">
        <v>4</v>
      </c>
      <c r="BL202" s="1">
        <v>4</v>
      </c>
      <c r="BM202" s="1">
        <v>4</v>
      </c>
      <c r="BN202" s="1" t="s">
        <v>221</v>
      </c>
      <c r="BO202" s="1">
        <v>4</v>
      </c>
      <c r="BP202" s="1">
        <v>4</v>
      </c>
      <c r="BQ202" s="1">
        <v>3</v>
      </c>
      <c r="BR202" s="1">
        <v>4</v>
      </c>
      <c r="BS202" s="1">
        <v>4</v>
      </c>
      <c r="BT202" s="1">
        <v>5</v>
      </c>
      <c r="BU202" s="1">
        <v>4</v>
      </c>
      <c r="BV202" s="1">
        <v>4</v>
      </c>
      <c r="BW202" s="1" t="s">
        <v>221</v>
      </c>
      <c r="BX202" s="1">
        <v>4</v>
      </c>
      <c r="BY202" s="1">
        <v>4.5</v>
      </c>
      <c r="BZ202" s="1"/>
      <c r="CA202" s="1">
        <v>4</v>
      </c>
      <c r="CB202" s="1">
        <v>4</v>
      </c>
      <c r="CC202" s="1">
        <v>4</v>
      </c>
      <c r="CD202" s="1">
        <v>4</v>
      </c>
      <c r="CE202" s="1">
        <v>4</v>
      </c>
      <c r="CF202" s="1">
        <f>(AM202 - '[1]AoA, FW, and ASMu'!B$11) / '[1]AoA, FW, and ASMu'!B$12</f>
        <v>-6.0746042051738683E-2</v>
      </c>
      <c r="CG202" s="1">
        <f>(AQ202 - '[1]AoA, FW, and ASMu'!C$11) / '[1]AoA, FW, and ASMu'!C$12</f>
        <v>0.83458339984016205</v>
      </c>
      <c r="CH202" s="1">
        <f>(AR202 - '[1]AoA, FW, and ASMu'!D$11) / '[1]AoA, FW, and ASMu'!D$12</f>
        <v>-0.32843761477495281</v>
      </c>
      <c r="CI202" s="1">
        <f>(AT202 - '[1]AoA, FW, and ASMu'!E$11) / '[1]AoA, FW, and ASMu'!E$12</f>
        <v>0.50066042908655961</v>
      </c>
      <c r="CJ202" s="1">
        <f>(AU202 - '[1]AoA, FW, and ASMu'!F$11) / '[1]AoA, FW, and ASMu'!F$12</f>
        <v>-0.22453801400218357</v>
      </c>
      <c r="CK202" s="1">
        <f>(AY202 - '[1]AoA, FW, and ASMu'!G$11) / '[1]AoA, FW, and ASMu'!G$12</f>
        <v>-1.104557321579313</v>
      </c>
      <c r="CL202" s="1">
        <f>(BA202 - '[1]AoA, FW, and ASMu'!H$11) / '[1]AoA, FW, and ASMu'!H$12</f>
        <v>-0.62050276803115456</v>
      </c>
      <c r="CM202" s="1">
        <f>(AW202 - '[1]AoA, FW, and ASMu'!I$11) / '[1]AoA, FW, and ASMu'!I$12</f>
        <v>-1.1002623838105714</v>
      </c>
      <c r="CN202" s="1">
        <v>-0.35045180599999998</v>
      </c>
      <c r="CO202" s="1">
        <v>1.064611226</v>
      </c>
      <c r="CP202" s="1"/>
      <c r="CQ202" s="1">
        <v>0.30499183800000002</v>
      </c>
      <c r="CR202" s="1">
        <v>-0.28672377399999999</v>
      </c>
      <c r="CS202" s="1">
        <v>-0.23781242699999999</v>
      </c>
      <c r="CT202" s="1">
        <v>0.18510173999999999</v>
      </c>
      <c r="CU202" s="1">
        <v>1.8815148E-2</v>
      </c>
      <c r="CV202" s="1" t="s">
        <v>241</v>
      </c>
      <c r="CW202" s="1">
        <v>5</v>
      </c>
      <c r="CX202" s="1">
        <v>1</v>
      </c>
      <c r="CY202" s="1" t="s">
        <v>224</v>
      </c>
      <c r="CZ202" s="1">
        <v>4</v>
      </c>
      <c r="DA202" s="1">
        <v>9517</v>
      </c>
      <c r="DB202" s="1" t="s">
        <v>221</v>
      </c>
      <c r="DC202" s="1" t="s">
        <v>221</v>
      </c>
      <c r="DD202" s="1">
        <v>0</v>
      </c>
      <c r="DE202" s="1" t="s">
        <v>221</v>
      </c>
      <c r="DF202" s="1" t="s">
        <v>221</v>
      </c>
      <c r="DG202" s="1" t="s">
        <v>292</v>
      </c>
      <c r="DH202" s="1">
        <v>213988</v>
      </c>
      <c r="DI202" s="1" t="s">
        <v>221</v>
      </c>
      <c r="DJ202" s="1" t="s">
        <v>1624</v>
      </c>
      <c r="DK202" s="1" t="s">
        <v>279</v>
      </c>
      <c r="DL202" s="1" t="s">
        <v>280</v>
      </c>
      <c r="DM202" s="1">
        <v>6000</v>
      </c>
      <c r="DN202" s="1">
        <v>8</v>
      </c>
      <c r="DO202" s="1" t="s">
        <v>221</v>
      </c>
      <c r="DP202" s="1">
        <v>-8.318265E-3</v>
      </c>
      <c r="DQ202" s="1">
        <v>1.4352302509999999</v>
      </c>
      <c r="DR202" s="1">
        <v>0.14232972599999999</v>
      </c>
      <c r="DS202" s="1">
        <v>-0.37808848900000003</v>
      </c>
      <c r="DT202" s="1">
        <v>1.1885848320000001</v>
      </c>
      <c r="DU202" s="1">
        <v>-0.432934453</v>
      </c>
      <c r="DV202" s="1">
        <v>-0.68143459900000003</v>
      </c>
      <c r="DW202" s="1">
        <v>0.87171520999999996</v>
      </c>
      <c r="DX202" s="1">
        <v>-0.28254533700000001</v>
      </c>
      <c r="DY202" s="1">
        <v>-1.0964448499999999</v>
      </c>
      <c r="DZ202" s="1">
        <v>-1.190606061</v>
      </c>
      <c r="EA202" s="1">
        <v>-1.1447780439999999</v>
      </c>
      <c r="EB202" s="1">
        <v>-1.349814952</v>
      </c>
      <c r="EC202" s="1">
        <v>-0.36842907200000002</v>
      </c>
      <c r="ED202" s="1">
        <v>-0.670839038</v>
      </c>
      <c r="EE202" s="1">
        <v>-0.78145320900000004</v>
      </c>
      <c r="EF202" s="1">
        <v>-0.49336258900000002</v>
      </c>
      <c r="EG202" s="1">
        <v>-0.20733053700000001</v>
      </c>
      <c r="EH202" s="1">
        <v>0.86115427300000003</v>
      </c>
      <c r="EI202" s="1">
        <v>0.78168780999999998</v>
      </c>
      <c r="EJ202" s="1">
        <v>-0.213365954</v>
      </c>
      <c r="EK202" s="1">
        <v>-8.8258680000000006E-2</v>
      </c>
      <c r="EL202" s="1">
        <v>-0.51791661099999997</v>
      </c>
      <c r="EM202" s="1">
        <v>0.141778721</v>
      </c>
      <c r="EN202" s="1">
        <v>-0.227950713</v>
      </c>
      <c r="EO202" s="1">
        <v>-1.397826574</v>
      </c>
      <c r="EP202" s="1">
        <v>-0.44247086800000002</v>
      </c>
      <c r="EQ202" s="1">
        <v>0.160112855</v>
      </c>
      <c r="ER202" s="1">
        <v>1.3503151259999999</v>
      </c>
      <c r="ES202" s="1">
        <v>0.56867211600000001</v>
      </c>
      <c r="ET202" s="1">
        <v>-0.18006138499999999</v>
      </c>
      <c r="EU202" s="1" t="s">
        <v>221</v>
      </c>
      <c r="EV202" s="1" t="s">
        <v>221</v>
      </c>
      <c r="EW202" s="1">
        <v>-1.1190723E-2</v>
      </c>
      <c r="EX202" s="1">
        <v>1.715370176</v>
      </c>
      <c r="EY202" s="1">
        <v>0.12374988000000001</v>
      </c>
      <c r="EZ202" s="1">
        <v>-0.56272993800000004</v>
      </c>
      <c r="FA202" s="1">
        <v>0.95617094700000005</v>
      </c>
      <c r="FB202" s="1">
        <v>-0.407382207</v>
      </c>
      <c r="FC202" s="1">
        <v>-0.94977949800000006</v>
      </c>
      <c r="FD202" s="1">
        <v>0.84506917800000003</v>
      </c>
      <c r="FE202" s="1">
        <v>-0.16157823499999999</v>
      </c>
      <c r="FF202" s="1">
        <v>-0.99222370199999999</v>
      </c>
      <c r="FG202" s="1">
        <v>-1.024120258</v>
      </c>
      <c r="FH202" s="1">
        <v>-0.90605712000000005</v>
      </c>
      <c r="FI202" s="1">
        <v>-0.95092338399999998</v>
      </c>
      <c r="FJ202" s="1">
        <v>-0.31028479199999998</v>
      </c>
      <c r="FK202" s="1">
        <v>-0.61827943600000002</v>
      </c>
      <c r="FL202" s="1">
        <v>-0.62947516000000003</v>
      </c>
      <c r="FM202" s="1">
        <v>-0.63754946099999998</v>
      </c>
      <c r="FN202" s="1">
        <v>-0.247118633</v>
      </c>
      <c r="FO202" s="1">
        <v>0.86177219599999999</v>
      </c>
      <c r="FP202" s="1">
        <v>0.90010502800000003</v>
      </c>
      <c r="FQ202" s="1">
        <v>-0.26098052599999999</v>
      </c>
      <c r="FR202" s="1">
        <v>-9.9165901000000001E-2</v>
      </c>
      <c r="FS202" s="1">
        <v>-0.72244622599999997</v>
      </c>
      <c r="FT202" s="1">
        <v>0.144408287</v>
      </c>
      <c r="FU202" s="1">
        <v>-0.263012886</v>
      </c>
      <c r="FV202" s="1">
        <v>-1.5836183909999999</v>
      </c>
      <c r="FW202" s="1">
        <v>-0.54637880400000005</v>
      </c>
      <c r="FX202" s="1">
        <v>0.15240841699999999</v>
      </c>
      <c r="FY202" s="1">
        <v>1.4789588659999999</v>
      </c>
      <c r="FZ202" s="1">
        <v>0.58580132299999998</v>
      </c>
      <c r="GA202" s="1">
        <v>-0.200264262</v>
      </c>
      <c r="GB202" s="1"/>
      <c r="GC202" s="1"/>
      <c r="GD202" s="1">
        <v>-0.31481301900000003</v>
      </c>
      <c r="GE202" s="1">
        <v>0.62499788700000003</v>
      </c>
      <c r="GF202" s="1">
        <v>-0.94977949800000006</v>
      </c>
      <c r="GG202" s="1">
        <v>0.989477465</v>
      </c>
      <c r="GH202" s="1">
        <v>-0.42459112100000002</v>
      </c>
      <c r="GI202" s="1">
        <v>-1.3117876020000001</v>
      </c>
      <c r="GJ202" s="1">
        <v>-0.54207522799999996</v>
      </c>
      <c r="GK202" s="1">
        <v>-1.2712388910000001</v>
      </c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 t="s">
        <v>394</v>
      </c>
      <c r="HP202" s="1" t="s">
        <v>232</v>
      </c>
      <c r="HQ202" s="1" t="s">
        <v>234</v>
      </c>
      <c r="HR202" s="1" t="s">
        <v>233</v>
      </c>
      <c r="HS202" s="1" t="s">
        <v>221</v>
      </c>
      <c r="HT202" s="1" t="s">
        <v>221</v>
      </c>
      <c r="HU202" s="1">
        <v>3.2957715429999999</v>
      </c>
      <c r="HV202" s="1">
        <v>4.3482539339999997</v>
      </c>
      <c r="HW202" s="1"/>
      <c r="HX202" s="1">
        <v>2.9137084350000002</v>
      </c>
      <c r="HY202" s="1">
        <v>3.5750870589999999</v>
      </c>
      <c r="HZ202" s="1">
        <v>2.6817145980000001</v>
      </c>
      <c r="IA202" s="1">
        <v>2.9117127580000002</v>
      </c>
      <c r="IB202" s="1">
        <v>3.917313831</v>
      </c>
    </row>
    <row r="203" spans="1:236" x14ac:dyDescent="0.3">
      <c r="A203" s="1">
        <v>31027</v>
      </c>
      <c r="B203" s="1" t="s">
        <v>1625</v>
      </c>
      <c r="C203" s="1" t="s">
        <v>1325</v>
      </c>
      <c r="D203" s="1" t="s">
        <v>668</v>
      </c>
      <c r="E203" s="1">
        <v>4</v>
      </c>
      <c r="F203" s="1" t="s">
        <v>529</v>
      </c>
      <c r="G203" s="1">
        <v>2</v>
      </c>
      <c r="H203" s="1" t="s">
        <v>530</v>
      </c>
      <c r="I203" s="1" t="s">
        <v>221</v>
      </c>
      <c r="J203" s="1" t="s">
        <v>221</v>
      </c>
      <c r="K203" s="1" t="s">
        <v>221</v>
      </c>
      <c r="L203" s="1">
        <v>1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1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 t="s">
        <v>544</v>
      </c>
      <c r="AF203" s="1" t="s">
        <v>221</v>
      </c>
      <c r="AG203" s="1" t="s">
        <v>221</v>
      </c>
      <c r="AH203" s="1" t="s">
        <v>221</v>
      </c>
      <c r="AI203" s="1" t="s">
        <v>221</v>
      </c>
      <c r="AJ203" s="1" t="s">
        <v>221</v>
      </c>
      <c r="AK203" s="1" t="s">
        <v>221</v>
      </c>
      <c r="AL203" s="1" t="s">
        <v>221</v>
      </c>
      <c r="AM203" s="1">
        <v>4</v>
      </c>
      <c r="AN203" s="1">
        <v>1</v>
      </c>
      <c r="AO203" s="1">
        <v>3</v>
      </c>
      <c r="AP203" s="1">
        <v>1</v>
      </c>
      <c r="AQ203" s="1">
        <v>3</v>
      </c>
      <c r="AR203" s="1">
        <v>3</v>
      </c>
      <c r="AS203" s="1">
        <v>1</v>
      </c>
      <c r="AT203" s="1">
        <v>5</v>
      </c>
      <c r="AU203" s="1">
        <v>5</v>
      </c>
      <c r="AV203" s="1">
        <v>3</v>
      </c>
      <c r="AW203" s="1">
        <v>2</v>
      </c>
      <c r="AX203" s="1">
        <v>1</v>
      </c>
      <c r="AY203" s="1">
        <v>5</v>
      </c>
      <c r="AZ203" s="1">
        <v>3</v>
      </c>
      <c r="BA203" s="1">
        <v>1</v>
      </c>
      <c r="BB203" s="1">
        <v>3</v>
      </c>
      <c r="BC203" s="1" t="s">
        <v>221</v>
      </c>
      <c r="BD203" s="1" t="s">
        <v>221</v>
      </c>
      <c r="BE203" s="1" t="s">
        <v>221</v>
      </c>
      <c r="BF203" s="1" t="s">
        <v>221</v>
      </c>
      <c r="BG203" s="1">
        <v>5</v>
      </c>
      <c r="BH203" s="1">
        <v>5</v>
      </c>
      <c r="BI203" s="1">
        <v>5</v>
      </c>
      <c r="BJ203" s="1">
        <v>4</v>
      </c>
      <c r="BK203" s="1">
        <v>4</v>
      </c>
      <c r="BL203" s="1">
        <v>4</v>
      </c>
      <c r="BM203" s="1">
        <v>4</v>
      </c>
      <c r="BN203" s="1">
        <v>3</v>
      </c>
      <c r="BO203" s="1">
        <v>4</v>
      </c>
      <c r="BP203" s="1">
        <v>4</v>
      </c>
      <c r="BQ203" s="1">
        <v>5</v>
      </c>
      <c r="BR203" s="1">
        <v>4</v>
      </c>
      <c r="BS203" s="1">
        <v>3</v>
      </c>
      <c r="BT203" s="1">
        <v>5</v>
      </c>
      <c r="BU203" s="1">
        <v>5</v>
      </c>
      <c r="BV203" s="1">
        <v>4</v>
      </c>
      <c r="BW203" s="1">
        <v>3</v>
      </c>
      <c r="BX203" s="1">
        <v>4.0999999999999996</v>
      </c>
      <c r="BY203" s="1">
        <v>5</v>
      </c>
      <c r="BZ203" s="1">
        <v>3</v>
      </c>
      <c r="CA203" s="1">
        <v>4</v>
      </c>
      <c r="CB203" s="1">
        <v>4</v>
      </c>
      <c r="CC203" s="1">
        <v>4</v>
      </c>
      <c r="CD203" s="1">
        <v>3</v>
      </c>
      <c r="CE203" s="1">
        <v>5</v>
      </c>
      <c r="CF203" s="1">
        <f>(AM203 - '[1]AoA, FW, and ASMu'!B$11) / '[1]AoA, FW, and ASMu'!B$12</f>
        <v>-6.0746042051738683E-2</v>
      </c>
      <c r="CG203" s="1">
        <f>(AQ203 - '[1]AoA, FW, and ASMu'!C$11) / '[1]AoA, FW, and ASMu'!C$12</f>
        <v>6.35580845466511E-2</v>
      </c>
      <c r="CH203" s="1">
        <f>(AR203 - '[1]AoA, FW, and ASMu'!D$11) / '[1]AoA, FW, and ASMu'!D$12</f>
        <v>0.45651043466681585</v>
      </c>
      <c r="CI203" s="1">
        <f>(AT203 - '[1]AoA, FW, and ASMu'!E$11) / '[1]AoA, FW, and ASMu'!E$12</f>
        <v>0.50066042908655961</v>
      </c>
      <c r="CJ203" s="1">
        <f>(AU203 - '[1]AoA, FW, and ASMu'!F$11) / '[1]AoA, FW, and ASMu'!F$12</f>
        <v>0.92360840061944671</v>
      </c>
      <c r="CK203" s="1">
        <f>(AY203 - '[1]AoA, FW, and ASMu'!G$11) / '[1]AoA, FW, and ASMu'!G$12</f>
        <v>1.0352183707753255</v>
      </c>
      <c r="CL203" s="1">
        <f>(BA203 - '[1]AoA, FW, and ASMu'!H$11) / '[1]AoA, FW, and ASMu'!H$12</f>
        <v>-0.62050276803115456</v>
      </c>
      <c r="CM203" s="1">
        <f>(AW203 - '[1]AoA, FW, and ASMu'!I$11) / '[1]AoA, FW, and ASMu'!I$12</f>
        <v>-1.1002623838105714</v>
      </c>
      <c r="CN203" s="1">
        <v>-0.14446608499999999</v>
      </c>
      <c r="CO203" s="1">
        <v>1.6857903590000001</v>
      </c>
      <c r="CP203" s="1">
        <v>-0.81264632999999997</v>
      </c>
      <c r="CQ203" s="1">
        <v>0.30499183800000002</v>
      </c>
      <c r="CR203" s="1">
        <v>-0.28672377399999999</v>
      </c>
      <c r="CS203" s="1">
        <v>-0.23781242699999999</v>
      </c>
      <c r="CT203" s="1">
        <v>-0.97958336400000001</v>
      </c>
      <c r="CU203" s="1">
        <v>1.3245864249999999</v>
      </c>
      <c r="CV203" s="1" t="s">
        <v>241</v>
      </c>
      <c r="CW203" s="1">
        <v>5</v>
      </c>
      <c r="CX203" s="1">
        <v>1</v>
      </c>
      <c r="CY203" s="1" t="s">
        <v>242</v>
      </c>
      <c r="CZ203" s="1">
        <v>5</v>
      </c>
      <c r="DA203" s="1">
        <v>8268</v>
      </c>
      <c r="DB203" s="1" t="s">
        <v>221</v>
      </c>
      <c r="DC203" s="1" t="s">
        <v>221</v>
      </c>
      <c r="DD203" s="1">
        <v>0</v>
      </c>
      <c r="DE203" s="1" t="s">
        <v>221</v>
      </c>
      <c r="DF203" s="1" t="s">
        <v>221</v>
      </c>
      <c r="DG203" s="1" t="s">
        <v>292</v>
      </c>
      <c r="DH203" s="1">
        <v>611701</v>
      </c>
      <c r="DI203" s="1" t="s">
        <v>1626</v>
      </c>
      <c r="DJ203" s="1" t="s">
        <v>1627</v>
      </c>
      <c r="DK203" s="1" t="s">
        <v>257</v>
      </c>
      <c r="DL203" s="1" t="s">
        <v>229</v>
      </c>
      <c r="DM203" s="1">
        <v>1131</v>
      </c>
      <c r="DN203" s="1">
        <v>30</v>
      </c>
      <c r="DO203" s="1" t="s">
        <v>1628</v>
      </c>
      <c r="DP203" s="1">
        <v>-8.318265E-3</v>
      </c>
      <c r="DQ203" s="1">
        <v>-0.56476974899999999</v>
      </c>
      <c r="DR203" s="1">
        <v>-0.85767027399999995</v>
      </c>
      <c r="DS203" s="1">
        <v>-0.37808848900000003</v>
      </c>
      <c r="DT203" s="1">
        <v>0.18858483200000001</v>
      </c>
      <c r="DU203" s="1">
        <v>0.567065547</v>
      </c>
      <c r="DV203" s="1">
        <v>-0.68143459900000003</v>
      </c>
      <c r="DW203" s="1">
        <v>0.87171520999999996</v>
      </c>
      <c r="DX203" s="1">
        <v>1.717454663</v>
      </c>
      <c r="DY203" s="1">
        <v>0.90355514999999997</v>
      </c>
      <c r="DZ203" s="1">
        <v>-1.190606061</v>
      </c>
      <c r="EA203" s="1">
        <v>-1.1447780439999999</v>
      </c>
      <c r="EB203" s="1">
        <v>1.650185048</v>
      </c>
      <c r="EC203" s="1">
        <v>-0.36842907200000002</v>
      </c>
      <c r="ED203" s="1">
        <v>-0.670839038</v>
      </c>
      <c r="EE203" s="1">
        <v>-0.78145320900000004</v>
      </c>
      <c r="EF203" s="1">
        <v>0.50663741100000004</v>
      </c>
      <c r="EG203" s="1">
        <v>0.79266946299999996</v>
      </c>
      <c r="EH203" s="1">
        <v>0.86115427300000003</v>
      </c>
      <c r="EI203" s="1">
        <v>-0.21831218999999999</v>
      </c>
      <c r="EJ203" s="1">
        <v>-0.213365954</v>
      </c>
      <c r="EK203" s="1">
        <v>-8.8258680000000006E-2</v>
      </c>
      <c r="EL203" s="1">
        <v>-0.51791661099999997</v>
      </c>
      <c r="EM203" s="1">
        <v>0.141778721</v>
      </c>
      <c r="EN203" s="1">
        <v>-0.227950713</v>
      </c>
      <c r="EO203" s="1">
        <v>0.60217342600000001</v>
      </c>
      <c r="EP203" s="1">
        <v>-0.44247086800000002</v>
      </c>
      <c r="EQ203" s="1">
        <v>-0.83988714499999995</v>
      </c>
      <c r="ER203" s="1">
        <v>1.3503151259999999</v>
      </c>
      <c r="ES203" s="1">
        <v>1.5686721159999999</v>
      </c>
      <c r="ET203" s="1">
        <v>-0.18006138499999999</v>
      </c>
      <c r="EU203" s="1">
        <v>-0.28827037799999999</v>
      </c>
      <c r="EV203" s="1">
        <v>-0.88920579200000005</v>
      </c>
      <c r="EW203" s="1">
        <v>-1.1190723E-2</v>
      </c>
      <c r="EX203" s="1">
        <v>-0.67500610599999999</v>
      </c>
      <c r="EY203" s="1">
        <v>-0.74570925099999996</v>
      </c>
      <c r="EZ203" s="1">
        <v>-0.56272993800000004</v>
      </c>
      <c r="FA203" s="1">
        <v>0.15170927000000001</v>
      </c>
      <c r="FB203" s="1">
        <v>0.53359674300000004</v>
      </c>
      <c r="FC203" s="1">
        <v>-0.94977949800000006</v>
      </c>
      <c r="FD203" s="1">
        <v>0.84506917800000003</v>
      </c>
      <c r="FE203" s="1">
        <v>0.98215492100000001</v>
      </c>
      <c r="FF203" s="1">
        <v>0.81766888299999996</v>
      </c>
      <c r="FG203" s="1">
        <v>-1.024120258</v>
      </c>
      <c r="FH203" s="1">
        <v>-0.90605712000000005</v>
      </c>
      <c r="FI203" s="1">
        <v>1.1625293880000001</v>
      </c>
      <c r="FJ203" s="1">
        <v>-0.31028479199999998</v>
      </c>
      <c r="FK203" s="1">
        <v>-0.61827943600000002</v>
      </c>
      <c r="FL203" s="1">
        <v>-0.62947516000000003</v>
      </c>
      <c r="FM203" s="1">
        <v>0.65470389500000004</v>
      </c>
      <c r="FN203" s="1">
        <v>0.94478795299999996</v>
      </c>
      <c r="FO203" s="1">
        <v>0.86177219599999999</v>
      </c>
      <c r="FP203" s="1">
        <v>-0.25138411700000002</v>
      </c>
      <c r="FQ203" s="1">
        <v>-0.26098052599999999</v>
      </c>
      <c r="FR203" s="1">
        <v>-9.9165901000000001E-2</v>
      </c>
      <c r="FS203" s="1">
        <v>-0.72244622599999997</v>
      </c>
      <c r="FT203" s="1">
        <v>0.144408287</v>
      </c>
      <c r="FU203" s="1">
        <v>-0.263012886</v>
      </c>
      <c r="FV203" s="1">
        <v>0.682211177</v>
      </c>
      <c r="FW203" s="1">
        <v>-0.54637880400000005</v>
      </c>
      <c r="FX203" s="1">
        <v>-0.79947278300000002</v>
      </c>
      <c r="FY203" s="1">
        <v>1.4789588659999999</v>
      </c>
      <c r="FZ203" s="1">
        <v>1.6159227350000001</v>
      </c>
      <c r="GA203" s="1">
        <v>-0.200264262</v>
      </c>
      <c r="GB203" s="1">
        <v>-0.288289605</v>
      </c>
      <c r="GC203" s="1">
        <v>-0.77675984099999995</v>
      </c>
      <c r="GD203" s="1">
        <v>-8.3021807000000003E-2</v>
      </c>
      <c r="GE203" s="1">
        <v>2.0810375429999999</v>
      </c>
      <c r="GF203" s="1">
        <v>-1.7265393389999999</v>
      </c>
      <c r="GG203" s="1">
        <v>0.989477465</v>
      </c>
      <c r="GH203" s="1">
        <v>0.71914203399999999</v>
      </c>
      <c r="GI203" s="1">
        <v>0.80166517000000004</v>
      </c>
      <c r="GJ203" s="1">
        <v>-1.16216063</v>
      </c>
      <c r="GK203" s="1">
        <v>-7.9332305000000006E-2</v>
      </c>
      <c r="GL203" s="1">
        <v>2</v>
      </c>
      <c r="GM203" s="1">
        <v>1</v>
      </c>
      <c r="GN203" s="1">
        <v>0.5</v>
      </c>
      <c r="GO203" s="1">
        <v>1</v>
      </c>
      <c r="GP203" s="1">
        <v>0.5</v>
      </c>
      <c r="GQ203" s="1">
        <v>0</v>
      </c>
      <c r="GR203" s="1">
        <v>0</v>
      </c>
      <c r="GS203" s="1">
        <v>0</v>
      </c>
      <c r="GT203" s="1">
        <v>0</v>
      </c>
      <c r="GU203" s="1">
        <v>0</v>
      </c>
      <c r="GV203" s="1">
        <v>0</v>
      </c>
      <c r="GW203" s="1">
        <v>0</v>
      </c>
      <c r="GX203" s="1">
        <v>0</v>
      </c>
      <c r="GY203" s="1">
        <v>0</v>
      </c>
      <c r="GZ203" s="1">
        <v>0</v>
      </c>
      <c r="HA203" s="1">
        <v>0</v>
      </c>
      <c r="HB203" s="1">
        <v>0</v>
      </c>
      <c r="HC203" s="1">
        <v>1</v>
      </c>
      <c r="HD203" s="1">
        <v>0.5</v>
      </c>
      <c r="HE203" s="1">
        <v>0</v>
      </c>
      <c r="HF203" s="1">
        <v>0</v>
      </c>
      <c r="HG203" s="1">
        <v>0</v>
      </c>
      <c r="HH203" s="1">
        <v>0</v>
      </c>
      <c r="HI203" s="1">
        <v>1</v>
      </c>
      <c r="HJ203" s="1">
        <v>0.5</v>
      </c>
      <c r="HK203" s="1">
        <v>0</v>
      </c>
      <c r="HL203" s="1">
        <v>0</v>
      </c>
      <c r="HM203" s="1">
        <v>0</v>
      </c>
      <c r="HN203" s="1">
        <v>1</v>
      </c>
      <c r="HO203" s="1" t="s">
        <v>405</v>
      </c>
      <c r="HP203" s="1" t="s">
        <v>357</v>
      </c>
      <c r="HQ203" s="1" t="s">
        <v>316</v>
      </c>
      <c r="HR203" s="1" t="s">
        <v>496</v>
      </c>
      <c r="HS203" s="1" t="s">
        <v>221</v>
      </c>
      <c r="HT203" s="1" t="s">
        <v>221</v>
      </c>
      <c r="HU203" s="1">
        <v>3.5017572640000001</v>
      </c>
      <c r="HV203" s="1">
        <v>4.9694330679999998</v>
      </c>
      <c r="HW203" s="1">
        <v>2.2704469989999998</v>
      </c>
      <c r="HX203" s="1">
        <v>2.9137084350000002</v>
      </c>
      <c r="HY203" s="1">
        <v>3.5750870589999999</v>
      </c>
      <c r="HZ203" s="1">
        <v>2.6817145980000001</v>
      </c>
      <c r="IA203" s="1">
        <v>1.7470276549999999</v>
      </c>
      <c r="IB203" s="1">
        <v>5.2230851080000003</v>
      </c>
    </row>
    <row r="204" spans="1:236" x14ac:dyDescent="0.3">
      <c r="A204" s="1">
        <v>38303</v>
      </c>
      <c r="B204" s="1" t="s">
        <v>1629</v>
      </c>
      <c r="C204" s="1" t="s">
        <v>1630</v>
      </c>
      <c r="D204" s="1" t="s">
        <v>361</v>
      </c>
      <c r="E204" s="1">
        <v>8</v>
      </c>
      <c r="F204" s="1" t="s">
        <v>529</v>
      </c>
      <c r="G204" s="1">
        <v>2</v>
      </c>
      <c r="H204" s="1" t="s">
        <v>530</v>
      </c>
      <c r="I204" s="1" t="s">
        <v>221</v>
      </c>
      <c r="J204" s="1" t="s">
        <v>221</v>
      </c>
      <c r="K204" s="1" t="s">
        <v>221</v>
      </c>
      <c r="L204" s="1">
        <v>1</v>
      </c>
      <c r="M204" s="1">
        <v>0</v>
      </c>
      <c r="N204" s="1">
        <v>0</v>
      </c>
      <c r="O204" s="1">
        <v>0</v>
      </c>
      <c r="P204" s="1">
        <v>0</v>
      </c>
      <c r="Q204" s="1">
        <v>1</v>
      </c>
      <c r="R204" s="1">
        <v>0</v>
      </c>
      <c r="S204" s="1">
        <v>0</v>
      </c>
      <c r="T204" s="1">
        <v>0</v>
      </c>
      <c r="U204" s="1">
        <v>0</v>
      </c>
      <c r="V204" s="1">
        <v>1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 t="s">
        <v>221</v>
      </c>
      <c r="AF204" s="1" t="s">
        <v>221</v>
      </c>
      <c r="AG204" s="1" t="s">
        <v>221</v>
      </c>
      <c r="AH204" s="1" t="s">
        <v>221</v>
      </c>
      <c r="AI204" s="1" t="s">
        <v>221</v>
      </c>
      <c r="AJ204" s="1" t="s">
        <v>221</v>
      </c>
      <c r="AK204" s="1" t="s">
        <v>221</v>
      </c>
      <c r="AL204" s="1" t="s">
        <v>221</v>
      </c>
      <c r="AM204" s="1">
        <v>4</v>
      </c>
      <c r="AN204" s="1">
        <v>3</v>
      </c>
      <c r="AO204" s="1">
        <v>5</v>
      </c>
      <c r="AP204" s="1">
        <v>2</v>
      </c>
      <c r="AQ204" s="1">
        <v>5</v>
      </c>
      <c r="AR204" s="1">
        <v>4</v>
      </c>
      <c r="AS204" s="1">
        <v>3</v>
      </c>
      <c r="AT204" s="1">
        <v>5</v>
      </c>
      <c r="AU204" s="1">
        <v>5</v>
      </c>
      <c r="AV204" s="1">
        <v>3</v>
      </c>
      <c r="AW204" s="1">
        <v>4</v>
      </c>
      <c r="AX204" s="1">
        <v>1</v>
      </c>
      <c r="AY204" s="1">
        <v>5</v>
      </c>
      <c r="AZ204" s="1">
        <v>5</v>
      </c>
      <c r="BA204" s="1">
        <v>5</v>
      </c>
      <c r="BB204" s="1">
        <v>5</v>
      </c>
      <c r="BC204" s="1" t="s">
        <v>221</v>
      </c>
      <c r="BD204" s="1" t="s">
        <v>221</v>
      </c>
      <c r="BE204" s="1" t="s">
        <v>221</v>
      </c>
      <c r="BF204" s="1" t="s">
        <v>221</v>
      </c>
      <c r="BG204" s="1">
        <v>4</v>
      </c>
      <c r="BH204" s="1">
        <v>5</v>
      </c>
      <c r="BI204" s="1">
        <v>4</v>
      </c>
      <c r="BJ204" s="1">
        <v>5</v>
      </c>
      <c r="BK204" s="1">
        <v>5</v>
      </c>
      <c r="BL204" s="1">
        <v>5</v>
      </c>
      <c r="BM204" s="1">
        <v>5</v>
      </c>
      <c r="BN204" s="1">
        <v>5</v>
      </c>
      <c r="BO204" s="1">
        <v>4</v>
      </c>
      <c r="BP204" s="1">
        <v>5</v>
      </c>
      <c r="BQ204" s="1">
        <v>5</v>
      </c>
      <c r="BR204" s="1">
        <v>5</v>
      </c>
      <c r="BS204" s="1">
        <v>5</v>
      </c>
      <c r="BT204" s="1">
        <v>4</v>
      </c>
      <c r="BU204" s="1">
        <v>4</v>
      </c>
      <c r="BV204" s="1">
        <v>5</v>
      </c>
      <c r="BW204" s="1">
        <v>4</v>
      </c>
      <c r="BX204" s="1">
        <v>4.7</v>
      </c>
      <c r="BY204" s="1">
        <v>4</v>
      </c>
      <c r="BZ204" s="1">
        <v>5</v>
      </c>
      <c r="CA204" s="1">
        <v>4</v>
      </c>
      <c r="CB204" s="1">
        <v>5</v>
      </c>
      <c r="CC204" s="1">
        <v>5</v>
      </c>
      <c r="CD204" s="1">
        <v>4.5</v>
      </c>
      <c r="CE204" s="1">
        <v>5</v>
      </c>
      <c r="CF204" s="1">
        <f>(AM204 - '[1]AoA, FW, and ASMu'!B$11) / '[1]AoA, FW, and ASMu'!B$12</f>
        <v>-6.0746042051738683E-2</v>
      </c>
      <c r="CG204" s="1">
        <f>(AQ204 - '[1]AoA, FW, and ASMu'!C$11) / '[1]AoA, FW, and ASMu'!C$12</f>
        <v>1.6056087151336731</v>
      </c>
      <c r="CH204" s="1">
        <f>(AR204 - '[1]AoA, FW, and ASMu'!D$11) / '[1]AoA, FW, and ASMu'!D$12</f>
        <v>1.2414584841085845</v>
      </c>
      <c r="CI204" s="1">
        <f>(AT204 - '[1]AoA, FW, and ASMu'!E$11) / '[1]AoA, FW, and ASMu'!E$12</f>
        <v>0.50066042908655961</v>
      </c>
      <c r="CJ204" s="1">
        <f>(AU204 - '[1]AoA, FW, and ASMu'!F$11) / '[1]AoA, FW, and ASMu'!F$12</f>
        <v>0.92360840061944671</v>
      </c>
      <c r="CK204" s="1">
        <f>(AY204 - '[1]AoA, FW, and ASMu'!G$11) / '[1]AoA, FW, and ASMu'!G$12</f>
        <v>1.0352183707753255</v>
      </c>
      <c r="CL204" s="1">
        <f>(BA204 - '[1]AoA, FW, and ASMu'!H$11) / '[1]AoA, FW, and ASMu'!H$12</f>
        <v>3.1399257210878839</v>
      </c>
      <c r="CM204" s="1">
        <f>(AW204 - '[1]AoA, FW, and ASMu'!I$11) / '[1]AoA, FW, and ASMu'!I$12</f>
        <v>0.59779555268672613</v>
      </c>
      <c r="CN204" s="1">
        <v>1.091448244</v>
      </c>
      <c r="CO204" s="1">
        <v>0.443432092</v>
      </c>
      <c r="CP204" s="1">
        <v>1.457800669</v>
      </c>
      <c r="CQ204" s="1">
        <v>0.30499183800000002</v>
      </c>
      <c r="CR204" s="1">
        <v>0.90497191200000004</v>
      </c>
      <c r="CS204" s="1">
        <v>1.3712163319999999</v>
      </c>
      <c r="CT204" s="1">
        <v>0.767444291</v>
      </c>
      <c r="CU204" s="1">
        <v>1.3245864249999999</v>
      </c>
      <c r="CV204" s="1" t="s">
        <v>241</v>
      </c>
      <c r="CW204" s="1">
        <v>5</v>
      </c>
      <c r="CX204" s="1">
        <v>1</v>
      </c>
      <c r="CY204" s="1" t="s">
        <v>224</v>
      </c>
      <c r="CZ204" s="1">
        <v>4</v>
      </c>
      <c r="DA204" s="1">
        <v>9302</v>
      </c>
      <c r="DB204" s="1" t="s">
        <v>221</v>
      </c>
      <c r="DC204" s="1" t="s">
        <v>221</v>
      </c>
      <c r="DD204" s="1">
        <v>1</v>
      </c>
      <c r="DE204" s="1">
        <v>9301</v>
      </c>
      <c r="DF204" s="1" t="s">
        <v>221</v>
      </c>
      <c r="DG204" s="1" t="s">
        <v>292</v>
      </c>
      <c r="DH204" s="1">
        <v>343374</v>
      </c>
      <c r="DI204" s="1" t="s">
        <v>1631</v>
      </c>
      <c r="DJ204" s="1" t="s">
        <v>1632</v>
      </c>
      <c r="DK204" s="1" t="s">
        <v>323</v>
      </c>
      <c r="DL204" s="1" t="s">
        <v>229</v>
      </c>
      <c r="DM204" s="1">
        <v>974</v>
      </c>
      <c r="DN204" s="1">
        <v>2</v>
      </c>
      <c r="DO204" s="1" t="s">
        <v>1633</v>
      </c>
      <c r="DP204" s="1">
        <v>-8.318265E-3</v>
      </c>
      <c r="DQ204" s="1">
        <v>1.4352302509999999</v>
      </c>
      <c r="DR204" s="1">
        <v>1.142329726</v>
      </c>
      <c r="DS204" s="1">
        <v>0.62191151099999997</v>
      </c>
      <c r="DT204" s="1">
        <v>2.1885848320000001</v>
      </c>
      <c r="DU204" s="1">
        <v>1.5670655469999999</v>
      </c>
      <c r="DV204" s="1">
        <v>1.3185654010000001</v>
      </c>
      <c r="DW204" s="1">
        <v>0.87171520999999996</v>
      </c>
      <c r="DX204" s="1">
        <v>1.717454663</v>
      </c>
      <c r="DY204" s="1">
        <v>0.90355514999999997</v>
      </c>
      <c r="DZ204" s="1">
        <v>0.80939393900000001</v>
      </c>
      <c r="EA204" s="1">
        <v>-1.1447780439999999</v>
      </c>
      <c r="EB204" s="1">
        <v>1.650185048</v>
      </c>
      <c r="EC204" s="1">
        <v>1.6315709279999999</v>
      </c>
      <c r="ED204" s="1">
        <v>3.329160962</v>
      </c>
      <c r="EE204" s="1">
        <v>1.2185467910000001</v>
      </c>
      <c r="EF204" s="1">
        <v>-0.49336258900000002</v>
      </c>
      <c r="EG204" s="1">
        <v>0.79266946299999996</v>
      </c>
      <c r="EH204" s="1">
        <v>-0.138845727</v>
      </c>
      <c r="EI204" s="1">
        <v>0.78168780999999998</v>
      </c>
      <c r="EJ204" s="1">
        <v>0.78663404599999998</v>
      </c>
      <c r="EK204" s="1">
        <v>0.91174131999999997</v>
      </c>
      <c r="EL204" s="1">
        <v>0.48208338899999997</v>
      </c>
      <c r="EM204" s="1">
        <v>0.141778721</v>
      </c>
      <c r="EN204" s="1">
        <v>0.77204928699999997</v>
      </c>
      <c r="EO204" s="1">
        <v>0.60217342600000001</v>
      </c>
      <c r="EP204" s="1">
        <v>0.55752913199999998</v>
      </c>
      <c r="EQ204" s="1">
        <v>1.1601128549999999</v>
      </c>
      <c r="ER204" s="1">
        <v>0.35031512599999998</v>
      </c>
      <c r="ES204" s="1">
        <v>0.56867211600000001</v>
      </c>
      <c r="ET204" s="1">
        <v>0.81993861499999998</v>
      </c>
      <c r="EU204" s="1">
        <v>0.71172962200000001</v>
      </c>
      <c r="EV204" s="1">
        <v>1.1107942079999999</v>
      </c>
      <c r="EW204" s="1">
        <v>-1.1190723E-2</v>
      </c>
      <c r="EX204" s="1">
        <v>1.715370176</v>
      </c>
      <c r="EY204" s="1">
        <v>0.99320901100000003</v>
      </c>
      <c r="EZ204" s="1">
        <v>0.92562518000000005</v>
      </c>
      <c r="FA204" s="1">
        <v>1.7606326240000001</v>
      </c>
      <c r="FB204" s="1">
        <v>1.474575693</v>
      </c>
      <c r="FC204" s="1">
        <v>1.8378086280000001</v>
      </c>
      <c r="FD204" s="1">
        <v>0.84506917800000003</v>
      </c>
      <c r="FE204" s="1">
        <v>0.98215492100000001</v>
      </c>
      <c r="FF204" s="1">
        <v>0.81766888299999996</v>
      </c>
      <c r="FG204" s="1">
        <v>0.696214102</v>
      </c>
      <c r="FH204" s="1">
        <v>-0.90605712000000005</v>
      </c>
      <c r="FI204" s="1">
        <v>1.1625293880000001</v>
      </c>
      <c r="FJ204" s="1">
        <v>1.3740817030000001</v>
      </c>
      <c r="FK204" s="1">
        <v>3.0683243600000001</v>
      </c>
      <c r="FL204" s="1">
        <v>0.98156220699999996</v>
      </c>
      <c r="FM204" s="1">
        <v>-0.63754946099999998</v>
      </c>
      <c r="FN204" s="1">
        <v>0.94478795299999996</v>
      </c>
      <c r="FO204" s="1">
        <v>-0.13894535599999999</v>
      </c>
      <c r="FP204" s="1">
        <v>0.90010502800000003</v>
      </c>
      <c r="FQ204" s="1">
        <v>0.96217865700000005</v>
      </c>
      <c r="FR204" s="1">
        <v>1.024416521</v>
      </c>
      <c r="FS204" s="1">
        <v>0.67246216400000003</v>
      </c>
      <c r="FT204" s="1">
        <v>0.144408287</v>
      </c>
      <c r="FU204" s="1">
        <v>0.89080182600000002</v>
      </c>
      <c r="FV204" s="1">
        <v>0.682211177</v>
      </c>
      <c r="FW204" s="1">
        <v>0.68845685099999998</v>
      </c>
      <c r="FX204" s="1">
        <v>1.1042896170000001</v>
      </c>
      <c r="FY204" s="1">
        <v>0.38368944500000002</v>
      </c>
      <c r="FZ204" s="1">
        <v>0.58580132299999998</v>
      </c>
      <c r="GA204" s="1">
        <v>0.911935681</v>
      </c>
      <c r="GB204" s="1">
        <v>0.71177709199999994</v>
      </c>
      <c r="GC204" s="1">
        <v>0.97032693699999994</v>
      </c>
      <c r="GD204" s="1">
        <v>0.58693257200000004</v>
      </c>
      <c r="GE204" s="1">
        <v>1.959321077</v>
      </c>
      <c r="GF204" s="1">
        <v>2.8081355640000001</v>
      </c>
      <c r="GG204" s="1">
        <v>0.989477465</v>
      </c>
      <c r="GH204" s="1">
        <v>1.8729567469999999</v>
      </c>
      <c r="GI204" s="1">
        <v>2.0488818360000001</v>
      </c>
      <c r="GJ204" s="1">
        <v>3.9763577140000002</v>
      </c>
      <c r="GK204" s="1">
        <v>1.641002056</v>
      </c>
      <c r="GL204" s="1">
        <v>3</v>
      </c>
      <c r="GM204" s="1">
        <v>1</v>
      </c>
      <c r="GN204" s="1">
        <v>0.33333333300000001</v>
      </c>
      <c r="GO204" s="1">
        <v>2</v>
      </c>
      <c r="GP204" s="1">
        <v>0.66666666699999999</v>
      </c>
      <c r="GQ204" s="1">
        <v>0</v>
      </c>
      <c r="GR204" s="1">
        <v>0</v>
      </c>
      <c r="GS204" s="1">
        <v>1</v>
      </c>
      <c r="GT204" s="1">
        <v>0.33333333300000001</v>
      </c>
      <c r="GU204" s="1">
        <v>0</v>
      </c>
      <c r="GV204" s="1">
        <v>0</v>
      </c>
      <c r="GW204" s="1">
        <v>0</v>
      </c>
      <c r="GX204" s="1">
        <v>0</v>
      </c>
      <c r="GY204" s="1">
        <v>0</v>
      </c>
      <c r="GZ204" s="1">
        <v>0</v>
      </c>
      <c r="HA204" s="1">
        <v>0</v>
      </c>
      <c r="HB204" s="1">
        <v>0</v>
      </c>
      <c r="HC204" s="1">
        <v>0</v>
      </c>
      <c r="HD204" s="1">
        <v>0</v>
      </c>
      <c r="HE204" s="1">
        <v>2</v>
      </c>
      <c r="HF204" s="1">
        <v>0.66666666699999999</v>
      </c>
      <c r="HG204" s="1">
        <v>0</v>
      </c>
      <c r="HH204" s="1">
        <v>0</v>
      </c>
      <c r="HI204" s="1">
        <v>0</v>
      </c>
      <c r="HJ204" s="1">
        <v>0</v>
      </c>
      <c r="HK204" s="1">
        <v>0</v>
      </c>
      <c r="HL204" s="1">
        <v>0</v>
      </c>
      <c r="HM204" s="1">
        <v>0.33333333300000001</v>
      </c>
      <c r="HN204" s="1">
        <v>0.66666666699999999</v>
      </c>
      <c r="HO204" s="1" t="s">
        <v>394</v>
      </c>
      <c r="HP204" s="1" t="s">
        <v>232</v>
      </c>
      <c r="HQ204" s="1" t="s">
        <v>233</v>
      </c>
      <c r="HR204" s="1" t="s">
        <v>260</v>
      </c>
      <c r="HS204" s="1" t="s">
        <v>221</v>
      </c>
      <c r="HT204" s="1" t="s">
        <v>221</v>
      </c>
      <c r="HU204" s="1">
        <v>4.737671593</v>
      </c>
      <c r="HV204" s="1">
        <v>3.7270748010000001</v>
      </c>
      <c r="HW204" s="1">
        <v>4.5408939989999997</v>
      </c>
      <c r="HX204" s="1">
        <v>2.9137084350000002</v>
      </c>
      <c r="HY204" s="1">
        <v>4.7667827459999996</v>
      </c>
      <c r="HZ204" s="1">
        <v>4.2907433570000002</v>
      </c>
      <c r="IA204" s="1">
        <v>3.4940553090000002</v>
      </c>
      <c r="IB204" s="1">
        <v>5.2230851080000003</v>
      </c>
    </row>
    <row r="205" spans="1:236" x14ac:dyDescent="0.3">
      <c r="A205" s="1">
        <v>26087</v>
      </c>
      <c r="B205" s="1" t="s">
        <v>1634</v>
      </c>
      <c r="C205" s="1" t="s">
        <v>1635</v>
      </c>
      <c r="D205" s="1" t="s">
        <v>896</v>
      </c>
      <c r="E205" s="1">
        <v>9</v>
      </c>
      <c r="F205" s="1" t="s">
        <v>529</v>
      </c>
      <c r="G205" s="1">
        <v>2</v>
      </c>
      <c r="H205" s="1" t="s">
        <v>530</v>
      </c>
      <c r="I205" s="1" t="s">
        <v>221</v>
      </c>
      <c r="J205" s="1" t="s">
        <v>221</v>
      </c>
      <c r="K205" s="1" t="s">
        <v>221</v>
      </c>
      <c r="L205" s="1">
        <v>1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1</v>
      </c>
      <c r="T205" s="1">
        <v>0</v>
      </c>
      <c r="U205" s="1">
        <v>0</v>
      </c>
      <c r="V205" s="1">
        <v>1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 t="s">
        <v>221</v>
      </c>
      <c r="AF205" s="1" t="s">
        <v>221</v>
      </c>
      <c r="AG205" s="1" t="s">
        <v>221</v>
      </c>
      <c r="AH205" s="1" t="s">
        <v>221</v>
      </c>
      <c r="AI205" s="1" t="s">
        <v>221</v>
      </c>
      <c r="AJ205" s="1" t="s">
        <v>221</v>
      </c>
      <c r="AK205" s="1" t="s">
        <v>221</v>
      </c>
      <c r="AL205" s="1" t="s">
        <v>221</v>
      </c>
      <c r="AM205" s="1">
        <v>4</v>
      </c>
      <c r="AN205" s="1">
        <v>1</v>
      </c>
      <c r="AO205" s="1">
        <v>2</v>
      </c>
      <c r="AP205" s="1">
        <v>2</v>
      </c>
      <c r="AQ205" s="1">
        <v>4</v>
      </c>
      <c r="AR205" s="1">
        <v>2</v>
      </c>
      <c r="AS205" s="1">
        <v>2</v>
      </c>
      <c r="AT205" s="1">
        <v>4</v>
      </c>
      <c r="AU205" s="1">
        <v>5</v>
      </c>
      <c r="AV205" s="1">
        <v>3</v>
      </c>
      <c r="AW205" s="1">
        <v>3</v>
      </c>
      <c r="AX205" s="1">
        <v>2</v>
      </c>
      <c r="AY205" s="1">
        <v>4</v>
      </c>
      <c r="AZ205" s="1">
        <v>4</v>
      </c>
      <c r="BA205" s="1">
        <v>1</v>
      </c>
      <c r="BB205" s="1">
        <v>4</v>
      </c>
      <c r="BC205" s="1" t="s">
        <v>221</v>
      </c>
      <c r="BD205" s="1" t="s">
        <v>221</v>
      </c>
      <c r="BE205" s="1" t="s">
        <v>221</v>
      </c>
      <c r="BF205" s="1" t="s">
        <v>221</v>
      </c>
      <c r="BG205" s="1">
        <v>5</v>
      </c>
      <c r="BH205" s="1">
        <v>5</v>
      </c>
      <c r="BI205" s="1">
        <v>4</v>
      </c>
      <c r="BJ205" s="1">
        <v>4</v>
      </c>
      <c r="BK205" s="1">
        <v>4</v>
      </c>
      <c r="BL205" s="1">
        <v>4</v>
      </c>
      <c r="BM205" s="1">
        <v>4</v>
      </c>
      <c r="BN205" s="1">
        <v>4</v>
      </c>
      <c r="BO205" s="1">
        <v>4</v>
      </c>
      <c r="BP205" s="1">
        <v>5</v>
      </c>
      <c r="BQ205" s="1">
        <v>5</v>
      </c>
      <c r="BR205" s="1">
        <v>4</v>
      </c>
      <c r="BS205" s="1">
        <v>3</v>
      </c>
      <c r="BT205" s="1">
        <v>2</v>
      </c>
      <c r="BU205" s="1">
        <v>3</v>
      </c>
      <c r="BV205" s="1">
        <v>4</v>
      </c>
      <c r="BW205" s="1">
        <v>1</v>
      </c>
      <c r="BX205" s="1">
        <v>3.8</v>
      </c>
      <c r="BY205" s="1">
        <v>2.5</v>
      </c>
      <c r="BZ205" s="1">
        <v>4</v>
      </c>
      <c r="CA205" s="1">
        <v>4</v>
      </c>
      <c r="CB205" s="1">
        <v>5</v>
      </c>
      <c r="CC205" s="1">
        <v>4</v>
      </c>
      <c r="CD205" s="1">
        <v>2</v>
      </c>
      <c r="CE205" s="1">
        <v>5</v>
      </c>
      <c r="CF205" s="1">
        <f>(AM205 - '[1]AoA, FW, and ASMu'!B$11) / '[1]AoA, FW, and ASMu'!B$12</f>
        <v>-6.0746042051738683E-2</v>
      </c>
      <c r="CG205" s="1">
        <f>(AQ205 - '[1]AoA, FW, and ASMu'!C$11) / '[1]AoA, FW, and ASMu'!C$12</f>
        <v>0.83458339984016205</v>
      </c>
      <c r="CH205" s="1">
        <f>(AR205 - '[1]AoA, FW, and ASMu'!D$11) / '[1]AoA, FW, and ASMu'!D$12</f>
        <v>-0.32843761477495281</v>
      </c>
      <c r="CI205" s="1">
        <f>(AT205 - '[1]AoA, FW, and ASMu'!E$11) / '[1]AoA, FW, and ASMu'!E$12</f>
        <v>-0.42732871186524074</v>
      </c>
      <c r="CJ205" s="1">
        <f>(AU205 - '[1]AoA, FW, and ASMu'!F$11) / '[1]AoA, FW, and ASMu'!F$12</f>
        <v>0.92360840061944671</v>
      </c>
      <c r="CK205" s="1">
        <f>(AY205 - '[1]AoA, FW, and ASMu'!G$11) / '[1]AoA, FW, and ASMu'!G$12</f>
        <v>0.32195980665711271</v>
      </c>
      <c r="CL205" s="1">
        <f>(BA205 - '[1]AoA, FW, and ASMu'!H$11) / '[1]AoA, FW, and ASMu'!H$12</f>
        <v>-0.62050276803115456</v>
      </c>
      <c r="CM205" s="1">
        <f>(AW205 - '[1]AoA, FW, and ASMu'!I$11) / '[1]AoA, FW, and ASMu'!I$12</f>
        <v>-0.25123341556192269</v>
      </c>
      <c r="CN205" s="1">
        <v>-0.76242324900000003</v>
      </c>
      <c r="CO205" s="1">
        <v>-1.4201053079999999</v>
      </c>
      <c r="CP205" s="1">
        <v>0.322577169</v>
      </c>
      <c r="CQ205" s="1">
        <v>0.30499183800000002</v>
      </c>
      <c r="CR205" s="1">
        <v>0.90497191200000004</v>
      </c>
      <c r="CS205" s="1">
        <v>-0.23781242699999999</v>
      </c>
      <c r="CT205" s="1">
        <v>-2.1442684669999998</v>
      </c>
      <c r="CU205" s="1">
        <v>1.3245864249999999</v>
      </c>
      <c r="CV205" s="1" t="s">
        <v>241</v>
      </c>
      <c r="CW205" s="1">
        <v>5</v>
      </c>
      <c r="CX205" s="1" t="s">
        <v>221</v>
      </c>
      <c r="CY205" s="1" t="s">
        <v>242</v>
      </c>
      <c r="CZ205" s="1">
        <v>5</v>
      </c>
      <c r="DA205" s="1">
        <v>3958</v>
      </c>
      <c r="DB205" s="1" t="s">
        <v>221</v>
      </c>
      <c r="DC205" s="1" t="s">
        <v>221</v>
      </c>
      <c r="DD205" s="1" t="s">
        <v>221</v>
      </c>
      <c r="DE205" s="1" t="s">
        <v>221</v>
      </c>
      <c r="DF205" s="1" t="s">
        <v>221</v>
      </c>
      <c r="DG205" s="1" t="s">
        <v>276</v>
      </c>
      <c r="DH205" s="1">
        <v>275055</v>
      </c>
      <c r="DI205" s="1" t="s">
        <v>221</v>
      </c>
      <c r="DJ205" s="1" t="s">
        <v>1636</v>
      </c>
      <c r="DK205" s="1" t="s">
        <v>323</v>
      </c>
      <c r="DL205" s="1" t="s">
        <v>229</v>
      </c>
      <c r="DM205" s="1">
        <v>974</v>
      </c>
      <c r="DN205" s="1">
        <v>20</v>
      </c>
      <c r="DO205" s="1" t="s">
        <v>221</v>
      </c>
      <c r="DP205" s="1">
        <v>-8.318265E-3</v>
      </c>
      <c r="DQ205" s="1">
        <v>-0.56476974899999999</v>
      </c>
      <c r="DR205" s="1">
        <v>-1.857670274</v>
      </c>
      <c r="DS205" s="1">
        <v>0.62191151099999997</v>
      </c>
      <c r="DT205" s="1">
        <v>1.1885848320000001</v>
      </c>
      <c r="DU205" s="1">
        <v>-0.432934453</v>
      </c>
      <c r="DV205" s="1">
        <v>0.31856540100000003</v>
      </c>
      <c r="DW205" s="1">
        <v>-0.12828479000000001</v>
      </c>
      <c r="DX205" s="1">
        <v>1.717454663</v>
      </c>
      <c r="DY205" s="1">
        <v>0.90355514999999997</v>
      </c>
      <c r="DZ205" s="1">
        <v>-0.19060606099999999</v>
      </c>
      <c r="EA205" s="1">
        <v>-0.14477804399999999</v>
      </c>
      <c r="EB205" s="1">
        <v>0.65018504799999999</v>
      </c>
      <c r="EC205" s="1">
        <v>0.63157092800000003</v>
      </c>
      <c r="ED205" s="1">
        <v>-0.670839038</v>
      </c>
      <c r="EE205" s="1">
        <v>0.21854679099999999</v>
      </c>
      <c r="EF205" s="1">
        <v>0.50663741100000004</v>
      </c>
      <c r="EG205" s="1">
        <v>0.79266946299999996</v>
      </c>
      <c r="EH205" s="1">
        <v>-0.138845727</v>
      </c>
      <c r="EI205" s="1">
        <v>-0.21831218999999999</v>
      </c>
      <c r="EJ205" s="1">
        <v>-0.213365954</v>
      </c>
      <c r="EK205" s="1">
        <v>-8.8258680000000006E-2</v>
      </c>
      <c r="EL205" s="1">
        <v>-0.51791661099999997</v>
      </c>
      <c r="EM205" s="1">
        <v>0.141778721</v>
      </c>
      <c r="EN205" s="1">
        <v>0.77204928699999997</v>
      </c>
      <c r="EO205" s="1">
        <v>0.60217342600000001</v>
      </c>
      <c r="EP205" s="1">
        <v>-0.44247086800000002</v>
      </c>
      <c r="EQ205" s="1">
        <v>-0.83988714499999995</v>
      </c>
      <c r="ER205" s="1">
        <v>-1.6496848740000001</v>
      </c>
      <c r="ES205" s="1">
        <v>-0.43132788399999999</v>
      </c>
      <c r="ET205" s="1">
        <v>-0.18006138499999999</v>
      </c>
      <c r="EU205" s="1">
        <v>-2.288270378</v>
      </c>
      <c r="EV205" s="1">
        <v>0.11079420800000001</v>
      </c>
      <c r="EW205" s="1">
        <v>-1.1190723E-2</v>
      </c>
      <c r="EX205" s="1">
        <v>-0.67500610599999999</v>
      </c>
      <c r="EY205" s="1">
        <v>-1.6151683830000001</v>
      </c>
      <c r="EZ205" s="1">
        <v>0.92562518000000005</v>
      </c>
      <c r="FA205" s="1">
        <v>0.95617094700000005</v>
      </c>
      <c r="FB205" s="1">
        <v>-0.407382207</v>
      </c>
      <c r="FC205" s="1">
        <v>0.44401456500000003</v>
      </c>
      <c r="FD205" s="1">
        <v>-0.12436346299999999</v>
      </c>
      <c r="FE205" s="1">
        <v>0.98215492100000001</v>
      </c>
      <c r="FF205" s="1">
        <v>0.81766888299999996</v>
      </c>
      <c r="FG205" s="1">
        <v>-0.163953078</v>
      </c>
      <c r="FH205" s="1">
        <v>-0.114587433</v>
      </c>
      <c r="FI205" s="1">
        <v>0.45804513099999999</v>
      </c>
      <c r="FJ205" s="1">
        <v>0.53189845499999999</v>
      </c>
      <c r="FK205" s="1">
        <v>-0.61827943600000002</v>
      </c>
      <c r="FL205" s="1">
        <v>0.17604352300000001</v>
      </c>
      <c r="FM205" s="1">
        <v>0.65470389500000004</v>
      </c>
      <c r="FN205" s="1">
        <v>0.94478795299999996</v>
      </c>
      <c r="FO205" s="1">
        <v>-0.13894535599999999</v>
      </c>
      <c r="FP205" s="1">
        <v>-0.25138411700000002</v>
      </c>
      <c r="FQ205" s="1">
        <v>-0.26098052599999999</v>
      </c>
      <c r="FR205" s="1">
        <v>-9.9165901000000001E-2</v>
      </c>
      <c r="FS205" s="1">
        <v>-0.72244622599999997</v>
      </c>
      <c r="FT205" s="1">
        <v>0.144408287</v>
      </c>
      <c r="FU205" s="1">
        <v>0.89080182600000002</v>
      </c>
      <c r="FV205" s="1">
        <v>0.682211177</v>
      </c>
      <c r="FW205" s="1">
        <v>-0.54637880400000005</v>
      </c>
      <c r="FX205" s="1">
        <v>-0.79947278300000002</v>
      </c>
      <c r="FY205" s="1">
        <v>-1.8068493960000001</v>
      </c>
      <c r="FZ205" s="1">
        <v>-0.44432008899999997</v>
      </c>
      <c r="GA205" s="1">
        <v>-0.200264262</v>
      </c>
      <c r="GB205" s="1">
        <v>-2.2884229980000002</v>
      </c>
      <c r="GC205" s="1">
        <v>9.6783547999999997E-2</v>
      </c>
      <c r="GD205" s="1">
        <v>-0.383106901</v>
      </c>
      <c r="GE205" s="1">
        <v>-1.5329669500000001</v>
      </c>
      <c r="GF205" s="1">
        <v>0.54079811300000002</v>
      </c>
      <c r="GG205" s="1">
        <v>2.0044824999999999E-2</v>
      </c>
      <c r="GH205" s="1">
        <v>1.8729567469999999</v>
      </c>
      <c r="GI205" s="1">
        <v>9.7180912999999994E-2</v>
      </c>
      <c r="GJ205" s="1">
        <v>-2.1622273270000001</v>
      </c>
      <c r="GK205" s="1">
        <v>0.78083487500000004</v>
      </c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 t="s">
        <v>394</v>
      </c>
      <c r="HP205" s="1" t="s">
        <v>232</v>
      </c>
      <c r="HQ205" s="1" t="s">
        <v>221</v>
      </c>
      <c r="HR205" s="1" t="s">
        <v>221</v>
      </c>
      <c r="HS205" s="1" t="s">
        <v>221</v>
      </c>
      <c r="HT205" s="1" t="s">
        <v>221</v>
      </c>
      <c r="HU205" s="1">
        <v>2.8838001000000002</v>
      </c>
      <c r="HV205" s="1">
        <v>1.8635374</v>
      </c>
      <c r="HW205" s="1">
        <v>3.4056704990000002</v>
      </c>
      <c r="HX205" s="1">
        <v>2.9137084350000002</v>
      </c>
      <c r="HY205" s="1">
        <v>4.7667827459999996</v>
      </c>
      <c r="HZ205" s="1">
        <v>2.6817145980000001</v>
      </c>
      <c r="IA205" s="1">
        <v>0.58234255199999996</v>
      </c>
      <c r="IB205" s="1">
        <v>5.2230851080000003</v>
      </c>
    </row>
    <row r="206" spans="1:236" x14ac:dyDescent="0.3">
      <c r="A206" s="1">
        <v>27110</v>
      </c>
      <c r="B206" s="1" t="s">
        <v>522</v>
      </c>
      <c r="C206" s="1" t="s">
        <v>273</v>
      </c>
      <c r="D206" s="1" t="s">
        <v>523</v>
      </c>
      <c r="E206" s="1">
        <v>4</v>
      </c>
      <c r="F206" s="1" t="s">
        <v>383</v>
      </c>
      <c r="G206" s="1">
        <v>4</v>
      </c>
      <c r="H206" s="1" t="s">
        <v>384</v>
      </c>
      <c r="I206" s="1" t="s">
        <v>221</v>
      </c>
      <c r="J206" s="1" t="s">
        <v>221</v>
      </c>
      <c r="K206" s="1" t="s">
        <v>221</v>
      </c>
      <c r="L206" s="1">
        <v>1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 t="s">
        <v>524</v>
      </c>
      <c r="AF206" s="1" t="s">
        <v>221</v>
      </c>
      <c r="AG206" s="1" t="s">
        <v>221</v>
      </c>
      <c r="AH206" s="1" t="s">
        <v>221</v>
      </c>
      <c r="AI206" s="1" t="s">
        <v>221</v>
      </c>
      <c r="AJ206" s="1" t="s">
        <v>221</v>
      </c>
      <c r="AK206" s="1" t="s">
        <v>221</v>
      </c>
      <c r="AL206" s="1" t="s">
        <v>221</v>
      </c>
      <c r="AM206" s="1">
        <v>4</v>
      </c>
      <c r="AN206" s="1">
        <v>1</v>
      </c>
      <c r="AO206" s="1">
        <v>3</v>
      </c>
      <c r="AP206" s="1">
        <v>1</v>
      </c>
      <c r="AQ206" s="1">
        <v>3</v>
      </c>
      <c r="AR206" s="1">
        <v>2</v>
      </c>
      <c r="AS206" s="1">
        <v>1</v>
      </c>
      <c r="AT206" s="1">
        <v>5</v>
      </c>
      <c r="AU206" s="1">
        <v>4</v>
      </c>
      <c r="AV206" s="1">
        <v>3</v>
      </c>
      <c r="AW206" s="1">
        <v>2</v>
      </c>
      <c r="AX206" s="1">
        <v>4</v>
      </c>
      <c r="AY206" s="1">
        <v>5</v>
      </c>
      <c r="AZ206" s="1">
        <v>3</v>
      </c>
      <c r="BA206" s="1">
        <v>3</v>
      </c>
      <c r="BB206" s="1">
        <v>3</v>
      </c>
      <c r="BC206" s="1" t="s">
        <v>221</v>
      </c>
      <c r="BD206" s="1" t="s">
        <v>221</v>
      </c>
      <c r="BE206" s="1" t="s">
        <v>221</v>
      </c>
      <c r="BF206" s="1" t="s">
        <v>221</v>
      </c>
      <c r="BG206" s="1">
        <v>5</v>
      </c>
      <c r="BH206" s="1">
        <v>5</v>
      </c>
      <c r="BI206" s="1">
        <v>5</v>
      </c>
      <c r="BJ206" s="1">
        <v>5</v>
      </c>
      <c r="BK206" s="1">
        <v>5</v>
      </c>
      <c r="BL206" s="1">
        <v>5</v>
      </c>
      <c r="BM206" s="1">
        <v>5</v>
      </c>
      <c r="BN206" s="1" t="s">
        <v>221</v>
      </c>
      <c r="BO206" s="1">
        <v>4</v>
      </c>
      <c r="BP206" s="1">
        <v>5</v>
      </c>
      <c r="BQ206" s="1">
        <v>5</v>
      </c>
      <c r="BR206" s="1">
        <v>4</v>
      </c>
      <c r="BS206" s="1" t="s">
        <v>221</v>
      </c>
      <c r="BT206" s="1">
        <v>4</v>
      </c>
      <c r="BU206" s="1">
        <v>3</v>
      </c>
      <c r="BV206" s="1">
        <v>3</v>
      </c>
      <c r="BW206" s="1" t="s">
        <v>221</v>
      </c>
      <c r="BX206" s="1">
        <v>4.625</v>
      </c>
      <c r="BY206" s="1">
        <v>3.5</v>
      </c>
      <c r="BZ206" s="1"/>
      <c r="CA206" s="1">
        <v>4</v>
      </c>
      <c r="CB206" s="1">
        <v>5</v>
      </c>
      <c r="CC206" s="1">
        <v>5</v>
      </c>
      <c r="CD206" s="1"/>
      <c r="CE206" s="1">
        <v>5</v>
      </c>
      <c r="CF206" s="1">
        <f>(AM206 - '[1]AoA, FW, and ASMu'!B$11) / '[1]AoA, FW, and ASMu'!B$12</f>
        <v>-6.0746042051738683E-2</v>
      </c>
      <c r="CG206" s="1">
        <f>(AQ206 - '[1]AoA, FW, and ASMu'!C$11) / '[1]AoA, FW, and ASMu'!C$12</f>
        <v>6.35580845466511E-2</v>
      </c>
      <c r="CH206" s="1">
        <f>(AR206 - '[1]AoA, FW, and ASMu'!D$11) / '[1]AoA, FW, and ASMu'!D$12</f>
        <v>-0.32843761477495281</v>
      </c>
      <c r="CI206" s="1">
        <f>(AT206 - '[1]AoA, FW, and ASMu'!E$11) / '[1]AoA, FW, and ASMu'!E$12</f>
        <v>0.50066042908655961</v>
      </c>
      <c r="CJ206" s="1">
        <f>(AU206 - '[1]AoA, FW, and ASMu'!F$11) / '[1]AoA, FW, and ASMu'!F$12</f>
        <v>0.34953519330863153</v>
      </c>
      <c r="CK206" s="1">
        <f>(AY206 - '[1]AoA, FW, and ASMu'!G$11) / '[1]AoA, FW, and ASMu'!G$12</f>
        <v>1.0352183707753255</v>
      </c>
      <c r="CL206" s="1">
        <f>(BA206 - '[1]AoA, FW, and ASMu'!H$11) / '[1]AoA, FW, and ASMu'!H$12</f>
        <v>1.2597114765283648</v>
      </c>
      <c r="CM206" s="1">
        <f>(AW206 - '[1]AoA, FW, and ASMu'!I$11) / '[1]AoA, FW, and ASMu'!I$12</f>
        <v>-1.1002623838105714</v>
      </c>
      <c r="CN206" s="1">
        <v>0.85974208600000002</v>
      </c>
      <c r="CO206" s="1">
        <v>-2.5154755000000001E-2</v>
      </c>
      <c r="CP206" s="1"/>
      <c r="CQ206" s="1">
        <v>0.331977095</v>
      </c>
      <c r="CR206" s="1">
        <v>0.86147760200000001</v>
      </c>
      <c r="CS206" s="1">
        <v>1.1207368289999999</v>
      </c>
      <c r="CT206" s="1"/>
      <c r="CU206" s="1">
        <v>0.95664090400000001</v>
      </c>
      <c r="CV206" s="1" t="s">
        <v>241</v>
      </c>
      <c r="CW206" s="1">
        <v>5</v>
      </c>
      <c r="CX206" s="1">
        <v>1</v>
      </c>
      <c r="CY206" s="1" t="s">
        <v>242</v>
      </c>
      <c r="CZ206" s="1">
        <v>5</v>
      </c>
      <c r="DA206" s="1">
        <v>9721</v>
      </c>
      <c r="DB206" s="1" t="s">
        <v>221</v>
      </c>
      <c r="DC206" s="1" t="s">
        <v>221</v>
      </c>
      <c r="DD206" s="1">
        <v>0</v>
      </c>
      <c r="DE206" s="1" t="s">
        <v>221</v>
      </c>
      <c r="DF206" s="1" t="s">
        <v>221</v>
      </c>
      <c r="DG206" s="1" t="s">
        <v>243</v>
      </c>
      <c r="DH206" s="1">
        <v>95827</v>
      </c>
      <c r="DI206" s="1" t="s">
        <v>221</v>
      </c>
      <c r="DJ206" s="1" t="s">
        <v>525</v>
      </c>
      <c r="DK206" s="1" t="s">
        <v>355</v>
      </c>
      <c r="DL206" s="1" t="s">
        <v>229</v>
      </c>
      <c r="DM206" s="1">
        <v>897</v>
      </c>
      <c r="DN206" s="1">
        <v>5</v>
      </c>
      <c r="DO206" s="1" t="s">
        <v>221</v>
      </c>
      <c r="DP206" s="1">
        <v>-8.318265E-3</v>
      </c>
      <c r="DQ206" s="1">
        <v>-0.56476974899999999</v>
      </c>
      <c r="DR206" s="1">
        <v>-0.85767027399999995</v>
      </c>
      <c r="DS206" s="1">
        <v>-0.37808848900000003</v>
      </c>
      <c r="DT206" s="1">
        <v>0.18858483200000001</v>
      </c>
      <c r="DU206" s="1">
        <v>-0.432934453</v>
      </c>
      <c r="DV206" s="1">
        <v>-0.68143459900000003</v>
      </c>
      <c r="DW206" s="1">
        <v>0.87171520999999996</v>
      </c>
      <c r="DX206" s="1">
        <v>0.71745466300000005</v>
      </c>
      <c r="DY206" s="1">
        <v>0.90355514999999997</v>
      </c>
      <c r="DZ206" s="1">
        <v>-1.190606061</v>
      </c>
      <c r="EA206" s="1">
        <v>1.8552219560000001</v>
      </c>
      <c r="EB206" s="1">
        <v>1.650185048</v>
      </c>
      <c r="EC206" s="1">
        <v>-0.36842907200000002</v>
      </c>
      <c r="ED206" s="1">
        <v>1.329160962</v>
      </c>
      <c r="EE206" s="1">
        <v>-0.78145320900000004</v>
      </c>
      <c r="EF206" s="1">
        <v>0.50663741100000004</v>
      </c>
      <c r="EG206" s="1">
        <v>0.79266946299999996</v>
      </c>
      <c r="EH206" s="1">
        <v>0.86115427300000003</v>
      </c>
      <c r="EI206" s="1">
        <v>0.78168780999999998</v>
      </c>
      <c r="EJ206" s="1">
        <v>0.78663404599999998</v>
      </c>
      <c r="EK206" s="1">
        <v>0.91174131999999997</v>
      </c>
      <c r="EL206" s="1">
        <v>0.48208338899999997</v>
      </c>
      <c r="EM206" s="1">
        <v>0.141778721</v>
      </c>
      <c r="EN206" s="1">
        <v>0.77204928699999997</v>
      </c>
      <c r="EO206" s="1">
        <v>0.60217342600000001</v>
      </c>
      <c r="EP206" s="1">
        <v>-0.44247086800000002</v>
      </c>
      <c r="EQ206" s="1" t="s">
        <v>221</v>
      </c>
      <c r="ER206" s="1">
        <v>0.35031512599999998</v>
      </c>
      <c r="ES206" s="1">
        <v>-0.43132788399999999</v>
      </c>
      <c r="ET206" s="1">
        <v>-1.1800613849999999</v>
      </c>
      <c r="EU206" s="1" t="s">
        <v>221</v>
      </c>
      <c r="EV206" s="1" t="s">
        <v>221</v>
      </c>
      <c r="EW206" s="1">
        <v>-7.2999390000000001E-3</v>
      </c>
      <c r="EX206" s="1">
        <v>-0.50626750099999995</v>
      </c>
      <c r="EY206" s="1">
        <v>-0.87121855599999998</v>
      </c>
      <c r="EZ206" s="1">
        <v>-0.43257899100000002</v>
      </c>
      <c r="FA206" s="1">
        <v>0.14875905</v>
      </c>
      <c r="FB206" s="1">
        <v>-0.342236706</v>
      </c>
      <c r="FC206" s="1">
        <v>-0.56312254100000003</v>
      </c>
      <c r="FD206" s="1">
        <v>0.78158185499999999</v>
      </c>
      <c r="FE206" s="1">
        <v>0.411129623</v>
      </c>
      <c r="FF206" s="1">
        <v>0.62167485</v>
      </c>
      <c r="FG206" s="1">
        <v>-1.0933155699999999</v>
      </c>
      <c r="FH206" s="1">
        <v>1.1823190729999999</v>
      </c>
      <c r="FI206" s="1">
        <v>1.1982686419999999</v>
      </c>
      <c r="FJ206" s="1">
        <v>-0.30773846599999999</v>
      </c>
      <c r="FK206" s="1">
        <v>1.290324469</v>
      </c>
      <c r="FL206" s="1">
        <v>-0.75600230499999999</v>
      </c>
      <c r="FM206" s="1">
        <v>0.73267232599999998</v>
      </c>
      <c r="FN206" s="1">
        <v>1.036017078</v>
      </c>
      <c r="FO206" s="1">
        <v>0.87643446000000003</v>
      </c>
      <c r="FP206" s="1">
        <v>0.94650490499999995</v>
      </c>
      <c r="FQ206" s="1">
        <v>0.97657453900000002</v>
      </c>
      <c r="FR206" s="1">
        <v>0.99257750099999997</v>
      </c>
      <c r="FS206" s="1">
        <v>0.70189067199999999</v>
      </c>
      <c r="FT206" s="1">
        <v>0.141012049</v>
      </c>
      <c r="FU206" s="1">
        <v>0.76901765600000005</v>
      </c>
      <c r="FV206" s="1">
        <v>0.68614825199999996</v>
      </c>
      <c r="FW206" s="1">
        <v>-0.57374936700000001</v>
      </c>
      <c r="FX206" s="1"/>
      <c r="FY206" s="1">
        <v>0.356362032</v>
      </c>
      <c r="FZ206" s="1">
        <v>-0.46797258600000002</v>
      </c>
      <c r="GA206" s="1">
        <v>-1.3746642529999999</v>
      </c>
      <c r="GB206" s="1"/>
      <c r="GC206" s="1"/>
      <c r="GD206" s="1">
        <v>0.36993557700000002</v>
      </c>
      <c r="GE206" s="1">
        <v>0.50512108200000005</v>
      </c>
      <c r="GF206" s="1">
        <v>-0.342236706</v>
      </c>
      <c r="GG206" s="1">
        <v>1.4834725280000001</v>
      </c>
      <c r="GH206" s="1">
        <v>0.55214167199999997</v>
      </c>
      <c r="GI206" s="1">
        <v>2.1701542900000002</v>
      </c>
      <c r="GJ206" s="1"/>
      <c r="GK206" s="1">
        <v>-0.36064324399999997</v>
      </c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 t="s">
        <v>269</v>
      </c>
      <c r="HP206" s="1" t="s">
        <v>232</v>
      </c>
      <c r="HQ206" s="1" t="s">
        <v>221</v>
      </c>
      <c r="HR206" s="1" t="s">
        <v>221</v>
      </c>
      <c r="HS206" s="1" t="s">
        <v>221</v>
      </c>
      <c r="HT206" s="1" t="s">
        <v>221</v>
      </c>
      <c r="HU206" s="1">
        <v>4.7186435859999998</v>
      </c>
      <c r="HV206" s="1">
        <v>2.0564011820000001</v>
      </c>
      <c r="HW206" s="1"/>
      <c r="HX206" s="1">
        <v>2.7506673570000002</v>
      </c>
      <c r="HY206" s="1">
        <v>4.0451991749999996</v>
      </c>
      <c r="HZ206" s="1">
        <v>3.6208420619999999</v>
      </c>
      <c r="IA206" s="1"/>
      <c r="IB206" s="1">
        <v>3.3917268429999998</v>
      </c>
    </row>
    <row r="207" spans="1:236" x14ac:dyDescent="0.3">
      <c r="A207" s="1">
        <v>37143</v>
      </c>
      <c r="B207" s="1" t="s">
        <v>677</v>
      </c>
      <c r="C207" s="1" t="s">
        <v>678</v>
      </c>
      <c r="D207" s="1" t="s">
        <v>679</v>
      </c>
      <c r="E207" s="1">
        <v>6</v>
      </c>
      <c r="F207" s="1" t="s">
        <v>383</v>
      </c>
      <c r="G207" s="1">
        <v>4</v>
      </c>
      <c r="H207" s="1" t="s">
        <v>384</v>
      </c>
      <c r="I207" s="1" t="s">
        <v>221</v>
      </c>
      <c r="J207" s="1" t="s">
        <v>221</v>
      </c>
      <c r="K207" s="1" t="s">
        <v>221</v>
      </c>
      <c r="L207" s="1">
        <v>1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1</v>
      </c>
      <c r="AE207" s="1" t="s">
        <v>221</v>
      </c>
      <c r="AF207" s="1" t="s">
        <v>221</v>
      </c>
      <c r="AG207" s="1" t="s">
        <v>221</v>
      </c>
      <c r="AH207" s="1" t="s">
        <v>221</v>
      </c>
      <c r="AI207" s="1" t="s">
        <v>221</v>
      </c>
      <c r="AJ207" s="1" t="s">
        <v>221</v>
      </c>
      <c r="AK207" s="1" t="s">
        <v>221</v>
      </c>
      <c r="AL207" s="1" t="s">
        <v>221</v>
      </c>
      <c r="AM207" s="1">
        <v>4</v>
      </c>
      <c r="AN207" s="1">
        <v>1</v>
      </c>
      <c r="AO207" s="1">
        <v>4</v>
      </c>
      <c r="AP207" s="1">
        <v>1</v>
      </c>
      <c r="AQ207" s="1">
        <v>2</v>
      </c>
      <c r="AR207" s="1">
        <v>3</v>
      </c>
      <c r="AS207" s="1">
        <v>1</v>
      </c>
      <c r="AT207" s="1">
        <v>5</v>
      </c>
      <c r="AU207" s="1">
        <v>3</v>
      </c>
      <c r="AV207" s="1">
        <v>3</v>
      </c>
      <c r="AW207" s="1">
        <v>4</v>
      </c>
      <c r="AX207" s="1">
        <v>5</v>
      </c>
      <c r="AY207" s="1">
        <v>5</v>
      </c>
      <c r="AZ207" s="1">
        <v>3</v>
      </c>
      <c r="BA207" s="1">
        <v>3</v>
      </c>
      <c r="BB207" s="1">
        <v>5</v>
      </c>
      <c r="BC207" s="1" t="s">
        <v>221</v>
      </c>
      <c r="BD207" s="1" t="s">
        <v>221</v>
      </c>
      <c r="BE207" s="1" t="s">
        <v>221</v>
      </c>
      <c r="BF207" s="1" t="s">
        <v>221</v>
      </c>
      <c r="BG207" s="1">
        <v>5</v>
      </c>
      <c r="BH207" s="1">
        <v>5</v>
      </c>
      <c r="BI207" s="1">
        <v>5</v>
      </c>
      <c r="BJ207" s="1">
        <v>4</v>
      </c>
      <c r="BK207" s="1">
        <v>4</v>
      </c>
      <c r="BL207" s="1">
        <v>4</v>
      </c>
      <c r="BM207" s="1">
        <v>5</v>
      </c>
      <c r="BN207" s="1">
        <v>3</v>
      </c>
      <c r="BO207" s="1">
        <v>5</v>
      </c>
      <c r="BP207" s="1">
        <v>2</v>
      </c>
      <c r="BQ207" s="1">
        <v>3</v>
      </c>
      <c r="BR207" s="1">
        <v>4</v>
      </c>
      <c r="BS207" s="1">
        <v>3</v>
      </c>
      <c r="BT207" s="1">
        <v>3</v>
      </c>
      <c r="BU207" s="1">
        <v>3</v>
      </c>
      <c r="BV207" s="1">
        <v>4</v>
      </c>
      <c r="BW207" s="1">
        <v>3</v>
      </c>
      <c r="BX207" s="1">
        <v>4</v>
      </c>
      <c r="BY207" s="1">
        <v>3</v>
      </c>
      <c r="BZ207" s="1">
        <v>3</v>
      </c>
      <c r="CA207" s="1">
        <v>5</v>
      </c>
      <c r="CB207" s="1">
        <v>2</v>
      </c>
      <c r="CC207" s="1">
        <v>4.3333333329999997</v>
      </c>
      <c r="CD207" s="1">
        <v>3</v>
      </c>
      <c r="CE207" s="1">
        <v>5</v>
      </c>
      <c r="CF207" s="1">
        <f>(AM207 - '[1]AoA, FW, and ASMu'!B$11) / '[1]AoA, FW, and ASMu'!B$12</f>
        <v>-6.0746042051738683E-2</v>
      </c>
      <c r="CG207" s="1">
        <f>(AQ207 - '[1]AoA, FW, and ASMu'!C$11) / '[1]AoA, FW, and ASMu'!C$12</f>
        <v>-0.70746723074685991</v>
      </c>
      <c r="CH207" s="1">
        <f>(AR207 - '[1]AoA, FW, and ASMu'!D$11) / '[1]AoA, FW, and ASMu'!D$12</f>
        <v>0.45651043466681585</v>
      </c>
      <c r="CI207" s="1">
        <f>(AT207 - '[1]AoA, FW, and ASMu'!E$11) / '[1]AoA, FW, and ASMu'!E$12</f>
        <v>0.50066042908655961</v>
      </c>
      <c r="CJ207" s="1">
        <f>(AU207 - '[1]AoA, FW, and ASMu'!F$11) / '[1]AoA, FW, and ASMu'!F$12</f>
        <v>-0.22453801400218357</v>
      </c>
      <c r="CK207" s="1">
        <f>(AY207 - '[1]AoA, FW, and ASMu'!G$11) / '[1]AoA, FW, and ASMu'!G$12</f>
        <v>1.0352183707753255</v>
      </c>
      <c r="CL207" s="1">
        <f>(BA207 - '[1]AoA, FW, and ASMu'!H$11) / '[1]AoA, FW, and ASMu'!H$12</f>
        <v>1.2597114765283648</v>
      </c>
      <c r="CM207" s="1">
        <f>(AW207 - '[1]AoA, FW, and ASMu'!I$11) / '[1]AoA, FW, and ASMu'!I$12</f>
        <v>0.59779555268672613</v>
      </c>
      <c r="CN207" s="1">
        <v>-0.73679145800000001</v>
      </c>
      <c r="CO207" s="1">
        <v>-0.71062181499999999</v>
      </c>
      <c r="CP207" s="1">
        <v>-0.718831212</v>
      </c>
      <c r="CQ207" s="1">
        <v>1.248866214</v>
      </c>
      <c r="CR207" s="1">
        <v>-2.172421779</v>
      </c>
      <c r="CS207" s="1">
        <v>8.6210524999999996E-2</v>
      </c>
      <c r="CT207" s="1">
        <v>-1.3324157919999999</v>
      </c>
      <c r="CU207" s="1">
        <v>0.95664090400000001</v>
      </c>
      <c r="CV207" s="1" t="s">
        <v>241</v>
      </c>
      <c r="CW207" s="1">
        <v>5</v>
      </c>
      <c r="CX207" s="1">
        <v>1</v>
      </c>
      <c r="CY207" s="1" t="s">
        <v>242</v>
      </c>
      <c r="CZ207" s="1">
        <v>5</v>
      </c>
      <c r="DA207" s="1">
        <v>1161</v>
      </c>
      <c r="DB207" s="1" t="s">
        <v>221</v>
      </c>
      <c r="DC207" s="1" t="s">
        <v>221</v>
      </c>
      <c r="DD207" s="1">
        <v>0</v>
      </c>
      <c r="DE207" s="1" t="s">
        <v>221</v>
      </c>
      <c r="DF207" s="1" t="s">
        <v>221</v>
      </c>
      <c r="DG207" s="1" t="s">
        <v>243</v>
      </c>
      <c r="DH207" s="1" t="s">
        <v>221</v>
      </c>
      <c r="DI207" s="1" t="s">
        <v>221</v>
      </c>
      <c r="DJ207" s="1" t="s">
        <v>680</v>
      </c>
      <c r="DK207" s="1" t="s">
        <v>538</v>
      </c>
      <c r="DL207" s="1" t="s">
        <v>229</v>
      </c>
      <c r="DM207" s="1">
        <v>611</v>
      </c>
      <c r="DN207" s="1">
        <v>1</v>
      </c>
      <c r="DO207" s="1" t="s">
        <v>681</v>
      </c>
      <c r="DP207" s="1">
        <v>-8.318265E-3</v>
      </c>
      <c r="DQ207" s="1">
        <v>-0.56476974899999999</v>
      </c>
      <c r="DR207" s="1">
        <v>0.14232972599999999</v>
      </c>
      <c r="DS207" s="1">
        <v>-0.37808848900000003</v>
      </c>
      <c r="DT207" s="1">
        <v>-0.81141516800000002</v>
      </c>
      <c r="DU207" s="1">
        <v>0.567065547</v>
      </c>
      <c r="DV207" s="1">
        <v>-0.68143459900000003</v>
      </c>
      <c r="DW207" s="1">
        <v>0.87171520999999996</v>
      </c>
      <c r="DX207" s="1">
        <v>-0.28254533700000001</v>
      </c>
      <c r="DY207" s="1">
        <v>0.90355514999999997</v>
      </c>
      <c r="DZ207" s="1">
        <v>0.80939393900000001</v>
      </c>
      <c r="EA207" s="1">
        <v>2.8552219559999998</v>
      </c>
      <c r="EB207" s="1">
        <v>1.650185048</v>
      </c>
      <c r="EC207" s="1">
        <v>-0.36842907200000002</v>
      </c>
      <c r="ED207" s="1">
        <v>1.329160962</v>
      </c>
      <c r="EE207" s="1">
        <v>1.2185467910000001</v>
      </c>
      <c r="EF207" s="1">
        <v>0.50663741100000004</v>
      </c>
      <c r="EG207" s="1">
        <v>0.79266946299999996</v>
      </c>
      <c r="EH207" s="1">
        <v>0.86115427300000003</v>
      </c>
      <c r="EI207" s="1">
        <v>-0.21831218999999999</v>
      </c>
      <c r="EJ207" s="1">
        <v>-0.213365954</v>
      </c>
      <c r="EK207" s="1">
        <v>-8.8258680000000006E-2</v>
      </c>
      <c r="EL207" s="1">
        <v>0.48208338899999997</v>
      </c>
      <c r="EM207" s="1">
        <v>1.1417787210000001</v>
      </c>
      <c r="EN207" s="1">
        <v>-2.2279507129999998</v>
      </c>
      <c r="EO207" s="1">
        <v>-1.397826574</v>
      </c>
      <c r="EP207" s="1">
        <v>-0.44247086800000002</v>
      </c>
      <c r="EQ207" s="1">
        <v>-0.83988714499999995</v>
      </c>
      <c r="ER207" s="1">
        <v>-0.64968487399999997</v>
      </c>
      <c r="ES207" s="1">
        <v>-0.43132788399999999</v>
      </c>
      <c r="ET207" s="1">
        <v>-0.18006138499999999</v>
      </c>
      <c r="EU207" s="1">
        <v>-0.28827037799999999</v>
      </c>
      <c r="EV207" s="1">
        <v>-0.88920579200000005</v>
      </c>
      <c r="EW207" s="1">
        <v>-7.2999390000000001E-3</v>
      </c>
      <c r="EX207" s="1">
        <v>-0.50626750099999995</v>
      </c>
      <c r="EY207" s="1">
        <v>0.14457805300000001</v>
      </c>
      <c r="EZ207" s="1">
        <v>-0.43257899100000002</v>
      </c>
      <c r="FA207" s="1">
        <v>-0.64005863200000002</v>
      </c>
      <c r="FB207" s="1">
        <v>0.44826796200000002</v>
      </c>
      <c r="FC207" s="1">
        <v>-0.56312254100000003</v>
      </c>
      <c r="FD207" s="1">
        <v>0.78158185499999999</v>
      </c>
      <c r="FE207" s="1">
        <v>-0.16190954499999999</v>
      </c>
      <c r="FF207" s="1">
        <v>0.62167485</v>
      </c>
      <c r="FG207" s="1">
        <v>0.74325423400000001</v>
      </c>
      <c r="FH207" s="1">
        <v>1.8196115909999999</v>
      </c>
      <c r="FI207" s="1">
        <v>1.1982686419999999</v>
      </c>
      <c r="FJ207" s="1">
        <v>-0.30773846599999999</v>
      </c>
      <c r="FK207" s="1">
        <v>1.290324469</v>
      </c>
      <c r="FL207" s="1">
        <v>1.178860324</v>
      </c>
      <c r="FM207" s="1">
        <v>0.73267232599999998</v>
      </c>
      <c r="FN207" s="1">
        <v>1.036017078</v>
      </c>
      <c r="FO207" s="1">
        <v>0.87643446000000003</v>
      </c>
      <c r="FP207" s="1">
        <v>-0.26434281799999998</v>
      </c>
      <c r="FQ207" s="1">
        <v>-0.26488525299999999</v>
      </c>
      <c r="FR207" s="1">
        <v>-9.6083810000000006E-2</v>
      </c>
      <c r="FS207" s="1">
        <v>0.70189067199999999</v>
      </c>
      <c r="FT207" s="1">
        <v>1.135604523</v>
      </c>
      <c r="FU207" s="1">
        <v>-2.2192021450000001</v>
      </c>
      <c r="FV207" s="1">
        <v>-1.5927575329999999</v>
      </c>
      <c r="FW207" s="1">
        <v>-0.57374936700000001</v>
      </c>
      <c r="FX207" s="1">
        <v>-1.0111074330000001</v>
      </c>
      <c r="FY207" s="1">
        <v>-0.66089930100000005</v>
      </c>
      <c r="FZ207" s="1">
        <v>-0.46797258600000002</v>
      </c>
      <c r="GA207" s="1">
        <v>-0.209755147</v>
      </c>
      <c r="GB207" s="1">
        <v>-0.28983172800000001</v>
      </c>
      <c r="GC207" s="1">
        <v>-1.0162205879999999</v>
      </c>
      <c r="GD207" s="1">
        <v>-0.18001722000000001</v>
      </c>
      <c r="GE207" s="1">
        <v>-1.4760619989999999</v>
      </c>
      <c r="GF207" s="1">
        <v>0.15843623300000001</v>
      </c>
      <c r="GG207" s="1">
        <v>1.4834725280000001</v>
      </c>
      <c r="GH207" s="1">
        <v>0.97369497800000004</v>
      </c>
      <c r="GI207" s="1">
        <v>0.98983134800000006</v>
      </c>
      <c r="GJ207" s="1">
        <v>0.63985488800000001</v>
      </c>
      <c r="GK207" s="1">
        <v>1.4759265589999999</v>
      </c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 t="s">
        <v>221</v>
      </c>
      <c r="HP207" s="1" t="s">
        <v>232</v>
      </c>
      <c r="HQ207" s="1" t="s">
        <v>233</v>
      </c>
      <c r="HR207" s="1" t="s">
        <v>234</v>
      </c>
      <c r="HS207" s="1" t="s">
        <v>221</v>
      </c>
      <c r="HT207" s="1" t="s">
        <v>221</v>
      </c>
      <c r="HU207" s="1">
        <v>3.1221100420000001</v>
      </c>
      <c r="HV207" s="1">
        <v>1.370934122</v>
      </c>
      <c r="HW207" s="1">
        <v>1.0885158349999999</v>
      </c>
      <c r="HX207" s="1">
        <v>3.6675564760000001</v>
      </c>
      <c r="HY207" s="1">
        <v>1.0112997939999999</v>
      </c>
      <c r="HZ207" s="1">
        <v>2.5863157590000001</v>
      </c>
      <c r="IA207" s="1">
        <v>0.67701126700000003</v>
      </c>
      <c r="IB207" s="1">
        <v>3.3917268429999998</v>
      </c>
    </row>
    <row r="208" spans="1:236" x14ac:dyDescent="0.3">
      <c r="A208" s="1">
        <v>36880</v>
      </c>
      <c r="B208" s="1" t="s">
        <v>1637</v>
      </c>
      <c r="C208" s="1" t="s">
        <v>1198</v>
      </c>
      <c r="D208" s="1" t="s">
        <v>1638</v>
      </c>
      <c r="E208" s="1">
        <v>7</v>
      </c>
      <c r="F208" s="1" t="s">
        <v>383</v>
      </c>
      <c r="G208" s="1">
        <v>4</v>
      </c>
      <c r="H208" s="1" t="s">
        <v>384</v>
      </c>
      <c r="I208" s="1" t="s">
        <v>299</v>
      </c>
      <c r="J208" s="1" t="s">
        <v>221</v>
      </c>
      <c r="K208" s="1" t="s">
        <v>221</v>
      </c>
      <c r="L208" s="1">
        <v>1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 t="s">
        <v>331</v>
      </c>
      <c r="AF208" s="1" t="s">
        <v>221</v>
      </c>
      <c r="AG208" s="1" t="s">
        <v>221</v>
      </c>
      <c r="AH208" s="1" t="s">
        <v>221</v>
      </c>
      <c r="AI208" s="1" t="s">
        <v>221</v>
      </c>
      <c r="AJ208" s="1" t="s">
        <v>221</v>
      </c>
      <c r="AK208" s="1" t="s">
        <v>221</v>
      </c>
      <c r="AL208" s="1" t="s">
        <v>221</v>
      </c>
      <c r="AM208" s="1">
        <v>4</v>
      </c>
      <c r="AN208" s="1">
        <v>2</v>
      </c>
      <c r="AO208" s="1">
        <v>5</v>
      </c>
      <c r="AP208" s="1">
        <v>3</v>
      </c>
      <c r="AQ208" s="1">
        <v>5</v>
      </c>
      <c r="AR208" s="1">
        <v>4</v>
      </c>
      <c r="AS208" s="1">
        <v>2</v>
      </c>
      <c r="AT208" s="1">
        <v>5</v>
      </c>
      <c r="AU208" s="1">
        <v>5</v>
      </c>
      <c r="AV208" s="1">
        <v>2</v>
      </c>
      <c r="AW208" s="1">
        <v>3</v>
      </c>
      <c r="AX208" s="1">
        <v>2</v>
      </c>
      <c r="AY208" s="1">
        <v>2</v>
      </c>
      <c r="AZ208" s="1">
        <v>3</v>
      </c>
      <c r="BA208" s="1">
        <v>2</v>
      </c>
      <c r="BB208" s="1">
        <v>5</v>
      </c>
      <c r="BC208" s="1" t="s">
        <v>221</v>
      </c>
      <c r="BD208" s="1" t="s">
        <v>221</v>
      </c>
      <c r="BE208" s="1" t="s">
        <v>221</v>
      </c>
      <c r="BF208" s="1" t="s">
        <v>221</v>
      </c>
      <c r="BG208" s="1">
        <v>4</v>
      </c>
      <c r="BH208" s="1">
        <v>4</v>
      </c>
      <c r="BI208" s="1">
        <v>5</v>
      </c>
      <c r="BJ208" s="1">
        <v>4</v>
      </c>
      <c r="BK208" s="1">
        <v>4</v>
      </c>
      <c r="BL208" s="1">
        <v>5</v>
      </c>
      <c r="BM208" s="1">
        <v>5</v>
      </c>
      <c r="BN208" s="1" t="s">
        <v>221</v>
      </c>
      <c r="BO208" s="1">
        <v>5</v>
      </c>
      <c r="BP208" s="1">
        <v>5</v>
      </c>
      <c r="BQ208" s="1">
        <v>4</v>
      </c>
      <c r="BR208" s="1">
        <v>5</v>
      </c>
      <c r="BS208" s="1">
        <v>4</v>
      </c>
      <c r="BT208" s="1">
        <v>4</v>
      </c>
      <c r="BU208" s="1">
        <v>4</v>
      </c>
      <c r="BV208" s="1">
        <v>4</v>
      </c>
      <c r="BW208" s="1" t="s">
        <v>221</v>
      </c>
      <c r="BX208" s="1">
        <v>4.4444444440000002</v>
      </c>
      <c r="BY208" s="1">
        <v>4</v>
      </c>
      <c r="BZ208" s="1"/>
      <c r="CA208" s="1">
        <v>5</v>
      </c>
      <c r="CB208" s="1">
        <v>5</v>
      </c>
      <c r="CC208" s="1">
        <v>4.6666666670000003</v>
      </c>
      <c r="CD208" s="1">
        <v>4</v>
      </c>
      <c r="CE208" s="1">
        <v>4</v>
      </c>
      <c r="CF208" s="1">
        <f>(AM208 - '[1]AoA, FW, and ASMu'!B$11) / '[1]AoA, FW, and ASMu'!B$12</f>
        <v>-6.0746042051738683E-2</v>
      </c>
      <c r="CG208" s="1">
        <f>(AQ208 - '[1]AoA, FW, and ASMu'!C$11) / '[1]AoA, FW, and ASMu'!C$12</f>
        <v>1.6056087151336731</v>
      </c>
      <c r="CH208" s="1">
        <f>(AR208 - '[1]AoA, FW, and ASMu'!D$11) / '[1]AoA, FW, and ASMu'!D$12</f>
        <v>1.2414584841085845</v>
      </c>
      <c r="CI208" s="1">
        <f>(AT208 - '[1]AoA, FW, and ASMu'!E$11) / '[1]AoA, FW, and ASMu'!E$12</f>
        <v>0.50066042908655961</v>
      </c>
      <c r="CJ208" s="1">
        <f>(AU208 - '[1]AoA, FW, and ASMu'!F$11) / '[1]AoA, FW, and ASMu'!F$12</f>
        <v>0.92360840061944671</v>
      </c>
      <c r="CK208" s="1">
        <f>(AY208 - '[1]AoA, FW, and ASMu'!G$11) / '[1]AoA, FW, and ASMu'!G$12</f>
        <v>-1.104557321579313</v>
      </c>
      <c r="CL208" s="1">
        <f>(BA208 - '[1]AoA, FW, and ASMu'!H$11) / '[1]AoA, FW, and ASMu'!H$12</f>
        <v>0.31960435424860512</v>
      </c>
      <c r="CM208" s="1">
        <f>(AW208 - '[1]AoA, FW, and ASMu'!I$11) / '[1]AoA, FW, and ASMu'!I$12</f>
        <v>-0.25123341556192269</v>
      </c>
      <c r="CN208" s="1">
        <v>0.39852128399999998</v>
      </c>
      <c r="CO208" s="1">
        <v>0.66031230600000002</v>
      </c>
      <c r="CP208" s="1"/>
      <c r="CQ208" s="1">
        <v>1.248866214</v>
      </c>
      <c r="CR208" s="1">
        <v>0.86147760200000001</v>
      </c>
      <c r="CS208" s="1">
        <v>0.60347367699999999</v>
      </c>
      <c r="CT208" s="1">
        <v>2.1606743000000001E-2</v>
      </c>
      <c r="CU208" s="1">
        <v>-0.17393470999999999</v>
      </c>
      <c r="CV208" s="1" t="s">
        <v>241</v>
      </c>
      <c r="CW208" s="1">
        <v>5</v>
      </c>
      <c r="CX208" s="1">
        <v>1</v>
      </c>
      <c r="CY208" s="1" t="s">
        <v>242</v>
      </c>
      <c r="CZ208" s="1">
        <v>5</v>
      </c>
      <c r="DA208" s="1">
        <v>3105</v>
      </c>
      <c r="DB208" s="1" t="s">
        <v>221</v>
      </c>
      <c r="DC208" s="1" t="s">
        <v>221</v>
      </c>
      <c r="DD208" s="1">
        <v>1</v>
      </c>
      <c r="DE208" s="1" t="s">
        <v>221</v>
      </c>
      <c r="DF208" s="1" t="s">
        <v>221</v>
      </c>
      <c r="DG208" s="1" t="s">
        <v>553</v>
      </c>
      <c r="DH208" s="1">
        <v>606299</v>
      </c>
      <c r="DI208" s="1" t="s">
        <v>221</v>
      </c>
      <c r="DJ208" s="1" t="s">
        <v>1069</v>
      </c>
      <c r="DK208" s="1" t="s">
        <v>419</v>
      </c>
      <c r="DL208" s="1" t="s">
        <v>229</v>
      </c>
      <c r="DM208" s="1">
        <v>1228</v>
      </c>
      <c r="DN208" s="1">
        <v>8</v>
      </c>
      <c r="DO208" s="1" t="s">
        <v>1639</v>
      </c>
      <c r="DP208" s="1">
        <v>-8.318265E-3</v>
      </c>
      <c r="DQ208" s="1">
        <v>0.43523025100000001</v>
      </c>
      <c r="DR208" s="1">
        <v>1.142329726</v>
      </c>
      <c r="DS208" s="1">
        <v>1.621911511</v>
      </c>
      <c r="DT208" s="1">
        <v>2.1885848320000001</v>
      </c>
      <c r="DU208" s="1">
        <v>1.5670655469999999</v>
      </c>
      <c r="DV208" s="1">
        <v>0.31856540100000003</v>
      </c>
      <c r="DW208" s="1">
        <v>0.87171520999999996</v>
      </c>
      <c r="DX208" s="1">
        <v>1.717454663</v>
      </c>
      <c r="DY208" s="1">
        <v>-9.6444849999999999E-2</v>
      </c>
      <c r="DZ208" s="1">
        <v>-0.19060606099999999</v>
      </c>
      <c r="EA208" s="1">
        <v>-0.14477804399999999</v>
      </c>
      <c r="EB208" s="1">
        <v>-1.349814952</v>
      </c>
      <c r="EC208" s="1">
        <v>-0.36842907200000002</v>
      </c>
      <c r="ED208" s="1">
        <v>0.329160962</v>
      </c>
      <c r="EE208" s="1">
        <v>1.2185467910000001</v>
      </c>
      <c r="EF208" s="1">
        <v>-0.49336258900000002</v>
      </c>
      <c r="EG208" s="1">
        <v>-0.20733053700000001</v>
      </c>
      <c r="EH208" s="1">
        <v>0.86115427300000003</v>
      </c>
      <c r="EI208" s="1">
        <v>-0.21831218999999999</v>
      </c>
      <c r="EJ208" s="1">
        <v>-0.213365954</v>
      </c>
      <c r="EK208" s="1">
        <v>0.91174131999999997</v>
      </c>
      <c r="EL208" s="1">
        <v>0.48208338899999997</v>
      </c>
      <c r="EM208" s="1">
        <v>1.1417787210000001</v>
      </c>
      <c r="EN208" s="1">
        <v>0.77204928699999997</v>
      </c>
      <c r="EO208" s="1">
        <v>-0.39782657399999999</v>
      </c>
      <c r="EP208" s="1">
        <v>0.55752913199999998</v>
      </c>
      <c r="EQ208" s="1">
        <v>0.160112855</v>
      </c>
      <c r="ER208" s="1">
        <v>0.35031512599999998</v>
      </c>
      <c r="ES208" s="1">
        <v>0.56867211600000001</v>
      </c>
      <c r="ET208" s="1">
        <v>-0.18006138499999999</v>
      </c>
      <c r="EU208" s="1" t="s">
        <v>221</v>
      </c>
      <c r="EV208" s="1" t="s">
        <v>221</v>
      </c>
      <c r="EW208" s="1">
        <v>-7.2999390000000001E-3</v>
      </c>
      <c r="EX208" s="1">
        <v>0.39014648299999999</v>
      </c>
      <c r="EY208" s="1">
        <v>1.1603746619999999</v>
      </c>
      <c r="EZ208" s="1">
        <v>1.8556630679999999</v>
      </c>
      <c r="FA208" s="1">
        <v>1.7263944149999999</v>
      </c>
      <c r="FB208" s="1">
        <v>1.2387726290000001</v>
      </c>
      <c r="FC208" s="1">
        <v>0.26325543000000001</v>
      </c>
      <c r="FD208" s="1">
        <v>0.78158185499999999</v>
      </c>
      <c r="FE208" s="1">
        <v>0.98416879099999999</v>
      </c>
      <c r="FF208" s="1">
        <v>-6.6357141999999994E-2</v>
      </c>
      <c r="FG208" s="1">
        <v>-0.175030668</v>
      </c>
      <c r="FH208" s="1">
        <v>-9.2265964000000006E-2</v>
      </c>
      <c r="FI208" s="1">
        <v>-0.98015730499999998</v>
      </c>
      <c r="FJ208" s="1">
        <v>-0.30773846599999999</v>
      </c>
      <c r="FK208" s="1">
        <v>0.31954327199999999</v>
      </c>
      <c r="FL208" s="1">
        <v>1.178860324</v>
      </c>
      <c r="FM208" s="1">
        <v>-0.71347497800000004</v>
      </c>
      <c r="FN208" s="1">
        <v>-0.27098051200000001</v>
      </c>
      <c r="FO208" s="1">
        <v>0.87643446000000003</v>
      </c>
      <c r="FP208" s="1">
        <v>-0.26434281799999998</v>
      </c>
      <c r="FQ208" s="1">
        <v>-0.26488525299999999</v>
      </c>
      <c r="FR208" s="1">
        <v>0.99257750099999997</v>
      </c>
      <c r="FS208" s="1">
        <v>0.70189067199999999</v>
      </c>
      <c r="FT208" s="1">
        <v>1.135604523</v>
      </c>
      <c r="FU208" s="1">
        <v>0.76901765600000005</v>
      </c>
      <c r="FV208" s="1">
        <v>-0.45330464100000001</v>
      </c>
      <c r="FW208" s="1">
        <v>0.72294473999999997</v>
      </c>
      <c r="FX208" s="1">
        <v>0.19275363200000001</v>
      </c>
      <c r="FY208" s="1">
        <v>0.356362032</v>
      </c>
      <c r="FZ208" s="1">
        <v>0.61698529199999996</v>
      </c>
      <c r="GA208" s="1">
        <v>-0.209755147</v>
      </c>
      <c r="GB208" s="1"/>
      <c r="GC208" s="1"/>
      <c r="GD208" s="1">
        <v>0.197720171</v>
      </c>
      <c r="GE208" s="1">
        <v>2.0009522469999999</v>
      </c>
      <c r="GF208" s="1">
        <v>1.2387726290000001</v>
      </c>
      <c r="GG208" s="1">
        <v>1.4834725280000001</v>
      </c>
      <c r="GH208" s="1">
        <v>2.1197733140000001</v>
      </c>
      <c r="GI208" s="1">
        <v>-0.82570749499999996</v>
      </c>
      <c r="GJ208" s="1">
        <v>0.51229690500000002</v>
      </c>
      <c r="GK208" s="1">
        <v>-0.88850564600000004</v>
      </c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 t="s">
        <v>231</v>
      </c>
      <c r="HP208" s="1" t="s">
        <v>295</v>
      </c>
      <c r="HQ208" s="1" t="s">
        <v>233</v>
      </c>
      <c r="HR208" s="1" t="s">
        <v>234</v>
      </c>
      <c r="HS208" s="1" t="s">
        <v>221</v>
      </c>
      <c r="HT208" s="1" t="s">
        <v>221</v>
      </c>
      <c r="HU208" s="1">
        <v>4.2574227850000002</v>
      </c>
      <c r="HV208" s="1">
        <v>2.7418682429999999</v>
      </c>
      <c r="HW208" s="1"/>
      <c r="HX208" s="1">
        <v>3.6675564760000001</v>
      </c>
      <c r="HY208" s="1">
        <v>4.0451991749999996</v>
      </c>
      <c r="HZ208" s="1">
        <v>3.10357891</v>
      </c>
      <c r="IA208" s="1">
        <v>2.0310338020000001</v>
      </c>
      <c r="IB208" s="1">
        <v>2.2611512280000001</v>
      </c>
    </row>
    <row r="209" spans="1:236" x14ac:dyDescent="0.3">
      <c r="A209" s="1">
        <v>34027</v>
      </c>
      <c r="B209" s="1" t="s">
        <v>1640</v>
      </c>
      <c r="C209" s="1" t="s">
        <v>1641</v>
      </c>
      <c r="D209" s="1" t="s">
        <v>1641</v>
      </c>
      <c r="E209" s="1">
        <v>1</v>
      </c>
      <c r="F209" s="1" t="s">
        <v>383</v>
      </c>
      <c r="G209" s="1">
        <v>4</v>
      </c>
      <c r="H209" s="1" t="s">
        <v>384</v>
      </c>
      <c r="I209" s="1" t="s">
        <v>221</v>
      </c>
      <c r="J209" s="1" t="s">
        <v>221</v>
      </c>
      <c r="K209" s="1" t="s">
        <v>221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 t="s">
        <v>221</v>
      </c>
      <c r="AF209" s="1" t="s">
        <v>221</v>
      </c>
      <c r="AG209" s="1" t="s">
        <v>221</v>
      </c>
      <c r="AH209" s="1" t="s">
        <v>221</v>
      </c>
      <c r="AI209" s="1" t="s">
        <v>221</v>
      </c>
      <c r="AJ209" s="1" t="s">
        <v>221</v>
      </c>
      <c r="AK209" s="1" t="s">
        <v>221</v>
      </c>
      <c r="AL209" s="1" t="s">
        <v>221</v>
      </c>
      <c r="AM209" s="1">
        <v>4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5</v>
      </c>
      <c r="AU209" s="1">
        <v>1</v>
      </c>
      <c r="AV209" s="1">
        <v>3</v>
      </c>
      <c r="AW209" s="1">
        <v>3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 t="s">
        <v>221</v>
      </c>
      <c r="BD209" s="1" t="s">
        <v>221</v>
      </c>
      <c r="BE209" s="1" t="s">
        <v>221</v>
      </c>
      <c r="BF209" s="1" t="s">
        <v>221</v>
      </c>
      <c r="BG209" s="1">
        <v>5</v>
      </c>
      <c r="BH209" s="1">
        <v>3</v>
      </c>
      <c r="BI209" s="1">
        <v>5</v>
      </c>
      <c r="BJ209" s="1">
        <v>4</v>
      </c>
      <c r="BK209" s="1">
        <v>4</v>
      </c>
      <c r="BL209" s="1">
        <v>5</v>
      </c>
      <c r="BM209" s="1">
        <v>5</v>
      </c>
      <c r="BN209" s="1" t="s">
        <v>221</v>
      </c>
      <c r="BO209" s="1">
        <v>4</v>
      </c>
      <c r="BP209" s="1">
        <v>5</v>
      </c>
      <c r="BQ209" s="1">
        <v>5</v>
      </c>
      <c r="BR209" s="1">
        <v>5</v>
      </c>
      <c r="BS209" s="1">
        <v>3</v>
      </c>
      <c r="BT209" s="1">
        <v>4</v>
      </c>
      <c r="BU209" s="1">
        <v>3</v>
      </c>
      <c r="BV209" s="1">
        <v>3</v>
      </c>
      <c r="BW209" s="1" t="s">
        <v>221</v>
      </c>
      <c r="BX209" s="1">
        <v>4.4444444440000002</v>
      </c>
      <c r="BY209" s="1">
        <v>3.5</v>
      </c>
      <c r="BZ209" s="1"/>
      <c r="CA209" s="1">
        <v>4</v>
      </c>
      <c r="CB209" s="1">
        <v>5</v>
      </c>
      <c r="CC209" s="1">
        <v>4.6666666670000003</v>
      </c>
      <c r="CD209" s="1">
        <v>3</v>
      </c>
      <c r="CE209" s="1">
        <v>3</v>
      </c>
      <c r="CF209" s="1">
        <f>(AM209 - '[1]AoA, FW, and ASMu'!B$11) / '[1]AoA, FW, and ASMu'!B$12</f>
        <v>-6.0746042051738683E-2</v>
      </c>
      <c r="CG209" s="1">
        <f>(AQ209 - '[1]AoA, FW, and ASMu'!C$11) / '[1]AoA, FW, and ASMu'!C$12</f>
        <v>-1.4784925460403708</v>
      </c>
      <c r="CH209" s="1">
        <f>(AR209 - '[1]AoA, FW, and ASMu'!D$11) / '[1]AoA, FW, and ASMu'!D$12</f>
        <v>-1.1133856642167215</v>
      </c>
      <c r="CI209" s="1">
        <f>(AT209 - '[1]AoA, FW, and ASMu'!E$11) / '[1]AoA, FW, and ASMu'!E$12</f>
        <v>0.50066042908655961</v>
      </c>
      <c r="CJ209" s="1">
        <f>(AU209 - '[1]AoA, FW, and ASMu'!F$11) / '[1]AoA, FW, and ASMu'!F$12</f>
        <v>-1.3726844286238138</v>
      </c>
      <c r="CK209" s="1">
        <f>(AY209 - '[1]AoA, FW, and ASMu'!G$11) / '[1]AoA, FW, and ASMu'!G$12</f>
        <v>-1.8178158856975259</v>
      </c>
      <c r="CL209" s="1">
        <f>(BA209 - '[1]AoA, FW, and ASMu'!H$11) / '[1]AoA, FW, and ASMu'!H$12</f>
        <v>-0.62050276803115456</v>
      </c>
      <c r="CM209" s="1">
        <f>(AW209 - '[1]AoA, FW, and ASMu'!I$11) / '[1]AoA, FW, and ASMu'!I$12</f>
        <v>-0.25123341556192269</v>
      </c>
      <c r="CN209" s="1">
        <v>0.39852128399999998</v>
      </c>
      <c r="CO209" s="1">
        <v>-2.5154755000000001E-2</v>
      </c>
      <c r="CP209" s="1"/>
      <c r="CQ209" s="1">
        <v>0.331977095</v>
      </c>
      <c r="CR209" s="1">
        <v>0.86147760200000001</v>
      </c>
      <c r="CS209" s="1">
        <v>0.60347367699999999</v>
      </c>
      <c r="CT209" s="1">
        <v>-1.3324157919999999</v>
      </c>
      <c r="CU209" s="1">
        <v>-1.304510324</v>
      </c>
      <c r="CV209" s="1" t="s">
        <v>241</v>
      </c>
      <c r="CW209" s="1">
        <v>5</v>
      </c>
      <c r="CX209" s="1">
        <v>1</v>
      </c>
      <c r="CY209" s="1" t="s">
        <v>242</v>
      </c>
      <c r="CZ209" s="1">
        <v>5</v>
      </c>
      <c r="DA209" s="1">
        <v>9612</v>
      </c>
      <c r="DB209" s="1" t="s">
        <v>221</v>
      </c>
      <c r="DC209" s="1" t="s">
        <v>221</v>
      </c>
      <c r="DD209" s="1">
        <v>1</v>
      </c>
      <c r="DE209" s="1">
        <v>9614</v>
      </c>
      <c r="DF209" s="1" t="s">
        <v>221</v>
      </c>
      <c r="DG209" s="1" t="s">
        <v>553</v>
      </c>
      <c r="DH209" s="1">
        <v>598866</v>
      </c>
      <c r="DI209" s="1" t="s">
        <v>221</v>
      </c>
      <c r="DJ209" s="1" t="s">
        <v>1642</v>
      </c>
      <c r="DK209" s="1" t="s">
        <v>323</v>
      </c>
      <c r="DL209" s="1" t="s">
        <v>229</v>
      </c>
      <c r="DM209" s="1">
        <v>974</v>
      </c>
      <c r="DN209" s="1">
        <v>15</v>
      </c>
      <c r="DO209" s="1" t="s">
        <v>1643</v>
      </c>
      <c r="DP209" s="1">
        <v>-8.318265E-3</v>
      </c>
      <c r="DQ209" s="1">
        <v>-0.56476974899999999</v>
      </c>
      <c r="DR209" s="1">
        <v>-2.8576702740000002</v>
      </c>
      <c r="DS209" s="1">
        <v>-0.37808848900000003</v>
      </c>
      <c r="DT209" s="1">
        <v>-1.8114151679999999</v>
      </c>
      <c r="DU209" s="1">
        <v>-1.4329344530000001</v>
      </c>
      <c r="DV209" s="1">
        <v>-0.68143459900000003</v>
      </c>
      <c r="DW209" s="1">
        <v>0.87171520999999996</v>
      </c>
      <c r="DX209" s="1">
        <v>-2.2825453370000002</v>
      </c>
      <c r="DY209" s="1">
        <v>0.90355514999999997</v>
      </c>
      <c r="DZ209" s="1">
        <v>-0.19060606099999999</v>
      </c>
      <c r="EA209" s="1">
        <v>-1.1447780439999999</v>
      </c>
      <c r="EB209" s="1">
        <v>-2.349814952</v>
      </c>
      <c r="EC209" s="1">
        <v>-2.3684290720000001</v>
      </c>
      <c r="ED209" s="1">
        <v>-0.670839038</v>
      </c>
      <c r="EE209" s="1">
        <v>-2.7814532089999999</v>
      </c>
      <c r="EF209" s="1">
        <v>0.50663741100000004</v>
      </c>
      <c r="EG209" s="1">
        <v>-1.207330537</v>
      </c>
      <c r="EH209" s="1">
        <v>0.86115427300000003</v>
      </c>
      <c r="EI209" s="1">
        <v>-0.21831218999999999</v>
      </c>
      <c r="EJ209" s="1">
        <v>-0.213365954</v>
      </c>
      <c r="EK209" s="1">
        <v>0.91174131999999997</v>
      </c>
      <c r="EL209" s="1">
        <v>0.48208338899999997</v>
      </c>
      <c r="EM209" s="1">
        <v>0.141778721</v>
      </c>
      <c r="EN209" s="1">
        <v>0.77204928699999997</v>
      </c>
      <c r="EO209" s="1">
        <v>0.60217342600000001</v>
      </c>
      <c r="EP209" s="1">
        <v>0.55752913199999998</v>
      </c>
      <c r="EQ209" s="1">
        <v>-0.83988714499999995</v>
      </c>
      <c r="ER209" s="1">
        <v>0.35031512599999998</v>
      </c>
      <c r="ES209" s="1">
        <v>-0.43132788399999999</v>
      </c>
      <c r="ET209" s="1">
        <v>-1.1800613849999999</v>
      </c>
      <c r="EU209" s="1" t="s">
        <v>221</v>
      </c>
      <c r="EV209" s="1" t="s">
        <v>221</v>
      </c>
      <c r="EW209" s="1">
        <v>-7.2999390000000001E-3</v>
      </c>
      <c r="EX209" s="1">
        <v>-0.50626750099999995</v>
      </c>
      <c r="EY209" s="1">
        <v>-2.9028117739999999</v>
      </c>
      <c r="EZ209" s="1">
        <v>-0.43257899100000002</v>
      </c>
      <c r="FA209" s="1">
        <v>-1.428876314</v>
      </c>
      <c r="FB209" s="1">
        <v>-1.132741373</v>
      </c>
      <c r="FC209" s="1">
        <v>-0.56312254100000003</v>
      </c>
      <c r="FD209" s="1">
        <v>0.78158185499999999</v>
      </c>
      <c r="FE209" s="1">
        <v>-1.3079878810000001</v>
      </c>
      <c r="FF209" s="1">
        <v>0.62167485</v>
      </c>
      <c r="FG209" s="1">
        <v>-0.175030668</v>
      </c>
      <c r="FH209" s="1">
        <v>-0.72955848300000004</v>
      </c>
      <c r="FI209" s="1">
        <v>-1.706299287</v>
      </c>
      <c r="FJ209" s="1">
        <v>-1.97828235</v>
      </c>
      <c r="FK209" s="1">
        <v>-0.65123792400000002</v>
      </c>
      <c r="FL209" s="1">
        <v>-2.6908649339999999</v>
      </c>
      <c r="FM209" s="1">
        <v>0.73267232599999998</v>
      </c>
      <c r="FN209" s="1">
        <v>-1.5779781020000001</v>
      </c>
      <c r="FO209" s="1">
        <v>0.87643446000000003</v>
      </c>
      <c r="FP209" s="1">
        <v>-0.26434281799999998</v>
      </c>
      <c r="FQ209" s="1">
        <v>-0.26488525299999999</v>
      </c>
      <c r="FR209" s="1">
        <v>0.99257750099999997</v>
      </c>
      <c r="FS209" s="1">
        <v>0.70189067199999999</v>
      </c>
      <c r="FT209" s="1">
        <v>0.141012049</v>
      </c>
      <c r="FU209" s="1">
        <v>0.76901765600000005</v>
      </c>
      <c r="FV209" s="1">
        <v>0.68614825199999996</v>
      </c>
      <c r="FW209" s="1">
        <v>0.72294473999999997</v>
      </c>
      <c r="FX209" s="1">
        <v>-1.0111074330000001</v>
      </c>
      <c r="FY209" s="1">
        <v>0.356362032</v>
      </c>
      <c r="FZ209" s="1">
        <v>-0.46797258600000002</v>
      </c>
      <c r="GA209" s="1">
        <v>-1.3746642529999999</v>
      </c>
      <c r="GB209" s="1"/>
      <c r="GC209" s="1"/>
      <c r="GD209" s="1">
        <v>0.221812396</v>
      </c>
      <c r="GE209" s="1">
        <v>-1.7562490150000001</v>
      </c>
      <c r="GF209" s="1">
        <v>-1.132741373</v>
      </c>
      <c r="GG209" s="1">
        <v>1.4834725280000001</v>
      </c>
      <c r="GH209" s="1">
        <v>-1.1669758320000001</v>
      </c>
      <c r="GI209" s="1">
        <v>-1.551849477</v>
      </c>
      <c r="GJ209" s="1">
        <v>-1.662345357</v>
      </c>
      <c r="GK209" s="1">
        <v>0.55764165799999998</v>
      </c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 t="s">
        <v>269</v>
      </c>
      <c r="HP209" s="1" t="s">
        <v>295</v>
      </c>
      <c r="HQ209" s="1" t="s">
        <v>221</v>
      </c>
      <c r="HR209" s="1" t="s">
        <v>221</v>
      </c>
      <c r="HS209" s="1" t="s">
        <v>221</v>
      </c>
      <c r="HT209" s="1" t="s">
        <v>221</v>
      </c>
      <c r="HU209" s="1">
        <v>4.2574227850000002</v>
      </c>
      <c r="HV209" s="1">
        <v>2.0564011820000001</v>
      </c>
      <c r="HW209" s="1"/>
      <c r="HX209" s="1">
        <v>2.7506673570000002</v>
      </c>
      <c r="HY209" s="1">
        <v>4.0451991749999996</v>
      </c>
      <c r="HZ209" s="1">
        <v>3.10357891</v>
      </c>
      <c r="IA209" s="1">
        <v>0.67701126700000003</v>
      </c>
      <c r="IB209" s="1">
        <v>1.1305756140000001</v>
      </c>
    </row>
    <row r="210" spans="1:236" x14ac:dyDescent="0.3">
      <c r="A210" s="1">
        <v>37202</v>
      </c>
      <c r="B210" s="1" t="s">
        <v>1644</v>
      </c>
      <c r="C210" s="1" t="s">
        <v>1540</v>
      </c>
      <c r="D210" s="1" t="s">
        <v>1540</v>
      </c>
      <c r="E210" s="1">
        <v>1</v>
      </c>
      <c r="F210" s="1" t="s">
        <v>383</v>
      </c>
      <c r="G210" s="1">
        <v>4</v>
      </c>
      <c r="H210" s="1" t="s">
        <v>384</v>
      </c>
      <c r="I210" s="1" t="s">
        <v>221</v>
      </c>
      <c r="J210" s="1" t="s">
        <v>221</v>
      </c>
      <c r="K210" s="1" t="s">
        <v>221</v>
      </c>
      <c r="L210" s="1">
        <v>1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1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 t="s">
        <v>410</v>
      </c>
      <c r="AF210" s="1" t="s">
        <v>1645</v>
      </c>
      <c r="AG210" s="1" t="s">
        <v>221</v>
      </c>
      <c r="AH210" s="1" t="s">
        <v>221</v>
      </c>
      <c r="AI210" s="1" t="s">
        <v>221</v>
      </c>
      <c r="AJ210" s="1" t="s">
        <v>221</v>
      </c>
      <c r="AK210" s="1" t="s">
        <v>221</v>
      </c>
      <c r="AL210" s="1" t="s">
        <v>221</v>
      </c>
      <c r="AM210" s="1">
        <v>4</v>
      </c>
      <c r="AN210" s="1">
        <v>1</v>
      </c>
      <c r="AO210" s="1">
        <v>5</v>
      </c>
      <c r="AP210" s="1">
        <v>1</v>
      </c>
      <c r="AQ210" s="1">
        <v>5</v>
      </c>
      <c r="AR210" s="1">
        <v>2</v>
      </c>
      <c r="AS210" s="1">
        <v>1</v>
      </c>
      <c r="AT210" s="1">
        <v>5</v>
      </c>
      <c r="AU210" s="1">
        <v>1</v>
      </c>
      <c r="AV210" s="1">
        <v>2</v>
      </c>
      <c r="AW210" s="1">
        <v>3</v>
      </c>
      <c r="AX210" s="1">
        <v>1</v>
      </c>
      <c r="AY210" s="1">
        <v>5</v>
      </c>
      <c r="AZ210" s="1">
        <v>5</v>
      </c>
      <c r="BA210" s="1">
        <v>1</v>
      </c>
      <c r="BB210" s="1">
        <v>4</v>
      </c>
      <c r="BC210" s="1" t="s">
        <v>1334</v>
      </c>
      <c r="BD210" s="1" t="s">
        <v>221</v>
      </c>
      <c r="BE210" s="1" t="s">
        <v>221</v>
      </c>
      <c r="BF210" s="1">
        <v>4</v>
      </c>
      <c r="BG210" s="1">
        <v>5</v>
      </c>
      <c r="BH210" s="1">
        <v>5</v>
      </c>
      <c r="BI210" s="1">
        <v>5</v>
      </c>
      <c r="BJ210" s="1">
        <v>3</v>
      </c>
      <c r="BK210" s="1">
        <v>5</v>
      </c>
      <c r="BL210" s="1">
        <v>5</v>
      </c>
      <c r="BM210" s="1">
        <v>5</v>
      </c>
      <c r="BN210" s="1" t="s">
        <v>221</v>
      </c>
      <c r="BO210" s="1">
        <v>5</v>
      </c>
      <c r="BP210" s="1" t="s">
        <v>221</v>
      </c>
      <c r="BQ210" s="1">
        <v>5</v>
      </c>
      <c r="BR210" s="1">
        <v>5</v>
      </c>
      <c r="BS210" s="1" t="s">
        <v>221</v>
      </c>
      <c r="BT210" s="1">
        <v>4</v>
      </c>
      <c r="BU210" s="1">
        <v>4</v>
      </c>
      <c r="BV210" s="1">
        <v>5</v>
      </c>
      <c r="BW210" s="1" t="s">
        <v>221</v>
      </c>
      <c r="BX210" s="1">
        <v>5</v>
      </c>
      <c r="BY210" s="1">
        <v>4</v>
      </c>
      <c r="BZ210" s="1"/>
      <c r="CA210" s="1">
        <v>5</v>
      </c>
      <c r="CB210" s="1"/>
      <c r="CC210" s="1">
        <v>5</v>
      </c>
      <c r="CD210" s="1"/>
      <c r="CE210" s="1">
        <v>5</v>
      </c>
      <c r="CF210" s="1">
        <f>(AM210 - '[1]AoA, FW, and ASMu'!B$11) / '[1]AoA, FW, and ASMu'!B$12</f>
        <v>-6.0746042051738683E-2</v>
      </c>
      <c r="CG210" s="1">
        <f>(AQ210 - '[1]AoA, FW, and ASMu'!C$11) / '[1]AoA, FW, and ASMu'!C$12</f>
        <v>1.6056087151336731</v>
      </c>
      <c r="CH210" s="1">
        <f>(AR210 - '[1]AoA, FW, and ASMu'!D$11) / '[1]AoA, FW, and ASMu'!D$12</f>
        <v>-0.32843761477495281</v>
      </c>
      <c r="CI210" s="1">
        <f>(AT210 - '[1]AoA, FW, and ASMu'!E$11) / '[1]AoA, FW, and ASMu'!E$12</f>
        <v>0.50066042908655961</v>
      </c>
      <c r="CJ210" s="1">
        <f>(AU210 - '[1]AoA, FW, and ASMu'!F$11) / '[1]AoA, FW, and ASMu'!F$12</f>
        <v>-1.3726844286238138</v>
      </c>
      <c r="CK210" s="1">
        <f>(AY210 - '[1]AoA, FW, and ASMu'!G$11) / '[1]AoA, FW, and ASMu'!G$12</f>
        <v>1.0352183707753255</v>
      </c>
      <c r="CL210" s="1">
        <f>(BA210 - '[1]AoA, FW, and ASMu'!H$11) / '[1]AoA, FW, and ASMu'!H$12</f>
        <v>-0.62050276803115456</v>
      </c>
      <c r="CM210" s="1">
        <f>(AW210 - '[1]AoA, FW, and ASMu'!I$11) / '[1]AoA, FW, and ASMu'!I$12</f>
        <v>-0.25123341556192269</v>
      </c>
      <c r="CN210" s="1">
        <v>1.8176622120000001</v>
      </c>
      <c r="CO210" s="1">
        <v>0.66031230600000002</v>
      </c>
      <c r="CP210" s="1"/>
      <c r="CQ210" s="1">
        <v>1.248866214</v>
      </c>
      <c r="CR210" s="1"/>
      <c r="CS210" s="1">
        <v>1.1207368289999999</v>
      </c>
      <c r="CT210" s="1"/>
      <c r="CU210" s="1">
        <v>0.95664090400000001</v>
      </c>
      <c r="CV210" s="1" t="s">
        <v>241</v>
      </c>
      <c r="CW210" s="1">
        <v>5</v>
      </c>
      <c r="CX210" s="1">
        <v>1</v>
      </c>
      <c r="CY210" s="1" t="s">
        <v>242</v>
      </c>
      <c r="CZ210" s="1">
        <v>5</v>
      </c>
      <c r="DA210" s="1">
        <v>4321</v>
      </c>
      <c r="DB210" s="1" t="s">
        <v>221</v>
      </c>
      <c r="DC210" s="1" t="s">
        <v>221</v>
      </c>
      <c r="DD210" s="1">
        <v>0</v>
      </c>
      <c r="DE210" s="1" t="s">
        <v>221</v>
      </c>
      <c r="DF210" s="1" t="s">
        <v>221</v>
      </c>
      <c r="DG210" s="1" t="s">
        <v>243</v>
      </c>
      <c r="DH210" s="1">
        <v>267157</v>
      </c>
      <c r="DI210" s="1" t="s">
        <v>221</v>
      </c>
      <c r="DJ210" s="1" t="s">
        <v>411</v>
      </c>
      <c r="DK210" s="1" t="s">
        <v>323</v>
      </c>
      <c r="DL210" s="1" t="s">
        <v>229</v>
      </c>
      <c r="DM210" s="1">
        <v>974</v>
      </c>
      <c r="DN210" s="1">
        <v>20</v>
      </c>
      <c r="DO210" s="1" t="s">
        <v>1646</v>
      </c>
      <c r="DP210" s="1">
        <v>-8.318265E-3</v>
      </c>
      <c r="DQ210" s="1">
        <v>-0.56476974899999999</v>
      </c>
      <c r="DR210" s="1">
        <v>1.142329726</v>
      </c>
      <c r="DS210" s="1">
        <v>-0.37808848900000003</v>
      </c>
      <c r="DT210" s="1">
        <v>2.1885848320000001</v>
      </c>
      <c r="DU210" s="1">
        <v>-0.432934453</v>
      </c>
      <c r="DV210" s="1">
        <v>-0.68143459900000003</v>
      </c>
      <c r="DW210" s="1">
        <v>0.87171520999999996</v>
      </c>
      <c r="DX210" s="1">
        <v>-2.2825453370000002</v>
      </c>
      <c r="DY210" s="1">
        <v>-9.6444849999999999E-2</v>
      </c>
      <c r="DZ210" s="1">
        <v>-0.19060606099999999</v>
      </c>
      <c r="EA210" s="1">
        <v>-1.1447780439999999</v>
      </c>
      <c r="EB210" s="1">
        <v>1.650185048</v>
      </c>
      <c r="EC210" s="1">
        <v>1.6315709279999999</v>
      </c>
      <c r="ED210" s="1">
        <v>-0.670839038</v>
      </c>
      <c r="EE210" s="1">
        <v>0.21854679099999999</v>
      </c>
      <c r="EF210" s="1">
        <v>0.50663741100000004</v>
      </c>
      <c r="EG210" s="1">
        <v>0.79266946299999996</v>
      </c>
      <c r="EH210" s="1">
        <v>0.86115427300000003</v>
      </c>
      <c r="EI210" s="1">
        <v>-1.21831219</v>
      </c>
      <c r="EJ210" s="1">
        <v>0.78663404599999998</v>
      </c>
      <c r="EK210" s="1">
        <v>0.91174131999999997</v>
      </c>
      <c r="EL210" s="1">
        <v>0.48208338899999997</v>
      </c>
      <c r="EM210" s="1">
        <v>1.1417787210000001</v>
      </c>
      <c r="EN210" s="1" t="s">
        <v>221</v>
      </c>
      <c r="EO210" s="1">
        <v>0.60217342600000001</v>
      </c>
      <c r="EP210" s="1">
        <v>0.55752913199999998</v>
      </c>
      <c r="EQ210" s="1" t="s">
        <v>221</v>
      </c>
      <c r="ER210" s="1">
        <v>0.35031512599999998</v>
      </c>
      <c r="ES210" s="1">
        <v>0.56867211600000001</v>
      </c>
      <c r="ET210" s="1">
        <v>0.81993861499999998</v>
      </c>
      <c r="EU210" s="1" t="s">
        <v>221</v>
      </c>
      <c r="EV210" s="1" t="s">
        <v>221</v>
      </c>
      <c r="EW210" s="1">
        <v>-7.2999390000000001E-3</v>
      </c>
      <c r="EX210" s="1">
        <v>-0.50626750099999995</v>
      </c>
      <c r="EY210" s="1">
        <v>1.1603746619999999</v>
      </c>
      <c r="EZ210" s="1">
        <v>-0.43257899100000002</v>
      </c>
      <c r="FA210" s="1">
        <v>1.7263944149999999</v>
      </c>
      <c r="FB210" s="1">
        <v>-0.342236706</v>
      </c>
      <c r="FC210" s="1">
        <v>-0.56312254100000003</v>
      </c>
      <c r="FD210" s="1">
        <v>0.78158185499999999</v>
      </c>
      <c r="FE210" s="1">
        <v>-1.3079878810000001</v>
      </c>
      <c r="FF210" s="1">
        <v>-6.6357141999999994E-2</v>
      </c>
      <c r="FG210" s="1">
        <v>-0.175030668</v>
      </c>
      <c r="FH210" s="1">
        <v>-0.72955848300000004</v>
      </c>
      <c r="FI210" s="1">
        <v>1.1982686419999999</v>
      </c>
      <c r="FJ210" s="1">
        <v>1.362805418</v>
      </c>
      <c r="FK210" s="1">
        <v>-0.65123792400000002</v>
      </c>
      <c r="FL210" s="1">
        <v>0.211429009</v>
      </c>
      <c r="FM210" s="1">
        <v>0.73267232599999998</v>
      </c>
      <c r="FN210" s="1">
        <v>1.036017078</v>
      </c>
      <c r="FO210" s="1">
        <v>0.87643446000000003</v>
      </c>
      <c r="FP210" s="1">
        <v>-1.4751905409999999</v>
      </c>
      <c r="FQ210" s="1">
        <v>0.97657453900000002</v>
      </c>
      <c r="FR210" s="1">
        <v>0.99257750099999997</v>
      </c>
      <c r="FS210" s="1">
        <v>0.70189067199999999</v>
      </c>
      <c r="FT210" s="1">
        <v>1.135604523</v>
      </c>
      <c r="FU210" s="1"/>
      <c r="FV210" s="1">
        <v>0.68614825199999996</v>
      </c>
      <c r="FW210" s="1">
        <v>0.72294473999999997</v>
      </c>
      <c r="FX210" s="1"/>
      <c r="FY210" s="1">
        <v>0.356362032</v>
      </c>
      <c r="FZ210" s="1">
        <v>0.61698529199999996</v>
      </c>
      <c r="GA210" s="1">
        <v>0.955153959</v>
      </c>
      <c r="GB210" s="1"/>
      <c r="GC210" s="1"/>
      <c r="GD210" s="1">
        <v>0.82324961699999999</v>
      </c>
      <c r="GE210" s="1">
        <v>2.082756447</v>
      </c>
      <c r="GF210" s="1">
        <v>-0.342236706</v>
      </c>
      <c r="GG210" s="1">
        <v>1.4834725280000001</v>
      </c>
      <c r="GH210" s="1">
        <v>-0.17238335799999999</v>
      </c>
      <c r="GI210" s="1">
        <v>1.362922475</v>
      </c>
      <c r="GJ210" s="1"/>
      <c r="GK210" s="1">
        <v>0.55764165799999998</v>
      </c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 t="s">
        <v>231</v>
      </c>
      <c r="HP210" s="1" t="s">
        <v>232</v>
      </c>
      <c r="HQ210" s="1" t="s">
        <v>233</v>
      </c>
      <c r="HR210" s="1" t="s">
        <v>234</v>
      </c>
      <c r="HS210" s="1" t="s">
        <v>221</v>
      </c>
      <c r="HT210" s="1" t="s">
        <v>221</v>
      </c>
      <c r="HU210" s="1">
        <v>5.6765637130000002</v>
      </c>
      <c r="HV210" s="1">
        <v>2.7418682429999999</v>
      </c>
      <c r="HW210" s="1"/>
      <c r="HX210" s="1">
        <v>3.6675564760000001</v>
      </c>
      <c r="HY210" s="1"/>
      <c r="HZ210" s="1">
        <v>3.6208420619999999</v>
      </c>
      <c r="IA210" s="1"/>
      <c r="IB210" s="1">
        <v>3.3917268429999998</v>
      </c>
    </row>
    <row r="211" spans="1:236" x14ac:dyDescent="0.3">
      <c r="A211" s="1">
        <v>34339</v>
      </c>
      <c r="B211" s="1" t="s">
        <v>1647</v>
      </c>
      <c r="C211" s="1" t="s">
        <v>1281</v>
      </c>
      <c r="D211" s="1" t="s">
        <v>1648</v>
      </c>
      <c r="E211" s="1">
        <v>8</v>
      </c>
      <c r="F211" s="1" t="s">
        <v>383</v>
      </c>
      <c r="G211" s="1">
        <v>4</v>
      </c>
      <c r="H211" s="1" t="s">
        <v>384</v>
      </c>
      <c r="I211" s="1" t="s">
        <v>221</v>
      </c>
      <c r="J211" s="1" t="s">
        <v>221</v>
      </c>
      <c r="K211" s="1" t="s">
        <v>221</v>
      </c>
      <c r="L211" s="1">
        <v>1</v>
      </c>
      <c r="M211" s="1">
        <v>0</v>
      </c>
      <c r="N211" s="1">
        <v>0</v>
      </c>
      <c r="O211" s="1">
        <v>1</v>
      </c>
      <c r="P211" s="1">
        <v>1</v>
      </c>
      <c r="Q211" s="1">
        <v>0</v>
      </c>
      <c r="R211" s="1">
        <v>0</v>
      </c>
      <c r="S211" s="1">
        <v>1</v>
      </c>
      <c r="T211" s="1">
        <v>0</v>
      </c>
      <c r="U211" s="1">
        <v>0</v>
      </c>
      <c r="V211" s="1">
        <v>1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 t="s">
        <v>221</v>
      </c>
      <c r="AF211" s="1" t="s">
        <v>221</v>
      </c>
      <c r="AG211" s="1" t="s">
        <v>221</v>
      </c>
      <c r="AH211" s="1" t="s">
        <v>221</v>
      </c>
      <c r="AI211" s="1" t="s">
        <v>221</v>
      </c>
      <c r="AJ211" s="1" t="s">
        <v>221</v>
      </c>
      <c r="AK211" s="1" t="s">
        <v>221</v>
      </c>
      <c r="AL211" s="1" t="s">
        <v>221</v>
      </c>
      <c r="AM211" s="1">
        <v>4</v>
      </c>
      <c r="AN211" s="1">
        <v>1</v>
      </c>
      <c r="AO211" s="1">
        <v>3</v>
      </c>
      <c r="AP211" s="1">
        <v>1</v>
      </c>
      <c r="AQ211" s="1">
        <v>1</v>
      </c>
      <c r="AR211" s="1">
        <v>5</v>
      </c>
      <c r="AS211" s="1">
        <v>2</v>
      </c>
      <c r="AT211" s="1">
        <v>5</v>
      </c>
      <c r="AU211" s="1">
        <v>5</v>
      </c>
      <c r="AV211" s="1">
        <v>4</v>
      </c>
      <c r="AW211" s="1">
        <v>5</v>
      </c>
      <c r="AX211" s="1">
        <v>1</v>
      </c>
      <c r="AY211" s="1">
        <v>5</v>
      </c>
      <c r="AZ211" s="1">
        <v>5</v>
      </c>
      <c r="BA211" s="1">
        <v>5</v>
      </c>
      <c r="BB211" s="1">
        <v>5</v>
      </c>
      <c r="BC211" s="1" t="s">
        <v>221</v>
      </c>
      <c r="BD211" s="1" t="s">
        <v>221</v>
      </c>
      <c r="BE211" s="1" t="s">
        <v>221</v>
      </c>
      <c r="BF211" s="1" t="s">
        <v>221</v>
      </c>
      <c r="BG211" s="1">
        <v>5</v>
      </c>
      <c r="BH211" s="1">
        <v>4</v>
      </c>
      <c r="BI211" s="1">
        <v>5</v>
      </c>
      <c r="BJ211" s="1">
        <v>5</v>
      </c>
      <c r="BK211" s="1">
        <v>5</v>
      </c>
      <c r="BL211" s="1">
        <v>4</v>
      </c>
      <c r="BM211" s="1">
        <v>4</v>
      </c>
      <c r="BN211" s="1" t="s">
        <v>221</v>
      </c>
      <c r="BO211" s="1">
        <v>5</v>
      </c>
      <c r="BP211" s="1">
        <v>3</v>
      </c>
      <c r="BQ211" s="1">
        <v>3</v>
      </c>
      <c r="BR211" s="1">
        <v>4</v>
      </c>
      <c r="BS211" s="1">
        <v>5</v>
      </c>
      <c r="BT211" s="1">
        <v>3</v>
      </c>
      <c r="BU211" s="1">
        <v>4</v>
      </c>
      <c r="BV211" s="1">
        <v>3</v>
      </c>
      <c r="BW211" s="1" t="s">
        <v>221</v>
      </c>
      <c r="BX211" s="1">
        <v>4.2222222220000001</v>
      </c>
      <c r="BY211" s="1">
        <v>3.5</v>
      </c>
      <c r="BZ211" s="1"/>
      <c r="CA211" s="1">
        <v>5</v>
      </c>
      <c r="CB211" s="1">
        <v>3</v>
      </c>
      <c r="CC211" s="1">
        <v>4.3333333329999997</v>
      </c>
      <c r="CD211" s="1">
        <v>5</v>
      </c>
      <c r="CE211" s="1">
        <v>4</v>
      </c>
      <c r="CF211" s="1">
        <f>(AM211 - '[1]AoA, FW, and ASMu'!B$11) / '[1]AoA, FW, and ASMu'!B$12</f>
        <v>-6.0746042051738683E-2</v>
      </c>
      <c r="CG211" s="1">
        <f>(AQ211 - '[1]AoA, FW, and ASMu'!C$11) / '[1]AoA, FW, and ASMu'!C$12</f>
        <v>-1.4784925460403708</v>
      </c>
      <c r="CH211" s="1">
        <f>(AR211 - '[1]AoA, FW, and ASMu'!D$11) / '[1]AoA, FW, and ASMu'!D$12</f>
        <v>2.0264065335503534</v>
      </c>
      <c r="CI211" s="1">
        <f>(AT211 - '[1]AoA, FW, and ASMu'!E$11) / '[1]AoA, FW, and ASMu'!E$12</f>
        <v>0.50066042908655961</v>
      </c>
      <c r="CJ211" s="1">
        <f>(AU211 - '[1]AoA, FW, and ASMu'!F$11) / '[1]AoA, FW, and ASMu'!F$12</f>
        <v>0.92360840061944671</v>
      </c>
      <c r="CK211" s="1">
        <f>(AY211 - '[1]AoA, FW, and ASMu'!G$11) / '[1]AoA, FW, and ASMu'!G$12</f>
        <v>1.0352183707753255</v>
      </c>
      <c r="CL211" s="1">
        <f>(BA211 - '[1]AoA, FW, and ASMu'!H$11) / '[1]AoA, FW, and ASMu'!H$12</f>
        <v>3.1399257210878839</v>
      </c>
      <c r="CM211" s="1">
        <f>(AW211 - '[1]AoA, FW, and ASMu'!I$11) / '[1]AoA, FW, and ASMu'!I$12</f>
        <v>1.4468245209353749</v>
      </c>
      <c r="CN211" s="1">
        <v>-0.16913508699999999</v>
      </c>
      <c r="CO211" s="1">
        <v>-2.5154755000000001E-2</v>
      </c>
      <c r="CP211" s="1"/>
      <c r="CQ211" s="1">
        <v>1.248866214</v>
      </c>
      <c r="CR211" s="1">
        <v>-1.1611219850000001</v>
      </c>
      <c r="CS211" s="1">
        <v>8.6210524999999996E-2</v>
      </c>
      <c r="CT211" s="1">
        <v>1.3756292779999999</v>
      </c>
      <c r="CU211" s="1">
        <v>-0.17393470999999999</v>
      </c>
      <c r="CV211" s="1" t="s">
        <v>241</v>
      </c>
      <c r="CW211" s="1">
        <v>5</v>
      </c>
      <c r="CX211" s="1">
        <v>1</v>
      </c>
      <c r="CY211" s="1" t="s">
        <v>242</v>
      </c>
      <c r="CZ211" s="1">
        <v>5</v>
      </c>
      <c r="DA211" s="1">
        <v>6136</v>
      </c>
      <c r="DB211" s="1" t="s">
        <v>221</v>
      </c>
      <c r="DC211" s="1" t="s">
        <v>221</v>
      </c>
      <c r="DD211" s="1">
        <v>1</v>
      </c>
      <c r="DE211" s="1">
        <v>6134</v>
      </c>
      <c r="DF211" s="1" t="s">
        <v>221</v>
      </c>
      <c r="DG211" s="1" t="s">
        <v>225</v>
      </c>
      <c r="DH211" s="1">
        <v>117615</v>
      </c>
      <c r="DI211" s="1" t="s">
        <v>1649</v>
      </c>
      <c r="DJ211" s="1" t="s">
        <v>1650</v>
      </c>
      <c r="DK211" s="1" t="s">
        <v>1651</v>
      </c>
      <c r="DL211" s="1" t="s">
        <v>229</v>
      </c>
      <c r="DM211" s="1">
        <v>3121</v>
      </c>
      <c r="DN211" s="1">
        <v>6</v>
      </c>
      <c r="DO211" s="1" t="s">
        <v>1652</v>
      </c>
      <c r="DP211" s="1">
        <v>-8.318265E-3</v>
      </c>
      <c r="DQ211" s="1">
        <v>-0.56476974899999999</v>
      </c>
      <c r="DR211" s="1">
        <v>-0.85767027399999995</v>
      </c>
      <c r="DS211" s="1">
        <v>-0.37808848900000003</v>
      </c>
      <c r="DT211" s="1">
        <v>-1.8114151679999999</v>
      </c>
      <c r="DU211" s="1">
        <v>2.5670655469999999</v>
      </c>
      <c r="DV211" s="1">
        <v>0.31856540100000003</v>
      </c>
      <c r="DW211" s="1">
        <v>0.87171520999999996</v>
      </c>
      <c r="DX211" s="1">
        <v>1.717454663</v>
      </c>
      <c r="DY211" s="1">
        <v>1.9035551500000001</v>
      </c>
      <c r="DZ211" s="1">
        <v>1.809393939</v>
      </c>
      <c r="EA211" s="1">
        <v>-1.1447780439999999</v>
      </c>
      <c r="EB211" s="1">
        <v>1.650185048</v>
      </c>
      <c r="EC211" s="1">
        <v>1.6315709279999999</v>
      </c>
      <c r="ED211" s="1">
        <v>3.329160962</v>
      </c>
      <c r="EE211" s="1">
        <v>1.2185467910000001</v>
      </c>
      <c r="EF211" s="1">
        <v>0.50663741100000004</v>
      </c>
      <c r="EG211" s="1">
        <v>-0.20733053700000001</v>
      </c>
      <c r="EH211" s="1">
        <v>0.86115427300000003</v>
      </c>
      <c r="EI211" s="1">
        <v>0.78168780999999998</v>
      </c>
      <c r="EJ211" s="1">
        <v>0.78663404599999998</v>
      </c>
      <c r="EK211" s="1">
        <v>-8.8258680000000006E-2</v>
      </c>
      <c r="EL211" s="1">
        <v>-0.51791661099999997</v>
      </c>
      <c r="EM211" s="1">
        <v>1.1417787210000001</v>
      </c>
      <c r="EN211" s="1">
        <v>-1.227950713</v>
      </c>
      <c r="EO211" s="1">
        <v>-1.397826574</v>
      </c>
      <c r="EP211" s="1">
        <v>-0.44247086800000002</v>
      </c>
      <c r="EQ211" s="1">
        <v>1.1601128549999999</v>
      </c>
      <c r="ER211" s="1">
        <v>-0.64968487399999997</v>
      </c>
      <c r="ES211" s="1">
        <v>0.56867211600000001</v>
      </c>
      <c r="ET211" s="1">
        <v>-1.1800613849999999</v>
      </c>
      <c r="EU211" s="1" t="s">
        <v>221</v>
      </c>
      <c r="EV211" s="1" t="s">
        <v>221</v>
      </c>
      <c r="EW211" s="1">
        <v>-7.2999390000000001E-3</v>
      </c>
      <c r="EX211" s="1">
        <v>-0.50626750099999995</v>
      </c>
      <c r="EY211" s="1">
        <v>-0.87121855599999998</v>
      </c>
      <c r="EZ211" s="1">
        <v>-0.43257899100000002</v>
      </c>
      <c r="FA211" s="1">
        <v>-1.428876314</v>
      </c>
      <c r="FB211" s="1">
        <v>2.0292772960000001</v>
      </c>
      <c r="FC211" s="1">
        <v>0.26325543000000001</v>
      </c>
      <c r="FD211" s="1">
        <v>0.78158185499999999</v>
      </c>
      <c r="FE211" s="1">
        <v>0.98416879099999999</v>
      </c>
      <c r="FF211" s="1">
        <v>1.3097068430000001</v>
      </c>
      <c r="FG211" s="1">
        <v>1.6615391349999999</v>
      </c>
      <c r="FH211" s="1">
        <v>-0.72955848300000004</v>
      </c>
      <c r="FI211" s="1">
        <v>1.1982686419999999</v>
      </c>
      <c r="FJ211" s="1">
        <v>1.362805418</v>
      </c>
      <c r="FK211" s="1">
        <v>3.231886861</v>
      </c>
      <c r="FL211" s="1">
        <v>1.178860324</v>
      </c>
      <c r="FM211" s="1">
        <v>0.73267232599999998</v>
      </c>
      <c r="FN211" s="1">
        <v>-0.27098051200000001</v>
      </c>
      <c r="FO211" s="1">
        <v>0.87643446000000003</v>
      </c>
      <c r="FP211" s="1">
        <v>0.94650490499999995</v>
      </c>
      <c r="FQ211" s="1">
        <v>0.97657453900000002</v>
      </c>
      <c r="FR211" s="1">
        <v>-9.6083810000000006E-2</v>
      </c>
      <c r="FS211" s="1">
        <v>-0.75406215300000001</v>
      </c>
      <c r="FT211" s="1">
        <v>1.135604523</v>
      </c>
      <c r="FU211" s="1">
        <v>-1.223128878</v>
      </c>
      <c r="FV211" s="1">
        <v>-1.5927575329999999</v>
      </c>
      <c r="FW211" s="1">
        <v>-0.57374936700000001</v>
      </c>
      <c r="FX211" s="1">
        <v>1.396614697</v>
      </c>
      <c r="FY211" s="1">
        <v>-0.66089930100000005</v>
      </c>
      <c r="FZ211" s="1">
        <v>0.61698529199999996</v>
      </c>
      <c r="GA211" s="1">
        <v>-1.3746642529999999</v>
      </c>
      <c r="GB211" s="1"/>
      <c r="GC211" s="1"/>
      <c r="GD211" s="1">
        <v>-5.2746727E-2</v>
      </c>
      <c r="GE211" s="1">
        <v>-1.0610186159999999</v>
      </c>
      <c r="GF211" s="1">
        <v>2.0292772960000001</v>
      </c>
      <c r="GG211" s="1">
        <v>2.7519702E-2</v>
      </c>
      <c r="GH211" s="1">
        <v>2.1197733140000001</v>
      </c>
      <c r="GI211" s="1">
        <v>1.807267186</v>
      </c>
      <c r="GJ211" s="1">
        <v>4.628501559</v>
      </c>
      <c r="GK211" s="1">
        <v>2.3942114609999998</v>
      </c>
      <c r="GL211" s="1">
        <v>8</v>
      </c>
      <c r="GM211" s="1">
        <v>5</v>
      </c>
      <c r="GN211" s="1">
        <v>0.625</v>
      </c>
      <c r="GO211" s="1">
        <v>3</v>
      </c>
      <c r="GP211" s="1">
        <v>0.375</v>
      </c>
      <c r="GQ211" s="1">
        <v>0</v>
      </c>
      <c r="GR211" s="1">
        <v>0</v>
      </c>
      <c r="GS211" s="1">
        <v>0</v>
      </c>
      <c r="GT211" s="1">
        <v>0</v>
      </c>
      <c r="GU211" s="1">
        <v>1</v>
      </c>
      <c r="GV211" s="1">
        <v>0.125</v>
      </c>
      <c r="GW211" s="1">
        <v>1</v>
      </c>
      <c r="GX211" s="1">
        <v>0.125</v>
      </c>
      <c r="GY211" s="1">
        <v>0</v>
      </c>
      <c r="GZ211" s="1">
        <v>0</v>
      </c>
      <c r="HA211" s="1">
        <v>0</v>
      </c>
      <c r="HB211" s="1">
        <v>0</v>
      </c>
      <c r="HC211" s="1">
        <v>1</v>
      </c>
      <c r="HD211" s="1">
        <v>0.125</v>
      </c>
      <c r="HE211" s="1">
        <v>1</v>
      </c>
      <c r="HF211" s="1">
        <v>0.125</v>
      </c>
      <c r="HG211" s="1">
        <v>1</v>
      </c>
      <c r="HH211" s="1">
        <v>0.125</v>
      </c>
      <c r="HI211" s="1">
        <v>3</v>
      </c>
      <c r="HJ211" s="1">
        <v>0.375</v>
      </c>
      <c r="HK211" s="1">
        <v>0</v>
      </c>
      <c r="HL211" s="1">
        <v>0</v>
      </c>
      <c r="HM211" s="1">
        <v>0.25</v>
      </c>
      <c r="HN211" s="1">
        <v>0.75</v>
      </c>
      <c r="HO211" s="1" t="s">
        <v>269</v>
      </c>
      <c r="HP211" s="1" t="s">
        <v>315</v>
      </c>
      <c r="HQ211" s="1" t="s">
        <v>316</v>
      </c>
      <c r="HR211" s="1" t="s">
        <v>496</v>
      </c>
      <c r="HS211" s="1" t="s">
        <v>221</v>
      </c>
      <c r="HT211" s="1" t="s">
        <v>221</v>
      </c>
      <c r="HU211" s="1">
        <v>3.6897664130000001</v>
      </c>
      <c r="HV211" s="1">
        <v>2.0564011820000001</v>
      </c>
      <c r="HW211" s="1"/>
      <c r="HX211" s="1">
        <v>3.6675564760000001</v>
      </c>
      <c r="HY211" s="1">
        <v>2.0225995870000002</v>
      </c>
      <c r="HZ211" s="1">
        <v>2.5863157590000001</v>
      </c>
      <c r="IA211" s="1">
        <v>3.385056337</v>
      </c>
      <c r="IB211" s="1">
        <v>2.2611512280000001</v>
      </c>
    </row>
    <row r="212" spans="1:236" x14ac:dyDescent="0.3">
      <c r="A212" s="1">
        <v>31880</v>
      </c>
      <c r="B212" s="1" t="s">
        <v>1653</v>
      </c>
      <c r="C212" s="1" t="s">
        <v>1654</v>
      </c>
      <c r="D212" s="1" t="s">
        <v>1654</v>
      </c>
      <c r="E212" s="1">
        <v>1</v>
      </c>
      <c r="F212" s="1" t="s">
        <v>913</v>
      </c>
      <c r="G212" s="1">
        <v>3</v>
      </c>
      <c r="H212" s="1" t="s">
        <v>914</v>
      </c>
      <c r="I212" s="1" t="s">
        <v>221</v>
      </c>
      <c r="J212" s="1" t="s">
        <v>221</v>
      </c>
      <c r="K212" s="1" t="s">
        <v>221</v>
      </c>
      <c r="L212" s="1">
        <v>1</v>
      </c>
      <c r="M212" s="1">
        <v>1</v>
      </c>
      <c r="N212" s="1">
        <v>0</v>
      </c>
      <c r="O212" s="1">
        <v>0</v>
      </c>
      <c r="P212" s="1">
        <v>0</v>
      </c>
      <c r="Q212" s="1">
        <v>0</v>
      </c>
      <c r="R212" s="1">
        <v>1</v>
      </c>
      <c r="S212" s="1">
        <v>1</v>
      </c>
      <c r="T212" s="1">
        <v>1</v>
      </c>
      <c r="U212" s="1">
        <v>0</v>
      </c>
      <c r="V212" s="1">
        <v>1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 t="s">
        <v>221</v>
      </c>
      <c r="AF212" s="1" t="s">
        <v>221</v>
      </c>
      <c r="AG212" s="1" t="s">
        <v>221</v>
      </c>
      <c r="AH212" s="1" t="s">
        <v>221</v>
      </c>
      <c r="AI212" s="1" t="s">
        <v>221</v>
      </c>
      <c r="AJ212" s="1" t="s">
        <v>221</v>
      </c>
      <c r="AK212" s="1" t="s">
        <v>221</v>
      </c>
      <c r="AL212" s="1" t="s">
        <v>221</v>
      </c>
      <c r="AM212" s="1">
        <v>4</v>
      </c>
      <c r="AN212" s="1">
        <v>1</v>
      </c>
      <c r="AO212" s="1">
        <v>5</v>
      </c>
      <c r="AP212" s="1">
        <v>1</v>
      </c>
      <c r="AQ212" s="1">
        <v>3</v>
      </c>
      <c r="AR212" s="1">
        <v>1</v>
      </c>
      <c r="AS212" s="1">
        <v>1</v>
      </c>
      <c r="AT212" s="1">
        <v>5</v>
      </c>
      <c r="AU212" s="1">
        <v>1</v>
      </c>
      <c r="AV212" s="1">
        <v>2</v>
      </c>
      <c r="AW212" s="1">
        <v>4</v>
      </c>
      <c r="AX212" s="1">
        <v>1</v>
      </c>
      <c r="AY212" s="1">
        <v>4</v>
      </c>
      <c r="AZ212" s="1">
        <v>5</v>
      </c>
      <c r="BA212" s="1">
        <v>1</v>
      </c>
      <c r="BB212" s="1">
        <v>5</v>
      </c>
      <c r="BC212" s="1" t="s">
        <v>221</v>
      </c>
      <c r="BD212" s="1" t="s">
        <v>221</v>
      </c>
      <c r="BE212" s="1" t="s">
        <v>221</v>
      </c>
      <c r="BF212" s="1" t="s">
        <v>221</v>
      </c>
      <c r="BG212" s="1">
        <v>5</v>
      </c>
      <c r="BH212" s="1">
        <v>5</v>
      </c>
      <c r="BI212" s="1">
        <v>5</v>
      </c>
      <c r="BJ212" s="1">
        <v>5</v>
      </c>
      <c r="BK212" s="1">
        <v>5</v>
      </c>
      <c r="BL212" s="1">
        <v>5</v>
      </c>
      <c r="BM212" s="1">
        <v>5</v>
      </c>
      <c r="BN212" s="1" t="s">
        <v>221</v>
      </c>
      <c r="BO212" s="1">
        <v>5</v>
      </c>
      <c r="BP212" s="1" t="s">
        <v>221</v>
      </c>
      <c r="BQ212" s="1">
        <v>5</v>
      </c>
      <c r="BR212" s="1">
        <v>5</v>
      </c>
      <c r="BS212" s="1">
        <v>5</v>
      </c>
      <c r="BT212" s="1">
        <v>5</v>
      </c>
      <c r="BU212" s="1">
        <v>3</v>
      </c>
      <c r="BV212" s="1">
        <v>5</v>
      </c>
      <c r="BW212" s="1" t="s">
        <v>221</v>
      </c>
      <c r="BX212" s="1">
        <v>5</v>
      </c>
      <c r="BY212" s="1">
        <v>4</v>
      </c>
      <c r="BZ212" s="1"/>
      <c r="CA212" s="1">
        <v>5</v>
      </c>
      <c r="CB212" s="1"/>
      <c r="CC212" s="1">
        <v>5</v>
      </c>
      <c r="CD212" s="1">
        <v>5</v>
      </c>
      <c r="CE212" s="1">
        <v>5</v>
      </c>
      <c r="CF212" s="1">
        <f>(AM212 - '[1]AoA, FW, and ASMu'!B$11) / '[1]AoA, FW, and ASMu'!B$12</f>
        <v>-6.0746042051738683E-2</v>
      </c>
      <c r="CG212" s="1">
        <f>(AQ212 - '[1]AoA, FW, and ASMu'!C$11) / '[1]AoA, FW, and ASMu'!C$12</f>
        <v>6.35580845466511E-2</v>
      </c>
      <c r="CH212" s="1">
        <f>(AR212 - '[1]AoA, FW, and ASMu'!D$11) / '[1]AoA, FW, and ASMu'!D$12</f>
        <v>-1.1133856642167215</v>
      </c>
      <c r="CI212" s="1">
        <f>(AT212 - '[1]AoA, FW, and ASMu'!E$11) / '[1]AoA, FW, and ASMu'!E$12</f>
        <v>0.50066042908655961</v>
      </c>
      <c r="CJ212" s="1">
        <f>(AU212 - '[1]AoA, FW, and ASMu'!F$11) / '[1]AoA, FW, and ASMu'!F$12</f>
        <v>-1.3726844286238138</v>
      </c>
      <c r="CK212" s="1">
        <f>(AY212 - '[1]AoA, FW, and ASMu'!G$11) / '[1]AoA, FW, and ASMu'!G$12</f>
        <v>0.32195980665711271</v>
      </c>
      <c r="CL212" s="1">
        <f>(BA212 - '[1]AoA, FW, and ASMu'!H$11) / '[1]AoA, FW, and ASMu'!H$12</f>
        <v>-0.62050276803115456</v>
      </c>
      <c r="CM212" s="1">
        <f>(AW212 - '[1]AoA, FW, and ASMu'!I$11) / '[1]AoA, FW, and ASMu'!I$12</f>
        <v>0.59779555268672613</v>
      </c>
      <c r="CN212" s="1">
        <v>1.479507581</v>
      </c>
      <c r="CO212" s="1">
        <v>0.54586066499999997</v>
      </c>
      <c r="CP212" s="1"/>
      <c r="CQ212" s="1">
        <v>0.96579104199999999</v>
      </c>
      <c r="CR212" s="1"/>
      <c r="CS212" s="1">
        <v>1.1163126999999999</v>
      </c>
      <c r="CT212" s="1">
        <v>1.198306088</v>
      </c>
      <c r="CU212" s="1">
        <v>1.0644602949999999</v>
      </c>
      <c r="CV212" s="1" t="s">
        <v>241</v>
      </c>
      <c r="CW212" s="1">
        <v>5</v>
      </c>
      <c r="CX212" s="1">
        <v>1</v>
      </c>
      <c r="CY212" s="1" t="s">
        <v>242</v>
      </c>
      <c r="CZ212" s="1">
        <v>5</v>
      </c>
      <c r="DA212" s="1">
        <v>3542</v>
      </c>
      <c r="DB212" s="1" t="s">
        <v>221</v>
      </c>
      <c r="DC212" s="1" t="s">
        <v>221</v>
      </c>
      <c r="DD212" s="1">
        <v>1</v>
      </c>
      <c r="DE212" s="1" t="s">
        <v>221</v>
      </c>
      <c r="DF212" s="1" t="s">
        <v>221</v>
      </c>
      <c r="DG212" s="1" t="s">
        <v>364</v>
      </c>
      <c r="DH212" s="1">
        <v>11617</v>
      </c>
      <c r="DI212" s="1" t="s">
        <v>1655</v>
      </c>
      <c r="DJ212" s="1" t="s">
        <v>898</v>
      </c>
      <c r="DK212" s="1" t="s">
        <v>675</v>
      </c>
      <c r="DL212" s="1" t="s">
        <v>229</v>
      </c>
      <c r="DM212" s="1">
        <v>977</v>
      </c>
      <c r="DN212" s="1">
        <v>10</v>
      </c>
      <c r="DO212" s="1" t="s">
        <v>1656</v>
      </c>
      <c r="DP212" s="1">
        <v>-8.318265E-3</v>
      </c>
      <c r="DQ212" s="1">
        <v>-0.56476974899999999</v>
      </c>
      <c r="DR212" s="1">
        <v>1.142329726</v>
      </c>
      <c r="DS212" s="1">
        <v>-0.37808848900000003</v>
      </c>
      <c r="DT212" s="1">
        <v>0.18858483200000001</v>
      </c>
      <c r="DU212" s="1">
        <v>-1.4329344530000001</v>
      </c>
      <c r="DV212" s="1">
        <v>-0.68143459900000003</v>
      </c>
      <c r="DW212" s="1">
        <v>0.87171520999999996</v>
      </c>
      <c r="DX212" s="1">
        <v>-2.2825453370000002</v>
      </c>
      <c r="DY212" s="1">
        <v>-9.6444849999999999E-2</v>
      </c>
      <c r="DZ212" s="1">
        <v>0.80939393900000001</v>
      </c>
      <c r="EA212" s="1">
        <v>-1.1447780439999999</v>
      </c>
      <c r="EB212" s="1">
        <v>0.65018504799999999</v>
      </c>
      <c r="EC212" s="1">
        <v>1.6315709279999999</v>
      </c>
      <c r="ED212" s="1">
        <v>-0.670839038</v>
      </c>
      <c r="EE212" s="1">
        <v>1.2185467910000001</v>
      </c>
      <c r="EF212" s="1">
        <v>0.50663741100000004</v>
      </c>
      <c r="EG212" s="1">
        <v>0.79266946299999996</v>
      </c>
      <c r="EH212" s="1">
        <v>0.86115427300000003</v>
      </c>
      <c r="EI212" s="1">
        <v>0.78168780999999998</v>
      </c>
      <c r="EJ212" s="1">
        <v>0.78663404599999998</v>
      </c>
      <c r="EK212" s="1">
        <v>0.91174131999999997</v>
      </c>
      <c r="EL212" s="1">
        <v>0.48208338899999997</v>
      </c>
      <c r="EM212" s="1">
        <v>1.1417787210000001</v>
      </c>
      <c r="EN212" s="1" t="s">
        <v>221</v>
      </c>
      <c r="EO212" s="1">
        <v>0.60217342600000001</v>
      </c>
      <c r="EP212" s="1">
        <v>0.55752913199999998</v>
      </c>
      <c r="EQ212" s="1">
        <v>1.1601128549999999</v>
      </c>
      <c r="ER212" s="1">
        <v>1.3503151259999999</v>
      </c>
      <c r="ES212" s="1">
        <v>-0.43132788399999999</v>
      </c>
      <c r="ET212" s="1">
        <v>0.81993861499999998</v>
      </c>
      <c r="EU212" s="1" t="s">
        <v>221</v>
      </c>
      <c r="EV212" s="1" t="s">
        <v>221</v>
      </c>
      <c r="EW212" s="1">
        <v>-7.2999390000000001E-3</v>
      </c>
      <c r="EX212" s="1">
        <v>-0.50626750099999995</v>
      </c>
      <c r="EY212" s="1">
        <v>1.1603746619999999</v>
      </c>
      <c r="EZ212" s="1">
        <v>-0.43257899100000002</v>
      </c>
      <c r="FA212" s="1">
        <v>0.14875905</v>
      </c>
      <c r="FB212" s="1">
        <v>-1.132741373</v>
      </c>
      <c r="FC212" s="1">
        <v>-0.56312254100000003</v>
      </c>
      <c r="FD212" s="1">
        <v>0.78158185499999999</v>
      </c>
      <c r="FE212" s="1">
        <v>-1.3079878810000001</v>
      </c>
      <c r="FF212" s="1">
        <v>-6.6357141999999994E-2</v>
      </c>
      <c r="FG212" s="1">
        <v>0.74325423400000001</v>
      </c>
      <c r="FH212" s="1">
        <v>-0.72955848300000004</v>
      </c>
      <c r="FI212" s="1">
        <v>0.47212665999999998</v>
      </c>
      <c r="FJ212" s="1">
        <v>1.362805418</v>
      </c>
      <c r="FK212" s="1">
        <v>-0.65123792400000002</v>
      </c>
      <c r="FL212" s="1">
        <v>1.178860324</v>
      </c>
      <c r="FM212" s="1">
        <v>0.73267232599999998</v>
      </c>
      <c r="FN212" s="1">
        <v>1.036017078</v>
      </c>
      <c r="FO212" s="1">
        <v>0.87643446000000003</v>
      </c>
      <c r="FP212" s="1">
        <v>0.94650490499999995</v>
      </c>
      <c r="FQ212" s="1">
        <v>0.97657453900000002</v>
      </c>
      <c r="FR212" s="1">
        <v>0.99257750099999997</v>
      </c>
      <c r="FS212" s="1">
        <v>0.70189067199999999</v>
      </c>
      <c r="FT212" s="1">
        <v>1.135604523</v>
      </c>
      <c r="FU212" s="1"/>
      <c r="FV212" s="1">
        <v>0.68614825199999996</v>
      </c>
      <c r="FW212" s="1">
        <v>0.72294473999999997</v>
      </c>
      <c r="FX212" s="1">
        <v>1.396614697</v>
      </c>
      <c r="FY212" s="1">
        <v>1.373623365</v>
      </c>
      <c r="FZ212" s="1">
        <v>-0.46797258600000002</v>
      </c>
      <c r="GA212" s="1">
        <v>0.955153959</v>
      </c>
      <c r="GB212" s="1"/>
      <c r="GC212" s="1"/>
      <c r="GD212" s="1">
        <v>0.88614574400000001</v>
      </c>
      <c r="GE212" s="1">
        <v>1.5338780809999999</v>
      </c>
      <c r="GF212" s="1">
        <v>-1.132741373</v>
      </c>
      <c r="GG212" s="1">
        <v>1.4834725280000001</v>
      </c>
      <c r="GH212" s="1">
        <v>-0.17238335799999999</v>
      </c>
      <c r="GI212" s="1">
        <v>1.444012308</v>
      </c>
      <c r="GJ212" s="1">
        <v>0.74537677400000002</v>
      </c>
      <c r="GK212" s="1">
        <v>1.4759265589999999</v>
      </c>
      <c r="GL212" s="1">
        <v>2</v>
      </c>
      <c r="GM212" s="1">
        <v>0</v>
      </c>
      <c r="GN212" s="1">
        <v>0</v>
      </c>
      <c r="GO212" s="1">
        <v>2</v>
      </c>
      <c r="GP212" s="1">
        <v>1</v>
      </c>
      <c r="GQ212" s="1">
        <v>0</v>
      </c>
      <c r="GR212" s="1">
        <v>0</v>
      </c>
      <c r="GS212" s="1">
        <v>0</v>
      </c>
      <c r="GT212" s="1">
        <v>0</v>
      </c>
      <c r="GU212" s="1">
        <v>0</v>
      </c>
      <c r="GV212" s="1">
        <v>0</v>
      </c>
      <c r="GW212" s="1">
        <v>0</v>
      </c>
      <c r="GX212" s="1">
        <v>0</v>
      </c>
      <c r="GY212" s="1">
        <v>1</v>
      </c>
      <c r="GZ212" s="1">
        <v>0.5</v>
      </c>
      <c r="HA212" s="1">
        <v>0</v>
      </c>
      <c r="HB212" s="1">
        <v>0</v>
      </c>
      <c r="HC212" s="1">
        <v>0</v>
      </c>
      <c r="HD212" s="1">
        <v>0</v>
      </c>
      <c r="HE212" s="1">
        <v>0</v>
      </c>
      <c r="HF212" s="1">
        <v>0</v>
      </c>
      <c r="HG212" s="1">
        <v>0</v>
      </c>
      <c r="HH212" s="1">
        <v>0</v>
      </c>
      <c r="HI212" s="1">
        <v>1</v>
      </c>
      <c r="HJ212" s="1">
        <v>0.5</v>
      </c>
      <c r="HK212" s="1">
        <v>0</v>
      </c>
      <c r="HL212" s="1">
        <v>0</v>
      </c>
      <c r="HM212" s="1">
        <v>0.5</v>
      </c>
      <c r="HN212" s="1">
        <v>0.5</v>
      </c>
      <c r="HO212" s="1" t="s">
        <v>221</v>
      </c>
      <c r="HP212" s="1" t="s">
        <v>315</v>
      </c>
      <c r="HQ212" s="1" t="s">
        <v>316</v>
      </c>
      <c r="HR212" s="1" t="s">
        <v>221</v>
      </c>
      <c r="HS212" s="1" t="s">
        <v>221</v>
      </c>
      <c r="HT212" s="1"/>
      <c r="HU212" s="1">
        <v>4.1778649799999998</v>
      </c>
      <c r="HV212" s="1">
        <v>3.8588565830000001</v>
      </c>
      <c r="HW212" s="1"/>
      <c r="HX212" s="1">
        <v>4.362711257</v>
      </c>
      <c r="HY212" s="1"/>
      <c r="HZ212" s="1">
        <v>4.2622848549999999</v>
      </c>
      <c r="IA212" s="1">
        <v>4.4494065730000001</v>
      </c>
      <c r="IB212" s="1">
        <v>4.5693905350000001</v>
      </c>
    </row>
    <row r="213" spans="1:236" x14ac:dyDescent="0.3">
      <c r="A213" s="1">
        <v>38455</v>
      </c>
      <c r="B213" s="1" t="s">
        <v>1657</v>
      </c>
      <c r="C213" s="1" t="s">
        <v>432</v>
      </c>
      <c r="D213" s="1" t="s">
        <v>371</v>
      </c>
      <c r="E213" s="1">
        <v>8</v>
      </c>
      <c r="F213" s="1" t="s">
        <v>913</v>
      </c>
      <c r="G213" s="1">
        <v>3</v>
      </c>
      <c r="H213" s="1" t="s">
        <v>914</v>
      </c>
      <c r="I213" s="1" t="s">
        <v>221</v>
      </c>
      <c r="J213" s="1" t="s">
        <v>221</v>
      </c>
      <c r="K213" s="1" t="s">
        <v>221</v>
      </c>
      <c r="L213" s="1">
        <v>1</v>
      </c>
      <c r="M213" s="1">
        <v>0</v>
      </c>
      <c r="N213" s="1">
        <v>0</v>
      </c>
      <c r="O213" s="1">
        <v>1</v>
      </c>
      <c r="P213" s="1">
        <v>0</v>
      </c>
      <c r="Q213" s="1">
        <v>0</v>
      </c>
      <c r="R213" s="1">
        <v>0</v>
      </c>
      <c r="S213" s="1">
        <v>1</v>
      </c>
      <c r="T213" s="1">
        <v>0</v>
      </c>
      <c r="U213" s="1">
        <v>0</v>
      </c>
      <c r="V213" s="1">
        <v>1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 t="s">
        <v>221</v>
      </c>
      <c r="AF213" s="1" t="s">
        <v>221</v>
      </c>
      <c r="AG213" s="1" t="s">
        <v>221</v>
      </c>
      <c r="AH213" s="1" t="s">
        <v>221</v>
      </c>
      <c r="AI213" s="1" t="s">
        <v>221</v>
      </c>
      <c r="AJ213" s="1" t="s">
        <v>221</v>
      </c>
      <c r="AK213" s="1" t="s">
        <v>221</v>
      </c>
      <c r="AL213" s="1" t="s">
        <v>221</v>
      </c>
      <c r="AM213" s="1">
        <v>4</v>
      </c>
      <c r="AN213" s="1">
        <v>4</v>
      </c>
      <c r="AO213" s="1">
        <v>5</v>
      </c>
      <c r="AP213" s="1">
        <v>1</v>
      </c>
      <c r="AQ213" s="1">
        <v>1</v>
      </c>
      <c r="AR213" s="1">
        <v>4</v>
      </c>
      <c r="AS213" s="1">
        <v>5</v>
      </c>
      <c r="AT213" s="1">
        <v>5</v>
      </c>
      <c r="AU213" s="1">
        <v>1</v>
      </c>
      <c r="AV213" s="1">
        <v>1</v>
      </c>
      <c r="AW213" s="1">
        <v>4</v>
      </c>
      <c r="AX213" s="1">
        <v>1</v>
      </c>
      <c r="AY213" s="1">
        <v>5</v>
      </c>
      <c r="AZ213" s="1">
        <v>5</v>
      </c>
      <c r="BA213" s="1">
        <v>1</v>
      </c>
      <c r="BB213" s="1">
        <v>5</v>
      </c>
      <c r="BC213" s="1" t="s">
        <v>221</v>
      </c>
      <c r="BD213" s="1" t="s">
        <v>221</v>
      </c>
      <c r="BE213" s="1" t="s">
        <v>221</v>
      </c>
      <c r="BF213" s="1" t="s">
        <v>221</v>
      </c>
      <c r="BG213" s="1">
        <v>5</v>
      </c>
      <c r="BH213" s="1">
        <v>4</v>
      </c>
      <c r="BI213" s="1">
        <v>4</v>
      </c>
      <c r="BJ213" s="1">
        <v>5</v>
      </c>
      <c r="BK213" s="1">
        <v>5</v>
      </c>
      <c r="BL213" s="1">
        <v>4</v>
      </c>
      <c r="BM213" s="1">
        <v>4</v>
      </c>
      <c r="BN213" s="1">
        <v>5</v>
      </c>
      <c r="BO213" s="1">
        <v>4</v>
      </c>
      <c r="BP213" s="1">
        <v>4</v>
      </c>
      <c r="BQ213" s="1">
        <v>5</v>
      </c>
      <c r="BR213" s="1">
        <v>4</v>
      </c>
      <c r="BS213" s="1">
        <v>5</v>
      </c>
      <c r="BT213" s="1">
        <v>4</v>
      </c>
      <c r="BU213" s="1">
        <v>3</v>
      </c>
      <c r="BV213" s="1">
        <v>5</v>
      </c>
      <c r="BW213" s="1" t="s">
        <v>221</v>
      </c>
      <c r="BX213" s="1">
        <v>4.5555555559999998</v>
      </c>
      <c r="BY213" s="1">
        <v>3.5</v>
      </c>
      <c r="BZ213" s="1">
        <v>5</v>
      </c>
      <c r="CA213" s="1">
        <v>4</v>
      </c>
      <c r="CB213" s="1">
        <v>4</v>
      </c>
      <c r="CC213" s="1">
        <v>4.3333333329999997</v>
      </c>
      <c r="CD213" s="1">
        <v>5</v>
      </c>
      <c r="CE213" s="1">
        <v>4</v>
      </c>
      <c r="CF213" s="1">
        <f>(AM213 - '[1]AoA, FW, and ASMu'!B$11) / '[1]AoA, FW, and ASMu'!B$12</f>
        <v>-6.0746042051738683E-2</v>
      </c>
      <c r="CG213" s="1">
        <f>(AQ213 - '[1]AoA, FW, and ASMu'!C$11) / '[1]AoA, FW, and ASMu'!C$12</f>
        <v>-1.4784925460403708</v>
      </c>
      <c r="CH213" s="1">
        <f>(AR213 - '[1]AoA, FW, and ASMu'!D$11) / '[1]AoA, FW, and ASMu'!D$12</f>
        <v>1.2414584841085845</v>
      </c>
      <c r="CI213" s="1">
        <f>(AT213 - '[1]AoA, FW, and ASMu'!E$11) / '[1]AoA, FW, and ASMu'!E$12</f>
        <v>0.50066042908655961</v>
      </c>
      <c r="CJ213" s="1">
        <f>(AU213 - '[1]AoA, FW, and ASMu'!F$11) / '[1]AoA, FW, and ASMu'!F$12</f>
        <v>-1.3726844286238138</v>
      </c>
      <c r="CK213" s="1">
        <f>(AY213 - '[1]AoA, FW, and ASMu'!G$11) / '[1]AoA, FW, and ASMu'!G$12</f>
        <v>1.0352183707753255</v>
      </c>
      <c r="CL213" s="1">
        <f>(BA213 - '[1]AoA, FW, and ASMu'!H$11) / '[1]AoA, FW, and ASMu'!H$12</f>
        <v>-0.62050276803115456</v>
      </c>
      <c r="CM213" s="1">
        <f>(AW213 - '[1]AoA, FW, and ASMu'!I$11) / '[1]AoA, FW, and ASMu'!I$12</f>
        <v>0.59779555268672613</v>
      </c>
      <c r="CN213" s="1">
        <v>0.496480527</v>
      </c>
      <c r="CO213" s="1">
        <v>-9.7282098999999997E-2</v>
      </c>
      <c r="CP213" s="1">
        <v>1.108547991</v>
      </c>
      <c r="CQ213" s="1">
        <v>-0.12488677300000001</v>
      </c>
      <c r="CR213" s="1">
        <v>-0.28250465600000002</v>
      </c>
      <c r="CS213" s="1">
        <v>5.0741486000000002E-2</v>
      </c>
      <c r="CT213" s="1">
        <v>1.198306088</v>
      </c>
      <c r="CU213" s="1">
        <v>-7.7887339E-2</v>
      </c>
      <c r="CV213" s="1" t="s">
        <v>241</v>
      </c>
      <c r="CW213" s="1">
        <v>5</v>
      </c>
      <c r="CX213" s="1">
        <v>1</v>
      </c>
      <c r="CY213" s="1" t="s">
        <v>242</v>
      </c>
      <c r="CZ213" s="1">
        <v>5</v>
      </c>
      <c r="DA213" s="1">
        <v>4002</v>
      </c>
      <c r="DB213" s="1" t="s">
        <v>221</v>
      </c>
      <c r="DC213" s="1" t="s">
        <v>221</v>
      </c>
      <c r="DD213" s="1">
        <v>1</v>
      </c>
      <c r="DE213" s="1" t="s">
        <v>221</v>
      </c>
      <c r="DF213" s="1" t="s">
        <v>221</v>
      </c>
      <c r="DG213" s="1" t="s">
        <v>292</v>
      </c>
      <c r="DH213" s="1">
        <v>168719</v>
      </c>
      <c r="DI213" s="1" t="s">
        <v>221</v>
      </c>
      <c r="DJ213" s="1" t="s">
        <v>1658</v>
      </c>
      <c r="DK213" s="1" t="s">
        <v>1320</v>
      </c>
      <c r="DL213" s="1" t="s">
        <v>229</v>
      </c>
      <c r="DM213" s="1">
        <v>928</v>
      </c>
      <c r="DN213" s="1">
        <v>10</v>
      </c>
      <c r="DO213" s="1" t="s">
        <v>1659</v>
      </c>
      <c r="DP213" s="1">
        <v>-8.318265E-3</v>
      </c>
      <c r="DQ213" s="1">
        <v>2.4352302510000001</v>
      </c>
      <c r="DR213" s="1">
        <v>1.142329726</v>
      </c>
      <c r="DS213" s="1">
        <v>-0.37808848900000003</v>
      </c>
      <c r="DT213" s="1">
        <v>-1.8114151679999999</v>
      </c>
      <c r="DU213" s="1">
        <v>1.5670655469999999</v>
      </c>
      <c r="DV213" s="1">
        <v>3.3185654009999999</v>
      </c>
      <c r="DW213" s="1">
        <v>0.87171520999999996</v>
      </c>
      <c r="DX213" s="1">
        <v>-2.2825453370000002</v>
      </c>
      <c r="DY213" s="1">
        <v>-1.0964448499999999</v>
      </c>
      <c r="DZ213" s="1">
        <v>0.80939393900000001</v>
      </c>
      <c r="EA213" s="1">
        <v>-1.1447780439999999</v>
      </c>
      <c r="EB213" s="1">
        <v>1.650185048</v>
      </c>
      <c r="EC213" s="1">
        <v>1.6315709279999999</v>
      </c>
      <c r="ED213" s="1">
        <v>-0.670839038</v>
      </c>
      <c r="EE213" s="1">
        <v>1.2185467910000001</v>
      </c>
      <c r="EF213" s="1">
        <v>0.50663741100000004</v>
      </c>
      <c r="EG213" s="1">
        <v>-0.20733053700000001</v>
      </c>
      <c r="EH213" s="1">
        <v>-0.138845727</v>
      </c>
      <c r="EI213" s="1">
        <v>0.78168780999999998</v>
      </c>
      <c r="EJ213" s="1">
        <v>0.78663404599999998</v>
      </c>
      <c r="EK213" s="1">
        <v>-8.8258680000000006E-2</v>
      </c>
      <c r="EL213" s="1">
        <v>-0.51791661099999997</v>
      </c>
      <c r="EM213" s="1">
        <v>0.141778721</v>
      </c>
      <c r="EN213" s="1">
        <v>-0.227950713</v>
      </c>
      <c r="EO213" s="1">
        <v>0.60217342600000001</v>
      </c>
      <c r="EP213" s="1">
        <v>-0.44247086800000002</v>
      </c>
      <c r="EQ213" s="1">
        <v>1.1601128549999999</v>
      </c>
      <c r="ER213" s="1">
        <v>0.35031512599999998</v>
      </c>
      <c r="ES213" s="1">
        <v>-0.43132788399999999</v>
      </c>
      <c r="ET213" s="1">
        <v>0.81993861499999998</v>
      </c>
      <c r="EU213" s="1" t="s">
        <v>221</v>
      </c>
      <c r="EV213" s="1">
        <v>1.1107942079999999</v>
      </c>
      <c r="EW213" s="1">
        <v>-7.2999390000000001E-3</v>
      </c>
      <c r="EX213" s="1">
        <v>2.1829744529999999</v>
      </c>
      <c r="EY213" s="1">
        <v>1.1603746619999999</v>
      </c>
      <c r="EZ213" s="1">
        <v>-0.43257899100000002</v>
      </c>
      <c r="FA213" s="1">
        <v>-1.428876314</v>
      </c>
      <c r="FB213" s="1">
        <v>1.2387726290000001</v>
      </c>
      <c r="FC213" s="1">
        <v>2.7423893430000001</v>
      </c>
      <c r="FD213" s="1">
        <v>0.78158185499999999</v>
      </c>
      <c r="FE213" s="1">
        <v>-1.3079878810000001</v>
      </c>
      <c r="FF213" s="1">
        <v>-0.75438913500000004</v>
      </c>
      <c r="FG213" s="1">
        <v>0.74325423400000001</v>
      </c>
      <c r="FH213" s="1">
        <v>-0.72955848300000004</v>
      </c>
      <c r="FI213" s="1">
        <v>1.1982686419999999</v>
      </c>
      <c r="FJ213" s="1">
        <v>1.362805418</v>
      </c>
      <c r="FK213" s="1">
        <v>-0.65123792400000002</v>
      </c>
      <c r="FL213" s="1">
        <v>1.178860324</v>
      </c>
      <c r="FM213" s="1">
        <v>0.73267232599999998</v>
      </c>
      <c r="FN213" s="1">
        <v>-0.27098051200000001</v>
      </c>
      <c r="FO213" s="1">
        <v>-0.14130938400000001</v>
      </c>
      <c r="FP213" s="1">
        <v>0.94650490499999995</v>
      </c>
      <c r="FQ213" s="1">
        <v>0.97657453900000002</v>
      </c>
      <c r="FR213" s="1">
        <v>-9.6083810000000006E-2</v>
      </c>
      <c r="FS213" s="1">
        <v>-0.75406215300000001</v>
      </c>
      <c r="FT213" s="1">
        <v>0.141012049</v>
      </c>
      <c r="FU213" s="1">
        <v>-0.22705561099999999</v>
      </c>
      <c r="FV213" s="1">
        <v>0.68614825199999996</v>
      </c>
      <c r="FW213" s="1">
        <v>-0.57374936700000001</v>
      </c>
      <c r="FX213" s="1">
        <v>1.396614697</v>
      </c>
      <c r="FY213" s="1">
        <v>0.356362032</v>
      </c>
      <c r="FZ213" s="1">
        <v>-0.46797258600000002</v>
      </c>
      <c r="GA213" s="1">
        <v>0.955153959</v>
      </c>
      <c r="GB213" s="1"/>
      <c r="GC213" s="1">
        <v>1.269460853</v>
      </c>
      <c r="GD213" s="1">
        <v>0.34625106700000002</v>
      </c>
      <c r="GE213" s="1">
        <v>-0.55238794999999996</v>
      </c>
      <c r="GF213" s="1">
        <v>1.2387726290000001</v>
      </c>
      <c r="GG213" s="1">
        <v>2.7519702E-2</v>
      </c>
      <c r="GH213" s="1">
        <v>-1.1669758320000001</v>
      </c>
      <c r="GI213" s="1">
        <v>1.807267186</v>
      </c>
      <c r="GJ213" s="1">
        <v>0.74537677400000002</v>
      </c>
      <c r="GK213" s="1">
        <v>1.4759265589999999</v>
      </c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 t="s">
        <v>1660</v>
      </c>
      <c r="HP213" s="1" t="s">
        <v>232</v>
      </c>
      <c r="HQ213" s="1" t="s">
        <v>260</v>
      </c>
      <c r="HR213" s="1" t="s">
        <v>221</v>
      </c>
      <c r="HS213" s="1" t="s">
        <v>221</v>
      </c>
      <c r="HT213" s="1" t="s">
        <v>221</v>
      </c>
      <c r="HU213" s="1">
        <v>3.1948379259999999</v>
      </c>
      <c r="HV213" s="1">
        <v>3.2157138189999999</v>
      </c>
      <c r="HW213" s="1">
        <v>4.6559015620000004</v>
      </c>
      <c r="HX213" s="1">
        <v>3.2720334430000002</v>
      </c>
      <c r="HY213" s="1">
        <v>3.3574591859999998</v>
      </c>
      <c r="HZ213" s="1">
        <v>3.1967136410000001</v>
      </c>
      <c r="IA213" s="1">
        <v>4.4494065730000001</v>
      </c>
      <c r="IB213" s="1">
        <v>3.4270429010000001</v>
      </c>
    </row>
    <row r="214" spans="1:236" x14ac:dyDescent="0.3">
      <c r="A214" s="1">
        <v>35403</v>
      </c>
      <c r="B214" s="1" t="s">
        <v>1661</v>
      </c>
      <c r="C214" s="1" t="s">
        <v>942</v>
      </c>
      <c r="D214" s="1" t="s">
        <v>1662</v>
      </c>
      <c r="E214" s="1">
        <v>5</v>
      </c>
      <c r="F214" s="1" t="s">
        <v>913</v>
      </c>
      <c r="G214" s="1">
        <v>3</v>
      </c>
      <c r="H214" s="1" t="s">
        <v>914</v>
      </c>
      <c r="I214" s="1" t="s">
        <v>221</v>
      </c>
      <c r="J214" s="1" t="s">
        <v>221</v>
      </c>
      <c r="K214" s="1" t="s">
        <v>221</v>
      </c>
      <c r="L214" s="1">
        <v>1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 t="s">
        <v>1663</v>
      </c>
      <c r="AF214" s="1" t="s">
        <v>1664</v>
      </c>
      <c r="AG214" s="1" t="s">
        <v>221</v>
      </c>
      <c r="AH214" s="1" t="s">
        <v>221</v>
      </c>
      <c r="AI214" s="1" t="s">
        <v>221</v>
      </c>
      <c r="AJ214" s="1" t="s">
        <v>221</v>
      </c>
      <c r="AK214" s="1" t="s">
        <v>221</v>
      </c>
      <c r="AL214" s="1" t="s">
        <v>221</v>
      </c>
      <c r="AM214" s="1">
        <v>4</v>
      </c>
      <c r="AN214" s="1">
        <v>1</v>
      </c>
      <c r="AO214" s="1">
        <v>5</v>
      </c>
      <c r="AP214" s="1">
        <v>2</v>
      </c>
      <c r="AQ214" s="1">
        <v>3</v>
      </c>
      <c r="AR214" s="1">
        <v>4</v>
      </c>
      <c r="AS214" s="1">
        <v>5</v>
      </c>
      <c r="AT214" s="1">
        <v>5</v>
      </c>
      <c r="AU214" s="1">
        <v>5</v>
      </c>
      <c r="AV214" s="1">
        <v>3</v>
      </c>
      <c r="AW214" s="1">
        <v>5</v>
      </c>
      <c r="AX214" s="1">
        <v>1</v>
      </c>
      <c r="AY214" s="1">
        <v>3</v>
      </c>
      <c r="AZ214" s="1">
        <v>3</v>
      </c>
      <c r="BA214" s="1">
        <v>1</v>
      </c>
      <c r="BB214" s="1">
        <v>5</v>
      </c>
      <c r="BC214" s="1" t="s">
        <v>221</v>
      </c>
      <c r="BD214" s="1" t="s">
        <v>221</v>
      </c>
      <c r="BE214" s="1" t="s">
        <v>221</v>
      </c>
      <c r="BF214" s="1" t="s">
        <v>221</v>
      </c>
      <c r="BG214" s="1">
        <v>5</v>
      </c>
      <c r="BH214" s="1">
        <v>5</v>
      </c>
      <c r="BI214" s="1">
        <v>3</v>
      </c>
      <c r="BJ214" s="1">
        <v>3</v>
      </c>
      <c r="BK214" s="1">
        <v>4</v>
      </c>
      <c r="BL214" s="1">
        <v>4</v>
      </c>
      <c r="BM214" s="1">
        <v>4</v>
      </c>
      <c r="BN214" s="1">
        <v>4</v>
      </c>
      <c r="BO214" s="1">
        <v>1</v>
      </c>
      <c r="BP214" s="1">
        <v>4</v>
      </c>
      <c r="BQ214" s="1">
        <v>4</v>
      </c>
      <c r="BR214" s="1">
        <v>4</v>
      </c>
      <c r="BS214" s="1">
        <v>4</v>
      </c>
      <c r="BT214" s="1">
        <v>3</v>
      </c>
      <c r="BU214" s="1">
        <v>3</v>
      </c>
      <c r="BV214" s="1">
        <v>4</v>
      </c>
      <c r="BW214" s="1">
        <v>4</v>
      </c>
      <c r="BX214" s="1">
        <v>4</v>
      </c>
      <c r="BY214" s="1">
        <v>3</v>
      </c>
      <c r="BZ214" s="1">
        <v>4</v>
      </c>
      <c r="CA214" s="1">
        <v>1</v>
      </c>
      <c r="CB214" s="1">
        <v>4</v>
      </c>
      <c r="CC214" s="1">
        <v>4</v>
      </c>
      <c r="CD214" s="1">
        <v>4</v>
      </c>
      <c r="CE214" s="1">
        <v>5</v>
      </c>
      <c r="CF214" s="1">
        <f>(AM214 - '[1]AoA, FW, and ASMu'!B$11) / '[1]AoA, FW, and ASMu'!B$12</f>
        <v>-6.0746042051738683E-2</v>
      </c>
      <c r="CG214" s="1">
        <f>(AQ214 - '[1]AoA, FW, and ASMu'!C$11) / '[1]AoA, FW, and ASMu'!C$12</f>
        <v>6.35580845466511E-2</v>
      </c>
      <c r="CH214" s="1">
        <f>(AR214 - '[1]AoA, FW, and ASMu'!D$11) / '[1]AoA, FW, and ASMu'!D$12</f>
        <v>1.2414584841085845</v>
      </c>
      <c r="CI214" s="1">
        <f>(AT214 - '[1]AoA, FW, and ASMu'!E$11) / '[1]AoA, FW, and ASMu'!E$12</f>
        <v>0.50066042908655961</v>
      </c>
      <c r="CJ214" s="1">
        <f>(AU214 - '[1]AoA, FW, and ASMu'!F$11) / '[1]AoA, FW, and ASMu'!F$12</f>
        <v>0.92360840061944671</v>
      </c>
      <c r="CK214" s="1">
        <f>(AY214 - '[1]AoA, FW, and ASMu'!G$11) / '[1]AoA, FW, and ASMu'!G$12</f>
        <v>-0.39129875746110016</v>
      </c>
      <c r="CL214" s="1">
        <f>(BA214 - '[1]AoA, FW, and ASMu'!H$11) / '[1]AoA, FW, and ASMu'!H$12</f>
        <v>-0.62050276803115456</v>
      </c>
      <c r="CM214" s="1">
        <f>(AW214 - '[1]AoA, FW, and ASMu'!I$11) / '[1]AoA, FW, and ASMu'!I$12</f>
        <v>1.4468245209353749</v>
      </c>
      <c r="CN214" s="1">
        <v>-0.73230329100000002</v>
      </c>
      <c r="CO214" s="1">
        <v>-0.74042486200000002</v>
      </c>
      <c r="CP214" s="1">
        <v>-5.5427400000000002E-2</v>
      </c>
      <c r="CQ214" s="1">
        <v>-3.3969202150000002</v>
      </c>
      <c r="CR214" s="1">
        <v>-0.28250465600000002</v>
      </c>
      <c r="CS214" s="1">
        <v>-0.48204412000000002</v>
      </c>
      <c r="CT214" s="1">
        <v>8.5954445000000004E-2</v>
      </c>
      <c r="CU214" s="1">
        <v>1.0644602949999999</v>
      </c>
      <c r="CV214" s="1" t="s">
        <v>241</v>
      </c>
      <c r="CW214" s="1">
        <v>5</v>
      </c>
      <c r="CX214" s="1">
        <v>1</v>
      </c>
      <c r="CY214" s="1" t="s">
        <v>242</v>
      </c>
      <c r="CZ214" s="1">
        <v>5</v>
      </c>
      <c r="DA214" s="1">
        <v>4115</v>
      </c>
      <c r="DB214" s="1" t="s">
        <v>221</v>
      </c>
      <c r="DC214" s="1" t="s">
        <v>221</v>
      </c>
      <c r="DD214" s="1">
        <v>1</v>
      </c>
      <c r="DE214" s="1" t="s">
        <v>221</v>
      </c>
      <c r="DF214" s="1" t="s">
        <v>221</v>
      </c>
      <c r="DG214" s="1" t="s">
        <v>553</v>
      </c>
      <c r="DH214" s="1">
        <v>519585</v>
      </c>
      <c r="DI214" s="1" t="s">
        <v>221</v>
      </c>
      <c r="DJ214" s="1" t="s">
        <v>1627</v>
      </c>
      <c r="DK214" s="1" t="s">
        <v>567</v>
      </c>
      <c r="DL214" s="1" t="s">
        <v>229</v>
      </c>
      <c r="DM214" s="1">
        <v>755</v>
      </c>
      <c r="DN214" s="1">
        <v>20</v>
      </c>
      <c r="DO214" s="1" t="s">
        <v>1665</v>
      </c>
      <c r="DP214" s="1">
        <v>-8.318265E-3</v>
      </c>
      <c r="DQ214" s="1">
        <v>-0.56476974899999999</v>
      </c>
      <c r="DR214" s="1">
        <v>1.142329726</v>
      </c>
      <c r="DS214" s="1">
        <v>0.62191151099999997</v>
      </c>
      <c r="DT214" s="1">
        <v>0.18858483200000001</v>
      </c>
      <c r="DU214" s="1">
        <v>1.5670655469999999</v>
      </c>
      <c r="DV214" s="1">
        <v>3.3185654009999999</v>
      </c>
      <c r="DW214" s="1">
        <v>0.87171520999999996</v>
      </c>
      <c r="DX214" s="1">
        <v>1.717454663</v>
      </c>
      <c r="DY214" s="1">
        <v>0.90355514999999997</v>
      </c>
      <c r="DZ214" s="1">
        <v>1.809393939</v>
      </c>
      <c r="EA214" s="1">
        <v>-1.1447780439999999</v>
      </c>
      <c r="EB214" s="1">
        <v>-0.34981495200000001</v>
      </c>
      <c r="EC214" s="1">
        <v>-0.36842907200000002</v>
      </c>
      <c r="ED214" s="1">
        <v>-0.670839038</v>
      </c>
      <c r="EE214" s="1">
        <v>1.2185467910000001</v>
      </c>
      <c r="EF214" s="1">
        <v>0.50663741100000004</v>
      </c>
      <c r="EG214" s="1">
        <v>0.79266946299999996</v>
      </c>
      <c r="EH214" s="1">
        <v>-1.1388457270000001</v>
      </c>
      <c r="EI214" s="1">
        <v>-1.21831219</v>
      </c>
      <c r="EJ214" s="1">
        <v>-0.213365954</v>
      </c>
      <c r="EK214" s="1">
        <v>-8.8258680000000006E-2</v>
      </c>
      <c r="EL214" s="1">
        <v>-0.51791661099999997</v>
      </c>
      <c r="EM214" s="1">
        <v>-2.8582212789999999</v>
      </c>
      <c r="EN214" s="1">
        <v>-0.227950713</v>
      </c>
      <c r="EO214" s="1">
        <v>-0.39782657399999999</v>
      </c>
      <c r="EP214" s="1">
        <v>-0.44247086800000002</v>
      </c>
      <c r="EQ214" s="1">
        <v>0.160112855</v>
      </c>
      <c r="ER214" s="1">
        <v>-0.64968487399999997</v>
      </c>
      <c r="ES214" s="1">
        <v>-0.43132788399999999</v>
      </c>
      <c r="ET214" s="1">
        <v>-0.18006138499999999</v>
      </c>
      <c r="EU214" s="1">
        <v>0.71172962200000001</v>
      </c>
      <c r="EV214" s="1">
        <v>0.11079420800000001</v>
      </c>
      <c r="EW214" s="1">
        <v>-7.2999390000000001E-3</v>
      </c>
      <c r="EX214" s="1">
        <v>-0.50626750099999995</v>
      </c>
      <c r="EY214" s="1">
        <v>1.1603746619999999</v>
      </c>
      <c r="EZ214" s="1">
        <v>0.71154203800000004</v>
      </c>
      <c r="FA214" s="1">
        <v>0.14875905</v>
      </c>
      <c r="FB214" s="1">
        <v>1.2387726290000001</v>
      </c>
      <c r="FC214" s="1">
        <v>2.7423893430000001</v>
      </c>
      <c r="FD214" s="1">
        <v>0.78158185499999999</v>
      </c>
      <c r="FE214" s="1">
        <v>0.98416879099999999</v>
      </c>
      <c r="FF214" s="1">
        <v>0.62167485</v>
      </c>
      <c r="FG214" s="1">
        <v>1.6615391349999999</v>
      </c>
      <c r="FH214" s="1">
        <v>-0.72955848300000004</v>
      </c>
      <c r="FI214" s="1">
        <v>-0.25401532300000002</v>
      </c>
      <c r="FJ214" s="1">
        <v>-0.30773846599999999</v>
      </c>
      <c r="FK214" s="1">
        <v>-0.65123792400000002</v>
      </c>
      <c r="FL214" s="1">
        <v>1.178860324</v>
      </c>
      <c r="FM214" s="1">
        <v>0.73267232599999998</v>
      </c>
      <c r="FN214" s="1">
        <v>1.036017078</v>
      </c>
      <c r="FO214" s="1">
        <v>-1.1590532280000001</v>
      </c>
      <c r="FP214" s="1">
        <v>-1.4751905409999999</v>
      </c>
      <c r="FQ214" s="1">
        <v>-0.26488525299999999</v>
      </c>
      <c r="FR214" s="1">
        <v>-9.6083810000000006E-2</v>
      </c>
      <c r="FS214" s="1">
        <v>-0.75406215300000001</v>
      </c>
      <c r="FT214" s="1">
        <v>-2.8427653730000002</v>
      </c>
      <c r="FU214" s="1">
        <v>-0.22705561099999999</v>
      </c>
      <c r="FV214" s="1">
        <v>-0.45330464100000001</v>
      </c>
      <c r="FW214" s="1">
        <v>-0.57374936700000001</v>
      </c>
      <c r="FX214" s="1">
        <v>0.19275363200000001</v>
      </c>
      <c r="FY214" s="1">
        <v>-0.66089930100000005</v>
      </c>
      <c r="FZ214" s="1">
        <v>-0.46797258600000002</v>
      </c>
      <c r="GA214" s="1">
        <v>-0.209755147</v>
      </c>
      <c r="GB214" s="1">
        <v>0.71558454199999999</v>
      </c>
      <c r="GC214" s="1">
        <v>0.126620132</v>
      </c>
      <c r="GD214" s="1">
        <v>-0.194288249</v>
      </c>
      <c r="GE214" s="1">
        <v>-8.5313784000000004E-2</v>
      </c>
      <c r="GF214" s="1">
        <v>1.9543571710000001</v>
      </c>
      <c r="GG214" s="1">
        <v>2.7519702E-2</v>
      </c>
      <c r="GH214" s="1">
        <v>-1.8585965820000001</v>
      </c>
      <c r="GI214" s="1">
        <v>-0.86606852400000001</v>
      </c>
      <c r="GJ214" s="1">
        <v>-0.197068837</v>
      </c>
      <c r="GK214" s="1">
        <v>2.3942114609999998</v>
      </c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 t="s">
        <v>221</v>
      </c>
      <c r="HP214" s="1" t="s">
        <v>295</v>
      </c>
      <c r="HQ214" s="1" t="s">
        <v>234</v>
      </c>
      <c r="HR214" s="1" t="s">
        <v>221</v>
      </c>
      <c r="HS214" s="1" t="s">
        <v>221</v>
      </c>
      <c r="HT214" s="1" t="s">
        <v>221</v>
      </c>
      <c r="HU214" s="1">
        <v>1.966054108</v>
      </c>
      <c r="HV214" s="1">
        <v>2.5725710550000001</v>
      </c>
      <c r="HW214" s="1">
        <v>3.4919261709999998</v>
      </c>
      <c r="HX214" s="1">
        <v>0</v>
      </c>
      <c r="HY214" s="1">
        <v>3.3574591859999998</v>
      </c>
      <c r="HZ214" s="1">
        <v>2.663928034</v>
      </c>
      <c r="IA214" s="1">
        <v>3.3370549299999999</v>
      </c>
      <c r="IB214" s="1">
        <v>4.5693905350000001</v>
      </c>
    </row>
    <row r="215" spans="1:236" x14ac:dyDescent="0.3">
      <c r="A215" s="1">
        <v>33372</v>
      </c>
      <c r="B215" s="1" t="s">
        <v>1666</v>
      </c>
      <c r="C215" s="1" t="s">
        <v>1356</v>
      </c>
      <c r="D215" s="1" t="s">
        <v>918</v>
      </c>
      <c r="E215" s="1">
        <v>8</v>
      </c>
      <c r="F215" s="1" t="s">
        <v>913</v>
      </c>
      <c r="G215" s="1">
        <v>3</v>
      </c>
      <c r="H215" s="1" t="s">
        <v>914</v>
      </c>
      <c r="I215" s="1" t="s">
        <v>221</v>
      </c>
      <c r="J215" s="1" t="s">
        <v>221</v>
      </c>
      <c r="K215" s="1" t="s">
        <v>221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 t="s">
        <v>221</v>
      </c>
      <c r="AF215" s="1" t="s">
        <v>221</v>
      </c>
      <c r="AG215" s="1" t="s">
        <v>221</v>
      </c>
      <c r="AH215" s="1" t="s">
        <v>221</v>
      </c>
      <c r="AI215" s="1" t="s">
        <v>221</v>
      </c>
      <c r="AJ215" s="1" t="s">
        <v>221</v>
      </c>
      <c r="AK215" s="1" t="s">
        <v>221</v>
      </c>
      <c r="AL215" s="1" t="s">
        <v>221</v>
      </c>
      <c r="AM215" s="1">
        <v>4</v>
      </c>
      <c r="AN215" s="1">
        <v>2</v>
      </c>
      <c r="AO215" s="1">
        <v>4</v>
      </c>
      <c r="AP215" s="1">
        <v>3</v>
      </c>
      <c r="AQ215" s="1">
        <v>2</v>
      </c>
      <c r="AR215" s="1">
        <v>4</v>
      </c>
      <c r="AS215" s="1">
        <v>4</v>
      </c>
      <c r="AT215" s="1">
        <v>4</v>
      </c>
      <c r="AU215" s="1">
        <v>2</v>
      </c>
      <c r="AV215" s="1">
        <v>3</v>
      </c>
      <c r="AW215" s="1">
        <v>4</v>
      </c>
      <c r="AX215" s="1">
        <v>1</v>
      </c>
      <c r="AY215" s="1">
        <v>5</v>
      </c>
      <c r="AZ215" s="1">
        <v>4</v>
      </c>
      <c r="BA215" s="1">
        <v>1</v>
      </c>
      <c r="BB215" s="1">
        <v>4</v>
      </c>
      <c r="BC215" s="1" t="s">
        <v>221</v>
      </c>
      <c r="BD215" s="1" t="s">
        <v>221</v>
      </c>
      <c r="BE215" s="1" t="s">
        <v>221</v>
      </c>
      <c r="BF215" s="1" t="s">
        <v>221</v>
      </c>
      <c r="BG215" s="1">
        <v>4</v>
      </c>
      <c r="BH215" s="1">
        <v>4</v>
      </c>
      <c r="BI215" s="1">
        <v>4</v>
      </c>
      <c r="BJ215" s="1">
        <v>3</v>
      </c>
      <c r="BK215" s="1">
        <v>4</v>
      </c>
      <c r="BL215" s="1">
        <v>5</v>
      </c>
      <c r="BM215" s="1">
        <v>5</v>
      </c>
      <c r="BN215" s="1">
        <v>5</v>
      </c>
      <c r="BO215" s="1">
        <v>3</v>
      </c>
      <c r="BP215" s="1">
        <v>3</v>
      </c>
      <c r="BQ215" s="1">
        <v>4</v>
      </c>
      <c r="BR215" s="1">
        <v>4</v>
      </c>
      <c r="BS215" s="1">
        <v>3</v>
      </c>
      <c r="BT215" s="1">
        <v>4</v>
      </c>
      <c r="BU215" s="1">
        <v>4</v>
      </c>
      <c r="BV215" s="1">
        <v>4</v>
      </c>
      <c r="BW215" s="1" t="s">
        <v>221</v>
      </c>
      <c r="BX215" s="1">
        <v>4.1111111109999996</v>
      </c>
      <c r="BY215" s="1">
        <v>4</v>
      </c>
      <c r="BZ215" s="1">
        <v>5</v>
      </c>
      <c r="CA215" s="1">
        <v>3</v>
      </c>
      <c r="CB215" s="1">
        <v>3</v>
      </c>
      <c r="CC215" s="1">
        <v>4.6666666670000003</v>
      </c>
      <c r="CD215" s="1">
        <v>3</v>
      </c>
      <c r="CE215" s="1">
        <v>4</v>
      </c>
      <c r="CF215" s="1">
        <f>(AM215 - '[1]AoA, FW, and ASMu'!B$11) / '[1]AoA, FW, and ASMu'!B$12</f>
        <v>-6.0746042051738683E-2</v>
      </c>
      <c r="CG215" s="1">
        <f>(AQ215 - '[1]AoA, FW, and ASMu'!C$11) / '[1]AoA, FW, and ASMu'!C$12</f>
        <v>-0.70746723074685991</v>
      </c>
      <c r="CH215" s="1">
        <f>(AR215 - '[1]AoA, FW, and ASMu'!D$11) / '[1]AoA, FW, and ASMu'!D$12</f>
        <v>1.2414584841085845</v>
      </c>
      <c r="CI215" s="1">
        <f>(AT215 - '[1]AoA, FW, and ASMu'!E$11) / '[1]AoA, FW, and ASMu'!E$12</f>
        <v>-0.42732871186524074</v>
      </c>
      <c r="CJ215" s="1">
        <f>(AU215 - '[1]AoA, FW, and ASMu'!F$11) / '[1]AoA, FW, and ASMu'!F$12</f>
        <v>-0.79861122131299866</v>
      </c>
      <c r="CK215" s="1">
        <f>(AY215 - '[1]AoA, FW, and ASMu'!G$11) / '[1]AoA, FW, and ASMu'!G$12</f>
        <v>1.0352183707753255</v>
      </c>
      <c r="CL215" s="1">
        <f>(BA215 - '[1]AoA, FW, and ASMu'!H$11) / '[1]AoA, FW, and ASMu'!H$12</f>
        <v>-0.62050276803115456</v>
      </c>
      <c r="CM215" s="1">
        <f>(AW215 - '[1]AoA, FW, and ASMu'!I$11) / '[1]AoA, FW, and ASMu'!I$12</f>
        <v>0.59779555268672613</v>
      </c>
      <c r="CN215" s="1">
        <v>-0.48654652700000001</v>
      </c>
      <c r="CO215" s="1">
        <v>0.54586066499999997</v>
      </c>
      <c r="CP215" s="1">
        <v>1.108547991</v>
      </c>
      <c r="CQ215" s="1">
        <v>-1.215564587</v>
      </c>
      <c r="CR215" s="1">
        <v>-1.4016577189999999</v>
      </c>
      <c r="CS215" s="1">
        <v>0.58352709300000005</v>
      </c>
      <c r="CT215" s="1">
        <v>-1.026397198</v>
      </c>
      <c r="CU215" s="1">
        <v>-7.7887339E-2</v>
      </c>
      <c r="CV215" s="1" t="s">
        <v>241</v>
      </c>
      <c r="CW215" s="1">
        <v>5</v>
      </c>
      <c r="CX215" s="1">
        <v>1</v>
      </c>
      <c r="CY215" s="1" t="s">
        <v>242</v>
      </c>
      <c r="CZ215" s="1">
        <v>5</v>
      </c>
      <c r="DA215" s="1">
        <v>3015</v>
      </c>
      <c r="DB215" s="1" t="s">
        <v>221</v>
      </c>
      <c r="DC215" s="1" t="s">
        <v>221</v>
      </c>
      <c r="DD215" s="1" t="s">
        <v>221</v>
      </c>
      <c r="DE215" s="1" t="s">
        <v>221</v>
      </c>
      <c r="DF215" s="1" t="s">
        <v>221</v>
      </c>
      <c r="DG215" s="1" t="s">
        <v>292</v>
      </c>
      <c r="DH215" s="1">
        <v>586610</v>
      </c>
      <c r="DI215" s="1" t="s">
        <v>221</v>
      </c>
      <c r="DJ215" s="1" t="s">
        <v>1667</v>
      </c>
      <c r="DK215" s="1" t="s">
        <v>736</v>
      </c>
      <c r="DL215" s="1" t="s">
        <v>229</v>
      </c>
      <c r="DM215" s="1">
        <v>619</v>
      </c>
      <c r="DN215" s="1">
        <v>1</v>
      </c>
      <c r="DO215" s="1" t="s">
        <v>1668</v>
      </c>
      <c r="DP215" s="1">
        <v>-8.318265E-3</v>
      </c>
      <c r="DQ215" s="1">
        <v>0.43523025100000001</v>
      </c>
      <c r="DR215" s="1">
        <v>0.14232972599999999</v>
      </c>
      <c r="DS215" s="1">
        <v>1.621911511</v>
      </c>
      <c r="DT215" s="1">
        <v>-0.81141516800000002</v>
      </c>
      <c r="DU215" s="1">
        <v>1.5670655469999999</v>
      </c>
      <c r="DV215" s="1">
        <v>2.3185654009999999</v>
      </c>
      <c r="DW215" s="1">
        <v>-0.12828479000000001</v>
      </c>
      <c r="DX215" s="1">
        <v>-1.282545337</v>
      </c>
      <c r="DY215" s="1">
        <v>0.90355514999999997</v>
      </c>
      <c r="DZ215" s="1">
        <v>0.80939393900000001</v>
      </c>
      <c r="EA215" s="1">
        <v>-1.1447780439999999</v>
      </c>
      <c r="EB215" s="1">
        <v>1.650185048</v>
      </c>
      <c r="EC215" s="1">
        <v>0.63157092800000003</v>
      </c>
      <c r="ED215" s="1">
        <v>-0.670839038</v>
      </c>
      <c r="EE215" s="1">
        <v>0.21854679099999999</v>
      </c>
      <c r="EF215" s="1">
        <v>-0.49336258900000002</v>
      </c>
      <c r="EG215" s="1">
        <v>-0.20733053700000001</v>
      </c>
      <c r="EH215" s="1">
        <v>-0.138845727</v>
      </c>
      <c r="EI215" s="1">
        <v>-1.21831219</v>
      </c>
      <c r="EJ215" s="1">
        <v>-0.213365954</v>
      </c>
      <c r="EK215" s="1">
        <v>0.91174131999999997</v>
      </c>
      <c r="EL215" s="1">
        <v>0.48208338899999997</v>
      </c>
      <c r="EM215" s="1">
        <v>-0.858221279</v>
      </c>
      <c r="EN215" s="1">
        <v>-1.227950713</v>
      </c>
      <c r="EO215" s="1">
        <v>-0.39782657399999999</v>
      </c>
      <c r="EP215" s="1">
        <v>-0.44247086800000002</v>
      </c>
      <c r="EQ215" s="1">
        <v>-0.83988714499999995</v>
      </c>
      <c r="ER215" s="1">
        <v>0.35031512599999998</v>
      </c>
      <c r="ES215" s="1">
        <v>0.56867211600000001</v>
      </c>
      <c r="ET215" s="1">
        <v>-0.18006138499999999</v>
      </c>
      <c r="EU215" s="1" t="s">
        <v>221</v>
      </c>
      <c r="EV215" s="1">
        <v>1.1107942079999999</v>
      </c>
      <c r="EW215" s="1">
        <v>-7.2999390000000001E-3</v>
      </c>
      <c r="EX215" s="1">
        <v>0.39014648299999999</v>
      </c>
      <c r="EY215" s="1">
        <v>0.14457805300000001</v>
      </c>
      <c r="EZ215" s="1">
        <v>1.8556630679999999</v>
      </c>
      <c r="FA215" s="1">
        <v>-0.64005863200000002</v>
      </c>
      <c r="FB215" s="1">
        <v>1.2387726290000001</v>
      </c>
      <c r="FC215" s="1">
        <v>1.916011372</v>
      </c>
      <c r="FD215" s="1">
        <v>-0.115020437</v>
      </c>
      <c r="FE215" s="1">
        <v>-0.73494871299999998</v>
      </c>
      <c r="FF215" s="1">
        <v>0.62167485</v>
      </c>
      <c r="FG215" s="1">
        <v>0.74325423400000001</v>
      </c>
      <c r="FH215" s="1">
        <v>-0.72955848300000004</v>
      </c>
      <c r="FI215" s="1">
        <v>1.1982686419999999</v>
      </c>
      <c r="FJ215" s="1">
        <v>0.527533476</v>
      </c>
      <c r="FK215" s="1">
        <v>-0.65123792400000002</v>
      </c>
      <c r="FL215" s="1">
        <v>0.211429009</v>
      </c>
      <c r="FM215" s="1">
        <v>-0.71347497800000004</v>
      </c>
      <c r="FN215" s="1">
        <v>-0.27098051200000001</v>
      </c>
      <c r="FO215" s="1">
        <v>-0.14130938400000001</v>
      </c>
      <c r="FP215" s="1">
        <v>-1.4751905409999999</v>
      </c>
      <c r="FQ215" s="1">
        <v>-0.26488525299999999</v>
      </c>
      <c r="FR215" s="1">
        <v>0.99257750099999997</v>
      </c>
      <c r="FS215" s="1">
        <v>0.70189067199999999</v>
      </c>
      <c r="FT215" s="1">
        <v>-0.85358042499999998</v>
      </c>
      <c r="FU215" s="1">
        <v>-1.223128878</v>
      </c>
      <c r="FV215" s="1">
        <v>-0.45330464100000001</v>
      </c>
      <c r="FW215" s="1">
        <v>-0.57374936700000001</v>
      </c>
      <c r="FX215" s="1">
        <v>-1.0111074330000001</v>
      </c>
      <c r="FY215" s="1">
        <v>0.356362032</v>
      </c>
      <c r="FZ215" s="1">
        <v>0.61698529199999996</v>
      </c>
      <c r="GA215" s="1">
        <v>-0.209755147</v>
      </c>
      <c r="GB215" s="1"/>
      <c r="GC215" s="1">
        <v>1.269460853</v>
      </c>
      <c r="GD215" s="1">
        <v>-0.19320194199999999</v>
      </c>
      <c r="GE215" s="1">
        <v>-0.96743133299999995</v>
      </c>
      <c r="GF215" s="1">
        <v>1.2387726290000001</v>
      </c>
      <c r="GG215" s="1">
        <v>0.58687023599999999</v>
      </c>
      <c r="GH215" s="1">
        <v>-1.588529138</v>
      </c>
      <c r="GI215" s="1">
        <v>0.94910254400000005</v>
      </c>
      <c r="GJ215" s="1">
        <v>-1.662345357</v>
      </c>
      <c r="GK215" s="1">
        <v>2.9779256E-2</v>
      </c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 t="s">
        <v>1076</v>
      </c>
      <c r="HP215" s="1" t="s">
        <v>315</v>
      </c>
      <c r="HQ215" s="1" t="s">
        <v>316</v>
      </c>
      <c r="HR215" s="1" t="s">
        <v>221</v>
      </c>
      <c r="HS215" s="1" t="s">
        <v>221</v>
      </c>
      <c r="HT215" s="1" t="s">
        <v>221</v>
      </c>
      <c r="HU215" s="1">
        <v>2.211810872</v>
      </c>
      <c r="HV215" s="1">
        <v>3.8588565830000001</v>
      </c>
      <c r="HW215" s="1">
        <v>4.6559015620000004</v>
      </c>
      <c r="HX215" s="1">
        <v>2.1813556279999999</v>
      </c>
      <c r="HY215" s="1">
        <v>2.2383061240000002</v>
      </c>
      <c r="HZ215" s="1">
        <v>3.7294992480000002</v>
      </c>
      <c r="IA215" s="1">
        <v>2.2247032870000001</v>
      </c>
      <c r="IB215" s="1">
        <v>3.4270429010000001</v>
      </c>
    </row>
    <row r="216" spans="1:236" x14ac:dyDescent="0.3">
      <c r="A216" s="1">
        <v>29384</v>
      </c>
      <c r="B216" s="1" t="s">
        <v>1669</v>
      </c>
      <c r="C216" s="1" t="s">
        <v>1251</v>
      </c>
      <c r="D216" s="1" t="s">
        <v>444</v>
      </c>
      <c r="E216" s="1">
        <v>3</v>
      </c>
      <c r="F216" s="1" t="s">
        <v>913</v>
      </c>
      <c r="G216" s="1">
        <v>3</v>
      </c>
      <c r="H216" s="1" t="s">
        <v>914</v>
      </c>
      <c r="I216" s="1" t="s">
        <v>221</v>
      </c>
      <c r="J216" s="1" t="s">
        <v>221</v>
      </c>
      <c r="K216" s="1" t="s">
        <v>221</v>
      </c>
      <c r="L216" s="1">
        <v>1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1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 t="s">
        <v>221</v>
      </c>
      <c r="AF216" s="1" t="s">
        <v>221</v>
      </c>
      <c r="AG216" s="1" t="s">
        <v>221</v>
      </c>
      <c r="AH216" s="1" t="s">
        <v>221</v>
      </c>
      <c r="AI216" s="1" t="s">
        <v>221</v>
      </c>
      <c r="AJ216" s="1" t="s">
        <v>221</v>
      </c>
      <c r="AK216" s="1" t="s">
        <v>221</v>
      </c>
      <c r="AL216" s="1" t="s">
        <v>221</v>
      </c>
      <c r="AM216" s="1">
        <v>4</v>
      </c>
      <c r="AN216" s="1">
        <v>3</v>
      </c>
      <c r="AO216" s="1">
        <v>5</v>
      </c>
      <c r="AP216" s="1">
        <v>3</v>
      </c>
      <c r="AQ216" s="1">
        <v>4</v>
      </c>
      <c r="AR216" s="1">
        <v>5</v>
      </c>
      <c r="AS216" s="1">
        <v>4</v>
      </c>
      <c r="AT216" s="1">
        <v>5</v>
      </c>
      <c r="AU216" s="1">
        <v>5</v>
      </c>
      <c r="AV216" s="1">
        <v>1</v>
      </c>
      <c r="AW216" s="1">
        <v>4</v>
      </c>
      <c r="AX216" s="1">
        <v>1</v>
      </c>
      <c r="AY216" s="1">
        <v>5</v>
      </c>
      <c r="AZ216" s="1">
        <v>5</v>
      </c>
      <c r="BA216" s="1">
        <v>1</v>
      </c>
      <c r="BB216" s="1">
        <v>5</v>
      </c>
      <c r="BC216" s="1" t="s">
        <v>221</v>
      </c>
      <c r="BD216" s="1" t="s">
        <v>221</v>
      </c>
      <c r="BE216" s="1" t="s">
        <v>221</v>
      </c>
      <c r="BF216" s="1" t="s">
        <v>221</v>
      </c>
      <c r="BG216" s="1">
        <v>5</v>
      </c>
      <c r="BH216" s="1">
        <v>4</v>
      </c>
      <c r="BI216" s="1">
        <v>4</v>
      </c>
      <c r="BJ216" s="1">
        <v>4</v>
      </c>
      <c r="BK216" s="1">
        <v>5</v>
      </c>
      <c r="BL216" s="1">
        <v>5</v>
      </c>
      <c r="BM216" s="1">
        <v>5</v>
      </c>
      <c r="BN216" s="1">
        <v>5</v>
      </c>
      <c r="BO216" s="1">
        <v>3</v>
      </c>
      <c r="BP216" s="1">
        <v>3</v>
      </c>
      <c r="BQ216" s="1">
        <v>5</v>
      </c>
      <c r="BR216" s="1">
        <v>5</v>
      </c>
      <c r="BS216" s="1">
        <v>5</v>
      </c>
      <c r="BT216" s="1">
        <v>4</v>
      </c>
      <c r="BU216" s="1">
        <v>4</v>
      </c>
      <c r="BV216" s="1">
        <v>5</v>
      </c>
      <c r="BW216" s="1">
        <v>5</v>
      </c>
      <c r="BX216" s="1">
        <v>4.9000000000000004</v>
      </c>
      <c r="BY216" s="1">
        <v>4</v>
      </c>
      <c r="BZ216" s="1">
        <v>5</v>
      </c>
      <c r="CA216" s="1">
        <v>3</v>
      </c>
      <c r="CB216" s="1">
        <v>3</v>
      </c>
      <c r="CC216" s="1">
        <v>5</v>
      </c>
      <c r="CD216" s="1">
        <v>5</v>
      </c>
      <c r="CE216" s="1">
        <v>4</v>
      </c>
      <c r="CF216" s="1">
        <f>(AM216 - '[1]AoA, FW, and ASMu'!B$11) / '[1]AoA, FW, and ASMu'!B$12</f>
        <v>-6.0746042051738683E-2</v>
      </c>
      <c r="CG216" s="1">
        <f>(AQ216 - '[1]AoA, FW, and ASMu'!C$11) / '[1]AoA, FW, and ASMu'!C$12</f>
        <v>0.83458339984016205</v>
      </c>
      <c r="CH216" s="1">
        <f>(AR216 - '[1]AoA, FW, and ASMu'!D$11) / '[1]AoA, FW, and ASMu'!D$12</f>
        <v>2.0264065335503534</v>
      </c>
      <c r="CI216" s="1">
        <f>(AT216 - '[1]AoA, FW, and ASMu'!E$11) / '[1]AoA, FW, and ASMu'!E$12</f>
        <v>0.50066042908655961</v>
      </c>
      <c r="CJ216" s="1">
        <f>(AU216 - '[1]AoA, FW, and ASMu'!F$11) / '[1]AoA, FW, and ASMu'!F$12</f>
        <v>0.92360840061944671</v>
      </c>
      <c r="CK216" s="1">
        <f>(AY216 - '[1]AoA, FW, and ASMu'!G$11) / '[1]AoA, FW, and ASMu'!G$12</f>
        <v>1.0352183707753255</v>
      </c>
      <c r="CL216" s="1">
        <f>(BA216 - '[1]AoA, FW, and ASMu'!H$11) / '[1]AoA, FW, and ASMu'!H$12</f>
        <v>-0.62050276803115456</v>
      </c>
      <c r="CM216" s="1">
        <f>(AW216 - '[1]AoA, FW, and ASMu'!I$11) / '[1]AoA, FW, and ASMu'!I$12</f>
        <v>0.59779555268672613</v>
      </c>
      <c r="CN216" s="1">
        <v>1.258326493</v>
      </c>
      <c r="CO216" s="1">
        <v>0.54586066499999997</v>
      </c>
      <c r="CP216" s="1">
        <v>1.108547991</v>
      </c>
      <c r="CQ216" s="1">
        <v>-1.215564587</v>
      </c>
      <c r="CR216" s="1">
        <v>-1.4016577189999999</v>
      </c>
      <c r="CS216" s="1">
        <v>1.1163126999999999</v>
      </c>
      <c r="CT216" s="1">
        <v>1.198306088</v>
      </c>
      <c r="CU216" s="1">
        <v>-7.7887339E-2</v>
      </c>
      <c r="CV216" s="1" t="s">
        <v>241</v>
      </c>
      <c r="CW216" s="1">
        <v>5</v>
      </c>
      <c r="CX216" s="1">
        <v>1</v>
      </c>
      <c r="CY216" s="1" t="s">
        <v>242</v>
      </c>
      <c r="CZ216" s="1">
        <v>5</v>
      </c>
      <c r="DA216" s="1">
        <v>4011</v>
      </c>
      <c r="DB216" s="1" t="s">
        <v>221</v>
      </c>
      <c r="DC216" s="1" t="s">
        <v>221</v>
      </c>
      <c r="DD216" s="1">
        <v>1</v>
      </c>
      <c r="DE216" s="1">
        <v>4013</v>
      </c>
      <c r="DF216" s="1" t="s">
        <v>221</v>
      </c>
      <c r="DG216" s="1" t="s">
        <v>292</v>
      </c>
      <c r="DH216" s="1">
        <v>162223</v>
      </c>
      <c r="DI216" s="1" t="s">
        <v>221</v>
      </c>
      <c r="DJ216" s="1" t="s">
        <v>221</v>
      </c>
      <c r="DK216" s="1" t="s">
        <v>221</v>
      </c>
      <c r="DL216" s="1" t="s">
        <v>221</v>
      </c>
      <c r="DM216" s="1" t="s">
        <v>221</v>
      </c>
      <c r="DN216" s="1">
        <v>10</v>
      </c>
      <c r="DO216" s="1" t="s">
        <v>1670</v>
      </c>
      <c r="DP216" s="1">
        <v>-8.318265E-3</v>
      </c>
      <c r="DQ216" s="1">
        <v>1.4352302509999999</v>
      </c>
      <c r="DR216" s="1">
        <v>1.142329726</v>
      </c>
      <c r="DS216" s="1">
        <v>1.621911511</v>
      </c>
      <c r="DT216" s="1">
        <v>1.1885848320000001</v>
      </c>
      <c r="DU216" s="1">
        <v>2.5670655469999999</v>
      </c>
      <c r="DV216" s="1">
        <v>2.3185654009999999</v>
      </c>
      <c r="DW216" s="1">
        <v>0.87171520999999996</v>
      </c>
      <c r="DX216" s="1">
        <v>1.717454663</v>
      </c>
      <c r="DY216" s="1">
        <v>-1.0964448499999999</v>
      </c>
      <c r="DZ216" s="1">
        <v>0.80939393900000001</v>
      </c>
      <c r="EA216" s="1">
        <v>-1.1447780439999999</v>
      </c>
      <c r="EB216" s="1">
        <v>1.650185048</v>
      </c>
      <c r="EC216" s="1">
        <v>1.6315709279999999</v>
      </c>
      <c r="ED216" s="1">
        <v>-0.670839038</v>
      </c>
      <c r="EE216" s="1">
        <v>1.2185467910000001</v>
      </c>
      <c r="EF216" s="1">
        <v>0.50663741100000004</v>
      </c>
      <c r="EG216" s="1">
        <v>-0.20733053700000001</v>
      </c>
      <c r="EH216" s="1">
        <v>-0.138845727</v>
      </c>
      <c r="EI216" s="1">
        <v>-0.21831218999999999</v>
      </c>
      <c r="EJ216" s="1">
        <v>0.78663404599999998</v>
      </c>
      <c r="EK216" s="1">
        <v>0.91174131999999997</v>
      </c>
      <c r="EL216" s="1">
        <v>0.48208338899999997</v>
      </c>
      <c r="EM216" s="1">
        <v>-0.858221279</v>
      </c>
      <c r="EN216" s="1">
        <v>-1.227950713</v>
      </c>
      <c r="EO216" s="1">
        <v>0.60217342600000001</v>
      </c>
      <c r="EP216" s="1">
        <v>0.55752913199999998</v>
      </c>
      <c r="EQ216" s="1">
        <v>1.1601128549999999</v>
      </c>
      <c r="ER216" s="1">
        <v>0.35031512599999998</v>
      </c>
      <c r="ES216" s="1">
        <v>0.56867211600000001</v>
      </c>
      <c r="ET216" s="1">
        <v>0.81993861499999998</v>
      </c>
      <c r="EU216" s="1">
        <v>1.711729622</v>
      </c>
      <c r="EV216" s="1">
        <v>1.1107942079999999</v>
      </c>
      <c r="EW216" s="1">
        <v>-7.2999390000000001E-3</v>
      </c>
      <c r="EX216" s="1">
        <v>1.286560468</v>
      </c>
      <c r="EY216" s="1">
        <v>1.1603746619999999</v>
      </c>
      <c r="EZ216" s="1">
        <v>1.8556630679999999</v>
      </c>
      <c r="FA216" s="1">
        <v>0.93757673200000002</v>
      </c>
      <c r="FB216" s="1">
        <v>2.0292772960000001</v>
      </c>
      <c r="FC216" s="1">
        <v>1.916011372</v>
      </c>
      <c r="FD216" s="1">
        <v>0.78158185499999999</v>
      </c>
      <c r="FE216" s="1">
        <v>0.98416879099999999</v>
      </c>
      <c r="FF216" s="1">
        <v>-0.75438913500000004</v>
      </c>
      <c r="FG216" s="1">
        <v>0.74325423400000001</v>
      </c>
      <c r="FH216" s="1">
        <v>-0.72955848300000004</v>
      </c>
      <c r="FI216" s="1">
        <v>1.1982686419999999</v>
      </c>
      <c r="FJ216" s="1">
        <v>1.362805418</v>
      </c>
      <c r="FK216" s="1">
        <v>-0.65123792400000002</v>
      </c>
      <c r="FL216" s="1">
        <v>1.178860324</v>
      </c>
      <c r="FM216" s="1">
        <v>0.73267232599999998</v>
      </c>
      <c r="FN216" s="1">
        <v>-0.27098051200000001</v>
      </c>
      <c r="FO216" s="1">
        <v>-0.14130938400000001</v>
      </c>
      <c r="FP216" s="1">
        <v>-0.26434281799999998</v>
      </c>
      <c r="FQ216" s="1">
        <v>0.97657453900000002</v>
      </c>
      <c r="FR216" s="1">
        <v>0.99257750099999997</v>
      </c>
      <c r="FS216" s="1">
        <v>0.70189067199999999</v>
      </c>
      <c r="FT216" s="1">
        <v>-0.85358042499999998</v>
      </c>
      <c r="FU216" s="1">
        <v>-1.223128878</v>
      </c>
      <c r="FV216" s="1">
        <v>0.68614825199999996</v>
      </c>
      <c r="FW216" s="1">
        <v>0.72294473999999997</v>
      </c>
      <c r="FX216" s="1">
        <v>1.396614697</v>
      </c>
      <c r="FY216" s="1">
        <v>0.356362032</v>
      </c>
      <c r="FZ216" s="1">
        <v>0.61698529199999996</v>
      </c>
      <c r="GA216" s="1">
        <v>0.955153959</v>
      </c>
      <c r="GB216" s="1">
        <v>1.721000812</v>
      </c>
      <c r="GC216" s="1">
        <v>1.269460853</v>
      </c>
      <c r="GD216" s="1">
        <v>0.86712687200000005</v>
      </c>
      <c r="GE216" s="1">
        <v>1.8140650970000001</v>
      </c>
      <c r="GF216" s="1">
        <v>3.7502781079999998</v>
      </c>
      <c r="GG216" s="1">
        <v>1.4834725280000001</v>
      </c>
      <c r="GH216" s="1">
        <v>0.13058836600000001</v>
      </c>
      <c r="GI216" s="1">
        <v>1.7665383830000001</v>
      </c>
      <c r="GJ216" s="1">
        <v>0.90756983099999999</v>
      </c>
      <c r="GK216" s="1">
        <v>1.4759265589999999</v>
      </c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 t="s">
        <v>1076</v>
      </c>
      <c r="HP216" s="1" t="s">
        <v>357</v>
      </c>
      <c r="HQ216" s="1" t="s">
        <v>358</v>
      </c>
      <c r="HR216" s="1" t="s">
        <v>221</v>
      </c>
      <c r="HS216" s="1" t="s">
        <v>221</v>
      </c>
      <c r="HT216" s="1" t="s">
        <v>221</v>
      </c>
      <c r="HU216" s="1">
        <v>3.956683892</v>
      </c>
      <c r="HV216" s="1">
        <v>3.8588565830000001</v>
      </c>
      <c r="HW216" s="1">
        <v>4.6559015620000004</v>
      </c>
      <c r="HX216" s="1">
        <v>2.1813556279999999</v>
      </c>
      <c r="HY216" s="1">
        <v>2.2383061240000002</v>
      </c>
      <c r="HZ216" s="1">
        <v>4.2622848549999999</v>
      </c>
      <c r="IA216" s="1">
        <v>4.4494065730000001</v>
      </c>
      <c r="IB216" s="1">
        <v>3.4270429010000001</v>
      </c>
    </row>
    <row r="217" spans="1:236" x14ac:dyDescent="0.3">
      <c r="A217" s="1">
        <v>30623</v>
      </c>
      <c r="B217" s="1" t="s">
        <v>1671</v>
      </c>
      <c r="C217" s="1" t="s">
        <v>1413</v>
      </c>
      <c r="D217" s="1" t="s">
        <v>1395</v>
      </c>
      <c r="E217" s="1">
        <v>8</v>
      </c>
      <c r="F217" s="1" t="s">
        <v>390</v>
      </c>
      <c r="G217" s="1">
        <v>3</v>
      </c>
      <c r="H217" s="1" t="s">
        <v>391</v>
      </c>
      <c r="I217" s="1" t="s">
        <v>221</v>
      </c>
      <c r="J217" s="1" t="s">
        <v>221</v>
      </c>
      <c r="K217" s="1" t="s">
        <v>221</v>
      </c>
      <c r="L217" s="1">
        <v>1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 t="s">
        <v>1672</v>
      </c>
      <c r="AF217" s="1" t="s">
        <v>221</v>
      </c>
      <c r="AG217" s="1" t="s">
        <v>221</v>
      </c>
      <c r="AH217" s="1" t="s">
        <v>221</v>
      </c>
      <c r="AI217" s="1" t="s">
        <v>221</v>
      </c>
      <c r="AJ217" s="1" t="s">
        <v>221</v>
      </c>
      <c r="AK217" s="1" t="s">
        <v>221</v>
      </c>
      <c r="AL217" s="1" t="s">
        <v>221</v>
      </c>
      <c r="AM217" s="1">
        <v>4</v>
      </c>
      <c r="AN217" s="1">
        <v>1</v>
      </c>
      <c r="AO217" s="1">
        <v>4</v>
      </c>
      <c r="AP217" s="1">
        <v>1</v>
      </c>
      <c r="AQ217" s="1">
        <v>1</v>
      </c>
      <c r="AR217" s="1">
        <v>1</v>
      </c>
      <c r="AS217" s="1">
        <v>1</v>
      </c>
      <c r="AT217" s="1">
        <v>5</v>
      </c>
      <c r="AU217" s="1">
        <v>4</v>
      </c>
      <c r="AV217" s="1">
        <v>1</v>
      </c>
      <c r="AW217" s="1">
        <v>3</v>
      </c>
      <c r="AX217" s="1">
        <v>1</v>
      </c>
      <c r="AY217" s="1">
        <v>3</v>
      </c>
      <c r="AZ217" s="1">
        <v>3</v>
      </c>
      <c r="BA217" s="1">
        <v>1</v>
      </c>
      <c r="BB217" s="1">
        <v>4</v>
      </c>
      <c r="BC217" s="1" t="s">
        <v>221</v>
      </c>
      <c r="BD217" s="1" t="s">
        <v>221</v>
      </c>
      <c r="BE217" s="1" t="s">
        <v>221</v>
      </c>
      <c r="BF217" s="1" t="s">
        <v>221</v>
      </c>
      <c r="BG217" s="1">
        <v>5</v>
      </c>
      <c r="BH217" s="1">
        <v>5</v>
      </c>
      <c r="BI217" s="1">
        <v>5</v>
      </c>
      <c r="BJ217" s="1">
        <v>5</v>
      </c>
      <c r="BK217" s="1">
        <v>4</v>
      </c>
      <c r="BL217" s="1">
        <v>2</v>
      </c>
      <c r="BM217" s="1">
        <v>4</v>
      </c>
      <c r="BN217" s="1" t="s">
        <v>221</v>
      </c>
      <c r="BO217" s="1">
        <v>5</v>
      </c>
      <c r="BP217" s="1">
        <v>5</v>
      </c>
      <c r="BQ217" s="1">
        <v>5</v>
      </c>
      <c r="BR217" s="1">
        <v>5</v>
      </c>
      <c r="BS217" s="1" t="s">
        <v>221</v>
      </c>
      <c r="BT217" s="1">
        <v>3</v>
      </c>
      <c r="BU217" s="1">
        <v>3</v>
      </c>
      <c r="BV217" s="1">
        <v>4</v>
      </c>
      <c r="BW217" s="1" t="s">
        <v>221</v>
      </c>
      <c r="BX217" s="1">
        <v>4.25</v>
      </c>
      <c r="BY217" s="1">
        <v>3</v>
      </c>
      <c r="BZ217" s="1"/>
      <c r="CA217" s="1">
        <v>5</v>
      </c>
      <c r="CB217" s="1">
        <v>5</v>
      </c>
      <c r="CC217" s="1">
        <v>3.3333333330000001</v>
      </c>
      <c r="CD217" s="1"/>
      <c r="CE217" s="1">
        <v>5</v>
      </c>
      <c r="CF217" s="1">
        <f>(AM217 - '[1]AoA, FW, and ASMu'!B$11) / '[1]AoA, FW, and ASMu'!B$12</f>
        <v>-6.0746042051738683E-2</v>
      </c>
      <c r="CG217" s="1">
        <f>(AQ217 - '[1]AoA, FW, and ASMu'!C$11) / '[1]AoA, FW, and ASMu'!C$12</f>
        <v>-1.4784925460403708</v>
      </c>
      <c r="CH217" s="1">
        <f>(AR217 - '[1]AoA, FW, and ASMu'!D$11) / '[1]AoA, FW, and ASMu'!D$12</f>
        <v>-1.1133856642167215</v>
      </c>
      <c r="CI217" s="1">
        <f>(AT217 - '[1]AoA, FW, and ASMu'!E$11) / '[1]AoA, FW, and ASMu'!E$12</f>
        <v>0.50066042908655961</v>
      </c>
      <c r="CJ217" s="1">
        <f>(AU217 - '[1]AoA, FW, and ASMu'!F$11) / '[1]AoA, FW, and ASMu'!F$12</f>
        <v>0.34953519330863153</v>
      </c>
      <c r="CK217" s="1">
        <f>(AY217 - '[1]AoA, FW, and ASMu'!G$11) / '[1]AoA, FW, and ASMu'!G$12</f>
        <v>-0.39129875746110016</v>
      </c>
      <c r="CL217" s="1">
        <f>(BA217 - '[1]AoA, FW, and ASMu'!H$11) / '[1]AoA, FW, and ASMu'!H$12</f>
        <v>-0.62050276803115456</v>
      </c>
      <c r="CM217" s="1">
        <f>(AW217 - '[1]AoA, FW, and ASMu'!I$11) / '[1]AoA, FW, and ASMu'!I$12</f>
        <v>-0.25123341556192269</v>
      </c>
      <c r="CN217" s="1">
        <v>-0.20489768</v>
      </c>
      <c r="CO217" s="1">
        <v>-0.317852672</v>
      </c>
      <c r="CP217" s="1"/>
      <c r="CQ217" s="1">
        <v>1.219270949</v>
      </c>
      <c r="CR217" s="1">
        <v>1.0723716999999999</v>
      </c>
      <c r="CS217" s="1">
        <v>-1.897702709</v>
      </c>
      <c r="CT217" s="1"/>
      <c r="CU217" s="1">
        <v>0.70067404899999997</v>
      </c>
      <c r="CV217" s="1" t="s">
        <v>241</v>
      </c>
      <c r="CW217" s="1">
        <v>5</v>
      </c>
      <c r="CX217" s="1">
        <v>1</v>
      </c>
      <c r="CY217" s="1" t="s">
        <v>242</v>
      </c>
      <c r="CZ217" s="1">
        <v>5</v>
      </c>
      <c r="DA217" s="1">
        <v>4171</v>
      </c>
      <c r="DB217" s="1" t="s">
        <v>221</v>
      </c>
      <c r="DC217" s="1" t="s">
        <v>221</v>
      </c>
      <c r="DD217" s="1">
        <v>0</v>
      </c>
      <c r="DE217" s="1" t="s">
        <v>221</v>
      </c>
      <c r="DF217" s="1" t="s">
        <v>221</v>
      </c>
      <c r="DG217" s="1" t="s">
        <v>321</v>
      </c>
      <c r="DH217" s="1">
        <v>595767</v>
      </c>
      <c r="DI217" s="1" t="s">
        <v>1673</v>
      </c>
      <c r="DJ217" s="1" t="s">
        <v>1674</v>
      </c>
      <c r="DK217" s="1" t="s">
        <v>279</v>
      </c>
      <c r="DL217" s="1" t="s">
        <v>280</v>
      </c>
      <c r="DM217" s="1">
        <v>6000</v>
      </c>
      <c r="DN217" s="1">
        <v>3</v>
      </c>
      <c r="DO217" s="1" t="s">
        <v>1675</v>
      </c>
      <c r="DP217" s="1">
        <v>-8.318265E-3</v>
      </c>
      <c r="DQ217" s="1">
        <v>-0.56476974899999999</v>
      </c>
      <c r="DR217" s="1">
        <v>0.14232972599999999</v>
      </c>
      <c r="DS217" s="1">
        <v>-0.37808848900000003</v>
      </c>
      <c r="DT217" s="1">
        <v>-1.8114151679999999</v>
      </c>
      <c r="DU217" s="1">
        <v>-1.4329344530000001</v>
      </c>
      <c r="DV217" s="1">
        <v>-0.68143459900000003</v>
      </c>
      <c r="DW217" s="1">
        <v>0.87171520999999996</v>
      </c>
      <c r="DX217" s="1">
        <v>0.71745466300000005</v>
      </c>
      <c r="DY217" s="1">
        <v>-1.0964448499999999</v>
      </c>
      <c r="DZ217" s="1">
        <v>-0.19060606099999999</v>
      </c>
      <c r="EA217" s="1">
        <v>-1.1447780439999999</v>
      </c>
      <c r="EB217" s="1">
        <v>-0.34981495200000001</v>
      </c>
      <c r="EC217" s="1">
        <v>-0.36842907200000002</v>
      </c>
      <c r="ED217" s="1">
        <v>-0.670839038</v>
      </c>
      <c r="EE217" s="1">
        <v>0.21854679099999999</v>
      </c>
      <c r="EF217" s="1">
        <v>0.50663741100000004</v>
      </c>
      <c r="EG217" s="1">
        <v>0.79266946299999996</v>
      </c>
      <c r="EH217" s="1">
        <v>0.86115427300000003</v>
      </c>
      <c r="EI217" s="1">
        <v>0.78168780999999998</v>
      </c>
      <c r="EJ217" s="1">
        <v>-0.213365954</v>
      </c>
      <c r="EK217" s="1">
        <v>-2.08825868</v>
      </c>
      <c r="EL217" s="1">
        <v>-0.51791661099999997</v>
      </c>
      <c r="EM217" s="1">
        <v>1.1417787210000001</v>
      </c>
      <c r="EN217" s="1">
        <v>0.77204928699999997</v>
      </c>
      <c r="EO217" s="1">
        <v>0.60217342600000001</v>
      </c>
      <c r="EP217" s="1">
        <v>0.55752913199999998</v>
      </c>
      <c r="EQ217" s="1" t="s">
        <v>221</v>
      </c>
      <c r="ER217" s="1">
        <v>-0.64968487399999997</v>
      </c>
      <c r="ES217" s="1">
        <v>-0.43132788399999999</v>
      </c>
      <c r="ET217" s="1">
        <v>-0.18006138499999999</v>
      </c>
      <c r="EU217" s="1" t="s">
        <v>221</v>
      </c>
      <c r="EV217" s="1" t="s">
        <v>221</v>
      </c>
      <c r="EW217" s="1">
        <v>-7.2999390000000001E-3</v>
      </c>
      <c r="EX217" s="1">
        <v>-0.50626750099999995</v>
      </c>
      <c r="EY217" s="1">
        <v>0.14457805300000001</v>
      </c>
      <c r="EZ217" s="1">
        <v>-0.43257899100000002</v>
      </c>
      <c r="FA217" s="1">
        <v>-1.428876314</v>
      </c>
      <c r="FB217" s="1">
        <v>-1.132741373</v>
      </c>
      <c r="FC217" s="1">
        <v>-0.56312254100000003</v>
      </c>
      <c r="FD217" s="1">
        <v>0.78158185499999999</v>
      </c>
      <c r="FE217" s="1">
        <v>0.411129623</v>
      </c>
      <c r="FF217" s="1">
        <v>-0.75438913500000004</v>
      </c>
      <c r="FG217" s="1">
        <v>-0.175030668</v>
      </c>
      <c r="FH217" s="1">
        <v>-0.72955848300000004</v>
      </c>
      <c r="FI217" s="1">
        <v>-0.25401532300000002</v>
      </c>
      <c r="FJ217" s="1">
        <v>-0.30773846599999999</v>
      </c>
      <c r="FK217" s="1">
        <v>-0.65123792400000002</v>
      </c>
      <c r="FL217" s="1">
        <v>0.211429009</v>
      </c>
      <c r="FM217" s="1">
        <v>0.73267232599999998</v>
      </c>
      <c r="FN217" s="1">
        <v>1.036017078</v>
      </c>
      <c r="FO217" s="1">
        <v>0.87643446000000003</v>
      </c>
      <c r="FP217" s="1">
        <v>0.94650490499999995</v>
      </c>
      <c r="FQ217" s="1">
        <v>-0.26488525299999999</v>
      </c>
      <c r="FR217" s="1">
        <v>-2.273406434</v>
      </c>
      <c r="FS217" s="1">
        <v>-0.75406215300000001</v>
      </c>
      <c r="FT217" s="1">
        <v>1.135604523</v>
      </c>
      <c r="FU217" s="1">
        <v>0.76901765600000005</v>
      </c>
      <c r="FV217" s="1">
        <v>0.68614825199999996</v>
      </c>
      <c r="FW217" s="1">
        <v>0.72294473999999997</v>
      </c>
      <c r="FX217" s="1"/>
      <c r="FY217" s="1">
        <v>-0.66089930100000005</v>
      </c>
      <c r="FZ217" s="1">
        <v>-0.46797258600000002</v>
      </c>
      <c r="GA217" s="1">
        <v>-0.209755147</v>
      </c>
      <c r="GB217" s="1"/>
      <c r="GC217" s="1"/>
      <c r="GD217" s="1">
        <v>-6.7788589999999996E-2</v>
      </c>
      <c r="GE217" s="1">
        <v>-2.0897756150000002</v>
      </c>
      <c r="GF217" s="1">
        <v>-1.132741373</v>
      </c>
      <c r="GG217" s="1">
        <v>2.7519702E-2</v>
      </c>
      <c r="GH217" s="1">
        <v>1.5467341459999999</v>
      </c>
      <c r="GI217" s="1">
        <v>-0.78461091699999996</v>
      </c>
      <c r="GJ217" s="1"/>
      <c r="GK217" s="1">
        <v>0.55764165799999998</v>
      </c>
      <c r="GL217" s="1">
        <v>1</v>
      </c>
      <c r="GM217" s="1">
        <v>0</v>
      </c>
      <c r="GN217" s="1">
        <v>0</v>
      </c>
      <c r="GO217" s="1">
        <v>1</v>
      </c>
      <c r="GP217" s="1">
        <v>1</v>
      </c>
      <c r="GQ217" s="1">
        <v>0</v>
      </c>
      <c r="GR217" s="1">
        <v>0</v>
      </c>
      <c r="GS217" s="1">
        <v>0</v>
      </c>
      <c r="GT217" s="1">
        <v>0</v>
      </c>
      <c r="GU217" s="1">
        <v>0</v>
      </c>
      <c r="GV217" s="1">
        <v>0</v>
      </c>
      <c r="GW217" s="1">
        <v>0</v>
      </c>
      <c r="GX217" s="1">
        <v>0</v>
      </c>
      <c r="GY217" s="1">
        <v>0</v>
      </c>
      <c r="GZ217" s="1">
        <v>0</v>
      </c>
      <c r="HA217" s="1">
        <v>0</v>
      </c>
      <c r="HB217" s="1">
        <v>0</v>
      </c>
      <c r="HC217" s="1">
        <v>0</v>
      </c>
      <c r="HD217" s="1">
        <v>0</v>
      </c>
      <c r="HE217" s="1">
        <v>0</v>
      </c>
      <c r="HF217" s="1">
        <v>0</v>
      </c>
      <c r="HG217" s="1">
        <v>0</v>
      </c>
      <c r="HH217" s="1">
        <v>0</v>
      </c>
      <c r="HI217" s="1">
        <v>0</v>
      </c>
      <c r="HJ217" s="1">
        <v>0</v>
      </c>
      <c r="HK217" s="1">
        <v>1</v>
      </c>
      <c r="HL217" s="1">
        <v>1</v>
      </c>
      <c r="HM217" s="1">
        <v>0</v>
      </c>
      <c r="HN217" s="1">
        <v>1</v>
      </c>
      <c r="HO217" s="1" t="s">
        <v>865</v>
      </c>
      <c r="HP217" s="1" t="s">
        <v>357</v>
      </c>
      <c r="HQ217" s="1" t="s">
        <v>358</v>
      </c>
      <c r="HR217" s="1" t="s">
        <v>221</v>
      </c>
      <c r="HS217" s="1" t="s">
        <v>221</v>
      </c>
      <c r="HT217" s="1" t="s">
        <v>221</v>
      </c>
      <c r="HU217" s="1">
        <v>4.6281041619999996</v>
      </c>
      <c r="HV217" s="1">
        <v>2.2827600960000001</v>
      </c>
      <c r="HW217" s="1"/>
      <c r="HX217" s="1">
        <v>4.0007328019999999</v>
      </c>
      <c r="HY217" s="1">
        <v>3.9403425250000002</v>
      </c>
      <c r="HZ217" s="1">
        <v>2.8436523770000002</v>
      </c>
      <c r="IA217" s="1"/>
      <c r="IB217" s="1">
        <v>4.5043331740000001</v>
      </c>
    </row>
    <row r="218" spans="1:236" x14ac:dyDescent="0.3">
      <c r="A218" s="1">
        <v>26613</v>
      </c>
      <c r="B218" s="1" t="s">
        <v>1676</v>
      </c>
      <c r="C218" s="1" t="s">
        <v>1289</v>
      </c>
      <c r="D218" s="1" t="s">
        <v>1677</v>
      </c>
      <c r="E218" s="1">
        <v>10</v>
      </c>
      <c r="F218" s="1" t="s">
        <v>390</v>
      </c>
      <c r="G218" s="1">
        <v>3</v>
      </c>
      <c r="H218" s="1" t="s">
        <v>391</v>
      </c>
      <c r="I218" s="1" t="s">
        <v>221</v>
      </c>
      <c r="J218" s="1" t="s">
        <v>221</v>
      </c>
      <c r="K218" s="1" t="s">
        <v>221</v>
      </c>
      <c r="L218" s="1">
        <v>1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1</v>
      </c>
      <c r="W218" s="1">
        <v>0</v>
      </c>
      <c r="X218" s="1">
        <v>0</v>
      </c>
      <c r="Y218" s="1">
        <v>1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 t="s">
        <v>221</v>
      </c>
      <c r="AF218" s="1" t="s">
        <v>221</v>
      </c>
      <c r="AG218" s="1" t="s">
        <v>221</v>
      </c>
      <c r="AH218" s="1" t="s">
        <v>221</v>
      </c>
      <c r="AI218" s="1" t="s">
        <v>221</v>
      </c>
      <c r="AJ218" s="1" t="s">
        <v>221</v>
      </c>
      <c r="AK218" s="1" t="s">
        <v>221</v>
      </c>
      <c r="AL218" s="1" t="s">
        <v>221</v>
      </c>
      <c r="AM218" s="1">
        <v>4</v>
      </c>
      <c r="AN218" s="1">
        <v>2</v>
      </c>
      <c r="AO218" s="1">
        <v>5</v>
      </c>
      <c r="AP218" s="1">
        <v>2</v>
      </c>
      <c r="AQ218" s="1">
        <v>3</v>
      </c>
      <c r="AR218" s="1">
        <v>4</v>
      </c>
      <c r="AS218" s="1">
        <v>2</v>
      </c>
      <c r="AT218" s="1">
        <v>5</v>
      </c>
      <c r="AU218" s="1">
        <v>2</v>
      </c>
      <c r="AV218" s="1">
        <v>3</v>
      </c>
      <c r="AW218" s="1">
        <v>4</v>
      </c>
      <c r="AX218" s="1">
        <v>2</v>
      </c>
      <c r="AY218" s="1">
        <v>4</v>
      </c>
      <c r="AZ218" s="1">
        <v>3</v>
      </c>
      <c r="BA218" s="1">
        <v>2</v>
      </c>
      <c r="BB218" s="1">
        <v>3</v>
      </c>
      <c r="BC218" s="1" t="s">
        <v>221</v>
      </c>
      <c r="BD218" s="1" t="s">
        <v>221</v>
      </c>
      <c r="BE218" s="1" t="s">
        <v>221</v>
      </c>
      <c r="BF218" s="1" t="s">
        <v>221</v>
      </c>
      <c r="BG218" s="1">
        <v>4</v>
      </c>
      <c r="BH218" s="1">
        <v>4</v>
      </c>
      <c r="BI218" s="1">
        <v>4</v>
      </c>
      <c r="BJ218" s="1">
        <v>4</v>
      </c>
      <c r="BK218" s="1">
        <v>5</v>
      </c>
      <c r="BL218" s="1">
        <v>4</v>
      </c>
      <c r="BM218" s="1">
        <v>5</v>
      </c>
      <c r="BN218" s="1">
        <v>4</v>
      </c>
      <c r="BO218" s="1">
        <v>4</v>
      </c>
      <c r="BP218" s="1">
        <v>1</v>
      </c>
      <c r="BQ218" s="1">
        <v>5</v>
      </c>
      <c r="BR218" s="1">
        <v>5</v>
      </c>
      <c r="BS218" s="1">
        <v>2</v>
      </c>
      <c r="BT218" s="1">
        <v>2</v>
      </c>
      <c r="BU218" s="1">
        <v>4</v>
      </c>
      <c r="BV218" s="1">
        <v>5</v>
      </c>
      <c r="BW218" s="1" t="s">
        <v>221</v>
      </c>
      <c r="BX218" s="1">
        <v>4.3333333329999997</v>
      </c>
      <c r="BY218" s="1">
        <v>3</v>
      </c>
      <c r="BZ218" s="1">
        <v>4</v>
      </c>
      <c r="CA218" s="1">
        <v>4</v>
      </c>
      <c r="CB218" s="1">
        <v>1</v>
      </c>
      <c r="CC218" s="1">
        <v>4.6666666670000003</v>
      </c>
      <c r="CD218" s="1">
        <v>2</v>
      </c>
      <c r="CE218" s="1">
        <v>4</v>
      </c>
      <c r="CF218" s="1">
        <f>(AM218 - '[1]AoA, FW, and ASMu'!B$11) / '[1]AoA, FW, and ASMu'!B$12</f>
        <v>-6.0746042051738683E-2</v>
      </c>
      <c r="CG218" s="1">
        <f>(AQ218 - '[1]AoA, FW, and ASMu'!C$11) / '[1]AoA, FW, and ASMu'!C$12</f>
        <v>6.35580845466511E-2</v>
      </c>
      <c r="CH218" s="1">
        <f>(AR218 - '[1]AoA, FW, and ASMu'!D$11) / '[1]AoA, FW, and ASMu'!D$12</f>
        <v>1.2414584841085845</v>
      </c>
      <c r="CI218" s="1">
        <f>(AT218 - '[1]AoA, FW, and ASMu'!E$11) / '[1]AoA, FW, and ASMu'!E$12</f>
        <v>0.50066042908655961</v>
      </c>
      <c r="CJ218" s="1">
        <f>(AU218 - '[1]AoA, FW, and ASMu'!F$11) / '[1]AoA, FW, and ASMu'!F$12</f>
        <v>-0.79861122131299866</v>
      </c>
      <c r="CK218" s="1">
        <f>(AY218 - '[1]AoA, FW, and ASMu'!G$11) / '[1]AoA, FW, and ASMu'!G$12</f>
        <v>0.32195980665711271</v>
      </c>
      <c r="CL218" s="1">
        <f>(BA218 - '[1]AoA, FW, and ASMu'!H$11) / '[1]AoA, FW, and ASMu'!H$12</f>
        <v>0.31960435424860512</v>
      </c>
      <c r="CM218" s="1">
        <f>(AW218 - '[1]AoA, FW, and ASMu'!I$11) / '[1]AoA, FW, and ASMu'!I$12</f>
        <v>0.59779555268672613</v>
      </c>
      <c r="CN218" s="1">
        <v>-1.2060006999999999E-2</v>
      </c>
      <c r="CO218" s="1">
        <v>-0.317852672</v>
      </c>
      <c r="CP218" s="1">
        <v>0.21359172400000001</v>
      </c>
      <c r="CQ218" s="1">
        <v>0.219087749</v>
      </c>
      <c r="CR218" s="1">
        <v>-2.867970825</v>
      </c>
      <c r="CS218" s="1">
        <v>0.37721919300000001</v>
      </c>
      <c r="CT218" s="1">
        <v>-2.2630330839999999</v>
      </c>
      <c r="CU218" s="1">
        <v>-0.80077034199999997</v>
      </c>
      <c r="CV218" s="1" t="s">
        <v>241</v>
      </c>
      <c r="CW218" s="1">
        <v>5</v>
      </c>
      <c r="CX218" s="1">
        <v>1</v>
      </c>
      <c r="CY218" s="1" t="s">
        <v>242</v>
      </c>
      <c r="CZ218" s="1">
        <v>5</v>
      </c>
      <c r="DA218" s="1">
        <v>4136</v>
      </c>
      <c r="DB218" s="1" t="s">
        <v>221</v>
      </c>
      <c r="DC218" s="1" t="s">
        <v>221</v>
      </c>
      <c r="DD218" s="1">
        <v>1</v>
      </c>
      <c r="DE218" s="1">
        <v>4138</v>
      </c>
      <c r="DF218" s="1" t="s">
        <v>221</v>
      </c>
      <c r="DG218" s="1" t="s">
        <v>276</v>
      </c>
      <c r="DH218" s="1">
        <v>590913</v>
      </c>
      <c r="DI218" s="1" t="s">
        <v>1678</v>
      </c>
      <c r="DJ218" s="1" t="s">
        <v>1679</v>
      </c>
      <c r="DK218" s="1" t="s">
        <v>313</v>
      </c>
      <c r="DL218" s="1" t="s">
        <v>229</v>
      </c>
      <c r="DM218" s="1">
        <v>850</v>
      </c>
      <c r="DN218" s="1">
        <v>5</v>
      </c>
      <c r="DO218" s="1" t="s">
        <v>221</v>
      </c>
      <c r="DP218" s="1">
        <v>-8.318265E-3</v>
      </c>
      <c r="DQ218" s="1">
        <v>0.43523025100000001</v>
      </c>
      <c r="DR218" s="1">
        <v>1.142329726</v>
      </c>
      <c r="DS218" s="1">
        <v>0.62191151099999997</v>
      </c>
      <c r="DT218" s="1">
        <v>0.18858483200000001</v>
      </c>
      <c r="DU218" s="1">
        <v>1.5670655469999999</v>
      </c>
      <c r="DV218" s="1">
        <v>0.31856540100000003</v>
      </c>
      <c r="DW218" s="1">
        <v>0.87171520999999996</v>
      </c>
      <c r="DX218" s="1">
        <v>-1.282545337</v>
      </c>
      <c r="DY218" s="1">
        <v>0.90355514999999997</v>
      </c>
      <c r="DZ218" s="1">
        <v>0.80939393900000001</v>
      </c>
      <c r="EA218" s="1">
        <v>-0.14477804399999999</v>
      </c>
      <c r="EB218" s="1">
        <v>0.65018504799999999</v>
      </c>
      <c r="EC218" s="1">
        <v>-0.36842907200000002</v>
      </c>
      <c r="ED218" s="1">
        <v>0.329160962</v>
      </c>
      <c r="EE218" s="1">
        <v>-0.78145320900000004</v>
      </c>
      <c r="EF218" s="1">
        <v>-0.49336258900000002</v>
      </c>
      <c r="EG218" s="1">
        <v>-0.20733053700000001</v>
      </c>
      <c r="EH218" s="1">
        <v>-0.138845727</v>
      </c>
      <c r="EI218" s="1">
        <v>-0.21831218999999999</v>
      </c>
      <c r="EJ218" s="1">
        <v>0.78663404599999998</v>
      </c>
      <c r="EK218" s="1">
        <v>-8.8258680000000006E-2</v>
      </c>
      <c r="EL218" s="1">
        <v>0.48208338899999997</v>
      </c>
      <c r="EM218" s="1">
        <v>0.141778721</v>
      </c>
      <c r="EN218" s="1">
        <v>-3.2279507129999998</v>
      </c>
      <c r="EO218" s="1">
        <v>0.60217342600000001</v>
      </c>
      <c r="EP218" s="1">
        <v>0.55752913199999998</v>
      </c>
      <c r="EQ218" s="1">
        <v>-1.8398871450000001</v>
      </c>
      <c r="ER218" s="1">
        <v>-1.6496848740000001</v>
      </c>
      <c r="ES218" s="1">
        <v>0.56867211600000001</v>
      </c>
      <c r="ET218" s="1">
        <v>0.81993861499999998</v>
      </c>
      <c r="EU218" s="1" t="s">
        <v>221</v>
      </c>
      <c r="EV218" s="1">
        <v>0.11079420800000001</v>
      </c>
      <c r="EW218" s="1">
        <v>-7.2999390000000001E-3</v>
      </c>
      <c r="EX218" s="1">
        <v>0.39014648299999999</v>
      </c>
      <c r="EY218" s="1">
        <v>1.1603746619999999</v>
      </c>
      <c r="EZ218" s="1">
        <v>0.71154203800000004</v>
      </c>
      <c r="FA218" s="1">
        <v>0.14875905</v>
      </c>
      <c r="FB218" s="1">
        <v>1.2387726290000001</v>
      </c>
      <c r="FC218" s="1">
        <v>0.26325543000000001</v>
      </c>
      <c r="FD218" s="1">
        <v>0.78158185499999999</v>
      </c>
      <c r="FE218" s="1">
        <v>-0.73494871299999998</v>
      </c>
      <c r="FF218" s="1">
        <v>0.62167485</v>
      </c>
      <c r="FG218" s="1">
        <v>0.74325423400000001</v>
      </c>
      <c r="FH218" s="1">
        <v>-9.2265964000000006E-2</v>
      </c>
      <c r="FI218" s="1">
        <v>0.47212665999999998</v>
      </c>
      <c r="FJ218" s="1">
        <v>-0.30773846599999999</v>
      </c>
      <c r="FK218" s="1">
        <v>0.31954327199999999</v>
      </c>
      <c r="FL218" s="1">
        <v>-0.75600230499999999</v>
      </c>
      <c r="FM218" s="1">
        <v>-0.71347497800000004</v>
      </c>
      <c r="FN218" s="1">
        <v>-0.27098051200000001</v>
      </c>
      <c r="FO218" s="1">
        <v>-0.14130938400000001</v>
      </c>
      <c r="FP218" s="1">
        <v>-0.26434281799999998</v>
      </c>
      <c r="FQ218" s="1">
        <v>0.97657453900000002</v>
      </c>
      <c r="FR218" s="1">
        <v>-9.6083810000000006E-2</v>
      </c>
      <c r="FS218" s="1">
        <v>0.70189067199999999</v>
      </c>
      <c r="FT218" s="1">
        <v>0.141012049</v>
      </c>
      <c r="FU218" s="1">
        <v>-3.215275412</v>
      </c>
      <c r="FV218" s="1">
        <v>0.68614825199999996</v>
      </c>
      <c r="FW218" s="1">
        <v>0.72294473999999997</v>
      </c>
      <c r="FX218" s="1">
        <v>-2.2149684980000002</v>
      </c>
      <c r="FY218" s="1">
        <v>-1.6781606339999999</v>
      </c>
      <c r="FZ218" s="1">
        <v>0.61698529199999996</v>
      </c>
      <c r="GA218" s="1">
        <v>0.955153959</v>
      </c>
      <c r="GB218" s="1"/>
      <c r="GC218" s="1">
        <v>0.126620132</v>
      </c>
      <c r="GD218" s="1">
        <v>9.0130670999999996E-2</v>
      </c>
      <c r="GE218" s="1">
        <v>-1.7978055159999999</v>
      </c>
      <c r="GF218" s="1">
        <v>1.2387726290000001</v>
      </c>
      <c r="GG218" s="1">
        <v>1.4834725280000001</v>
      </c>
      <c r="GH218" s="1">
        <v>-0.593936664</v>
      </c>
      <c r="GI218" s="1">
        <v>0.67750929599999998</v>
      </c>
      <c r="GJ218" s="1">
        <v>-1.895425226</v>
      </c>
      <c r="GK218" s="1">
        <v>2.9779256E-2</v>
      </c>
      <c r="GL218" s="1">
        <v>4</v>
      </c>
      <c r="GM218" s="1">
        <v>2</v>
      </c>
      <c r="GN218" s="1">
        <v>0.5</v>
      </c>
      <c r="GO218" s="1">
        <v>2</v>
      </c>
      <c r="GP218" s="1">
        <v>0.5</v>
      </c>
      <c r="GQ218" s="1">
        <v>0</v>
      </c>
      <c r="GR218" s="1">
        <v>0</v>
      </c>
      <c r="GS218" s="1">
        <v>2</v>
      </c>
      <c r="GT218" s="1">
        <v>0.5</v>
      </c>
      <c r="GU218" s="1">
        <v>1</v>
      </c>
      <c r="GV218" s="1">
        <v>0.25</v>
      </c>
      <c r="GW218" s="1">
        <v>0</v>
      </c>
      <c r="GX218" s="1">
        <v>0</v>
      </c>
      <c r="GY218" s="1">
        <v>0</v>
      </c>
      <c r="GZ218" s="1">
        <v>0</v>
      </c>
      <c r="HA218" s="1">
        <v>0</v>
      </c>
      <c r="HB218" s="1">
        <v>0</v>
      </c>
      <c r="HC218" s="1">
        <v>0</v>
      </c>
      <c r="HD218" s="1">
        <v>0</v>
      </c>
      <c r="HE218" s="1">
        <v>1</v>
      </c>
      <c r="HF218" s="1">
        <v>0.25</v>
      </c>
      <c r="HG218" s="1">
        <v>0</v>
      </c>
      <c r="HH218" s="1">
        <v>0</v>
      </c>
      <c r="HI218" s="1">
        <v>0</v>
      </c>
      <c r="HJ218" s="1">
        <v>0</v>
      </c>
      <c r="HK218" s="1">
        <v>0</v>
      </c>
      <c r="HL218" s="1">
        <v>0</v>
      </c>
      <c r="HM218" s="1">
        <v>0.75</v>
      </c>
      <c r="HN218" s="1">
        <v>0.25</v>
      </c>
      <c r="HO218" s="1" t="s">
        <v>394</v>
      </c>
      <c r="HP218" s="1" t="s">
        <v>232</v>
      </c>
      <c r="HQ218" s="1" t="s">
        <v>234</v>
      </c>
      <c r="HR218" s="1" t="s">
        <v>233</v>
      </c>
      <c r="HS218" s="1" t="s">
        <v>221</v>
      </c>
      <c r="HT218" s="1" t="s">
        <v>221</v>
      </c>
      <c r="HU218" s="1">
        <v>4.8209418350000002</v>
      </c>
      <c r="HV218" s="1">
        <v>2.2827600960000001</v>
      </c>
      <c r="HW218" s="1">
        <v>3.2465942069999998</v>
      </c>
      <c r="HX218" s="1">
        <v>3.000549602</v>
      </c>
      <c r="HY218" s="1">
        <v>0</v>
      </c>
      <c r="HZ218" s="1">
        <v>5.1185742789999997</v>
      </c>
      <c r="IA218" s="1">
        <v>1.1456604990000001</v>
      </c>
      <c r="IB218" s="1">
        <v>3.002888783</v>
      </c>
    </row>
    <row r="219" spans="1:236" x14ac:dyDescent="0.3">
      <c r="A219" s="1">
        <v>37126</v>
      </c>
      <c r="B219" s="1" t="s">
        <v>1680</v>
      </c>
      <c r="C219" s="1" t="s">
        <v>1638</v>
      </c>
      <c r="D219" s="1" t="s">
        <v>678</v>
      </c>
      <c r="E219" s="1">
        <v>7</v>
      </c>
      <c r="F219" s="1" t="s">
        <v>390</v>
      </c>
      <c r="G219" s="1">
        <v>3</v>
      </c>
      <c r="H219" s="1" t="s">
        <v>391</v>
      </c>
      <c r="I219" s="1" t="s">
        <v>221</v>
      </c>
      <c r="J219" s="1" t="s">
        <v>221</v>
      </c>
      <c r="K219" s="1" t="s">
        <v>221</v>
      </c>
      <c r="L219" s="1">
        <v>1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1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 t="s">
        <v>221</v>
      </c>
      <c r="AF219" s="1" t="s">
        <v>221</v>
      </c>
      <c r="AG219" s="1" t="s">
        <v>221</v>
      </c>
      <c r="AH219" s="1" t="s">
        <v>221</v>
      </c>
      <c r="AI219" s="1" t="s">
        <v>221</v>
      </c>
      <c r="AJ219" s="1" t="s">
        <v>221</v>
      </c>
      <c r="AK219" s="1" t="s">
        <v>221</v>
      </c>
      <c r="AL219" s="1" t="s">
        <v>221</v>
      </c>
      <c r="AM219" s="1">
        <v>4</v>
      </c>
      <c r="AN219" s="1">
        <v>1</v>
      </c>
      <c r="AO219" s="1">
        <v>5</v>
      </c>
      <c r="AP219" s="1">
        <v>2</v>
      </c>
      <c r="AQ219" s="1">
        <v>3</v>
      </c>
      <c r="AR219" s="1">
        <v>4</v>
      </c>
      <c r="AS219" s="1">
        <v>1</v>
      </c>
      <c r="AT219" s="1">
        <v>5</v>
      </c>
      <c r="AU219" s="1">
        <v>2</v>
      </c>
      <c r="AV219" s="1">
        <v>1</v>
      </c>
      <c r="AW219" s="1">
        <v>4</v>
      </c>
      <c r="AX219" s="1">
        <v>1</v>
      </c>
      <c r="AY219" s="1">
        <v>5</v>
      </c>
      <c r="AZ219" s="1">
        <v>4</v>
      </c>
      <c r="BA219" s="1">
        <v>3</v>
      </c>
      <c r="BB219" s="1">
        <v>5</v>
      </c>
      <c r="BC219" s="1" t="s">
        <v>221</v>
      </c>
      <c r="BD219" s="1" t="s">
        <v>221</v>
      </c>
      <c r="BE219" s="1" t="s">
        <v>221</v>
      </c>
      <c r="BF219" s="1" t="s">
        <v>221</v>
      </c>
      <c r="BG219" s="1">
        <v>4</v>
      </c>
      <c r="BH219" s="1">
        <v>4</v>
      </c>
      <c r="BI219" s="1">
        <v>5</v>
      </c>
      <c r="BJ219" s="1">
        <v>4</v>
      </c>
      <c r="BK219" s="1">
        <v>5</v>
      </c>
      <c r="BL219" s="1">
        <v>4</v>
      </c>
      <c r="BM219" s="1">
        <v>5</v>
      </c>
      <c r="BN219" s="1">
        <v>4</v>
      </c>
      <c r="BO219" s="1">
        <v>4</v>
      </c>
      <c r="BP219" s="1">
        <v>4</v>
      </c>
      <c r="BQ219" s="1">
        <v>5</v>
      </c>
      <c r="BR219" s="1">
        <v>4</v>
      </c>
      <c r="BS219" s="1">
        <v>5</v>
      </c>
      <c r="BT219" s="1">
        <v>3</v>
      </c>
      <c r="BU219" s="1">
        <v>3</v>
      </c>
      <c r="BV219" s="1">
        <v>5</v>
      </c>
      <c r="BW219" s="1">
        <v>3</v>
      </c>
      <c r="BX219" s="1">
        <v>4.5</v>
      </c>
      <c r="BY219" s="1">
        <v>3</v>
      </c>
      <c r="BZ219" s="1">
        <v>4</v>
      </c>
      <c r="CA219" s="1">
        <v>4</v>
      </c>
      <c r="CB219" s="1">
        <v>4</v>
      </c>
      <c r="CC219" s="1">
        <v>4.6666666670000003</v>
      </c>
      <c r="CD219" s="1">
        <v>4</v>
      </c>
      <c r="CE219" s="1">
        <v>4</v>
      </c>
      <c r="CF219" s="1">
        <f>(AM219 - '[1]AoA, FW, and ASMu'!B$11) / '[1]AoA, FW, and ASMu'!B$12</f>
        <v>-6.0746042051738683E-2</v>
      </c>
      <c r="CG219" s="1">
        <f>(AQ219 - '[1]AoA, FW, and ASMu'!C$11) / '[1]AoA, FW, and ASMu'!C$12</f>
        <v>6.35580845466511E-2</v>
      </c>
      <c r="CH219" s="1">
        <f>(AR219 - '[1]AoA, FW, and ASMu'!D$11) / '[1]AoA, FW, and ASMu'!D$12</f>
        <v>1.2414584841085845</v>
      </c>
      <c r="CI219" s="1">
        <f>(AT219 - '[1]AoA, FW, and ASMu'!E$11) / '[1]AoA, FW, and ASMu'!E$12</f>
        <v>0.50066042908655961</v>
      </c>
      <c r="CJ219" s="1">
        <f>(AU219 - '[1]AoA, FW, and ASMu'!F$11) / '[1]AoA, FW, and ASMu'!F$12</f>
        <v>-0.79861122131299866</v>
      </c>
      <c r="CK219" s="1">
        <f>(AY219 - '[1]AoA, FW, and ASMu'!G$11) / '[1]AoA, FW, and ASMu'!G$12</f>
        <v>1.0352183707753255</v>
      </c>
      <c r="CL219" s="1">
        <f>(BA219 - '[1]AoA, FW, and ASMu'!H$11) / '[1]AoA, FW, and ASMu'!H$12</f>
        <v>1.2597114765283648</v>
      </c>
      <c r="CM219" s="1">
        <f>(AW219 - '[1]AoA, FW, and ASMu'!I$11) / '[1]AoA, FW, and ASMu'!I$12</f>
        <v>0.59779555268672613</v>
      </c>
      <c r="CN219" s="1">
        <v>0.37361534000000002</v>
      </c>
      <c r="CO219" s="1">
        <v>-0.317852672</v>
      </c>
      <c r="CP219" s="1">
        <v>0.21359172400000001</v>
      </c>
      <c r="CQ219" s="1">
        <v>0.219087749</v>
      </c>
      <c r="CR219" s="1">
        <v>8.7286068999999994E-2</v>
      </c>
      <c r="CS219" s="1">
        <v>0.37721919300000001</v>
      </c>
      <c r="CT219" s="1">
        <v>2.8287914000000001E-2</v>
      </c>
      <c r="CU219" s="1">
        <v>-0.80077034199999997</v>
      </c>
      <c r="CV219" s="1" t="s">
        <v>241</v>
      </c>
      <c r="CW219" s="1">
        <v>5</v>
      </c>
      <c r="CX219" s="1">
        <v>1</v>
      </c>
      <c r="CY219" s="1" t="s">
        <v>242</v>
      </c>
      <c r="CZ219" s="1">
        <v>5</v>
      </c>
      <c r="DA219" s="1" t="s">
        <v>221</v>
      </c>
      <c r="DB219" s="1" t="s">
        <v>221</v>
      </c>
      <c r="DC219" s="1" t="s">
        <v>221</v>
      </c>
      <c r="DD219" s="1">
        <v>1</v>
      </c>
      <c r="DE219" s="1" t="s">
        <v>221</v>
      </c>
      <c r="DF219" s="1" t="s">
        <v>221</v>
      </c>
      <c r="DG219" s="1" t="s">
        <v>292</v>
      </c>
      <c r="DH219" s="1">
        <v>224216</v>
      </c>
      <c r="DI219" s="1" t="s">
        <v>221</v>
      </c>
      <c r="DJ219" s="1" t="s">
        <v>665</v>
      </c>
      <c r="DK219" s="1" t="s">
        <v>221</v>
      </c>
      <c r="DL219" s="1" t="s">
        <v>229</v>
      </c>
      <c r="DM219" s="1" t="s">
        <v>367</v>
      </c>
      <c r="DN219" s="1">
        <v>15</v>
      </c>
      <c r="DO219" s="1" t="s">
        <v>1681</v>
      </c>
      <c r="DP219" s="1">
        <v>-8.318265E-3</v>
      </c>
      <c r="DQ219" s="1">
        <v>-0.56476974899999999</v>
      </c>
      <c r="DR219" s="1">
        <v>1.142329726</v>
      </c>
      <c r="DS219" s="1">
        <v>0.62191151099999997</v>
      </c>
      <c r="DT219" s="1">
        <v>0.18858483200000001</v>
      </c>
      <c r="DU219" s="1">
        <v>1.5670655469999999</v>
      </c>
      <c r="DV219" s="1">
        <v>-0.68143459900000003</v>
      </c>
      <c r="DW219" s="1">
        <v>0.87171520999999996</v>
      </c>
      <c r="DX219" s="1">
        <v>-1.282545337</v>
      </c>
      <c r="DY219" s="1">
        <v>-1.0964448499999999</v>
      </c>
      <c r="DZ219" s="1">
        <v>0.80939393900000001</v>
      </c>
      <c r="EA219" s="1">
        <v>-1.1447780439999999</v>
      </c>
      <c r="EB219" s="1">
        <v>1.650185048</v>
      </c>
      <c r="EC219" s="1">
        <v>0.63157092800000003</v>
      </c>
      <c r="ED219" s="1">
        <v>1.329160962</v>
      </c>
      <c r="EE219" s="1">
        <v>1.2185467910000001</v>
      </c>
      <c r="EF219" s="1">
        <v>-0.49336258900000002</v>
      </c>
      <c r="EG219" s="1">
        <v>-0.20733053700000001</v>
      </c>
      <c r="EH219" s="1">
        <v>0.86115427300000003</v>
      </c>
      <c r="EI219" s="1">
        <v>-0.21831218999999999</v>
      </c>
      <c r="EJ219" s="1">
        <v>0.78663404599999998</v>
      </c>
      <c r="EK219" s="1">
        <v>-8.8258680000000006E-2</v>
      </c>
      <c r="EL219" s="1">
        <v>0.48208338899999997</v>
      </c>
      <c r="EM219" s="1">
        <v>0.141778721</v>
      </c>
      <c r="EN219" s="1">
        <v>-0.227950713</v>
      </c>
      <c r="EO219" s="1">
        <v>0.60217342600000001</v>
      </c>
      <c r="EP219" s="1">
        <v>-0.44247086800000002</v>
      </c>
      <c r="EQ219" s="1">
        <v>1.1601128549999999</v>
      </c>
      <c r="ER219" s="1">
        <v>-0.64968487399999997</v>
      </c>
      <c r="ES219" s="1">
        <v>-0.43132788399999999</v>
      </c>
      <c r="ET219" s="1">
        <v>0.81993861499999998</v>
      </c>
      <c r="EU219" s="1">
        <v>-0.28827037799999999</v>
      </c>
      <c r="EV219" s="1">
        <v>0.11079420800000001</v>
      </c>
      <c r="EW219" s="1">
        <v>-7.2999390000000001E-3</v>
      </c>
      <c r="EX219" s="1">
        <v>-0.50626750099999995</v>
      </c>
      <c r="EY219" s="1">
        <v>1.1603746619999999</v>
      </c>
      <c r="EZ219" s="1">
        <v>0.71154203800000004</v>
      </c>
      <c r="FA219" s="1">
        <v>0.14875905</v>
      </c>
      <c r="FB219" s="1">
        <v>1.2387726290000001</v>
      </c>
      <c r="FC219" s="1">
        <v>-0.56312254100000003</v>
      </c>
      <c r="FD219" s="1">
        <v>0.78158185499999999</v>
      </c>
      <c r="FE219" s="1">
        <v>-0.73494871299999998</v>
      </c>
      <c r="FF219" s="1">
        <v>-0.75438913500000004</v>
      </c>
      <c r="FG219" s="1">
        <v>0.74325423400000001</v>
      </c>
      <c r="FH219" s="1">
        <v>-0.72955848300000004</v>
      </c>
      <c r="FI219" s="1">
        <v>1.1982686419999999</v>
      </c>
      <c r="FJ219" s="1">
        <v>0.527533476</v>
      </c>
      <c r="FK219" s="1">
        <v>1.290324469</v>
      </c>
      <c r="FL219" s="1">
        <v>1.178860324</v>
      </c>
      <c r="FM219" s="1">
        <v>-0.71347497800000004</v>
      </c>
      <c r="FN219" s="1">
        <v>-0.27098051200000001</v>
      </c>
      <c r="FO219" s="1">
        <v>0.87643446000000003</v>
      </c>
      <c r="FP219" s="1">
        <v>-0.26434281799999998</v>
      </c>
      <c r="FQ219" s="1">
        <v>0.97657453900000002</v>
      </c>
      <c r="FR219" s="1">
        <v>-9.6083810000000006E-2</v>
      </c>
      <c r="FS219" s="1">
        <v>0.70189067199999999</v>
      </c>
      <c r="FT219" s="1">
        <v>0.141012049</v>
      </c>
      <c r="FU219" s="1">
        <v>-0.22705561099999999</v>
      </c>
      <c r="FV219" s="1">
        <v>0.68614825199999996</v>
      </c>
      <c r="FW219" s="1">
        <v>-0.57374936700000001</v>
      </c>
      <c r="FX219" s="1">
        <v>1.396614697</v>
      </c>
      <c r="FY219" s="1">
        <v>-0.66089930100000005</v>
      </c>
      <c r="FZ219" s="1">
        <v>-0.46797258600000002</v>
      </c>
      <c r="GA219" s="1">
        <v>0.955153959</v>
      </c>
      <c r="GB219" s="1">
        <v>-0.28983172800000001</v>
      </c>
      <c r="GC219" s="1">
        <v>0.126620132</v>
      </c>
      <c r="GD219" s="1">
        <v>0.38466773100000001</v>
      </c>
      <c r="GE219" s="1">
        <v>0.51661674800000001</v>
      </c>
      <c r="GF219" s="1">
        <v>0.94894090099999995</v>
      </c>
      <c r="GG219" s="1">
        <v>1.4834725280000001</v>
      </c>
      <c r="GH219" s="1">
        <v>-0.593936664</v>
      </c>
      <c r="GI219" s="1">
        <v>1.403651279</v>
      </c>
      <c r="GJ219" s="1">
        <v>1.843715953</v>
      </c>
      <c r="GK219" s="1">
        <v>2.9779256E-2</v>
      </c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 t="s">
        <v>221</v>
      </c>
      <c r="HP219" s="1" t="s">
        <v>232</v>
      </c>
      <c r="HQ219" s="1" t="s">
        <v>233</v>
      </c>
      <c r="HR219" s="1" t="s">
        <v>234</v>
      </c>
      <c r="HS219" s="1" t="s">
        <v>221</v>
      </c>
      <c r="HT219" s="1" t="s">
        <v>221</v>
      </c>
      <c r="HU219" s="1">
        <v>5.2066171819999996</v>
      </c>
      <c r="HV219" s="1">
        <v>2.2827600960000001</v>
      </c>
      <c r="HW219" s="1">
        <v>3.2465942069999998</v>
      </c>
      <c r="HX219" s="1">
        <v>3.000549602</v>
      </c>
      <c r="HY219" s="1">
        <v>2.9552568940000001</v>
      </c>
      <c r="HZ219" s="1">
        <v>5.1185742789999997</v>
      </c>
      <c r="IA219" s="1">
        <v>3.436981496</v>
      </c>
      <c r="IB219" s="1">
        <v>3.002888783</v>
      </c>
    </row>
    <row r="220" spans="1:236" x14ac:dyDescent="0.3">
      <c r="A220" s="1">
        <v>36863</v>
      </c>
      <c r="B220" s="1" t="s">
        <v>1682</v>
      </c>
      <c r="C220" s="1" t="s">
        <v>1683</v>
      </c>
      <c r="D220" s="1" t="s">
        <v>1684</v>
      </c>
      <c r="E220" s="1">
        <v>6</v>
      </c>
      <c r="F220" s="1" t="s">
        <v>390</v>
      </c>
      <c r="G220" s="1">
        <v>3</v>
      </c>
      <c r="H220" s="1" t="s">
        <v>391</v>
      </c>
      <c r="I220" s="1" t="s">
        <v>221</v>
      </c>
      <c r="J220" s="1" t="s">
        <v>221</v>
      </c>
      <c r="K220" s="1" t="s">
        <v>221</v>
      </c>
      <c r="L220" s="1">
        <v>1</v>
      </c>
      <c r="M220" s="1">
        <v>0</v>
      </c>
      <c r="N220" s="1">
        <v>0</v>
      </c>
      <c r="O220" s="1">
        <v>0</v>
      </c>
      <c r="P220" s="1">
        <v>0</v>
      </c>
      <c r="Q220" s="1">
        <v>1</v>
      </c>
      <c r="R220" s="1">
        <v>0</v>
      </c>
      <c r="S220" s="1">
        <v>1</v>
      </c>
      <c r="T220" s="1">
        <v>1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1</v>
      </c>
      <c r="AA220" s="1">
        <v>0</v>
      </c>
      <c r="AB220" s="1">
        <v>0</v>
      </c>
      <c r="AC220" s="1">
        <v>0</v>
      </c>
      <c r="AD220" s="1">
        <v>0</v>
      </c>
      <c r="AE220" s="1" t="s">
        <v>221</v>
      </c>
      <c r="AF220" s="1" t="s">
        <v>221</v>
      </c>
      <c r="AG220" s="1" t="s">
        <v>221</v>
      </c>
      <c r="AH220" s="1" t="s">
        <v>221</v>
      </c>
      <c r="AI220" s="1" t="s">
        <v>221</v>
      </c>
      <c r="AJ220" s="1" t="s">
        <v>221</v>
      </c>
      <c r="AK220" s="1" t="s">
        <v>221</v>
      </c>
      <c r="AL220" s="1" t="s">
        <v>221</v>
      </c>
      <c r="AM220" s="1">
        <v>4</v>
      </c>
      <c r="AN220" s="1">
        <v>1</v>
      </c>
      <c r="AO220" s="1">
        <v>5</v>
      </c>
      <c r="AP220" s="1">
        <v>3</v>
      </c>
      <c r="AQ220" s="1">
        <v>3</v>
      </c>
      <c r="AR220" s="1">
        <v>3</v>
      </c>
      <c r="AS220" s="1">
        <v>2</v>
      </c>
      <c r="AT220" s="1">
        <v>5</v>
      </c>
      <c r="AU220" s="1">
        <v>5</v>
      </c>
      <c r="AV220" s="1">
        <v>3</v>
      </c>
      <c r="AW220" s="1">
        <v>4</v>
      </c>
      <c r="AX220" s="1">
        <v>2</v>
      </c>
      <c r="AY220" s="1">
        <v>4</v>
      </c>
      <c r="AZ220" s="1">
        <v>4</v>
      </c>
      <c r="BA220" s="1">
        <v>2</v>
      </c>
      <c r="BB220" s="1">
        <v>5</v>
      </c>
      <c r="BC220" s="1" t="s">
        <v>221</v>
      </c>
      <c r="BD220" s="1" t="s">
        <v>221</v>
      </c>
      <c r="BE220" s="1" t="s">
        <v>221</v>
      </c>
      <c r="BF220" s="1" t="s">
        <v>221</v>
      </c>
      <c r="BG220" s="1">
        <v>5</v>
      </c>
      <c r="BH220" s="1">
        <v>5</v>
      </c>
      <c r="BI220" s="1">
        <v>5</v>
      </c>
      <c r="BJ220" s="1">
        <v>5</v>
      </c>
      <c r="BK220" s="1">
        <v>5</v>
      </c>
      <c r="BL220" s="1">
        <v>3</v>
      </c>
      <c r="BM220" s="1">
        <v>4</v>
      </c>
      <c r="BN220" s="1" t="s">
        <v>221</v>
      </c>
      <c r="BO220" s="1">
        <v>4</v>
      </c>
      <c r="BP220" s="1">
        <v>4</v>
      </c>
      <c r="BQ220" s="1">
        <v>5</v>
      </c>
      <c r="BR220" s="1">
        <v>5</v>
      </c>
      <c r="BS220" s="1">
        <v>4</v>
      </c>
      <c r="BT220" s="1" t="s">
        <v>221</v>
      </c>
      <c r="BU220" s="1" t="s">
        <v>221</v>
      </c>
      <c r="BV220" s="1">
        <v>4</v>
      </c>
      <c r="BW220" s="1" t="s">
        <v>221</v>
      </c>
      <c r="BX220" s="1">
        <v>4.4444444440000002</v>
      </c>
      <c r="BY220" s="1"/>
      <c r="BZ220" s="1"/>
      <c r="CA220" s="1">
        <v>4</v>
      </c>
      <c r="CB220" s="1">
        <v>4</v>
      </c>
      <c r="CC220" s="1">
        <v>4</v>
      </c>
      <c r="CD220" s="1">
        <v>4</v>
      </c>
      <c r="CE220" s="1">
        <v>5</v>
      </c>
      <c r="CF220" s="1">
        <f>(AM220 - '[1]AoA, FW, and ASMu'!B$11) / '[1]AoA, FW, and ASMu'!B$12</f>
        <v>-6.0746042051738683E-2</v>
      </c>
      <c r="CG220" s="1">
        <f>(AQ220 - '[1]AoA, FW, and ASMu'!C$11) / '[1]AoA, FW, and ASMu'!C$12</f>
        <v>6.35580845466511E-2</v>
      </c>
      <c r="CH220" s="1">
        <f>(AR220 - '[1]AoA, FW, and ASMu'!D$11) / '[1]AoA, FW, and ASMu'!D$12</f>
        <v>0.45651043466681585</v>
      </c>
      <c r="CI220" s="1">
        <f>(AT220 - '[1]AoA, FW, and ASMu'!E$11) / '[1]AoA, FW, and ASMu'!E$12</f>
        <v>0.50066042908655961</v>
      </c>
      <c r="CJ220" s="1">
        <f>(AU220 - '[1]AoA, FW, and ASMu'!F$11) / '[1]AoA, FW, and ASMu'!F$12</f>
        <v>0.92360840061944671</v>
      </c>
      <c r="CK220" s="1">
        <f>(AY220 - '[1]AoA, FW, and ASMu'!G$11) / '[1]AoA, FW, and ASMu'!G$12</f>
        <v>0.32195980665711271</v>
      </c>
      <c r="CL220" s="1">
        <f>(BA220 - '[1]AoA, FW, and ASMu'!H$11) / '[1]AoA, FW, and ASMu'!H$12</f>
        <v>0.31960435424860512</v>
      </c>
      <c r="CM220" s="1">
        <f>(AW220 - '[1]AoA, FW, and ASMu'!I$11) / '[1]AoA, FW, and ASMu'!I$12</f>
        <v>0.59779555268672613</v>
      </c>
      <c r="CN220" s="1">
        <v>0.245056891</v>
      </c>
      <c r="CO220" s="1"/>
      <c r="CP220" s="1"/>
      <c r="CQ220" s="1">
        <v>0.219087749</v>
      </c>
      <c r="CR220" s="1">
        <v>8.7286068999999994E-2</v>
      </c>
      <c r="CS220" s="1">
        <v>-0.76024175800000005</v>
      </c>
      <c r="CT220" s="1">
        <v>2.8287914000000001E-2</v>
      </c>
      <c r="CU220" s="1">
        <v>0.70067404899999997</v>
      </c>
      <c r="CV220" s="1" t="s">
        <v>241</v>
      </c>
      <c r="CW220" s="1">
        <v>5</v>
      </c>
      <c r="CX220" s="1">
        <v>1</v>
      </c>
      <c r="CY220" s="1" t="s">
        <v>242</v>
      </c>
      <c r="CZ220" s="1">
        <v>5</v>
      </c>
      <c r="DA220" s="1">
        <v>5222</v>
      </c>
      <c r="DB220" s="1" t="s">
        <v>221</v>
      </c>
      <c r="DC220" s="1" t="s">
        <v>221</v>
      </c>
      <c r="DD220" s="1">
        <v>1</v>
      </c>
      <c r="DE220" s="1">
        <v>5220</v>
      </c>
      <c r="DF220" s="1" t="s">
        <v>221</v>
      </c>
      <c r="DG220" s="1" t="s">
        <v>310</v>
      </c>
      <c r="DH220" s="1">
        <v>586839</v>
      </c>
      <c r="DI220" s="1" t="s">
        <v>221</v>
      </c>
      <c r="DJ220" s="1" t="s">
        <v>1685</v>
      </c>
      <c r="DK220" s="1" t="s">
        <v>1111</v>
      </c>
      <c r="DL220" s="1" t="s">
        <v>229</v>
      </c>
      <c r="DM220" s="1">
        <v>689</v>
      </c>
      <c r="DN220" s="1">
        <v>1</v>
      </c>
      <c r="DO220" s="1" t="s">
        <v>1686</v>
      </c>
      <c r="DP220" s="1">
        <v>-8.318265E-3</v>
      </c>
      <c r="DQ220" s="1">
        <v>-0.56476974899999999</v>
      </c>
      <c r="DR220" s="1">
        <v>1.142329726</v>
      </c>
      <c r="DS220" s="1">
        <v>1.621911511</v>
      </c>
      <c r="DT220" s="1">
        <v>0.18858483200000001</v>
      </c>
      <c r="DU220" s="1">
        <v>0.567065547</v>
      </c>
      <c r="DV220" s="1">
        <v>0.31856540100000003</v>
      </c>
      <c r="DW220" s="1">
        <v>0.87171520999999996</v>
      </c>
      <c r="DX220" s="1">
        <v>1.717454663</v>
      </c>
      <c r="DY220" s="1">
        <v>0.90355514999999997</v>
      </c>
      <c r="DZ220" s="1">
        <v>0.80939393900000001</v>
      </c>
      <c r="EA220" s="1">
        <v>-0.14477804399999999</v>
      </c>
      <c r="EB220" s="1">
        <v>0.65018504799999999</v>
      </c>
      <c r="EC220" s="1">
        <v>0.63157092800000003</v>
      </c>
      <c r="ED220" s="1">
        <v>0.329160962</v>
      </c>
      <c r="EE220" s="1">
        <v>1.2185467910000001</v>
      </c>
      <c r="EF220" s="1">
        <v>0.50663741100000004</v>
      </c>
      <c r="EG220" s="1">
        <v>0.79266946299999996</v>
      </c>
      <c r="EH220" s="1">
        <v>0.86115427300000003</v>
      </c>
      <c r="EI220" s="1">
        <v>0.78168780999999998</v>
      </c>
      <c r="EJ220" s="1">
        <v>0.78663404599999998</v>
      </c>
      <c r="EK220" s="1">
        <v>-1.08825868</v>
      </c>
      <c r="EL220" s="1">
        <v>-0.51791661099999997</v>
      </c>
      <c r="EM220" s="1">
        <v>0.141778721</v>
      </c>
      <c r="EN220" s="1">
        <v>-0.227950713</v>
      </c>
      <c r="EO220" s="1">
        <v>0.60217342600000001</v>
      </c>
      <c r="EP220" s="1">
        <v>0.55752913199999998</v>
      </c>
      <c r="EQ220" s="1">
        <v>0.160112855</v>
      </c>
      <c r="ER220" s="1" t="s">
        <v>221</v>
      </c>
      <c r="ES220" s="1" t="s">
        <v>221</v>
      </c>
      <c r="ET220" s="1">
        <v>-0.18006138499999999</v>
      </c>
      <c r="EU220" s="1" t="s">
        <v>221</v>
      </c>
      <c r="EV220" s="1" t="s">
        <v>221</v>
      </c>
      <c r="EW220" s="1">
        <v>-7.2999390000000001E-3</v>
      </c>
      <c r="EX220" s="1">
        <v>-0.50626750099999995</v>
      </c>
      <c r="EY220" s="1">
        <v>1.1603746619999999</v>
      </c>
      <c r="EZ220" s="1">
        <v>1.8556630679999999</v>
      </c>
      <c r="FA220" s="1">
        <v>0.14875905</v>
      </c>
      <c r="FB220" s="1">
        <v>0.44826796200000002</v>
      </c>
      <c r="FC220" s="1">
        <v>0.26325543000000001</v>
      </c>
      <c r="FD220" s="1">
        <v>0.78158185499999999</v>
      </c>
      <c r="FE220" s="1">
        <v>0.98416879099999999</v>
      </c>
      <c r="FF220" s="1">
        <v>0.62167485</v>
      </c>
      <c r="FG220" s="1">
        <v>0.74325423400000001</v>
      </c>
      <c r="FH220" s="1">
        <v>-9.2265964000000006E-2</v>
      </c>
      <c r="FI220" s="1">
        <v>0.47212665999999998</v>
      </c>
      <c r="FJ220" s="1">
        <v>0.527533476</v>
      </c>
      <c r="FK220" s="1">
        <v>0.31954327199999999</v>
      </c>
      <c r="FL220" s="1">
        <v>1.178860324</v>
      </c>
      <c r="FM220" s="1">
        <v>0.73267232599999998</v>
      </c>
      <c r="FN220" s="1">
        <v>1.036017078</v>
      </c>
      <c r="FO220" s="1">
        <v>0.87643446000000003</v>
      </c>
      <c r="FP220" s="1">
        <v>0.94650490499999995</v>
      </c>
      <c r="FQ220" s="1">
        <v>0.97657453900000002</v>
      </c>
      <c r="FR220" s="1">
        <v>-1.184745122</v>
      </c>
      <c r="FS220" s="1">
        <v>-0.75406215300000001</v>
      </c>
      <c r="FT220" s="1">
        <v>0.141012049</v>
      </c>
      <c r="FU220" s="1">
        <v>-0.22705561099999999</v>
      </c>
      <c r="FV220" s="1">
        <v>0.68614825199999996</v>
      </c>
      <c r="FW220" s="1">
        <v>0.72294473999999997</v>
      </c>
      <c r="FX220" s="1">
        <v>0.19275363200000001</v>
      </c>
      <c r="FY220" s="1"/>
      <c r="FZ220" s="1"/>
      <c r="GA220" s="1">
        <v>-0.209755147</v>
      </c>
      <c r="GB220" s="1"/>
      <c r="GC220" s="1"/>
      <c r="GD220" s="1">
        <v>0.219251786</v>
      </c>
      <c r="GE220" s="1">
        <v>0.34151268200000001</v>
      </c>
      <c r="GF220" s="1">
        <v>0.44826796200000002</v>
      </c>
      <c r="GG220" s="1">
        <v>2.7519702E-2</v>
      </c>
      <c r="GH220" s="1">
        <v>1.1251808400000001</v>
      </c>
      <c r="GI220" s="1">
        <v>0.71823809999999999</v>
      </c>
      <c r="GJ220" s="1">
        <v>0.51229690500000002</v>
      </c>
      <c r="GK220" s="1">
        <v>1.4759265589999999</v>
      </c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 t="s">
        <v>1687</v>
      </c>
      <c r="HP220" s="1" t="s">
        <v>232</v>
      </c>
      <c r="HQ220" s="1" t="s">
        <v>233</v>
      </c>
      <c r="HR220" s="1" t="s">
        <v>270</v>
      </c>
      <c r="HS220" s="1" t="s">
        <v>260</v>
      </c>
      <c r="HT220" s="1" t="s">
        <v>221</v>
      </c>
      <c r="HU220" s="1">
        <v>5.0780587329999998</v>
      </c>
      <c r="HV220" s="1"/>
      <c r="HW220" s="1"/>
      <c r="HX220" s="1">
        <v>3.000549602</v>
      </c>
      <c r="HY220" s="1">
        <v>2.9552568940000001</v>
      </c>
      <c r="HZ220" s="1">
        <v>3.9811133280000002</v>
      </c>
      <c r="IA220" s="1">
        <v>3.436981496</v>
      </c>
      <c r="IB220" s="1">
        <v>4.5043331740000001</v>
      </c>
    </row>
    <row r="221" spans="1:236" x14ac:dyDescent="0.3">
      <c r="A221" s="1">
        <v>32154</v>
      </c>
      <c r="B221" s="1" t="s">
        <v>304</v>
      </c>
      <c r="C221" s="1" t="s">
        <v>305</v>
      </c>
      <c r="D221" s="1" t="s">
        <v>306</v>
      </c>
      <c r="E221" s="1">
        <v>3</v>
      </c>
      <c r="F221" s="1" t="s">
        <v>307</v>
      </c>
      <c r="G221" s="1">
        <v>3</v>
      </c>
      <c r="H221" s="1" t="s">
        <v>308</v>
      </c>
      <c r="I221" s="1" t="s">
        <v>221</v>
      </c>
      <c r="J221" s="1" t="s">
        <v>221</v>
      </c>
      <c r="K221" s="1" t="s">
        <v>221</v>
      </c>
      <c r="L221" s="1">
        <v>1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 t="s">
        <v>309</v>
      </c>
      <c r="AF221" s="1" t="s">
        <v>221</v>
      </c>
      <c r="AG221" s="1" t="s">
        <v>221</v>
      </c>
      <c r="AH221" s="1" t="s">
        <v>221</v>
      </c>
      <c r="AI221" s="1" t="s">
        <v>221</v>
      </c>
      <c r="AJ221" s="1" t="s">
        <v>221</v>
      </c>
      <c r="AK221" s="1" t="s">
        <v>221</v>
      </c>
      <c r="AL221" s="1" t="s">
        <v>221</v>
      </c>
      <c r="AM221" s="1">
        <v>4</v>
      </c>
      <c r="AN221" s="1">
        <v>1</v>
      </c>
      <c r="AO221" s="1">
        <v>5</v>
      </c>
      <c r="AP221" s="1">
        <v>1</v>
      </c>
      <c r="AQ221" s="1">
        <v>1</v>
      </c>
      <c r="AR221" s="1">
        <v>1</v>
      </c>
      <c r="AS221" s="1">
        <v>1</v>
      </c>
      <c r="AT221" s="1">
        <v>5</v>
      </c>
      <c r="AU221" s="1">
        <v>3</v>
      </c>
      <c r="AV221" s="1">
        <v>1</v>
      </c>
      <c r="AW221" s="1">
        <v>3</v>
      </c>
      <c r="AX221" s="1">
        <v>3</v>
      </c>
      <c r="AY221" s="1">
        <v>1</v>
      </c>
      <c r="AZ221" s="1">
        <v>4</v>
      </c>
      <c r="BA221" s="1">
        <v>1</v>
      </c>
      <c r="BB221" s="1">
        <v>5</v>
      </c>
      <c r="BC221" s="1" t="s">
        <v>221</v>
      </c>
      <c r="BD221" s="1" t="s">
        <v>221</v>
      </c>
      <c r="BE221" s="1" t="s">
        <v>221</v>
      </c>
      <c r="BF221" s="1" t="s">
        <v>221</v>
      </c>
      <c r="BG221" s="1">
        <v>5</v>
      </c>
      <c r="BH221" s="1">
        <v>5</v>
      </c>
      <c r="BI221" s="1">
        <v>4</v>
      </c>
      <c r="BJ221" s="1">
        <v>5</v>
      </c>
      <c r="BK221" s="1" t="s">
        <v>221</v>
      </c>
      <c r="BL221" s="1" t="s">
        <v>221</v>
      </c>
      <c r="BM221" s="1" t="s">
        <v>221</v>
      </c>
      <c r="BN221" s="1" t="s">
        <v>221</v>
      </c>
      <c r="BO221" s="1">
        <v>4</v>
      </c>
      <c r="BP221" s="1" t="s">
        <v>221</v>
      </c>
      <c r="BQ221" s="1">
        <v>4</v>
      </c>
      <c r="BR221" s="1">
        <v>4</v>
      </c>
      <c r="BS221" s="1" t="s">
        <v>221</v>
      </c>
      <c r="BT221" s="1">
        <v>4</v>
      </c>
      <c r="BU221" s="1">
        <v>3</v>
      </c>
      <c r="BV221" s="1">
        <v>4</v>
      </c>
      <c r="BW221" s="1" t="s">
        <v>221</v>
      </c>
      <c r="BX221" s="1">
        <v>4.2</v>
      </c>
      <c r="BY221" s="1">
        <v>3.5</v>
      </c>
      <c r="BZ221" s="1"/>
      <c r="CA221" s="1">
        <v>4</v>
      </c>
      <c r="CB221" s="1"/>
      <c r="CC221" s="1"/>
      <c r="CD221" s="1"/>
      <c r="CE221" s="1">
        <v>5</v>
      </c>
      <c r="CF221" s="1">
        <f>(AM221 - '[1]AoA, FW, and ASMu'!B$11) / '[1]AoA, FW, and ASMu'!B$12</f>
        <v>-6.0746042051738683E-2</v>
      </c>
      <c r="CG221" s="1">
        <f>(AQ221 - '[1]AoA, FW, and ASMu'!C$11) / '[1]AoA, FW, and ASMu'!C$12</f>
        <v>-1.4784925460403708</v>
      </c>
      <c r="CH221" s="1">
        <f>(AR221 - '[1]AoA, FW, and ASMu'!D$11) / '[1]AoA, FW, and ASMu'!D$12</f>
        <v>-1.1133856642167215</v>
      </c>
      <c r="CI221" s="1">
        <f>(AT221 - '[1]AoA, FW, and ASMu'!E$11) / '[1]AoA, FW, and ASMu'!E$12</f>
        <v>0.50066042908655961</v>
      </c>
      <c r="CJ221" s="1">
        <f>(AU221 - '[1]AoA, FW, and ASMu'!F$11) / '[1]AoA, FW, and ASMu'!F$12</f>
        <v>-0.22453801400218357</v>
      </c>
      <c r="CK221" s="1">
        <f>(AY221 - '[1]AoA, FW, and ASMu'!G$11) / '[1]AoA, FW, and ASMu'!G$12</f>
        <v>-1.8178158856975259</v>
      </c>
      <c r="CL221" s="1">
        <f>(BA221 - '[1]AoA, FW, and ASMu'!H$11) / '[1]AoA, FW, and ASMu'!H$12</f>
        <v>-0.62050276803115456</v>
      </c>
      <c r="CM221" s="1">
        <f>(AW221 - '[1]AoA, FW, and ASMu'!I$11) / '[1]AoA, FW, and ASMu'!I$12</f>
        <v>-0.25123341556192269</v>
      </c>
      <c r="CN221" s="1">
        <v>0.36809639599999999</v>
      </c>
      <c r="CO221" s="1">
        <v>0.252810327</v>
      </c>
      <c r="CP221" s="1"/>
      <c r="CQ221" s="1">
        <v>-1.9688533000000001E-2</v>
      </c>
      <c r="CR221" s="1"/>
      <c r="CS221" s="1"/>
      <c r="CT221" s="1"/>
      <c r="CU221" s="1">
        <v>0.99918738200000001</v>
      </c>
      <c r="CV221" s="1" t="s">
        <v>241</v>
      </c>
      <c r="CW221" s="1">
        <v>5</v>
      </c>
      <c r="CX221" s="1">
        <v>1</v>
      </c>
      <c r="CY221" s="1" t="s">
        <v>242</v>
      </c>
      <c r="CZ221" s="1">
        <v>5</v>
      </c>
      <c r="DA221" s="1">
        <v>18111</v>
      </c>
      <c r="DB221" s="1" t="s">
        <v>221</v>
      </c>
      <c r="DC221" s="1" t="s">
        <v>221</v>
      </c>
      <c r="DD221" s="1">
        <v>1</v>
      </c>
      <c r="DE221" s="1">
        <v>18109</v>
      </c>
      <c r="DF221" s="1" t="s">
        <v>221</v>
      </c>
      <c r="DG221" s="1" t="s">
        <v>310</v>
      </c>
      <c r="DH221" s="1">
        <v>345674</v>
      </c>
      <c r="DI221" s="1" t="s">
        <v>311</v>
      </c>
      <c r="DJ221" s="1" t="s">
        <v>312</v>
      </c>
      <c r="DK221" s="1" t="s">
        <v>313</v>
      </c>
      <c r="DL221" s="1" t="s">
        <v>229</v>
      </c>
      <c r="DM221" s="1">
        <v>850</v>
      </c>
      <c r="DN221" s="1">
        <v>10</v>
      </c>
      <c r="DO221" s="1" t="s">
        <v>314</v>
      </c>
      <c r="DP221" s="1">
        <v>-8.318265E-3</v>
      </c>
      <c r="DQ221" s="1">
        <v>-0.56476974899999999</v>
      </c>
      <c r="DR221" s="1">
        <v>1.142329726</v>
      </c>
      <c r="DS221" s="1">
        <v>-0.37808848900000003</v>
      </c>
      <c r="DT221" s="1">
        <v>-1.8114151679999999</v>
      </c>
      <c r="DU221" s="1">
        <v>-1.4329344530000001</v>
      </c>
      <c r="DV221" s="1">
        <v>-0.68143459900000003</v>
      </c>
      <c r="DW221" s="1">
        <v>0.87171520999999996</v>
      </c>
      <c r="DX221" s="1">
        <v>-0.28254533700000001</v>
      </c>
      <c r="DY221" s="1">
        <v>-1.0964448499999999</v>
      </c>
      <c r="DZ221" s="1">
        <v>-0.19060606099999999</v>
      </c>
      <c r="EA221" s="1">
        <v>0.85522195599999995</v>
      </c>
      <c r="EB221" s="1">
        <v>-2.349814952</v>
      </c>
      <c r="EC221" s="1">
        <v>0.63157092800000003</v>
      </c>
      <c r="ED221" s="1">
        <v>-0.670839038</v>
      </c>
      <c r="EE221" s="1">
        <v>1.2185467910000001</v>
      </c>
      <c r="EF221" s="1">
        <v>0.50663741100000004</v>
      </c>
      <c r="EG221" s="1">
        <v>0.79266946299999996</v>
      </c>
      <c r="EH221" s="1">
        <v>-0.138845727</v>
      </c>
      <c r="EI221" s="1">
        <v>0.78168780999999998</v>
      </c>
      <c r="EJ221" s="1" t="s">
        <v>221</v>
      </c>
      <c r="EK221" s="1" t="s">
        <v>221</v>
      </c>
      <c r="EL221" s="1" t="s">
        <v>221</v>
      </c>
      <c r="EM221" s="1">
        <v>0.141778721</v>
      </c>
      <c r="EN221" s="1" t="s">
        <v>221</v>
      </c>
      <c r="EO221" s="1">
        <v>-0.39782657399999999</v>
      </c>
      <c r="EP221" s="1">
        <v>-0.44247086800000002</v>
      </c>
      <c r="EQ221" s="1" t="s">
        <v>221</v>
      </c>
      <c r="ER221" s="1">
        <v>0.35031512599999998</v>
      </c>
      <c r="ES221" s="1">
        <v>-0.43132788399999999</v>
      </c>
      <c r="ET221" s="1">
        <v>-0.18006138499999999</v>
      </c>
      <c r="EU221" s="1" t="s">
        <v>221</v>
      </c>
      <c r="EV221" s="1" t="s">
        <v>221</v>
      </c>
      <c r="EW221" s="1">
        <v>-7.2999390000000001E-3</v>
      </c>
      <c r="EX221" s="1">
        <v>-0.50626750099999995</v>
      </c>
      <c r="EY221" s="1">
        <v>1.1603746619999999</v>
      </c>
      <c r="EZ221" s="1">
        <v>-0.43257899100000002</v>
      </c>
      <c r="FA221" s="1">
        <v>-1.428876314</v>
      </c>
      <c r="FB221" s="1">
        <v>-1.132741373</v>
      </c>
      <c r="FC221" s="1">
        <v>-0.56312254100000003</v>
      </c>
      <c r="FD221" s="1">
        <v>0.78158185499999999</v>
      </c>
      <c r="FE221" s="1">
        <v>-0.16190954499999999</v>
      </c>
      <c r="FF221" s="1">
        <v>-0.75438913500000004</v>
      </c>
      <c r="FG221" s="1">
        <v>-0.175030668</v>
      </c>
      <c r="FH221" s="1">
        <v>0.545026554</v>
      </c>
      <c r="FI221" s="1">
        <v>-1.706299287</v>
      </c>
      <c r="FJ221" s="1">
        <v>0.527533476</v>
      </c>
      <c r="FK221" s="1">
        <v>-0.65123792400000002</v>
      </c>
      <c r="FL221" s="1">
        <v>1.178860324</v>
      </c>
      <c r="FM221" s="1">
        <v>0.73267232599999998</v>
      </c>
      <c r="FN221" s="1">
        <v>1.036017078</v>
      </c>
      <c r="FO221" s="1">
        <v>-0.14130938400000001</v>
      </c>
      <c r="FP221" s="1">
        <v>0.94650490499999995</v>
      </c>
      <c r="FQ221" s="1"/>
      <c r="FR221" s="1"/>
      <c r="FS221" s="1"/>
      <c r="FT221" s="1">
        <v>0.141012049</v>
      </c>
      <c r="FU221" s="1"/>
      <c r="FV221" s="1">
        <v>-0.45330464100000001</v>
      </c>
      <c r="FW221" s="1">
        <v>-0.57374936700000001</v>
      </c>
      <c r="FX221" s="1"/>
      <c r="FY221" s="1">
        <v>0.356362032</v>
      </c>
      <c r="FZ221" s="1">
        <v>-0.46797258600000002</v>
      </c>
      <c r="GA221" s="1">
        <v>-0.209755147</v>
      </c>
      <c r="GB221" s="1"/>
      <c r="GC221" s="1"/>
      <c r="GD221" s="1">
        <v>-0.136389182</v>
      </c>
      <c r="GE221" s="1">
        <v>-1.072514282</v>
      </c>
      <c r="GF221" s="1">
        <v>-1.132741373</v>
      </c>
      <c r="GG221" s="1">
        <v>0.78158185499999999</v>
      </c>
      <c r="GH221" s="1">
        <v>-2.0897496000000002E-2</v>
      </c>
      <c r="GI221" s="1">
        <v>-0.75979438200000005</v>
      </c>
      <c r="GJ221" s="1"/>
      <c r="GK221" s="1">
        <v>0.55764165799999998</v>
      </c>
      <c r="GL221" s="1">
        <v>1</v>
      </c>
      <c r="GM221" s="1">
        <v>0</v>
      </c>
      <c r="GN221" s="1">
        <v>0</v>
      </c>
      <c r="GO221" s="1">
        <v>1</v>
      </c>
      <c r="GP221" s="1">
        <v>1</v>
      </c>
      <c r="GQ221" s="1">
        <v>0</v>
      </c>
      <c r="GR221" s="1">
        <v>0</v>
      </c>
      <c r="GS221" s="1">
        <v>0</v>
      </c>
      <c r="GT221" s="1">
        <v>0</v>
      </c>
      <c r="GU221" s="1">
        <v>0</v>
      </c>
      <c r="GV221" s="1">
        <v>0</v>
      </c>
      <c r="GW221" s="1">
        <v>0</v>
      </c>
      <c r="GX221" s="1">
        <v>0</v>
      </c>
      <c r="GY221" s="1">
        <v>0</v>
      </c>
      <c r="GZ221" s="1">
        <v>0</v>
      </c>
      <c r="HA221" s="1">
        <v>0</v>
      </c>
      <c r="HB221" s="1">
        <v>0</v>
      </c>
      <c r="HC221" s="1">
        <v>0</v>
      </c>
      <c r="HD221" s="1">
        <v>0</v>
      </c>
      <c r="HE221" s="1">
        <v>0</v>
      </c>
      <c r="HF221" s="1">
        <v>0</v>
      </c>
      <c r="HG221" s="1">
        <v>0</v>
      </c>
      <c r="HH221" s="1">
        <v>0</v>
      </c>
      <c r="HI221" s="1">
        <v>1</v>
      </c>
      <c r="HJ221" s="1">
        <v>1</v>
      </c>
      <c r="HK221" s="1">
        <v>0</v>
      </c>
      <c r="HL221" s="1">
        <v>0</v>
      </c>
      <c r="HM221" s="1">
        <v>0</v>
      </c>
      <c r="HN221" s="1">
        <v>1</v>
      </c>
      <c r="HO221" s="1" t="s">
        <v>221</v>
      </c>
      <c r="HP221" s="1" t="s">
        <v>315</v>
      </c>
      <c r="HQ221" s="1" t="s">
        <v>316</v>
      </c>
      <c r="HR221" s="1" t="s">
        <v>221</v>
      </c>
      <c r="HS221" s="1" t="s">
        <v>221</v>
      </c>
      <c r="HT221" s="1" t="s">
        <v>221</v>
      </c>
      <c r="HU221" s="1">
        <v>2.7139958289999999</v>
      </c>
      <c r="HV221" s="1">
        <v>2.6173304430000002</v>
      </c>
      <c r="HW221" s="1"/>
      <c r="HX221" s="1">
        <v>2.3232469390000001</v>
      </c>
      <c r="HY221" s="1"/>
      <c r="HZ221" s="1"/>
      <c r="IA221" s="1"/>
      <c r="IB221" s="1">
        <v>3.516370979</v>
      </c>
    </row>
    <row r="222" spans="1:236" x14ac:dyDescent="0.3">
      <c r="A222" s="1">
        <v>26941</v>
      </c>
      <c r="B222" s="1" t="s">
        <v>1688</v>
      </c>
      <c r="C222" s="1" t="s">
        <v>911</v>
      </c>
      <c r="D222" s="1" t="s">
        <v>1689</v>
      </c>
      <c r="E222" s="1">
        <v>8</v>
      </c>
      <c r="F222" s="1" t="s">
        <v>307</v>
      </c>
      <c r="G222" s="1">
        <v>3</v>
      </c>
      <c r="H222" s="1" t="s">
        <v>308</v>
      </c>
      <c r="I222" s="1" t="s">
        <v>221</v>
      </c>
      <c r="J222" s="1" t="s">
        <v>221</v>
      </c>
      <c r="K222" s="1" t="s">
        <v>221</v>
      </c>
      <c r="L222" s="1">
        <v>1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 t="s">
        <v>1690</v>
      </c>
      <c r="AF222" s="1" t="s">
        <v>221</v>
      </c>
      <c r="AG222" s="1" t="s">
        <v>221</v>
      </c>
      <c r="AH222" s="1" t="s">
        <v>221</v>
      </c>
      <c r="AI222" s="1" t="s">
        <v>221</v>
      </c>
      <c r="AJ222" s="1" t="s">
        <v>221</v>
      </c>
      <c r="AK222" s="1" t="s">
        <v>221</v>
      </c>
      <c r="AL222" s="1" t="s">
        <v>221</v>
      </c>
      <c r="AM222" s="1">
        <v>4</v>
      </c>
      <c r="AN222" s="1">
        <v>1</v>
      </c>
      <c r="AO222" s="1">
        <v>4</v>
      </c>
      <c r="AP222" s="1">
        <v>3</v>
      </c>
      <c r="AQ222" s="1">
        <v>2</v>
      </c>
      <c r="AR222" s="1">
        <v>3</v>
      </c>
      <c r="AS222" s="1">
        <v>2</v>
      </c>
      <c r="AT222" s="1">
        <v>5</v>
      </c>
      <c r="AU222" s="1">
        <v>5</v>
      </c>
      <c r="AV222" s="1">
        <v>1</v>
      </c>
      <c r="AW222" s="1">
        <v>3</v>
      </c>
      <c r="AX222" s="1">
        <v>2</v>
      </c>
      <c r="AY222" s="1">
        <v>3</v>
      </c>
      <c r="AZ222" s="1">
        <v>3</v>
      </c>
      <c r="BA222" s="1">
        <v>1</v>
      </c>
      <c r="BB222" s="1">
        <v>5</v>
      </c>
      <c r="BC222" s="1" t="s">
        <v>221</v>
      </c>
      <c r="BD222" s="1" t="s">
        <v>221</v>
      </c>
      <c r="BE222" s="1" t="s">
        <v>221</v>
      </c>
      <c r="BF222" s="1" t="s">
        <v>221</v>
      </c>
      <c r="BG222" s="1">
        <v>5</v>
      </c>
      <c r="BH222" s="1">
        <v>4</v>
      </c>
      <c r="BI222" s="1">
        <v>4</v>
      </c>
      <c r="BJ222" s="1">
        <v>5</v>
      </c>
      <c r="BK222" s="1">
        <v>4</v>
      </c>
      <c r="BL222" s="1">
        <v>4</v>
      </c>
      <c r="BM222" s="1">
        <v>3</v>
      </c>
      <c r="BN222" s="1" t="s">
        <v>221</v>
      </c>
      <c r="BO222" s="1">
        <v>4</v>
      </c>
      <c r="BP222" s="1">
        <v>3</v>
      </c>
      <c r="BQ222" s="1">
        <v>3</v>
      </c>
      <c r="BR222" s="1">
        <v>2</v>
      </c>
      <c r="BS222" s="1">
        <v>4</v>
      </c>
      <c r="BT222" s="1">
        <v>3</v>
      </c>
      <c r="BU222" s="1">
        <v>3</v>
      </c>
      <c r="BV222" s="1">
        <v>2</v>
      </c>
      <c r="BW222" s="1" t="s">
        <v>221</v>
      </c>
      <c r="BX222" s="1">
        <v>3.4444444440000002</v>
      </c>
      <c r="BY222" s="1">
        <v>3</v>
      </c>
      <c r="BZ222" s="1"/>
      <c r="CA222" s="1">
        <v>4</v>
      </c>
      <c r="CB222" s="1">
        <v>3</v>
      </c>
      <c r="CC222" s="1">
        <v>3.6666666669999999</v>
      </c>
      <c r="CD222" s="1">
        <v>4</v>
      </c>
      <c r="CE222" s="1">
        <v>4</v>
      </c>
      <c r="CF222" s="1">
        <f>(AM222 - '[1]AoA, FW, and ASMu'!B$11) / '[1]AoA, FW, and ASMu'!B$12</f>
        <v>-6.0746042051738683E-2</v>
      </c>
      <c r="CG222" s="1">
        <f>(AQ222 - '[1]AoA, FW, and ASMu'!C$11) / '[1]AoA, FW, and ASMu'!C$12</f>
        <v>-0.70746723074685991</v>
      </c>
      <c r="CH222" s="1">
        <f>(AR222 - '[1]AoA, FW, and ASMu'!D$11) / '[1]AoA, FW, and ASMu'!D$12</f>
        <v>0.45651043466681585</v>
      </c>
      <c r="CI222" s="1">
        <f>(AT222 - '[1]AoA, FW, and ASMu'!E$11) / '[1]AoA, FW, and ASMu'!E$12</f>
        <v>0.50066042908655961</v>
      </c>
      <c r="CJ222" s="1">
        <f>(AU222 - '[1]AoA, FW, and ASMu'!F$11) / '[1]AoA, FW, and ASMu'!F$12</f>
        <v>0.92360840061944671</v>
      </c>
      <c r="CK222" s="1">
        <f>(AY222 - '[1]AoA, FW, and ASMu'!G$11) / '[1]AoA, FW, and ASMu'!G$12</f>
        <v>-0.39129875746110016</v>
      </c>
      <c r="CL222" s="1">
        <f>(BA222 - '[1]AoA, FW, and ASMu'!H$11) / '[1]AoA, FW, and ASMu'!H$12</f>
        <v>-0.62050276803115456</v>
      </c>
      <c r="CM222" s="1">
        <f>(AW222 - '[1]AoA, FW, and ASMu'!I$11) / '[1]AoA, FW, and ASMu'!I$12</f>
        <v>-0.25123341556192269</v>
      </c>
      <c r="CN222" s="1">
        <v>-0.99895335500000004</v>
      </c>
      <c r="CO222" s="1">
        <v>-0.40152228400000001</v>
      </c>
      <c r="CP222" s="1"/>
      <c r="CQ222" s="1">
        <v>-1.9688533000000001E-2</v>
      </c>
      <c r="CR222" s="1">
        <v>0.59704185600000004</v>
      </c>
      <c r="CS222" s="1">
        <v>-0.32017917699999998</v>
      </c>
      <c r="CT222" s="1">
        <v>0.48157811</v>
      </c>
      <c r="CU222" s="1">
        <v>-0.172936278</v>
      </c>
      <c r="CV222" s="1" t="s">
        <v>241</v>
      </c>
      <c r="CW222" s="1">
        <v>5</v>
      </c>
      <c r="CX222" s="1">
        <v>1</v>
      </c>
      <c r="CY222" s="1" t="s">
        <v>224</v>
      </c>
      <c r="CZ222" s="1">
        <v>4</v>
      </c>
      <c r="DA222" s="1" t="s">
        <v>221</v>
      </c>
      <c r="DB222" s="1" t="s">
        <v>221</v>
      </c>
      <c r="DC222" s="1" t="s">
        <v>221</v>
      </c>
      <c r="DD222" s="1">
        <v>0</v>
      </c>
      <c r="DE222" s="1" t="s">
        <v>221</v>
      </c>
      <c r="DF222" s="1" t="s">
        <v>221</v>
      </c>
      <c r="DG222" s="1" t="s">
        <v>292</v>
      </c>
      <c r="DH222" s="1" t="s">
        <v>221</v>
      </c>
      <c r="DI222" s="1" t="s">
        <v>221</v>
      </c>
      <c r="DJ222" s="1" t="s">
        <v>1691</v>
      </c>
      <c r="DK222" s="1" t="s">
        <v>440</v>
      </c>
      <c r="DL222" s="1" t="s">
        <v>229</v>
      </c>
      <c r="DM222" s="1">
        <v>1032</v>
      </c>
      <c r="DN222" s="1">
        <v>12</v>
      </c>
      <c r="DO222" s="1" t="s">
        <v>221</v>
      </c>
      <c r="DP222" s="1">
        <v>-8.318265E-3</v>
      </c>
      <c r="DQ222" s="1">
        <v>-0.56476974899999999</v>
      </c>
      <c r="DR222" s="1">
        <v>0.14232972599999999</v>
      </c>
      <c r="DS222" s="1">
        <v>1.621911511</v>
      </c>
      <c r="DT222" s="1">
        <v>-0.81141516800000002</v>
      </c>
      <c r="DU222" s="1">
        <v>0.567065547</v>
      </c>
      <c r="DV222" s="1">
        <v>0.31856540100000003</v>
      </c>
      <c r="DW222" s="1">
        <v>0.87171520999999996</v>
      </c>
      <c r="DX222" s="1">
        <v>1.717454663</v>
      </c>
      <c r="DY222" s="1">
        <v>-1.0964448499999999</v>
      </c>
      <c r="DZ222" s="1">
        <v>-0.19060606099999999</v>
      </c>
      <c r="EA222" s="1">
        <v>-0.14477804399999999</v>
      </c>
      <c r="EB222" s="1">
        <v>-0.34981495200000001</v>
      </c>
      <c r="EC222" s="1">
        <v>-0.36842907200000002</v>
      </c>
      <c r="ED222" s="1">
        <v>-0.670839038</v>
      </c>
      <c r="EE222" s="1">
        <v>1.2185467910000001</v>
      </c>
      <c r="EF222" s="1">
        <v>0.50663741100000004</v>
      </c>
      <c r="EG222" s="1">
        <v>-0.20733053700000001</v>
      </c>
      <c r="EH222" s="1">
        <v>-0.138845727</v>
      </c>
      <c r="EI222" s="1">
        <v>0.78168780999999998</v>
      </c>
      <c r="EJ222" s="1">
        <v>-0.213365954</v>
      </c>
      <c r="EK222" s="1">
        <v>-8.8258680000000006E-2</v>
      </c>
      <c r="EL222" s="1">
        <v>-1.517916611</v>
      </c>
      <c r="EM222" s="1">
        <v>0.141778721</v>
      </c>
      <c r="EN222" s="1">
        <v>-1.227950713</v>
      </c>
      <c r="EO222" s="1">
        <v>-1.397826574</v>
      </c>
      <c r="EP222" s="1">
        <v>-2.442470868</v>
      </c>
      <c r="EQ222" s="1">
        <v>0.160112855</v>
      </c>
      <c r="ER222" s="1">
        <v>-0.64968487399999997</v>
      </c>
      <c r="ES222" s="1">
        <v>-0.43132788399999999</v>
      </c>
      <c r="ET222" s="1">
        <v>-2.1800613850000001</v>
      </c>
      <c r="EU222" s="1" t="s">
        <v>221</v>
      </c>
      <c r="EV222" s="1" t="s">
        <v>221</v>
      </c>
      <c r="EW222" s="1">
        <v>-7.2999390000000001E-3</v>
      </c>
      <c r="EX222" s="1">
        <v>-0.50626750099999995</v>
      </c>
      <c r="EY222" s="1">
        <v>0.14457805300000001</v>
      </c>
      <c r="EZ222" s="1">
        <v>1.8556630679999999</v>
      </c>
      <c r="FA222" s="1">
        <v>-0.64005863200000002</v>
      </c>
      <c r="FB222" s="1">
        <v>0.44826796200000002</v>
      </c>
      <c r="FC222" s="1">
        <v>0.26325543000000001</v>
      </c>
      <c r="FD222" s="1">
        <v>0.78158185499999999</v>
      </c>
      <c r="FE222" s="1">
        <v>0.98416879099999999</v>
      </c>
      <c r="FF222" s="1">
        <v>-0.75438913500000004</v>
      </c>
      <c r="FG222" s="1">
        <v>-0.175030668</v>
      </c>
      <c r="FH222" s="1">
        <v>-9.2265964000000006E-2</v>
      </c>
      <c r="FI222" s="1">
        <v>-0.25401532300000002</v>
      </c>
      <c r="FJ222" s="1">
        <v>-0.30773846599999999</v>
      </c>
      <c r="FK222" s="1">
        <v>-0.65123792400000002</v>
      </c>
      <c r="FL222" s="1">
        <v>1.178860324</v>
      </c>
      <c r="FM222" s="1">
        <v>0.73267232599999998</v>
      </c>
      <c r="FN222" s="1">
        <v>-0.27098051200000001</v>
      </c>
      <c r="FO222" s="1">
        <v>-0.14130938400000001</v>
      </c>
      <c r="FP222" s="1">
        <v>0.94650490499999995</v>
      </c>
      <c r="FQ222" s="1">
        <v>-0.26488525299999999</v>
      </c>
      <c r="FR222" s="1">
        <v>-9.6083810000000006E-2</v>
      </c>
      <c r="FS222" s="1">
        <v>-2.2100149789999999</v>
      </c>
      <c r="FT222" s="1">
        <v>0.141012049</v>
      </c>
      <c r="FU222" s="1">
        <v>-1.223128878</v>
      </c>
      <c r="FV222" s="1">
        <v>-1.5927575329999999</v>
      </c>
      <c r="FW222" s="1">
        <v>-3.1671375799999999</v>
      </c>
      <c r="FX222" s="1">
        <v>0.19275363200000001</v>
      </c>
      <c r="FY222" s="1">
        <v>-0.66089930100000005</v>
      </c>
      <c r="FZ222" s="1">
        <v>-0.46797258600000002</v>
      </c>
      <c r="GA222" s="1">
        <v>-2.5395733580000002</v>
      </c>
      <c r="GB222" s="1"/>
      <c r="GC222" s="1"/>
      <c r="GD222" s="1">
        <v>-1.0168928209999999</v>
      </c>
      <c r="GE222" s="1">
        <v>-0.874131467</v>
      </c>
      <c r="GF222" s="1">
        <v>0.44826796200000002</v>
      </c>
      <c r="GG222" s="1">
        <v>-1.4284331240000001</v>
      </c>
      <c r="GH222" s="1">
        <v>1.1251808400000001</v>
      </c>
      <c r="GI222" s="1">
        <v>-5.8836709000000001E-2</v>
      </c>
      <c r="GJ222" s="1">
        <v>-0.45848429200000002</v>
      </c>
      <c r="GK222" s="1">
        <v>0.55764165799999998</v>
      </c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 t="s">
        <v>221</v>
      </c>
      <c r="HP222" s="1" t="s">
        <v>315</v>
      </c>
      <c r="HQ222" s="1" t="s">
        <v>221</v>
      </c>
      <c r="HR222" s="1" t="s">
        <v>221</v>
      </c>
      <c r="HS222" s="1" t="s">
        <v>221</v>
      </c>
      <c r="HT222" s="1" t="s">
        <v>221</v>
      </c>
      <c r="HU222" s="1">
        <v>1.346946078</v>
      </c>
      <c r="HV222" s="1">
        <v>1.9629978320000001</v>
      </c>
      <c r="HW222" s="1"/>
      <c r="HX222" s="1">
        <v>2.3232469390000001</v>
      </c>
      <c r="HY222" s="1">
        <v>1.6825725030000001</v>
      </c>
      <c r="HZ222" s="1">
        <v>2.8955334239999999</v>
      </c>
      <c r="IA222" s="1">
        <v>2.7518749119999999</v>
      </c>
      <c r="IB222" s="1">
        <v>2.34424732</v>
      </c>
    </row>
    <row r="223" spans="1:236" x14ac:dyDescent="0.3">
      <c r="A223" s="1">
        <v>30436</v>
      </c>
      <c r="B223" s="1" t="s">
        <v>1692</v>
      </c>
      <c r="C223" s="1" t="s">
        <v>1693</v>
      </c>
      <c r="D223" s="1" t="s">
        <v>1694</v>
      </c>
      <c r="E223" s="1">
        <v>2</v>
      </c>
      <c r="F223" s="1" t="s">
        <v>1089</v>
      </c>
      <c r="G223" s="1">
        <v>3</v>
      </c>
      <c r="H223" s="1" t="s">
        <v>1090</v>
      </c>
      <c r="I223" s="1" t="s">
        <v>221</v>
      </c>
      <c r="J223" s="1" t="s">
        <v>221</v>
      </c>
      <c r="K223" s="1" t="s">
        <v>221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 t="s">
        <v>221</v>
      </c>
      <c r="AF223" s="1" t="s">
        <v>221</v>
      </c>
      <c r="AG223" s="1" t="s">
        <v>221</v>
      </c>
      <c r="AH223" s="1" t="s">
        <v>221</v>
      </c>
      <c r="AI223" s="1" t="s">
        <v>221</v>
      </c>
      <c r="AJ223" s="1" t="s">
        <v>221</v>
      </c>
      <c r="AK223" s="1" t="s">
        <v>221</v>
      </c>
      <c r="AL223" s="1" t="s">
        <v>221</v>
      </c>
      <c r="AM223" s="1">
        <v>4</v>
      </c>
      <c r="AN223" s="1">
        <v>1</v>
      </c>
      <c r="AO223" s="1">
        <v>5</v>
      </c>
      <c r="AP223" s="1">
        <v>1</v>
      </c>
      <c r="AQ223" s="1">
        <v>1</v>
      </c>
      <c r="AR223" s="1">
        <v>1</v>
      </c>
      <c r="AS223" s="1">
        <v>1</v>
      </c>
      <c r="AT223" s="1">
        <v>5</v>
      </c>
      <c r="AU223" s="1">
        <v>3</v>
      </c>
      <c r="AV223" s="1">
        <v>1</v>
      </c>
      <c r="AW223" s="1">
        <v>4</v>
      </c>
      <c r="AX223" s="1">
        <v>1</v>
      </c>
      <c r="AY223" s="1">
        <v>5</v>
      </c>
      <c r="AZ223" s="1">
        <v>3</v>
      </c>
      <c r="BA223" s="1">
        <v>1</v>
      </c>
      <c r="BB223" s="1">
        <v>5</v>
      </c>
      <c r="BC223" s="1" t="s">
        <v>221</v>
      </c>
      <c r="BD223" s="1" t="s">
        <v>221</v>
      </c>
      <c r="BE223" s="1" t="s">
        <v>221</v>
      </c>
      <c r="BF223" s="1" t="s">
        <v>221</v>
      </c>
      <c r="BG223" s="1">
        <v>5</v>
      </c>
      <c r="BH223" s="1">
        <v>5</v>
      </c>
      <c r="BI223" s="1">
        <v>5</v>
      </c>
      <c r="BJ223" s="1">
        <v>4</v>
      </c>
      <c r="BK223" s="1">
        <v>4</v>
      </c>
      <c r="BL223" s="1">
        <v>5</v>
      </c>
      <c r="BM223" s="1">
        <v>4</v>
      </c>
      <c r="BN223" s="1">
        <v>4</v>
      </c>
      <c r="BO223" s="1">
        <v>5</v>
      </c>
      <c r="BP223" s="1">
        <v>3</v>
      </c>
      <c r="BQ223" s="1">
        <v>5</v>
      </c>
      <c r="BR223" s="1">
        <v>4</v>
      </c>
      <c r="BS223" s="1" t="s">
        <v>221</v>
      </c>
      <c r="BT223" s="1">
        <v>4</v>
      </c>
      <c r="BU223" s="1">
        <v>4</v>
      </c>
      <c r="BV223" s="1">
        <v>5</v>
      </c>
      <c r="BW223" s="1">
        <v>3</v>
      </c>
      <c r="BX223" s="1">
        <v>4.4444444440000002</v>
      </c>
      <c r="BY223" s="1">
        <v>4</v>
      </c>
      <c r="BZ223" s="1">
        <v>4</v>
      </c>
      <c r="CA223" s="1">
        <v>5</v>
      </c>
      <c r="CB223" s="1">
        <v>3</v>
      </c>
      <c r="CC223" s="1">
        <v>4.3333333329999997</v>
      </c>
      <c r="CD223" s="1">
        <v>3</v>
      </c>
      <c r="CE223" s="1">
        <v>5</v>
      </c>
      <c r="CF223" s="1">
        <f>(AM223 - '[1]AoA, FW, and ASMu'!B$11) / '[1]AoA, FW, and ASMu'!B$12</f>
        <v>-6.0746042051738683E-2</v>
      </c>
      <c r="CG223" s="1">
        <f>(AQ223 - '[1]AoA, FW, and ASMu'!C$11) / '[1]AoA, FW, and ASMu'!C$12</f>
        <v>-1.4784925460403708</v>
      </c>
      <c r="CH223" s="1">
        <f>(AR223 - '[1]AoA, FW, and ASMu'!D$11) / '[1]AoA, FW, and ASMu'!D$12</f>
        <v>-1.1133856642167215</v>
      </c>
      <c r="CI223" s="1">
        <f>(AT223 - '[1]AoA, FW, and ASMu'!E$11) / '[1]AoA, FW, and ASMu'!E$12</f>
        <v>0.50066042908655961</v>
      </c>
      <c r="CJ223" s="1">
        <f>(AU223 - '[1]AoA, FW, and ASMu'!F$11) / '[1]AoA, FW, and ASMu'!F$12</f>
        <v>-0.22453801400218357</v>
      </c>
      <c r="CK223" s="1">
        <f>(AY223 - '[1]AoA, FW, and ASMu'!G$11) / '[1]AoA, FW, and ASMu'!G$12</f>
        <v>1.0352183707753255</v>
      </c>
      <c r="CL223" s="1">
        <f>(BA223 - '[1]AoA, FW, and ASMu'!H$11) / '[1]AoA, FW, and ASMu'!H$12</f>
        <v>-0.62050276803115456</v>
      </c>
      <c r="CM223" s="1">
        <f>(AW223 - '[1]AoA, FW, and ASMu'!I$11) / '[1]AoA, FW, and ASMu'!I$12</f>
        <v>0.59779555268672613</v>
      </c>
      <c r="CN223" s="1">
        <v>0.63282702300000004</v>
      </c>
      <c r="CO223" s="1">
        <v>0.96148034000000004</v>
      </c>
      <c r="CP223" s="1">
        <v>9.1044630000000001E-2</v>
      </c>
      <c r="CQ223" s="1">
        <v>0.91038226099999997</v>
      </c>
      <c r="CR223" s="1">
        <v>0.62500608300000005</v>
      </c>
      <c r="CS223" s="1">
        <v>0.32631693499999997</v>
      </c>
      <c r="CT223" s="1">
        <v>-1.329430645</v>
      </c>
      <c r="CU223" s="1">
        <v>1.0292119310000001</v>
      </c>
      <c r="CV223" s="1" t="s">
        <v>241</v>
      </c>
      <c r="CW223" s="1">
        <v>5</v>
      </c>
      <c r="CX223" s="1">
        <v>1</v>
      </c>
      <c r="CY223" s="1" t="s">
        <v>221</v>
      </c>
      <c r="CZ223" s="1" t="s">
        <v>531</v>
      </c>
      <c r="DA223" s="1" t="s">
        <v>221</v>
      </c>
      <c r="DB223" s="1" t="s">
        <v>221</v>
      </c>
      <c r="DC223" s="1" t="s">
        <v>221</v>
      </c>
      <c r="DD223" s="1" t="s">
        <v>221</v>
      </c>
      <c r="DE223" s="1" t="s">
        <v>221</v>
      </c>
      <c r="DF223" s="1" t="s">
        <v>221</v>
      </c>
      <c r="DG223" s="1" t="s">
        <v>292</v>
      </c>
      <c r="DH223" s="1">
        <v>17876</v>
      </c>
      <c r="DI223" s="1" t="s">
        <v>1695</v>
      </c>
      <c r="DJ223" s="1" t="s">
        <v>221</v>
      </c>
      <c r="DK223" s="1" t="s">
        <v>629</v>
      </c>
      <c r="DL223" s="1" t="s">
        <v>229</v>
      </c>
      <c r="DM223" s="1">
        <v>1203</v>
      </c>
      <c r="DN223" s="1">
        <v>5</v>
      </c>
      <c r="DO223" s="1" t="s">
        <v>1696</v>
      </c>
      <c r="DP223" s="1">
        <v>-8.318265E-3</v>
      </c>
      <c r="DQ223" s="1">
        <v>-0.56476974899999999</v>
      </c>
      <c r="DR223" s="1">
        <v>1.142329726</v>
      </c>
      <c r="DS223" s="1">
        <v>-0.37808848900000003</v>
      </c>
      <c r="DT223" s="1">
        <v>-1.8114151679999999</v>
      </c>
      <c r="DU223" s="1">
        <v>-1.4329344530000001</v>
      </c>
      <c r="DV223" s="1">
        <v>-0.68143459900000003</v>
      </c>
      <c r="DW223" s="1">
        <v>0.87171520999999996</v>
      </c>
      <c r="DX223" s="1">
        <v>-0.28254533700000001</v>
      </c>
      <c r="DY223" s="1">
        <v>-1.0964448499999999</v>
      </c>
      <c r="DZ223" s="1">
        <v>0.80939393900000001</v>
      </c>
      <c r="EA223" s="1">
        <v>-1.1447780439999999</v>
      </c>
      <c r="EB223" s="1">
        <v>1.650185048</v>
      </c>
      <c r="EC223" s="1">
        <v>-0.36842907200000002</v>
      </c>
      <c r="ED223" s="1">
        <v>-0.670839038</v>
      </c>
      <c r="EE223" s="1">
        <v>1.2185467910000001</v>
      </c>
      <c r="EF223" s="1">
        <v>0.50663741100000004</v>
      </c>
      <c r="EG223" s="1">
        <v>0.79266946299999996</v>
      </c>
      <c r="EH223" s="1">
        <v>0.86115427300000003</v>
      </c>
      <c r="EI223" s="1">
        <v>-0.21831218999999999</v>
      </c>
      <c r="EJ223" s="1">
        <v>-0.213365954</v>
      </c>
      <c r="EK223" s="1">
        <v>0.91174131999999997</v>
      </c>
      <c r="EL223" s="1">
        <v>-0.51791661099999997</v>
      </c>
      <c r="EM223" s="1">
        <v>1.1417787210000001</v>
      </c>
      <c r="EN223" s="1">
        <v>-1.227950713</v>
      </c>
      <c r="EO223" s="1">
        <v>0.60217342600000001</v>
      </c>
      <c r="EP223" s="1">
        <v>-0.44247086800000002</v>
      </c>
      <c r="EQ223" s="1" t="s">
        <v>221</v>
      </c>
      <c r="ER223" s="1">
        <v>0.35031512599999998</v>
      </c>
      <c r="ES223" s="1">
        <v>0.56867211600000001</v>
      </c>
      <c r="ET223" s="1">
        <v>0.81993861499999998</v>
      </c>
      <c r="EU223" s="1">
        <v>-0.28827037799999999</v>
      </c>
      <c r="EV223" s="1">
        <v>0.11079420800000001</v>
      </c>
      <c r="EW223" s="1">
        <v>-7.2999390000000001E-3</v>
      </c>
      <c r="EX223" s="1">
        <v>-0.50626750099999995</v>
      </c>
      <c r="EY223" s="1">
        <v>1.1603746619999999</v>
      </c>
      <c r="EZ223" s="1">
        <v>-0.43257899100000002</v>
      </c>
      <c r="FA223" s="1">
        <v>-1.428876314</v>
      </c>
      <c r="FB223" s="1">
        <v>-1.132741373</v>
      </c>
      <c r="FC223" s="1">
        <v>-0.56312254100000003</v>
      </c>
      <c r="FD223" s="1">
        <v>0.78158185499999999</v>
      </c>
      <c r="FE223" s="1">
        <v>-0.16190954499999999</v>
      </c>
      <c r="FF223" s="1">
        <v>-0.75438913500000004</v>
      </c>
      <c r="FG223" s="1">
        <v>0.74325423400000001</v>
      </c>
      <c r="FH223" s="1">
        <v>-0.72955848300000004</v>
      </c>
      <c r="FI223" s="1">
        <v>1.1982686419999999</v>
      </c>
      <c r="FJ223" s="1">
        <v>-0.30773846599999999</v>
      </c>
      <c r="FK223" s="1">
        <v>-0.65123792400000002</v>
      </c>
      <c r="FL223" s="1">
        <v>1.178860324</v>
      </c>
      <c r="FM223" s="1">
        <v>0.73267232599999998</v>
      </c>
      <c r="FN223" s="1">
        <v>1.036017078</v>
      </c>
      <c r="FO223" s="1">
        <v>0.87643446000000003</v>
      </c>
      <c r="FP223" s="1">
        <v>-0.26434281799999998</v>
      </c>
      <c r="FQ223" s="1">
        <v>-0.26488525299999999</v>
      </c>
      <c r="FR223" s="1">
        <v>0.99257750099999997</v>
      </c>
      <c r="FS223" s="1">
        <v>-0.75406215300000001</v>
      </c>
      <c r="FT223" s="1">
        <v>1.135604523</v>
      </c>
      <c r="FU223" s="1">
        <v>-1.223128878</v>
      </c>
      <c r="FV223" s="1">
        <v>0.68614825199999996</v>
      </c>
      <c r="FW223" s="1">
        <v>-0.57374936700000001</v>
      </c>
      <c r="FX223" s="1"/>
      <c r="FY223" s="1">
        <v>0.356362032</v>
      </c>
      <c r="FZ223" s="1">
        <v>0.61698529199999996</v>
      </c>
      <c r="GA223" s="1">
        <v>0.955153959</v>
      </c>
      <c r="GB223" s="1">
        <v>-0.28983172800000001</v>
      </c>
      <c r="GC223" s="1">
        <v>0.126620132</v>
      </c>
      <c r="GD223" s="1">
        <v>0.25497317200000003</v>
      </c>
      <c r="GE223" s="1">
        <v>-1.072514282</v>
      </c>
      <c r="GF223" s="1">
        <v>-1.422573101</v>
      </c>
      <c r="GG223" s="1">
        <v>2.7519702E-2</v>
      </c>
      <c r="GH223" s="1">
        <v>0.97369497800000004</v>
      </c>
      <c r="GI223" s="1">
        <v>1.352718452</v>
      </c>
      <c r="GJ223" s="1">
        <v>-0.94106965200000003</v>
      </c>
      <c r="GK223" s="1">
        <v>1.4759265589999999</v>
      </c>
      <c r="GL223" s="1">
        <v>2</v>
      </c>
      <c r="GM223" s="1">
        <v>1</v>
      </c>
      <c r="GN223" s="1">
        <v>0.5</v>
      </c>
      <c r="GO223" s="1">
        <v>1</v>
      </c>
      <c r="GP223" s="1">
        <v>0.5</v>
      </c>
      <c r="GQ223" s="1">
        <v>0</v>
      </c>
      <c r="GR223" s="1">
        <v>0</v>
      </c>
      <c r="GS223" s="1">
        <v>0</v>
      </c>
      <c r="GT223" s="1">
        <v>0</v>
      </c>
      <c r="GU223" s="1">
        <v>0</v>
      </c>
      <c r="GV223" s="1">
        <v>0</v>
      </c>
      <c r="GW223" s="1">
        <v>0</v>
      </c>
      <c r="GX223" s="1">
        <v>0</v>
      </c>
      <c r="GY223" s="1">
        <v>1</v>
      </c>
      <c r="GZ223" s="1">
        <v>0.5</v>
      </c>
      <c r="HA223" s="1">
        <v>0</v>
      </c>
      <c r="HB223" s="1">
        <v>0</v>
      </c>
      <c r="HC223" s="1">
        <v>0</v>
      </c>
      <c r="HD223" s="1">
        <v>0</v>
      </c>
      <c r="HE223" s="1">
        <v>0</v>
      </c>
      <c r="HF223" s="1">
        <v>0</v>
      </c>
      <c r="HG223" s="1">
        <v>1</v>
      </c>
      <c r="HH223" s="1">
        <v>0.5</v>
      </c>
      <c r="HI223" s="1">
        <v>0</v>
      </c>
      <c r="HJ223" s="1">
        <v>0</v>
      </c>
      <c r="HK223" s="1">
        <v>0</v>
      </c>
      <c r="HL223" s="1">
        <v>0</v>
      </c>
      <c r="HM223" s="1">
        <v>0.5</v>
      </c>
      <c r="HN223" s="1">
        <v>0.5</v>
      </c>
      <c r="HO223" s="1" t="s">
        <v>221</v>
      </c>
      <c r="HP223" s="1" t="s">
        <v>357</v>
      </c>
      <c r="HQ223" s="1" t="s">
        <v>358</v>
      </c>
      <c r="HR223" s="1" t="s">
        <v>221</v>
      </c>
      <c r="HS223" s="1" t="s">
        <v>221</v>
      </c>
      <c r="HT223" s="1" t="s">
        <v>221</v>
      </c>
      <c r="HU223" s="1">
        <v>3.12698074</v>
      </c>
      <c r="HV223" s="1">
        <v>3.6055512749999998</v>
      </c>
      <c r="HW223" s="1">
        <v>2.3671603819999998</v>
      </c>
      <c r="HX223" s="1">
        <v>3.347857345</v>
      </c>
      <c r="HY223" s="1">
        <v>1.923095639</v>
      </c>
      <c r="HZ223" s="1">
        <v>1.9862769979999999</v>
      </c>
      <c r="IA223" s="1">
        <v>0</v>
      </c>
      <c r="IB223" s="1">
        <v>3.0495168320000001</v>
      </c>
    </row>
    <row r="224" spans="1:236" x14ac:dyDescent="0.3">
      <c r="A224" s="1">
        <v>31750</v>
      </c>
      <c r="B224" s="1" t="s">
        <v>1697</v>
      </c>
      <c r="C224" s="1" t="s">
        <v>1012</v>
      </c>
      <c r="D224" s="1" t="s">
        <v>624</v>
      </c>
      <c r="E224" s="1">
        <v>7</v>
      </c>
      <c r="F224" s="1" t="s">
        <v>1364</v>
      </c>
      <c r="G224" s="1">
        <v>2</v>
      </c>
      <c r="H224" s="1" t="s">
        <v>1365</v>
      </c>
      <c r="I224" s="1" t="s">
        <v>221</v>
      </c>
      <c r="J224" s="1" t="s">
        <v>221</v>
      </c>
      <c r="K224" s="1" t="s">
        <v>221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 t="s">
        <v>221</v>
      </c>
      <c r="AF224" s="1" t="s">
        <v>221</v>
      </c>
      <c r="AG224" s="1" t="s">
        <v>221</v>
      </c>
      <c r="AH224" s="1" t="s">
        <v>221</v>
      </c>
      <c r="AI224" s="1" t="s">
        <v>221</v>
      </c>
      <c r="AJ224" s="1" t="s">
        <v>221</v>
      </c>
      <c r="AK224" s="1" t="s">
        <v>221</v>
      </c>
      <c r="AL224" s="1" t="s">
        <v>221</v>
      </c>
      <c r="AM224" s="1">
        <v>4</v>
      </c>
      <c r="AN224" s="1">
        <v>1</v>
      </c>
      <c r="AO224" s="1">
        <v>4</v>
      </c>
      <c r="AP224" s="1">
        <v>1</v>
      </c>
      <c r="AQ224" s="1">
        <v>3</v>
      </c>
      <c r="AR224" s="1">
        <v>3</v>
      </c>
      <c r="AS224" s="1">
        <v>1</v>
      </c>
      <c r="AT224" s="1">
        <v>5</v>
      </c>
      <c r="AU224" s="1">
        <v>1</v>
      </c>
      <c r="AV224" s="1">
        <v>5</v>
      </c>
      <c r="AW224" s="1">
        <v>5</v>
      </c>
      <c r="AX224" s="1">
        <v>2</v>
      </c>
      <c r="AY224" s="1">
        <v>5</v>
      </c>
      <c r="AZ224" s="1">
        <v>1</v>
      </c>
      <c r="BA224" s="1">
        <v>1</v>
      </c>
      <c r="BB224" s="1">
        <v>5</v>
      </c>
      <c r="BC224" s="1" t="s">
        <v>221</v>
      </c>
      <c r="BD224" s="1" t="s">
        <v>221</v>
      </c>
      <c r="BE224" s="1" t="s">
        <v>221</v>
      </c>
      <c r="BF224" s="1" t="s">
        <v>221</v>
      </c>
      <c r="BG224" s="1">
        <v>5</v>
      </c>
      <c r="BH224" s="1">
        <v>5</v>
      </c>
      <c r="BI224" s="1">
        <v>5</v>
      </c>
      <c r="BJ224" s="1">
        <v>5</v>
      </c>
      <c r="BK224" s="1">
        <v>5</v>
      </c>
      <c r="BL224" s="1">
        <v>4</v>
      </c>
      <c r="BM224" s="1">
        <v>4</v>
      </c>
      <c r="BN224" s="1">
        <v>4</v>
      </c>
      <c r="BO224" s="1">
        <v>3</v>
      </c>
      <c r="BP224" s="1" t="s">
        <v>221</v>
      </c>
      <c r="BQ224" s="1">
        <v>5</v>
      </c>
      <c r="BR224" s="1">
        <v>3</v>
      </c>
      <c r="BS224" s="1">
        <v>4</v>
      </c>
      <c r="BT224" s="1">
        <v>4</v>
      </c>
      <c r="BU224" s="1">
        <v>5</v>
      </c>
      <c r="BV224" s="1">
        <v>4</v>
      </c>
      <c r="BW224" s="1" t="s">
        <v>221</v>
      </c>
      <c r="BX224" s="1">
        <v>4.3333333329999997</v>
      </c>
      <c r="BY224" s="1">
        <v>4.5</v>
      </c>
      <c r="BZ224" s="1">
        <v>4</v>
      </c>
      <c r="CA224" s="1">
        <v>3</v>
      </c>
      <c r="CB224" s="1"/>
      <c r="CC224" s="1">
        <v>4.3333333329999997</v>
      </c>
      <c r="CD224" s="1">
        <v>4</v>
      </c>
      <c r="CE224" s="1">
        <v>5</v>
      </c>
      <c r="CF224" s="1">
        <f>(AM224 - '[1]AoA, FW, and ASMu'!B$11) / '[1]AoA, FW, and ASMu'!B$12</f>
        <v>-6.0746042051738683E-2</v>
      </c>
      <c r="CG224" s="1">
        <f>(AQ224 - '[1]AoA, FW, and ASMu'!C$11) / '[1]AoA, FW, and ASMu'!C$12</f>
        <v>6.35580845466511E-2</v>
      </c>
      <c r="CH224" s="1">
        <f>(AR224 - '[1]AoA, FW, and ASMu'!D$11) / '[1]AoA, FW, and ASMu'!D$12</f>
        <v>0.45651043466681585</v>
      </c>
      <c r="CI224" s="1">
        <f>(AT224 - '[1]AoA, FW, and ASMu'!E$11) / '[1]AoA, FW, and ASMu'!E$12</f>
        <v>0.50066042908655961</v>
      </c>
      <c r="CJ224" s="1">
        <f>(AU224 - '[1]AoA, FW, and ASMu'!F$11) / '[1]AoA, FW, and ASMu'!F$12</f>
        <v>-1.3726844286238138</v>
      </c>
      <c r="CK224" s="1">
        <f>(AY224 - '[1]AoA, FW, and ASMu'!G$11) / '[1]AoA, FW, and ASMu'!G$12</f>
        <v>1.0352183707753255</v>
      </c>
      <c r="CL224" s="1">
        <f>(BA224 - '[1]AoA, FW, and ASMu'!H$11) / '[1]AoA, FW, and ASMu'!H$12</f>
        <v>-0.62050276803115456</v>
      </c>
      <c r="CM224" s="1">
        <f>(AW224 - '[1]AoA, FW, and ASMu'!I$11) / '[1]AoA, FW, and ASMu'!I$12</f>
        <v>1.4468245209353749</v>
      </c>
      <c r="CN224" s="1">
        <v>7.4674325999999999E-2</v>
      </c>
      <c r="CO224" s="1">
        <v>1.325168686</v>
      </c>
      <c r="CP224" s="1">
        <v>-2.8321875E-2</v>
      </c>
      <c r="CQ224" s="1">
        <v>-0.83048199300000003</v>
      </c>
      <c r="CR224" s="1"/>
      <c r="CS224" s="1">
        <v>0.381208508</v>
      </c>
      <c r="CT224" s="1">
        <v>-0.33295604600000001</v>
      </c>
      <c r="CU224" s="1">
        <v>0.594120537</v>
      </c>
      <c r="CV224" s="1" t="s">
        <v>241</v>
      </c>
      <c r="CW224" s="1">
        <v>5</v>
      </c>
      <c r="CX224" s="1">
        <v>1</v>
      </c>
      <c r="CY224" s="1" t="s">
        <v>242</v>
      </c>
      <c r="CZ224" s="1">
        <v>5</v>
      </c>
      <c r="DA224" s="1">
        <v>2530</v>
      </c>
      <c r="DB224" s="1" t="s">
        <v>221</v>
      </c>
      <c r="DC224" s="1" t="s">
        <v>221</v>
      </c>
      <c r="DD224" s="1">
        <v>0</v>
      </c>
      <c r="DE224" s="1" t="s">
        <v>221</v>
      </c>
      <c r="DF224" s="1" t="s">
        <v>221</v>
      </c>
      <c r="DG224" s="1" t="s">
        <v>401</v>
      </c>
      <c r="DH224" s="1">
        <v>589001</v>
      </c>
      <c r="DI224" s="1" t="s">
        <v>221</v>
      </c>
      <c r="DJ224" s="1" t="s">
        <v>1698</v>
      </c>
      <c r="DK224" s="1" t="s">
        <v>1384</v>
      </c>
      <c r="DL224" s="1" t="s">
        <v>229</v>
      </c>
      <c r="DM224" s="1">
        <v>1311</v>
      </c>
      <c r="DN224" s="1">
        <v>5</v>
      </c>
      <c r="DO224" s="1" t="s">
        <v>1699</v>
      </c>
      <c r="DP224" s="1">
        <v>-8.318265E-3</v>
      </c>
      <c r="DQ224" s="1">
        <v>-0.56476974899999999</v>
      </c>
      <c r="DR224" s="1">
        <v>0.14232972599999999</v>
      </c>
      <c r="DS224" s="1">
        <v>-0.37808848900000003</v>
      </c>
      <c r="DT224" s="1">
        <v>0.18858483200000001</v>
      </c>
      <c r="DU224" s="1">
        <v>0.567065547</v>
      </c>
      <c r="DV224" s="1">
        <v>-0.68143459900000003</v>
      </c>
      <c r="DW224" s="1">
        <v>0.87171520999999996</v>
      </c>
      <c r="DX224" s="1">
        <v>-2.2825453370000002</v>
      </c>
      <c r="DY224" s="1">
        <v>2.9035551499999999</v>
      </c>
      <c r="DZ224" s="1">
        <v>1.809393939</v>
      </c>
      <c r="EA224" s="1">
        <v>-0.14477804399999999</v>
      </c>
      <c r="EB224" s="1">
        <v>1.650185048</v>
      </c>
      <c r="EC224" s="1">
        <v>-2.3684290720000001</v>
      </c>
      <c r="ED224" s="1">
        <v>-0.670839038</v>
      </c>
      <c r="EE224" s="1">
        <v>1.2185467910000001</v>
      </c>
      <c r="EF224" s="1">
        <v>0.50663741100000004</v>
      </c>
      <c r="EG224" s="1">
        <v>0.79266946299999996</v>
      </c>
      <c r="EH224" s="1">
        <v>0.86115427300000003</v>
      </c>
      <c r="EI224" s="1">
        <v>0.78168780999999998</v>
      </c>
      <c r="EJ224" s="1">
        <v>0.78663404599999998</v>
      </c>
      <c r="EK224" s="1">
        <v>-8.8258680000000006E-2</v>
      </c>
      <c r="EL224" s="1">
        <v>-0.51791661099999997</v>
      </c>
      <c r="EM224" s="1">
        <v>-0.858221279</v>
      </c>
      <c r="EN224" s="1" t="s">
        <v>221</v>
      </c>
      <c r="EO224" s="1">
        <v>0.60217342600000001</v>
      </c>
      <c r="EP224" s="1">
        <v>-1.442470868</v>
      </c>
      <c r="EQ224" s="1">
        <v>0.160112855</v>
      </c>
      <c r="ER224" s="1">
        <v>0.35031512599999998</v>
      </c>
      <c r="ES224" s="1">
        <v>1.5686721159999999</v>
      </c>
      <c r="ET224" s="1">
        <v>-0.18006138499999999</v>
      </c>
      <c r="EU224" s="1" t="s">
        <v>221</v>
      </c>
      <c r="EV224" s="1">
        <v>0.11079420800000001</v>
      </c>
      <c r="EW224" s="1">
        <v>-1.1190723E-2</v>
      </c>
      <c r="EX224" s="1">
        <v>-0.67500610599999999</v>
      </c>
      <c r="EY224" s="1">
        <v>0.12374988000000001</v>
      </c>
      <c r="EZ224" s="1">
        <v>-0.56272993800000004</v>
      </c>
      <c r="FA224" s="1">
        <v>0.15170927000000001</v>
      </c>
      <c r="FB224" s="1">
        <v>0.53359674300000004</v>
      </c>
      <c r="FC224" s="1">
        <v>-0.94977949800000006</v>
      </c>
      <c r="FD224" s="1">
        <v>0.84506917800000003</v>
      </c>
      <c r="FE224" s="1">
        <v>-1.305311391</v>
      </c>
      <c r="FF224" s="1">
        <v>2.6275614680000001</v>
      </c>
      <c r="FG224" s="1">
        <v>1.556381282</v>
      </c>
      <c r="FH224" s="1">
        <v>-0.114587433</v>
      </c>
      <c r="FI224" s="1">
        <v>1.1625293880000001</v>
      </c>
      <c r="FJ224" s="1">
        <v>-1.994651288</v>
      </c>
      <c r="FK224" s="1">
        <v>-0.61827943600000002</v>
      </c>
      <c r="FL224" s="1">
        <v>0.98156220699999996</v>
      </c>
      <c r="FM224" s="1">
        <v>0.65470389500000004</v>
      </c>
      <c r="FN224" s="1">
        <v>0.94478795299999996</v>
      </c>
      <c r="FO224" s="1">
        <v>0.86177219599999999</v>
      </c>
      <c r="FP224" s="1">
        <v>0.90010502800000003</v>
      </c>
      <c r="FQ224" s="1">
        <v>0.96217865700000005</v>
      </c>
      <c r="FR224" s="1">
        <v>-9.9165901000000001E-2</v>
      </c>
      <c r="FS224" s="1">
        <v>-0.72244622599999997</v>
      </c>
      <c r="FT224" s="1">
        <v>-0.87413868699999997</v>
      </c>
      <c r="FU224" s="1"/>
      <c r="FV224" s="1">
        <v>0.682211177</v>
      </c>
      <c r="FW224" s="1">
        <v>-1.7812144590000001</v>
      </c>
      <c r="FX224" s="1">
        <v>0.15240841699999999</v>
      </c>
      <c r="FY224" s="1">
        <v>0.38368944500000002</v>
      </c>
      <c r="FZ224" s="1">
        <v>1.6159227350000001</v>
      </c>
      <c r="GA224" s="1">
        <v>-0.200264262</v>
      </c>
      <c r="GB224" s="1"/>
      <c r="GC224" s="1">
        <v>9.6783547999999997E-2</v>
      </c>
      <c r="GD224" s="1">
        <v>3.9827626999999997E-2</v>
      </c>
      <c r="GE224" s="1">
        <v>1.533402833</v>
      </c>
      <c r="GF224" s="1">
        <v>-0.85299595100000003</v>
      </c>
      <c r="GG224" s="1">
        <v>-2.9069509E-2</v>
      </c>
      <c r="GH224" s="1">
        <v>-1.305311391</v>
      </c>
      <c r="GI224" s="1">
        <v>1.2093848979999999</v>
      </c>
      <c r="GJ224" s="1">
        <v>-0.54207522799999996</v>
      </c>
      <c r="GK224" s="1">
        <v>2.501169236</v>
      </c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 t="s">
        <v>269</v>
      </c>
      <c r="HP224" s="1" t="s">
        <v>315</v>
      </c>
      <c r="HQ224" s="1" t="s">
        <v>316</v>
      </c>
      <c r="HR224" s="1" t="s">
        <v>221</v>
      </c>
      <c r="HS224" s="1" t="s">
        <v>221</v>
      </c>
      <c r="HT224" s="1" t="s">
        <v>221</v>
      </c>
      <c r="HU224" s="1">
        <v>2.2840373839999999</v>
      </c>
      <c r="HV224" s="1">
        <v>3.357094005</v>
      </c>
      <c r="HW224" s="1">
        <v>2.379037458</v>
      </c>
      <c r="HX224" s="1">
        <v>1.144718423</v>
      </c>
      <c r="HY224" s="1"/>
      <c r="HZ224" s="1">
        <v>3.107573157</v>
      </c>
      <c r="IA224" s="1">
        <v>1.9977362750000001</v>
      </c>
      <c r="IB224" s="1">
        <v>3.6346197560000002</v>
      </c>
    </row>
    <row r="225" spans="1:236" x14ac:dyDescent="0.3">
      <c r="A225" s="1">
        <v>30183</v>
      </c>
      <c r="B225" s="1" t="s">
        <v>1700</v>
      </c>
      <c r="C225" s="1" t="s">
        <v>422</v>
      </c>
      <c r="D225" s="1" t="s">
        <v>481</v>
      </c>
      <c r="E225" s="1">
        <v>2</v>
      </c>
      <c r="F225" s="1" t="s">
        <v>1364</v>
      </c>
      <c r="G225" s="1">
        <v>2</v>
      </c>
      <c r="H225" s="1" t="s">
        <v>1365</v>
      </c>
      <c r="I225" s="1" t="s">
        <v>221</v>
      </c>
      <c r="J225" s="1" t="s">
        <v>221</v>
      </c>
      <c r="K225" s="1" t="s">
        <v>221</v>
      </c>
      <c r="L225" s="1">
        <v>1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 t="s">
        <v>332</v>
      </c>
      <c r="AF225" s="1" t="s">
        <v>221</v>
      </c>
      <c r="AG225" s="1" t="s">
        <v>221</v>
      </c>
      <c r="AH225" s="1" t="s">
        <v>221</v>
      </c>
      <c r="AI225" s="1" t="s">
        <v>221</v>
      </c>
      <c r="AJ225" s="1" t="s">
        <v>221</v>
      </c>
      <c r="AK225" s="1" t="s">
        <v>221</v>
      </c>
      <c r="AL225" s="1" t="s">
        <v>221</v>
      </c>
      <c r="AM225" s="1">
        <v>4</v>
      </c>
      <c r="AN225" s="1">
        <v>2</v>
      </c>
      <c r="AO225" s="1">
        <v>3</v>
      </c>
      <c r="AP225" s="1">
        <v>1</v>
      </c>
      <c r="AQ225" s="1">
        <v>4</v>
      </c>
      <c r="AR225" s="1">
        <v>5</v>
      </c>
      <c r="AS225" s="1">
        <v>2</v>
      </c>
      <c r="AT225" s="1">
        <v>5</v>
      </c>
      <c r="AU225" s="1">
        <v>2</v>
      </c>
      <c r="AV225" s="1">
        <v>2</v>
      </c>
      <c r="AW225" s="1">
        <v>4</v>
      </c>
      <c r="AX225" s="1">
        <v>1</v>
      </c>
      <c r="AY225" s="1">
        <v>5</v>
      </c>
      <c r="AZ225" s="1">
        <v>3</v>
      </c>
      <c r="BA225" s="1">
        <v>1</v>
      </c>
      <c r="BB225" s="1">
        <v>5</v>
      </c>
      <c r="BC225" s="1" t="s">
        <v>221</v>
      </c>
      <c r="BD225" s="1" t="s">
        <v>221</v>
      </c>
      <c r="BE225" s="1" t="s">
        <v>221</v>
      </c>
      <c r="BF225" s="1" t="s">
        <v>221</v>
      </c>
      <c r="BG225" s="1">
        <v>5</v>
      </c>
      <c r="BH225" s="1">
        <v>5</v>
      </c>
      <c r="BI225" s="1">
        <v>4</v>
      </c>
      <c r="BJ225" s="1">
        <v>5</v>
      </c>
      <c r="BK225" s="1">
        <v>4</v>
      </c>
      <c r="BL225" s="1">
        <v>3</v>
      </c>
      <c r="BM225" s="1">
        <v>5</v>
      </c>
      <c r="BN225" s="1">
        <v>4</v>
      </c>
      <c r="BO225" s="1">
        <v>3</v>
      </c>
      <c r="BP225" s="1" t="s">
        <v>221</v>
      </c>
      <c r="BQ225" s="1">
        <v>4</v>
      </c>
      <c r="BR225" s="1">
        <v>5</v>
      </c>
      <c r="BS225" s="1">
        <v>4</v>
      </c>
      <c r="BT225" s="1">
        <v>5</v>
      </c>
      <c r="BU225" s="1">
        <v>5</v>
      </c>
      <c r="BV225" s="1">
        <v>4</v>
      </c>
      <c r="BW225" s="1" t="s">
        <v>221</v>
      </c>
      <c r="BX225" s="1">
        <v>4.2222222220000001</v>
      </c>
      <c r="BY225" s="1">
        <v>5</v>
      </c>
      <c r="BZ225" s="1">
        <v>4</v>
      </c>
      <c r="CA225" s="1">
        <v>3</v>
      </c>
      <c r="CB225" s="1"/>
      <c r="CC225" s="1">
        <v>4</v>
      </c>
      <c r="CD225" s="1">
        <v>4</v>
      </c>
      <c r="CE225" s="1">
        <v>5</v>
      </c>
      <c r="CF225" s="1">
        <f>(AM225 - '[1]AoA, FW, and ASMu'!B$11) / '[1]AoA, FW, and ASMu'!B$12</f>
        <v>-6.0746042051738683E-2</v>
      </c>
      <c r="CG225" s="1">
        <f>(AQ225 - '[1]AoA, FW, and ASMu'!C$11) / '[1]AoA, FW, and ASMu'!C$12</f>
        <v>0.83458339984016205</v>
      </c>
      <c r="CH225" s="1">
        <f>(AR225 - '[1]AoA, FW, and ASMu'!D$11) / '[1]AoA, FW, and ASMu'!D$12</f>
        <v>2.0264065335503534</v>
      </c>
      <c r="CI225" s="1">
        <f>(AT225 - '[1]AoA, FW, and ASMu'!E$11) / '[1]AoA, FW, and ASMu'!E$12</f>
        <v>0.50066042908655961</v>
      </c>
      <c r="CJ225" s="1">
        <f>(AU225 - '[1]AoA, FW, and ASMu'!F$11) / '[1]AoA, FW, and ASMu'!F$12</f>
        <v>-0.79861122131299866</v>
      </c>
      <c r="CK225" s="1">
        <f>(AY225 - '[1]AoA, FW, and ASMu'!G$11) / '[1]AoA, FW, and ASMu'!G$12</f>
        <v>1.0352183707753255</v>
      </c>
      <c r="CL225" s="1">
        <f>(BA225 - '[1]AoA, FW, and ASMu'!H$11) / '[1]AoA, FW, and ASMu'!H$12</f>
        <v>-0.62050276803115456</v>
      </c>
      <c r="CM225" s="1">
        <f>(AW225 - '[1]AoA, FW, and ASMu'!I$11) / '[1]AoA, FW, and ASMu'!I$12</f>
        <v>0.59779555268672613</v>
      </c>
      <c r="CN225" s="1">
        <v>-0.179107605</v>
      </c>
      <c r="CO225" s="1">
        <v>1.804753544</v>
      </c>
      <c r="CP225" s="1">
        <v>-2.8321875E-2</v>
      </c>
      <c r="CQ225" s="1">
        <v>-0.83048199300000003</v>
      </c>
      <c r="CR225" s="1"/>
      <c r="CS225" s="1">
        <v>-6.2730514000000001E-2</v>
      </c>
      <c r="CT225" s="1">
        <v>-0.33295604600000001</v>
      </c>
      <c r="CU225" s="1">
        <v>0.594120537</v>
      </c>
      <c r="CV225" s="1" t="s">
        <v>241</v>
      </c>
      <c r="CW225" s="1">
        <v>5</v>
      </c>
      <c r="CX225" s="1">
        <v>1</v>
      </c>
      <c r="CY225" s="1" t="s">
        <v>242</v>
      </c>
      <c r="CZ225" s="1">
        <v>5</v>
      </c>
      <c r="DA225" s="1">
        <v>2109</v>
      </c>
      <c r="DB225" s="1" t="s">
        <v>221</v>
      </c>
      <c r="DC225" s="1" t="s">
        <v>221</v>
      </c>
      <c r="DD225" s="1">
        <v>1</v>
      </c>
      <c r="DE225" s="1">
        <v>2111</v>
      </c>
      <c r="DF225" s="1" t="s">
        <v>221</v>
      </c>
      <c r="DG225" s="1" t="s">
        <v>266</v>
      </c>
      <c r="DH225" s="1">
        <v>292962</v>
      </c>
      <c r="DI225" s="1" t="s">
        <v>1397</v>
      </c>
      <c r="DJ225" s="1" t="s">
        <v>1701</v>
      </c>
      <c r="DK225" s="1" t="s">
        <v>675</v>
      </c>
      <c r="DL225" s="1" t="s">
        <v>229</v>
      </c>
      <c r="DM225" s="1">
        <v>977</v>
      </c>
      <c r="DN225" s="1">
        <v>5</v>
      </c>
      <c r="DO225" s="1" t="s">
        <v>1702</v>
      </c>
      <c r="DP225" s="1">
        <v>-8.318265E-3</v>
      </c>
      <c r="DQ225" s="1">
        <v>0.43523025100000001</v>
      </c>
      <c r="DR225" s="1">
        <v>-0.85767027399999995</v>
      </c>
      <c r="DS225" s="1">
        <v>-0.37808848900000003</v>
      </c>
      <c r="DT225" s="1">
        <v>1.1885848320000001</v>
      </c>
      <c r="DU225" s="1">
        <v>2.5670655469999999</v>
      </c>
      <c r="DV225" s="1">
        <v>0.31856540100000003</v>
      </c>
      <c r="DW225" s="1">
        <v>0.87171520999999996</v>
      </c>
      <c r="DX225" s="1">
        <v>-1.282545337</v>
      </c>
      <c r="DY225" s="1">
        <v>-9.6444849999999999E-2</v>
      </c>
      <c r="DZ225" s="1">
        <v>0.80939393900000001</v>
      </c>
      <c r="EA225" s="1">
        <v>-1.1447780439999999</v>
      </c>
      <c r="EB225" s="1">
        <v>1.650185048</v>
      </c>
      <c r="EC225" s="1">
        <v>-0.36842907200000002</v>
      </c>
      <c r="ED225" s="1">
        <v>-0.670839038</v>
      </c>
      <c r="EE225" s="1">
        <v>1.2185467910000001</v>
      </c>
      <c r="EF225" s="1">
        <v>0.50663741100000004</v>
      </c>
      <c r="EG225" s="1">
        <v>0.79266946299999996</v>
      </c>
      <c r="EH225" s="1">
        <v>-0.138845727</v>
      </c>
      <c r="EI225" s="1">
        <v>0.78168780999999998</v>
      </c>
      <c r="EJ225" s="1">
        <v>-0.213365954</v>
      </c>
      <c r="EK225" s="1">
        <v>-1.08825868</v>
      </c>
      <c r="EL225" s="1">
        <v>0.48208338899999997</v>
      </c>
      <c r="EM225" s="1">
        <v>-0.858221279</v>
      </c>
      <c r="EN225" s="1" t="s">
        <v>221</v>
      </c>
      <c r="EO225" s="1">
        <v>-0.39782657399999999</v>
      </c>
      <c r="EP225" s="1">
        <v>0.55752913199999998</v>
      </c>
      <c r="EQ225" s="1">
        <v>0.160112855</v>
      </c>
      <c r="ER225" s="1">
        <v>1.3503151259999999</v>
      </c>
      <c r="ES225" s="1">
        <v>1.5686721159999999</v>
      </c>
      <c r="ET225" s="1">
        <v>-0.18006138499999999</v>
      </c>
      <c r="EU225" s="1" t="s">
        <v>221</v>
      </c>
      <c r="EV225" s="1">
        <v>0.11079420800000001</v>
      </c>
      <c r="EW225" s="1">
        <v>-1.1190723E-2</v>
      </c>
      <c r="EX225" s="1">
        <v>0.52018203500000004</v>
      </c>
      <c r="EY225" s="1">
        <v>-0.74570925099999996</v>
      </c>
      <c r="EZ225" s="1">
        <v>-0.56272993800000004</v>
      </c>
      <c r="FA225" s="1">
        <v>0.95617094700000005</v>
      </c>
      <c r="FB225" s="1">
        <v>2.4155546430000001</v>
      </c>
      <c r="FC225" s="1">
        <v>0.44401456500000003</v>
      </c>
      <c r="FD225" s="1">
        <v>0.84506917800000003</v>
      </c>
      <c r="FE225" s="1">
        <v>-0.73344481299999997</v>
      </c>
      <c r="FF225" s="1">
        <v>-8.7277409E-2</v>
      </c>
      <c r="FG225" s="1">
        <v>0.696214102</v>
      </c>
      <c r="FH225" s="1">
        <v>-0.90605712000000005</v>
      </c>
      <c r="FI225" s="1">
        <v>1.1625293880000001</v>
      </c>
      <c r="FJ225" s="1">
        <v>-0.31028479199999998</v>
      </c>
      <c r="FK225" s="1">
        <v>-0.61827943600000002</v>
      </c>
      <c r="FL225" s="1">
        <v>0.98156220699999996</v>
      </c>
      <c r="FM225" s="1">
        <v>0.65470389500000004</v>
      </c>
      <c r="FN225" s="1">
        <v>0.94478795299999996</v>
      </c>
      <c r="FO225" s="1">
        <v>-0.13894535599999999</v>
      </c>
      <c r="FP225" s="1">
        <v>0.90010502800000003</v>
      </c>
      <c r="FQ225" s="1">
        <v>-0.26098052599999999</v>
      </c>
      <c r="FR225" s="1">
        <v>-1.2227483240000001</v>
      </c>
      <c r="FS225" s="1">
        <v>0.67246216400000003</v>
      </c>
      <c r="FT225" s="1">
        <v>-0.87413868699999997</v>
      </c>
      <c r="FU225" s="1"/>
      <c r="FV225" s="1">
        <v>-0.45070360700000001</v>
      </c>
      <c r="FW225" s="1">
        <v>0.68845685099999998</v>
      </c>
      <c r="FX225" s="1">
        <v>0.15240841699999999</v>
      </c>
      <c r="FY225" s="1">
        <v>1.4789588659999999</v>
      </c>
      <c r="FZ225" s="1">
        <v>1.6159227350000001</v>
      </c>
      <c r="GA225" s="1">
        <v>-0.200264262</v>
      </c>
      <c r="GB225" s="1"/>
      <c r="GC225" s="1">
        <v>9.6783547999999997E-2</v>
      </c>
      <c r="GD225" s="1">
        <v>-2.1751797E-2</v>
      </c>
      <c r="GE225" s="1">
        <v>3.9629954440000001</v>
      </c>
      <c r="GF225" s="1">
        <v>0.54079811300000002</v>
      </c>
      <c r="GG225" s="1">
        <v>-2.9069509E-2</v>
      </c>
      <c r="GH225" s="1">
        <v>-0.73344481299999997</v>
      </c>
      <c r="GI225" s="1">
        <v>0.89210716000000001</v>
      </c>
      <c r="GJ225" s="1">
        <v>-0.54207522799999996</v>
      </c>
      <c r="GK225" s="1">
        <v>1.641002056</v>
      </c>
      <c r="GL225" s="1">
        <v>1</v>
      </c>
      <c r="GM225" s="1">
        <v>1</v>
      </c>
      <c r="GN225" s="1">
        <v>1</v>
      </c>
      <c r="GO225" s="1">
        <v>0</v>
      </c>
      <c r="GP225" s="1">
        <v>0</v>
      </c>
      <c r="GQ225" s="1">
        <v>0</v>
      </c>
      <c r="GR225" s="1">
        <v>0</v>
      </c>
      <c r="GS225" s="1">
        <v>0</v>
      </c>
      <c r="GT225" s="1">
        <v>0</v>
      </c>
      <c r="GU225" s="1">
        <v>0</v>
      </c>
      <c r="GV225" s="1">
        <v>0</v>
      </c>
      <c r="GW225" s="1">
        <v>0</v>
      </c>
      <c r="GX225" s="1">
        <v>0</v>
      </c>
      <c r="GY225" s="1">
        <v>0</v>
      </c>
      <c r="GZ225" s="1">
        <v>0</v>
      </c>
      <c r="HA225" s="1">
        <v>0</v>
      </c>
      <c r="HB225" s="1">
        <v>0</v>
      </c>
      <c r="HC225" s="1">
        <v>0</v>
      </c>
      <c r="HD225" s="1">
        <v>0</v>
      </c>
      <c r="HE225" s="1">
        <v>0</v>
      </c>
      <c r="HF225" s="1">
        <v>0</v>
      </c>
      <c r="HG225" s="1">
        <v>1</v>
      </c>
      <c r="HH225" s="1">
        <v>1</v>
      </c>
      <c r="HI225" s="1">
        <v>0</v>
      </c>
      <c r="HJ225" s="1">
        <v>0</v>
      </c>
      <c r="HK225" s="1">
        <v>0</v>
      </c>
      <c r="HL225" s="1">
        <v>0</v>
      </c>
      <c r="HM225" s="1">
        <v>0</v>
      </c>
      <c r="HN225" s="1">
        <v>1</v>
      </c>
      <c r="HO225" s="1" t="s">
        <v>269</v>
      </c>
      <c r="HP225" s="1" t="s">
        <v>357</v>
      </c>
      <c r="HQ225" s="1" t="s">
        <v>358</v>
      </c>
      <c r="HR225" s="1" t="s">
        <v>221</v>
      </c>
      <c r="HS225" s="1" t="s">
        <v>221</v>
      </c>
      <c r="HT225" s="1" t="s">
        <v>221</v>
      </c>
      <c r="HU225" s="1">
        <v>2.030255452</v>
      </c>
      <c r="HV225" s="1">
        <v>3.8366788629999999</v>
      </c>
      <c r="HW225" s="1">
        <v>2.379037458</v>
      </c>
      <c r="HX225" s="1">
        <v>1.144718423</v>
      </c>
      <c r="HY225" s="1"/>
      <c r="HZ225" s="1">
        <v>2.663634134</v>
      </c>
      <c r="IA225" s="1">
        <v>1.9977362750000001</v>
      </c>
      <c r="IB225" s="1">
        <v>3.6346197560000002</v>
      </c>
    </row>
    <row r="226" spans="1:236" x14ac:dyDescent="0.3">
      <c r="A226" s="1">
        <v>31644</v>
      </c>
      <c r="B226" s="1" t="s">
        <v>1703</v>
      </c>
      <c r="C226" s="1" t="s">
        <v>1704</v>
      </c>
      <c r="D226" s="1" t="s">
        <v>1705</v>
      </c>
      <c r="E226" s="1">
        <v>3</v>
      </c>
      <c r="F226" s="1" t="s">
        <v>238</v>
      </c>
      <c r="G226" s="1">
        <v>4</v>
      </c>
      <c r="H226" s="1" t="s">
        <v>239</v>
      </c>
      <c r="I226" s="1" t="s">
        <v>221</v>
      </c>
      <c r="J226" s="1" t="s">
        <v>221</v>
      </c>
      <c r="K226" s="1" t="s">
        <v>221</v>
      </c>
      <c r="L226" s="1">
        <v>1</v>
      </c>
      <c r="M226" s="1">
        <v>0</v>
      </c>
      <c r="N226" s="1">
        <v>0</v>
      </c>
      <c r="O226" s="1">
        <v>1</v>
      </c>
      <c r="P226" s="1">
        <v>0</v>
      </c>
      <c r="Q226" s="1">
        <v>1</v>
      </c>
      <c r="R226" s="1">
        <v>0</v>
      </c>
      <c r="S226" s="1">
        <v>0</v>
      </c>
      <c r="T226" s="1">
        <v>0</v>
      </c>
      <c r="U226" s="1">
        <v>0</v>
      </c>
      <c r="V226" s="1">
        <v>1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 t="s">
        <v>221</v>
      </c>
      <c r="AF226" s="1" t="s">
        <v>221</v>
      </c>
      <c r="AG226" s="1" t="s">
        <v>221</v>
      </c>
      <c r="AH226" s="1" t="s">
        <v>221</v>
      </c>
      <c r="AI226" s="1" t="s">
        <v>221</v>
      </c>
      <c r="AJ226" s="1" t="s">
        <v>221</v>
      </c>
      <c r="AK226" s="1" t="s">
        <v>221</v>
      </c>
      <c r="AL226" s="1" t="s">
        <v>221</v>
      </c>
      <c r="AM226" s="1">
        <v>4</v>
      </c>
      <c r="AN226" s="1">
        <v>2</v>
      </c>
      <c r="AO226" s="1">
        <v>5</v>
      </c>
      <c r="AP226" s="1">
        <v>1</v>
      </c>
      <c r="AQ226" s="1">
        <v>3</v>
      </c>
      <c r="AR226" s="1">
        <v>2</v>
      </c>
      <c r="AS226" s="1">
        <v>2</v>
      </c>
      <c r="AT226" s="1">
        <v>1</v>
      </c>
      <c r="AU226" s="1">
        <v>1</v>
      </c>
      <c r="AV226" s="1">
        <v>4</v>
      </c>
      <c r="AW226" s="1">
        <v>3</v>
      </c>
      <c r="AX226" s="1">
        <v>2</v>
      </c>
      <c r="AY226" s="1">
        <v>5</v>
      </c>
      <c r="AZ226" s="1">
        <v>4</v>
      </c>
      <c r="BA226" s="1">
        <v>1</v>
      </c>
      <c r="BB226" s="1">
        <v>5</v>
      </c>
      <c r="BC226" s="1" t="s">
        <v>221</v>
      </c>
      <c r="BD226" s="1" t="s">
        <v>221</v>
      </c>
      <c r="BE226" s="1" t="s">
        <v>221</v>
      </c>
      <c r="BF226" s="1" t="s">
        <v>221</v>
      </c>
      <c r="BG226" s="1">
        <v>5</v>
      </c>
      <c r="BH226" s="1">
        <v>5</v>
      </c>
      <c r="BI226" s="1">
        <v>4</v>
      </c>
      <c r="BJ226" s="1">
        <v>4</v>
      </c>
      <c r="BK226" s="1">
        <v>4</v>
      </c>
      <c r="BL226" s="1">
        <v>4</v>
      </c>
      <c r="BM226" s="1">
        <v>4</v>
      </c>
      <c r="BN226" s="1" t="s">
        <v>221</v>
      </c>
      <c r="BO226" s="1">
        <v>5</v>
      </c>
      <c r="BP226" s="1" t="s">
        <v>221</v>
      </c>
      <c r="BQ226" s="1">
        <v>4</v>
      </c>
      <c r="BR226" s="1">
        <v>4</v>
      </c>
      <c r="BS226" s="1" t="s">
        <v>221</v>
      </c>
      <c r="BT226" s="1" t="s">
        <v>221</v>
      </c>
      <c r="BU226" s="1" t="s">
        <v>221</v>
      </c>
      <c r="BV226" s="1" t="s">
        <v>221</v>
      </c>
      <c r="BW226" s="1" t="s">
        <v>221</v>
      </c>
      <c r="BX226" s="1">
        <v>4.1428571429999996</v>
      </c>
      <c r="BY226" s="1"/>
      <c r="BZ226" s="1"/>
      <c r="CA226" s="1">
        <v>5</v>
      </c>
      <c r="CB226" s="1"/>
      <c r="CC226" s="1">
        <v>4</v>
      </c>
      <c r="CD226" s="1"/>
      <c r="CE226" s="1">
        <v>5</v>
      </c>
      <c r="CF226" s="1">
        <f>(AM226 - '[1]AoA, FW, and ASMu'!B$11) / '[1]AoA, FW, and ASMu'!B$12</f>
        <v>-6.0746042051738683E-2</v>
      </c>
      <c r="CG226" s="1">
        <f>(AQ226 - '[1]AoA, FW, and ASMu'!C$11) / '[1]AoA, FW, and ASMu'!C$12</f>
        <v>6.35580845466511E-2</v>
      </c>
      <c r="CH226" s="1">
        <f>(AR226 - '[1]AoA, FW, and ASMu'!D$11) / '[1]AoA, FW, and ASMu'!D$12</f>
        <v>-0.32843761477495281</v>
      </c>
      <c r="CI226" s="1">
        <f>(AT226 - '[1]AoA, FW, and ASMu'!E$11) / '[1]AoA, FW, and ASMu'!E$12</f>
        <v>-3.2112961347206417</v>
      </c>
      <c r="CJ226" s="1">
        <f>(AU226 - '[1]AoA, FW, and ASMu'!F$11) / '[1]AoA, FW, and ASMu'!F$12</f>
        <v>-1.3726844286238138</v>
      </c>
      <c r="CK226" s="1">
        <f>(AY226 - '[1]AoA, FW, and ASMu'!G$11) / '[1]AoA, FW, and ASMu'!G$12</f>
        <v>1.0352183707753255</v>
      </c>
      <c r="CL226" s="1">
        <f>(BA226 - '[1]AoA, FW, and ASMu'!H$11) / '[1]AoA, FW, and ASMu'!H$12</f>
        <v>-0.62050276803115456</v>
      </c>
      <c r="CM226" s="1">
        <f>(AW226 - '[1]AoA, FW, and ASMu'!I$11) / '[1]AoA, FW, and ASMu'!I$12</f>
        <v>-0.25123341556192269</v>
      </c>
      <c r="CN226" s="1">
        <v>-0.76148202099999995</v>
      </c>
      <c r="CO226" s="1"/>
      <c r="CP226" s="1"/>
      <c r="CQ226" s="1">
        <v>0.96594510200000006</v>
      </c>
      <c r="CR226" s="1"/>
      <c r="CS226" s="1">
        <v>-0.347593757</v>
      </c>
      <c r="CT226" s="1"/>
      <c r="CU226" s="1">
        <v>0.65581255599999999</v>
      </c>
      <c r="CV226" s="1" t="s">
        <v>221</v>
      </c>
      <c r="CW226" s="1" t="s">
        <v>531</v>
      </c>
      <c r="CX226" s="1" t="s">
        <v>221</v>
      </c>
      <c r="CY226" s="1" t="s">
        <v>221</v>
      </c>
      <c r="CZ226" s="1" t="s">
        <v>531</v>
      </c>
      <c r="DA226" s="1" t="s">
        <v>221</v>
      </c>
      <c r="DB226" s="1" t="s">
        <v>221</v>
      </c>
      <c r="DC226" s="1" t="s">
        <v>221</v>
      </c>
      <c r="DD226" s="1">
        <v>0</v>
      </c>
      <c r="DE226" s="1" t="s">
        <v>221</v>
      </c>
      <c r="DF226" s="1" t="s">
        <v>221</v>
      </c>
      <c r="DG226" s="1" t="s">
        <v>266</v>
      </c>
      <c r="DH226" s="1">
        <v>396045</v>
      </c>
      <c r="DI226" s="1" t="s">
        <v>1706</v>
      </c>
      <c r="DJ226" s="1" t="s">
        <v>1327</v>
      </c>
      <c r="DK226" s="1" t="s">
        <v>507</v>
      </c>
      <c r="DL226" s="1" t="s">
        <v>229</v>
      </c>
      <c r="DM226" s="1">
        <v>443</v>
      </c>
      <c r="DN226" s="1">
        <v>6</v>
      </c>
      <c r="DO226" s="1" t="s">
        <v>1707</v>
      </c>
      <c r="DP226" s="1">
        <v>-8.318265E-3</v>
      </c>
      <c r="DQ226" s="1">
        <v>0.43523025100000001</v>
      </c>
      <c r="DR226" s="1">
        <v>1.142329726</v>
      </c>
      <c r="DS226" s="1">
        <v>-0.37808848900000003</v>
      </c>
      <c r="DT226" s="1">
        <v>0.18858483200000001</v>
      </c>
      <c r="DU226" s="1">
        <v>-0.432934453</v>
      </c>
      <c r="DV226" s="1">
        <v>0.31856540100000003</v>
      </c>
      <c r="DW226" s="1">
        <v>-3.1282847899999999</v>
      </c>
      <c r="DX226" s="1">
        <v>-2.2825453370000002</v>
      </c>
      <c r="DY226" s="1">
        <v>1.9035551500000001</v>
      </c>
      <c r="DZ226" s="1">
        <v>-0.19060606099999999</v>
      </c>
      <c r="EA226" s="1">
        <v>-0.14477804399999999</v>
      </c>
      <c r="EB226" s="1">
        <v>1.650185048</v>
      </c>
      <c r="EC226" s="1">
        <v>0.63157092800000003</v>
      </c>
      <c r="ED226" s="1">
        <v>-0.670839038</v>
      </c>
      <c r="EE226" s="1">
        <v>1.2185467910000001</v>
      </c>
      <c r="EF226" s="1">
        <v>0.50663741100000004</v>
      </c>
      <c r="EG226" s="1">
        <v>0.79266946299999996</v>
      </c>
      <c r="EH226" s="1">
        <v>-0.138845727</v>
      </c>
      <c r="EI226" s="1">
        <v>-0.21831218999999999</v>
      </c>
      <c r="EJ226" s="1">
        <v>-0.213365954</v>
      </c>
      <c r="EK226" s="1">
        <v>-8.8258680000000006E-2</v>
      </c>
      <c r="EL226" s="1">
        <v>-0.51791661099999997</v>
      </c>
      <c r="EM226" s="1">
        <v>1.1417787210000001</v>
      </c>
      <c r="EN226" s="1" t="s">
        <v>221</v>
      </c>
      <c r="EO226" s="1">
        <v>-0.39782657399999999</v>
      </c>
      <c r="EP226" s="1">
        <v>-0.44247086800000002</v>
      </c>
      <c r="EQ226" s="1" t="s">
        <v>221</v>
      </c>
      <c r="ER226" s="1" t="s">
        <v>221</v>
      </c>
      <c r="ES226" s="1" t="s">
        <v>221</v>
      </c>
      <c r="ET226" s="1" t="s">
        <v>221</v>
      </c>
      <c r="EU226" s="1" t="s">
        <v>221</v>
      </c>
      <c r="EV226" s="1" t="s">
        <v>221</v>
      </c>
      <c r="EW226" s="1">
        <v>-7.2999390000000001E-3</v>
      </c>
      <c r="EX226" s="1">
        <v>0.39014648299999999</v>
      </c>
      <c r="EY226" s="1">
        <v>1.1603746619999999</v>
      </c>
      <c r="EZ226" s="1">
        <v>-0.43257899100000002</v>
      </c>
      <c r="FA226" s="1">
        <v>0.14875905</v>
      </c>
      <c r="FB226" s="1">
        <v>-0.342236706</v>
      </c>
      <c r="FC226" s="1">
        <v>0.26325543000000001</v>
      </c>
      <c r="FD226" s="1">
        <v>-2.8048273130000001</v>
      </c>
      <c r="FE226" s="1">
        <v>-1.3079878810000001</v>
      </c>
      <c r="FF226" s="1">
        <v>1.3097068430000001</v>
      </c>
      <c r="FG226" s="1">
        <v>-0.175030668</v>
      </c>
      <c r="FH226" s="1">
        <v>-9.2265964000000006E-2</v>
      </c>
      <c r="FI226" s="1">
        <v>1.1982686419999999</v>
      </c>
      <c r="FJ226" s="1">
        <v>0.527533476</v>
      </c>
      <c r="FK226" s="1">
        <v>-0.65123792400000002</v>
      </c>
      <c r="FL226" s="1">
        <v>1.178860324</v>
      </c>
      <c r="FM226" s="1">
        <v>0.73267232599999998</v>
      </c>
      <c r="FN226" s="1">
        <v>1.036017078</v>
      </c>
      <c r="FO226" s="1">
        <v>-0.14130938400000001</v>
      </c>
      <c r="FP226" s="1">
        <v>-0.26434281799999998</v>
      </c>
      <c r="FQ226" s="1">
        <v>-0.26488525299999999</v>
      </c>
      <c r="FR226" s="1">
        <v>-9.6083810000000006E-2</v>
      </c>
      <c r="FS226" s="1">
        <v>-0.75406215300000001</v>
      </c>
      <c r="FT226" s="1">
        <v>1.135604523</v>
      </c>
      <c r="FU226" s="1"/>
      <c r="FV226" s="1">
        <v>-0.45330464100000001</v>
      </c>
      <c r="FW226" s="1">
        <v>-0.57374936700000001</v>
      </c>
      <c r="FX226" s="1"/>
      <c r="FY226" s="1"/>
      <c r="FZ226" s="1"/>
      <c r="GA226" s="1"/>
      <c r="GB226" s="1"/>
      <c r="GC226" s="1"/>
      <c r="GD226" s="1">
        <v>-0.228831694</v>
      </c>
      <c r="GE226" s="1"/>
      <c r="GF226" s="1">
        <v>-0.342236706</v>
      </c>
      <c r="GG226" s="1">
        <v>-3.5588894660000001</v>
      </c>
      <c r="GH226" s="1">
        <v>-0.17238335799999999</v>
      </c>
      <c r="GI226" s="1">
        <v>0.98983134800000006</v>
      </c>
      <c r="GJ226" s="1"/>
      <c r="GK226" s="1">
        <v>0.55764165799999998</v>
      </c>
      <c r="GL226" s="1">
        <v>4</v>
      </c>
      <c r="GM226" s="1">
        <v>1</v>
      </c>
      <c r="GN226" s="1">
        <v>0.25</v>
      </c>
      <c r="GO226" s="1">
        <v>3</v>
      </c>
      <c r="GP226" s="1">
        <v>0.75</v>
      </c>
      <c r="GQ226" s="1">
        <v>0</v>
      </c>
      <c r="GR226" s="1">
        <v>0</v>
      </c>
      <c r="GS226" s="1">
        <v>0</v>
      </c>
      <c r="GT226" s="1">
        <v>0</v>
      </c>
      <c r="GU226" s="1">
        <v>1</v>
      </c>
      <c r="GV226" s="1">
        <v>0.25</v>
      </c>
      <c r="GW226" s="1">
        <v>1</v>
      </c>
      <c r="GX226" s="1">
        <v>0.25</v>
      </c>
      <c r="GY226" s="1">
        <v>0</v>
      </c>
      <c r="GZ226" s="1">
        <v>0</v>
      </c>
      <c r="HA226" s="1">
        <v>0</v>
      </c>
      <c r="HB226" s="1">
        <v>0</v>
      </c>
      <c r="HC226" s="1">
        <v>0</v>
      </c>
      <c r="HD226" s="1">
        <v>0</v>
      </c>
      <c r="HE226" s="1">
        <v>0</v>
      </c>
      <c r="HF226" s="1">
        <v>0</v>
      </c>
      <c r="HG226" s="1">
        <v>2</v>
      </c>
      <c r="HH226" s="1">
        <v>0.5</v>
      </c>
      <c r="HI226" s="1">
        <v>0</v>
      </c>
      <c r="HJ226" s="1">
        <v>0</v>
      </c>
      <c r="HK226" s="1">
        <v>0</v>
      </c>
      <c r="HL226" s="1">
        <v>0</v>
      </c>
      <c r="HM226" s="1">
        <v>0.5</v>
      </c>
      <c r="HN226" s="1">
        <v>0.5</v>
      </c>
      <c r="HO226" s="1" t="s">
        <v>221</v>
      </c>
      <c r="HP226" s="1" t="s">
        <v>315</v>
      </c>
      <c r="HQ226" s="1" t="s">
        <v>221</v>
      </c>
      <c r="HR226" s="1" t="s">
        <v>221</v>
      </c>
      <c r="HS226" s="1" t="s">
        <v>221</v>
      </c>
      <c r="HT226" s="1" t="s">
        <v>221</v>
      </c>
      <c r="HU226" s="1">
        <v>1.892111235</v>
      </c>
      <c r="HV226" s="1"/>
      <c r="HW226" s="1"/>
      <c r="HX226" s="1">
        <v>4.222275497</v>
      </c>
      <c r="HY226" s="1"/>
      <c r="HZ226" s="1">
        <v>2.1231402450000001</v>
      </c>
      <c r="IA226" s="1"/>
      <c r="IB226" s="1">
        <v>5.2027796090000002</v>
      </c>
    </row>
    <row r="227" spans="1:236" x14ac:dyDescent="0.3">
      <c r="A227" s="1">
        <v>28216</v>
      </c>
      <c r="B227" s="1" t="s">
        <v>1708</v>
      </c>
      <c r="C227" s="1" t="s">
        <v>1709</v>
      </c>
      <c r="D227" s="1" t="s">
        <v>542</v>
      </c>
      <c r="E227" s="1">
        <v>5</v>
      </c>
      <c r="F227" s="1" t="s">
        <v>834</v>
      </c>
      <c r="G227" s="1">
        <v>3</v>
      </c>
      <c r="H227" s="1" t="s">
        <v>835</v>
      </c>
      <c r="I227" s="1" t="s">
        <v>221</v>
      </c>
      <c r="J227" s="1" t="s">
        <v>221</v>
      </c>
      <c r="K227" s="1" t="s">
        <v>221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 t="s">
        <v>221</v>
      </c>
      <c r="AF227" s="1" t="s">
        <v>221</v>
      </c>
      <c r="AG227" s="1" t="s">
        <v>221</v>
      </c>
      <c r="AH227" s="1" t="s">
        <v>221</v>
      </c>
      <c r="AI227" s="1" t="s">
        <v>221</v>
      </c>
      <c r="AJ227" s="1" t="s">
        <v>221</v>
      </c>
      <c r="AK227" s="1" t="s">
        <v>221</v>
      </c>
      <c r="AL227" s="1" t="s">
        <v>221</v>
      </c>
      <c r="AM227" s="1">
        <v>4</v>
      </c>
      <c r="AN227" s="1">
        <v>1</v>
      </c>
      <c r="AO227" s="1">
        <v>5</v>
      </c>
      <c r="AP227" s="1">
        <v>1</v>
      </c>
      <c r="AQ227" s="1">
        <v>1</v>
      </c>
      <c r="AR227" s="1">
        <v>3</v>
      </c>
      <c r="AS227" s="1">
        <v>1</v>
      </c>
      <c r="AT227" s="1">
        <v>5</v>
      </c>
      <c r="AU227" s="1">
        <v>5</v>
      </c>
      <c r="AV227" s="1">
        <v>1</v>
      </c>
      <c r="AW227" s="1">
        <v>4</v>
      </c>
      <c r="AX227" s="1">
        <v>1</v>
      </c>
      <c r="AY227" s="1">
        <v>4</v>
      </c>
      <c r="AZ227" s="1">
        <v>3</v>
      </c>
      <c r="BA227" s="1">
        <v>1</v>
      </c>
      <c r="BB227" s="1">
        <v>5</v>
      </c>
      <c r="BC227" s="1" t="s">
        <v>221</v>
      </c>
      <c r="BD227" s="1" t="s">
        <v>221</v>
      </c>
      <c r="BE227" s="1" t="s">
        <v>221</v>
      </c>
      <c r="BF227" s="1" t="s">
        <v>221</v>
      </c>
      <c r="BG227" s="1">
        <v>5</v>
      </c>
      <c r="BH227" s="1">
        <v>5</v>
      </c>
      <c r="BI227" s="1">
        <v>5</v>
      </c>
      <c r="BJ227" s="1">
        <v>5</v>
      </c>
      <c r="BK227" s="1">
        <v>5</v>
      </c>
      <c r="BL227" s="1">
        <v>5</v>
      </c>
      <c r="BM227" s="1">
        <v>5</v>
      </c>
      <c r="BN227" s="1">
        <v>4</v>
      </c>
      <c r="BO227" s="1">
        <v>3</v>
      </c>
      <c r="BP227" s="1">
        <v>3</v>
      </c>
      <c r="BQ227" s="1">
        <v>5</v>
      </c>
      <c r="BR227" s="1">
        <v>5</v>
      </c>
      <c r="BS227" s="1">
        <v>5</v>
      </c>
      <c r="BT227" s="1" t="s">
        <v>221</v>
      </c>
      <c r="BU227" s="1" t="s">
        <v>221</v>
      </c>
      <c r="BV227" s="1" t="s">
        <v>221</v>
      </c>
      <c r="BW227" s="1" t="s">
        <v>221</v>
      </c>
      <c r="BX227" s="1">
        <v>5</v>
      </c>
      <c r="BY227" s="1"/>
      <c r="BZ227" s="1">
        <v>4</v>
      </c>
      <c r="CA227" s="1">
        <v>3</v>
      </c>
      <c r="CB227" s="1">
        <v>3</v>
      </c>
      <c r="CC227" s="1">
        <v>5</v>
      </c>
      <c r="CD227" s="1">
        <v>5</v>
      </c>
      <c r="CE227" s="1">
        <v>5</v>
      </c>
      <c r="CF227" s="1">
        <f>(AM227 - '[1]AoA, FW, and ASMu'!B$11) / '[1]AoA, FW, and ASMu'!B$12</f>
        <v>-6.0746042051738683E-2</v>
      </c>
      <c r="CG227" s="1">
        <f>(AQ227 - '[1]AoA, FW, and ASMu'!C$11) / '[1]AoA, FW, and ASMu'!C$12</f>
        <v>-1.4784925460403708</v>
      </c>
      <c r="CH227" s="1">
        <f>(AR227 - '[1]AoA, FW, and ASMu'!D$11) / '[1]AoA, FW, and ASMu'!D$12</f>
        <v>0.45651043466681585</v>
      </c>
      <c r="CI227" s="1">
        <f>(AT227 - '[1]AoA, FW, and ASMu'!E$11) / '[1]AoA, FW, and ASMu'!E$12</f>
        <v>0.50066042908655961</v>
      </c>
      <c r="CJ227" s="1">
        <f>(AU227 - '[1]AoA, FW, and ASMu'!F$11) / '[1]AoA, FW, and ASMu'!F$12</f>
        <v>0.92360840061944671</v>
      </c>
      <c r="CK227" s="1">
        <f>(AY227 - '[1]AoA, FW, and ASMu'!G$11) / '[1]AoA, FW, and ASMu'!G$12</f>
        <v>0.32195980665711271</v>
      </c>
      <c r="CL227" s="1">
        <f>(BA227 - '[1]AoA, FW, and ASMu'!H$11) / '[1]AoA, FW, and ASMu'!H$12</f>
        <v>-0.62050276803115456</v>
      </c>
      <c r="CM227" s="1">
        <f>(AW227 - '[1]AoA, FW, and ASMu'!I$11) / '[1]AoA, FW, and ASMu'!I$12</f>
        <v>0.59779555268672613</v>
      </c>
      <c r="CN227" s="1">
        <v>1.620969055</v>
      </c>
      <c r="CO227" s="1"/>
      <c r="CP227" s="1">
        <v>-9.4967609999999994E-3</v>
      </c>
      <c r="CQ227" s="1">
        <v>-0.86367565300000004</v>
      </c>
      <c r="CR227" s="1">
        <v>-1.185135426</v>
      </c>
      <c r="CS227" s="1">
        <v>0.91843648099999997</v>
      </c>
      <c r="CT227" s="1">
        <v>1.3130020149999999</v>
      </c>
      <c r="CU227" s="1">
        <v>0.90949433599999996</v>
      </c>
      <c r="CV227" s="1" t="s">
        <v>221</v>
      </c>
      <c r="CW227" s="1" t="s">
        <v>531</v>
      </c>
      <c r="CX227" s="1">
        <v>1</v>
      </c>
      <c r="CY227" s="1" t="s">
        <v>242</v>
      </c>
      <c r="CZ227" s="1">
        <v>5</v>
      </c>
      <c r="DA227" s="1">
        <v>3647</v>
      </c>
      <c r="DB227" s="1" t="s">
        <v>221</v>
      </c>
      <c r="DC227" s="1" t="s">
        <v>221</v>
      </c>
      <c r="DD227" s="1">
        <v>0</v>
      </c>
      <c r="DE227" s="1" t="s">
        <v>221</v>
      </c>
      <c r="DF227" s="1" t="s">
        <v>221</v>
      </c>
      <c r="DG227" s="1" t="s">
        <v>1470</v>
      </c>
      <c r="DH227" s="1">
        <v>412478</v>
      </c>
      <c r="DI227" s="1" t="s">
        <v>1710</v>
      </c>
      <c r="DJ227" s="1" t="s">
        <v>1711</v>
      </c>
      <c r="DK227" s="1" t="s">
        <v>427</v>
      </c>
      <c r="DL227" s="1" t="s">
        <v>229</v>
      </c>
      <c r="DM227" s="1">
        <v>1301</v>
      </c>
      <c r="DN227" s="1">
        <v>3</v>
      </c>
      <c r="DO227" s="1" t="s">
        <v>221</v>
      </c>
      <c r="DP227" s="1">
        <v>-8.318265E-3</v>
      </c>
      <c r="DQ227" s="1">
        <v>-0.56476974899999999</v>
      </c>
      <c r="DR227" s="1">
        <v>1.142329726</v>
      </c>
      <c r="DS227" s="1">
        <v>-0.37808848900000003</v>
      </c>
      <c r="DT227" s="1">
        <v>-1.8114151679999999</v>
      </c>
      <c r="DU227" s="1">
        <v>0.567065547</v>
      </c>
      <c r="DV227" s="1">
        <v>-0.68143459900000003</v>
      </c>
      <c r="DW227" s="1">
        <v>0.87171520999999996</v>
      </c>
      <c r="DX227" s="1">
        <v>1.717454663</v>
      </c>
      <c r="DY227" s="1">
        <v>-1.0964448499999999</v>
      </c>
      <c r="DZ227" s="1">
        <v>0.80939393900000001</v>
      </c>
      <c r="EA227" s="1">
        <v>-1.1447780439999999</v>
      </c>
      <c r="EB227" s="1">
        <v>0.65018504799999999</v>
      </c>
      <c r="EC227" s="1">
        <v>-0.36842907200000002</v>
      </c>
      <c r="ED227" s="1">
        <v>-0.670839038</v>
      </c>
      <c r="EE227" s="1">
        <v>1.2185467910000001</v>
      </c>
      <c r="EF227" s="1">
        <v>0.50663741100000004</v>
      </c>
      <c r="EG227" s="1">
        <v>0.79266946299999996</v>
      </c>
      <c r="EH227" s="1">
        <v>0.86115427300000003</v>
      </c>
      <c r="EI227" s="1">
        <v>0.78168780999999998</v>
      </c>
      <c r="EJ227" s="1">
        <v>0.78663404599999998</v>
      </c>
      <c r="EK227" s="1">
        <v>0.91174131999999997</v>
      </c>
      <c r="EL227" s="1">
        <v>0.48208338899999997</v>
      </c>
      <c r="EM227" s="1">
        <v>-0.858221279</v>
      </c>
      <c r="EN227" s="1">
        <v>-1.227950713</v>
      </c>
      <c r="EO227" s="1">
        <v>0.60217342600000001</v>
      </c>
      <c r="EP227" s="1">
        <v>0.55752913199999998</v>
      </c>
      <c r="EQ227" s="1">
        <v>1.1601128549999999</v>
      </c>
      <c r="ER227" s="1" t="s">
        <v>221</v>
      </c>
      <c r="ES227" s="1" t="s">
        <v>221</v>
      </c>
      <c r="ET227" s="1" t="s">
        <v>221</v>
      </c>
      <c r="EU227" s="1" t="s">
        <v>221</v>
      </c>
      <c r="EV227" s="1">
        <v>0.11079420800000001</v>
      </c>
      <c r="EW227" s="1">
        <v>-7.2999390000000001E-3</v>
      </c>
      <c r="EX227" s="1">
        <v>-0.50626750099999995</v>
      </c>
      <c r="EY227" s="1">
        <v>1.1603746619999999</v>
      </c>
      <c r="EZ227" s="1">
        <v>-0.43257899100000002</v>
      </c>
      <c r="FA227" s="1">
        <v>-1.428876314</v>
      </c>
      <c r="FB227" s="1">
        <v>0.44826796200000002</v>
      </c>
      <c r="FC227" s="1">
        <v>-0.56312254100000003</v>
      </c>
      <c r="FD227" s="1">
        <v>0.78158185499999999</v>
      </c>
      <c r="FE227" s="1">
        <v>0.98416879099999999</v>
      </c>
      <c r="FF227" s="1">
        <v>-0.75438913500000004</v>
      </c>
      <c r="FG227" s="1">
        <v>0.74325423400000001</v>
      </c>
      <c r="FH227" s="1">
        <v>-0.72955848300000004</v>
      </c>
      <c r="FI227" s="1">
        <v>0.47212665999999998</v>
      </c>
      <c r="FJ227" s="1">
        <v>-0.30773846599999999</v>
      </c>
      <c r="FK227" s="1">
        <v>-0.65123792400000002</v>
      </c>
      <c r="FL227" s="1">
        <v>1.178860324</v>
      </c>
      <c r="FM227" s="1">
        <v>0.73267232599999998</v>
      </c>
      <c r="FN227" s="1">
        <v>1.036017078</v>
      </c>
      <c r="FO227" s="1">
        <v>0.87643446000000003</v>
      </c>
      <c r="FP227" s="1">
        <v>0.94650490499999995</v>
      </c>
      <c r="FQ227" s="1">
        <v>0.97657453900000002</v>
      </c>
      <c r="FR227" s="1">
        <v>0.99257750099999997</v>
      </c>
      <c r="FS227" s="1">
        <v>0.70189067199999999</v>
      </c>
      <c r="FT227" s="1">
        <v>-0.85358042499999998</v>
      </c>
      <c r="FU227" s="1">
        <v>-1.223128878</v>
      </c>
      <c r="FV227" s="1">
        <v>0.68614825199999996</v>
      </c>
      <c r="FW227" s="1">
        <v>0.72294473999999997</v>
      </c>
      <c r="FX227" s="1">
        <v>1.396614697</v>
      </c>
      <c r="FY227" s="1"/>
      <c r="FZ227" s="1"/>
      <c r="GA227" s="1"/>
      <c r="GB227" s="1"/>
      <c r="GC227" s="1">
        <v>0.126620132</v>
      </c>
      <c r="GD227" s="1">
        <v>0.87843220899999996</v>
      </c>
      <c r="GE227" s="1">
        <v>-3.2261616999999999E-2</v>
      </c>
      <c r="GF227" s="1">
        <v>0.44826796200000002</v>
      </c>
      <c r="GG227" s="1">
        <v>1.4834725280000001</v>
      </c>
      <c r="GH227" s="1">
        <v>0.13058836600000001</v>
      </c>
      <c r="GI227" s="1">
        <v>1.444012308</v>
      </c>
      <c r="GJ227" s="1">
        <v>0.74537677400000002</v>
      </c>
      <c r="GK227" s="1">
        <v>1.4759265589999999</v>
      </c>
      <c r="GL227" s="1">
        <v>2</v>
      </c>
      <c r="GM227" s="1">
        <v>0</v>
      </c>
      <c r="GN227" s="1">
        <v>0</v>
      </c>
      <c r="GO227" s="1">
        <v>2</v>
      </c>
      <c r="GP227" s="1">
        <v>1</v>
      </c>
      <c r="GQ227" s="1">
        <v>0</v>
      </c>
      <c r="GR227" s="1">
        <v>0</v>
      </c>
      <c r="GS227" s="1">
        <v>0</v>
      </c>
      <c r="GT227" s="1">
        <v>0</v>
      </c>
      <c r="GU227" s="1">
        <v>0</v>
      </c>
      <c r="GV227" s="1">
        <v>0</v>
      </c>
      <c r="GW227" s="1">
        <v>0</v>
      </c>
      <c r="GX227" s="1">
        <v>0</v>
      </c>
      <c r="GY227" s="1">
        <v>0</v>
      </c>
      <c r="GZ227" s="1">
        <v>0</v>
      </c>
      <c r="HA227" s="1">
        <v>0</v>
      </c>
      <c r="HB227" s="1">
        <v>0</v>
      </c>
      <c r="HC227" s="1">
        <v>0</v>
      </c>
      <c r="HD227" s="1">
        <v>0</v>
      </c>
      <c r="HE227" s="1">
        <v>1</v>
      </c>
      <c r="HF227" s="1">
        <v>0.5</v>
      </c>
      <c r="HG227" s="1">
        <v>0</v>
      </c>
      <c r="HH227" s="1">
        <v>0</v>
      </c>
      <c r="HI227" s="1">
        <v>0</v>
      </c>
      <c r="HJ227" s="1">
        <v>0</v>
      </c>
      <c r="HK227" s="1">
        <v>1</v>
      </c>
      <c r="HL227" s="1">
        <v>0.5</v>
      </c>
      <c r="HM227" s="1">
        <v>0</v>
      </c>
      <c r="HN227" s="1">
        <v>1</v>
      </c>
      <c r="HO227" s="1" t="s">
        <v>1712</v>
      </c>
      <c r="HP227" s="1" t="s">
        <v>232</v>
      </c>
      <c r="HQ227" s="1" t="s">
        <v>270</v>
      </c>
      <c r="HR227" s="1" t="s">
        <v>260</v>
      </c>
      <c r="HS227" s="1" t="s">
        <v>221</v>
      </c>
      <c r="HT227" s="1"/>
      <c r="HU227" s="1">
        <v>4.909176005</v>
      </c>
      <c r="HV227" s="1"/>
      <c r="HW227" s="1">
        <v>3.1624215539999998</v>
      </c>
      <c r="HX227" s="1">
        <v>2.0578011209999998</v>
      </c>
      <c r="HY227" s="1">
        <v>2.129226359</v>
      </c>
      <c r="HZ227" s="1">
        <v>3.8685657839999998</v>
      </c>
      <c r="IA227" s="1">
        <v>3.9534876840000002</v>
      </c>
      <c r="IB227" s="1">
        <v>4.4027793989999999</v>
      </c>
    </row>
    <row r="228" spans="1:236" x14ac:dyDescent="0.3">
      <c r="A228" s="1">
        <v>26302</v>
      </c>
      <c r="B228" s="1" t="s">
        <v>1713</v>
      </c>
      <c r="C228" s="1" t="s">
        <v>1714</v>
      </c>
      <c r="D228" s="1" t="s">
        <v>462</v>
      </c>
      <c r="E228" s="1">
        <v>9</v>
      </c>
      <c r="F228" s="1" t="s">
        <v>373</v>
      </c>
      <c r="G228" s="1">
        <v>3</v>
      </c>
      <c r="H228" s="1" t="s">
        <v>374</v>
      </c>
      <c r="I228" s="1" t="s">
        <v>221</v>
      </c>
      <c r="J228" s="1" t="s">
        <v>221</v>
      </c>
      <c r="K228" s="1" t="s">
        <v>221</v>
      </c>
      <c r="L228" s="1">
        <v>1</v>
      </c>
      <c r="M228" s="1">
        <v>0</v>
      </c>
      <c r="N228" s="1">
        <v>0</v>
      </c>
      <c r="O228" s="1">
        <v>0</v>
      </c>
      <c r="P228" s="1">
        <v>0</v>
      </c>
      <c r="Q228" s="1">
        <v>1</v>
      </c>
      <c r="R228" s="1">
        <v>0</v>
      </c>
      <c r="S228" s="1">
        <v>1</v>
      </c>
      <c r="T228" s="1">
        <v>1</v>
      </c>
      <c r="U228" s="1">
        <v>0</v>
      </c>
      <c r="V228" s="1">
        <v>1</v>
      </c>
      <c r="W228" s="1">
        <v>0</v>
      </c>
      <c r="X228" s="1">
        <v>0</v>
      </c>
      <c r="Y228" s="1">
        <v>1</v>
      </c>
      <c r="Z228" s="1">
        <v>1</v>
      </c>
      <c r="AA228" s="1">
        <v>0</v>
      </c>
      <c r="AB228" s="1">
        <v>0</v>
      </c>
      <c r="AC228" s="1">
        <v>0</v>
      </c>
      <c r="AD228" s="1">
        <v>0</v>
      </c>
      <c r="AE228" s="1" t="s">
        <v>221</v>
      </c>
      <c r="AF228" s="1" t="s">
        <v>221</v>
      </c>
      <c r="AG228" s="1" t="s">
        <v>221</v>
      </c>
      <c r="AH228" s="1" t="s">
        <v>221</v>
      </c>
      <c r="AI228" s="1" t="s">
        <v>221</v>
      </c>
      <c r="AJ228" s="1" t="s">
        <v>221</v>
      </c>
      <c r="AK228" s="1" t="s">
        <v>221</v>
      </c>
      <c r="AL228" s="1" t="s">
        <v>221</v>
      </c>
      <c r="AM228" s="1">
        <v>4</v>
      </c>
      <c r="AN228" s="1">
        <v>4</v>
      </c>
      <c r="AO228" s="1">
        <v>5</v>
      </c>
      <c r="AP228" s="1">
        <v>1</v>
      </c>
      <c r="AQ228" s="1">
        <v>3</v>
      </c>
      <c r="AR228" s="1">
        <v>4</v>
      </c>
      <c r="AS228" s="1">
        <v>1</v>
      </c>
      <c r="AT228" s="1">
        <v>5</v>
      </c>
      <c r="AU228" s="1">
        <v>5</v>
      </c>
      <c r="AV228" s="1">
        <v>2</v>
      </c>
      <c r="AW228" s="1">
        <v>5</v>
      </c>
      <c r="AX228" s="1">
        <v>1</v>
      </c>
      <c r="AY228" s="1">
        <v>5</v>
      </c>
      <c r="AZ228" s="1">
        <v>4</v>
      </c>
      <c r="BA228" s="1">
        <v>1</v>
      </c>
      <c r="BB228" s="1">
        <v>5</v>
      </c>
      <c r="BC228" s="1" t="s">
        <v>221</v>
      </c>
      <c r="BD228" s="1" t="s">
        <v>221</v>
      </c>
      <c r="BE228" s="1" t="s">
        <v>221</v>
      </c>
      <c r="BF228" s="1" t="s">
        <v>221</v>
      </c>
      <c r="BG228" s="1">
        <v>4</v>
      </c>
      <c r="BH228" s="1">
        <v>4</v>
      </c>
      <c r="BI228" s="1">
        <v>3</v>
      </c>
      <c r="BJ228" s="1">
        <v>2</v>
      </c>
      <c r="BK228" s="1">
        <v>5</v>
      </c>
      <c r="BL228" s="1">
        <v>4</v>
      </c>
      <c r="BM228" s="1">
        <v>4</v>
      </c>
      <c r="BN228" s="1">
        <v>5</v>
      </c>
      <c r="BO228" s="1">
        <v>3</v>
      </c>
      <c r="BP228" s="1">
        <v>3</v>
      </c>
      <c r="BQ228" s="1">
        <v>3</v>
      </c>
      <c r="BR228" s="1">
        <v>4</v>
      </c>
      <c r="BS228" s="1">
        <v>4</v>
      </c>
      <c r="BT228" s="1">
        <v>4</v>
      </c>
      <c r="BU228" s="1">
        <v>3</v>
      </c>
      <c r="BV228" s="1">
        <v>4</v>
      </c>
      <c r="BW228" s="1" t="s">
        <v>221</v>
      </c>
      <c r="BX228" s="1">
        <v>3.888888889</v>
      </c>
      <c r="BY228" s="1">
        <v>3.5</v>
      </c>
      <c r="BZ228" s="1">
        <v>5</v>
      </c>
      <c r="CA228" s="1">
        <v>3</v>
      </c>
      <c r="CB228" s="1">
        <v>3</v>
      </c>
      <c r="CC228" s="1">
        <v>4.3333333329999997</v>
      </c>
      <c r="CD228" s="1">
        <v>4</v>
      </c>
      <c r="CE228" s="1">
        <v>4</v>
      </c>
      <c r="CF228" s="1">
        <f>(AM228 - '[1]AoA, FW, and ASMu'!B$11) / '[1]AoA, FW, and ASMu'!B$12</f>
        <v>-6.0746042051738683E-2</v>
      </c>
      <c r="CG228" s="1">
        <f>(AQ228 - '[1]AoA, FW, and ASMu'!C$11) / '[1]AoA, FW, and ASMu'!C$12</f>
        <v>6.35580845466511E-2</v>
      </c>
      <c r="CH228" s="1">
        <f>(AR228 - '[1]AoA, FW, and ASMu'!D$11) / '[1]AoA, FW, and ASMu'!D$12</f>
        <v>1.2414584841085845</v>
      </c>
      <c r="CI228" s="1">
        <f>(AT228 - '[1]AoA, FW, and ASMu'!E$11) / '[1]AoA, FW, and ASMu'!E$12</f>
        <v>0.50066042908655961</v>
      </c>
      <c r="CJ228" s="1">
        <f>(AU228 - '[1]AoA, FW, and ASMu'!F$11) / '[1]AoA, FW, and ASMu'!F$12</f>
        <v>0.92360840061944671</v>
      </c>
      <c r="CK228" s="1">
        <f>(AY228 - '[1]AoA, FW, and ASMu'!G$11) / '[1]AoA, FW, and ASMu'!G$12</f>
        <v>1.0352183707753255</v>
      </c>
      <c r="CL228" s="1">
        <f>(BA228 - '[1]AoA, FW, and ASMu'!H$11) / '[1]AoA, FW, and ASMu'!H$12</f>
        <v>-0.62050276803115456</v>
      </c>
      <c r="CM228" s="1">
        <f>(AW228 - '[1]AoA, FW, and ASMu'!I$11) / '[1]AoA, FW, and ASMu'!I$12</f>
        <v>1.4468245209353749</v>
      </c>
      <c r="CN228" s="1">
        <v>-0.59799758400000003</v>
      </c>
      <c r="CO228" s="1">
        <v>-1.1626902E-2</v>
      </c>
      <c r="CP228" s="1">
        <v>1.0644679340000001</v>
      </c>
      <c r="CQ228" s="1">
        <v>-1.549921415</v>
      </c>
      <c r="CR228" s="1">
        <v>-1.6539561039999999</v>
      </c>
      <c r="CS228" s="1">
        <v>7.3510753999999998E-2</v>
      </c>
      <c r="CT228" s="1">
        <v>0.24349678</v>
      </c>
      <c r="CU228" s="1">
        <v>-0.66942074900000004</v>
      </c>
      <c r="CV228" s="1" t="s">
        <v>221</v>
      </c>
      <c r="CW228" s="1" t="s">
        <v>531</v>
      </c>
      <c r="CX228" s="1">
        <v>1</v>
      </c>
      <c r="CY228" s="1" t="s">
        <v>242</v>
      </c>
      <c r="CZ228" s="1">
        <v>5</v>
      </c>
      <c r="DA228" s="1">
        <v>1219</v>
      </c>
      <c r="DB228" s="1" t="s">
        <v>221</v>
      </c>
      <c r="DC228" s="1" t="s">
        <v>221</v>
      </c>
      <c r="DD228" s="1">
        <v>1</v>
      </c>
      <c r="DE228" s="1">
        <v>1220</v>
      </c>
      <c r="DF228" s="1" t="s">
        <v>221</v>
      </c>
      <c r="DG228" s="1" t="s">
        <v>276</v>
      </c>
      <c r="DH228" s="1">
        <v>454283</v>
      </c>
      <c r="DI228" s="1" t="s">
        <v>221</v>
      </c>
      <c r="DJ228" s="1" t="s">
        <v>1715</v>
      </c>
      <c r="DK228" s="1" t="s">
        <v>675</v>
      </c>
      <c r="DL228" s="1" t="s">
        <v>229</v>
      </c>
      <c r="DM228" s="1">
        <v>977</v>
      </c>
      <c r="DN228" s="1">
        <v>8</v>
      </c>
      <c r="DO228" s="1" t="s">
        <v>221</v>
      </c>
      <c r="DP228" s="1">
        <v>-8.318265E-3</v>
      </c>
      <c r="DQ228" s="1">
        <v>2.4352302510000001</v>
      </c>
      <c r="DR228" s="1">
        <v>1.142329726</v>
      </c>
      <c r="DS228" s="1">
        <v>-0.37808848900000003</v>
      </c>
      <c r="DT228" s="1">
        <v>0.18858483200000001</v>
      </c>
      <c r="DU228" s="1">
        <v>1.5670655469999999</v>
      </c>
      <c r="DV228" s="1">
        <v>-0.68143459900000003</v>
      </c>
      <c r="DW228" s="1">
        <v>0.87171520999999996</v>
      </c>
      <c r="DX228" s="1">
        <v>1.717454663</v>
      </c>
      <c r="DY228" s="1">
        <v>-9.6444849999999999E-2</v>
      </c>
      <c r="DZ228" s="1">
        <v>1.809393939</v>
      </c>
      <c r="EA228" s="1">
        <v>-1.1447780439999999</v>
      </c>
      <c r="EB228" s="1">
        <v>1.650185048</v>
      </c>
      <c r="EC228" s="1">
        <v>0.63157092800000003</v>
      </c>
      <c r="ED228" s="1">
        <v>-0.670839038</v>
      </c>
      <c r="EE228" s="1">
        <v>1.2185467910000001</v>
      </c>
      <c r="EF228" s="1">
        <v>-0.49336258900000002</v>
      </c>
      <c r="EG228" s="1">
        <v>-0.20733053700000001</v>
      </c>
      <c r="EH228" s="1">
        <v>-1.1388457270000001</v>
      </c>
      <c r="EI228" s="1">
        <v>-2.2183121899999998</v>
      </c>
      <c r="EJ228" s="1">
        <v>0.78663404599999998</v>
      </c>
      <c r="EK228" s="1">
        <v>-8.8258680000000006E-2</v>
      </c>
      <c r="EL228" s="1">
        <v>-0.51791661099999997</v>
      </c>
      <c r="EM228" s="1">
        <v>-0.858221279</v>
      </c>
      <c r="EN228" s="1">
        <v>-1.227950713</v>
      </c>
      <c r="EO228" s="1">
        <v>-1.397826574</v>
      </c>
      <c r="EP228" s="1">
        <v>-0.44247086800000002</v>
      </c>
      <c r="EQ228" s="1">
        <v>0.160112855</v>
      </c>
      <c r="ER228" s="1">
        <v>0.35031512599999998</v>
      </c>
      <c r="ES228" s="1">
        <v>-0.43132788399999999</v>
      </c>
      <c r="ET228" s="1">
        <v>-0.18006138499999999</v>
      </c>
      <c r="EU228" s="1" t="s">
        <v>221</v>
      </c>
      <c r="EV228" s="1">
        <v>1.1107942079999999</v>
      </c>
      <c r="EW228" s="1">
        <v>-7.2999390000000001E-3</v>
      </c>
      <c r="EX228" s="1">
        <v>2.1829744529999999</v>
      </c>
      <c r="EY228" s="1">
        <v>1.1603746619999999</v>
      </c>
      <c r="EZ228" s="1">
        <v>-0.43257899100000002</v>
      </c>
      <c r="FA228" s="1">
        <v>0.14875905</v>
      </c>
      <c r="FB228" s="1">
        <v>1.2387726290000001</v>
      </c>
      <c r="FC228" s="1">
        <v>-0.56312254100000003</v>
      </c>
      <c r="FD228" s="1">
        <v>0.78158185499999999</v>
      </c>
      <c r="FE228" s="1">
        <v>0.98416879099999999</v>
      </c>
      <c r="FF228" s="1">
        <v>-6.6357141999999994E-2</v>
      </c>
      <c r="FG228" s="1">
        <v>1.6615391349999999</v>
      </c>
      <c r="FH228" s="1">
        <v>-0.72955848300000004</v>
      </c>
      <c r="FI228" s="1">
        <v>1.1982686419999999</v>
      </c>
      <c r="FJ228" s="1">
        <v>0.527533476</v>
      </c>
      <c r="FK228" s="1">
        <v>-0.65123792400000002</v>
      </c>
      <c r="FL228" s="1">
        <v>1.178860324</v>
      </c>
      <c r="FM228" s="1">
        <v>-0.71347497800000004</v>
      </c>
      <c r="FN228" s="1">
        <v>-0.27098051200000001</v>
      </c>
      <c r="FO228" s="1">
        <v>-1.1590532280000001</v>
      </c>
      <c r="FP228" s="1">
        <v>-2.6860382629999999</v>
      </c>
      <c r="FQ228" s="1">
        <v>0.97657453900000002</v>
      </c>
      <c r="FR228" s="1">
        <v>-9.6083810000000006E-2</v>
      </c>
      <c r="FS228" s="1">
        <v>-0.75406215300000001</v>
      </c>
      <c r="FT228" s="1">
        <v>-0.85358042499999998</v>
      </c>
      <c r="FU228" s="1">
        <v>-1.223128878</v>
      </c>
      <c r="FV228" s="1">
        <v>-1.5927575329999999</v>
      </c>
      <c r="FW228" s="1">
        <v>-0.57374936700000001</v>
      </c>
      <c r="FX228" s="1">
        <v>0.19275363200000001</v>
      </c>
      <c r="FY228" s="1">
        <v>0.356362032</v>
      </c>
      <c r="FZ228" s="1">
        <v>-0.46797258600000002</v>
      </c>
      <c r="GA228" s="1">
        <v>-0.209755147</v>
      </c>
      <c r="GB228" s="1"/>
      <c r="GC228" s="1">
        <v>1.269460853</v>
      </c>
      <c r="GD228" s="1">
        <v>-0.44392305500000001</v>
      </c>
      <c r="GE228" s="1">
        <v>0.42331688200000001</v>
      </c>
      <c r="GF228" s="1">
        <v>1.2387726290000001</v>
      </c>
      <c r="GG228" s="1">
        <v>2.7519702E-2</v>
      </c>
      <c r="GH228" s="1">
        <v>0.13058836600000001</v>
      </c>
      <c r="GI228" s="1">
        <v>0.59641946400000001</v>
      </c>
      <c r="GJ228" s="1">
        <v>-0.45848429200000002</v>
      </c>
      <c r="GK228" s="1">
        <v>0.94806415700000002</v>
      </c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 t="s">
        <v>581</v>
      </c>
      <c r="HP228" s="1" t="s">
        <v>232</v>
      </c>
      <c r="HQ228" s="1" t="s">
        <v>234</v>
      </c>
      <c r="HR228" s="1" t="s">
        <v>233</v>
      </c>
      <c r="HS228" s="1" t="s">
        <v>221</v>
      </c>
      <c r="HT228" s="1"/>
      <c r="HU228" s="1">
        <v>2.1711285469999999</v>
      </c>
      <c r="HV228" s="1">
        <v>2.4959082019999999</v>
      </c>
      <c r="HW228" s="1">
        <v>4.6228321709999998</v>
      </c>
      <c r="HX228" s="1">
        <v>2.379265331</v>
      </c>
      <c r="HY228" s="1">
        <v>2.4766932420000001</v>
      </c>
      <c r="HZ228" s="1">
        <v>4.7101335049999999</v>
      </c>
      <c r="IA228" s="1">
        <v>3.511066478</v>
      </c>
      <c r="IB228" s="1">
        <v>3.067472295</v>
      </c>
    </row>
    <row r="229" spans="1:236" x14ac:dyDescent="0.3">
      <c r="A229" s="1">
        <v>33847</v>
      </c>
      <c r="B229" s="1" t="s">
        <v>526</v>
      </c>
      <c r="C229" s="1" t="s">
        <v>527</v>
      </c>
      <c r="D229" s="1" t="s">
        <v>528</v>
      </c>
      <c r="E229" s="1">
        <v>4</v>
      </c>
      <c r="F229" s="1" t="s">
        <v>529</v>
      </c>
      <c r="G229" s="1">
        <v>2</v>
      </c>
      <c r="H229" s="1" t="s">
        <v>530</v>
      </c>
      <c r="I229" s="1" t="s">
        <v>221</v>
      </c>
      <c r="J229" s="1" t="s">
        <v>221</v>
      </c>
      <c r="K229" s="1" t="s">
        <v>221</v>
      </c>
      <c r="L229" s="1">
        <v>1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1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 t="s">
        <v>221</v>
      </c>
      <c r="AF229" s="1" t="s">
        <v>221</v>
      </c>
      <c r="AG229" s="1" t="s">
        <v>221</v>
      </c>
      <c r="AH229" s="1" t="s">
        <v>221</v>
      </c>
      <c r="AI229" s="1" t="s">
        <v>221</v>
      </c>
      <c r="AJ229" s="1" t="s">
        <v>221</v>
      </c>
      <c r="AK229" s="1" t="s">
        <v>221</v>
      </c>
      <c r="AL229" s="1" t="s">
        <v>221</v>
      </c>
      <c r="AM229" s="1">
        <v>4</v>
      </c>
      <c r="AN229" s="1">
        <v>1</v>
      </c>
      <c r="AO229" s="1">
        <v>3</v>
      </c>
      <c r="AP229" s="1">
        <v>4</v>
      </c>
      <c r="AQ229" s="1">
        <v>4</v>
      </c>
      <c r="AR229" s="1">
        <v>2</v>
      </c>
      <c r="AS229" s="1">
        <v>1</v>
      </c>
      <c r="AT229" s="1">
        <v>5</v>
      </c>
      <c r="AU229" s="1">
        <v>3</v>
      </c>
      <c r="AV229" s="1">
        <v>1</v>
      </c>
      <c r="AW229" s="1">
        <v>5</v>
      </c>
      <c r="AX229" s="1">
        <v>4</v>
      </c>
      <c r="AY229" s="1">
        <v>5</v>
      </c>
      <c r="AZ229" s="1">
        <v>5</v>
      </c>
      <c r="BA229" s="1">
        <v>4</v>
      </c>
      <c r="BB229" s="1">
        <v>5</v>
      </c>
      <c r="BC229" s="1" t="s">
        <v>221</v>
      </c>
      <c r="BD229" s="1" t="s">
        <v>221</v>
      </c>
      <c r="BE229" s="1" t="s">
        <v>221</v>
      </c>
      <c r="BF229" s="1" t="s">
        <v>221</v>
      </c>
      <c r="BG229" s="1">
        <v>5</v>
      </c>
      <c r="BH229" s="1">
        <v>5</v>
      </c>
      <c r="BI229" s="1">
        <v>5</v>
      </c>
      <c r="BJ229" s="1">
        <v>4</v>
      </c>
      <c r="BK229" s="1">
        <v>4</v>
      </c>
      <c r="BL229" s="1">
        <v>4</v>
      </c>
      <c r="BM229" s="1">
        <v>4</v>
      </c>
      <c r="BN229" s="1">
        <v>3</v>
      </c>
      <c r="BO229" s="1">
        <v>5</v>
      </c>
      <c r="BP229" s="1">
        <v>3</v>
      </c>
      <c r="BQ229" s="1">
        <v>5</v>
      </c>
      <c r="BR229" s="1">
        <v>5</v>
      </c>
      <c r="BS229" s="1">
        <v>5</v>
      </c>
      <c r="BT229" s="1">
        <v>4</v>
      </c>
      <c r="BU229" s="1">
        <v>4</v>
      </c>
      <c r="BV229" s="1">
        <v>5</v>
      </c>
      <c r="BW229" s="1">
        <v>4</v>
      </c>
      <c r="BX229" s="1">
        <v>4.5999999999999996</v>
      </c>
      <c r="BY229" s="1">
        <v>4</v>
      </c>
      <c r="BZ229" s="1">
        <v>3</v>
      </c>
      <c r="CA229" s="1">
        <v>5</v>
      </c>
      <c r="CB229" s="1">
        <v>3</v>
      </c>
      <c r="CC229" s="1">
        <v>4</v>
      </c>
      <c r="CD229" s="1">
        <v>4.5</v>
      </c>
      <c r="CE229" s="1">
        <v>5</v>
      </c>
      <c r="CF229" s="1">
        <f>(AM229 - '[1]AoA, FW, and ASMu'!B$11) / '[1]AoA, FW, and ASMu'!B$12</f>
        <v>-6.0746042051738683E-2</v>
      </c>
      <c r="CG229" s="1">
        <f>(AQ229 - '[1]AoA, FW, and ASMu'!C$11) / '[1]AoA, FW, and ASMu'!C$12</f>
        <v>0.83458339984016205</v>
      </c>
      <c r="CH229" s="1">
        <f>(AR229 - '[1]AoA, FW, and ASMu'!D$11) / '[1]AoA, FW, and ASMu'!D$12</f>
        <v>-0.32843761477495281</v>
      </c>
      <c r="CI229" s="1">
        <f>(AT229 - '[1]AoA, FW, and ASMu'!E$11) / '[1]AoA, FW, and ASMu'!E$12</f>
        <v>0.50066042908655961</v>
      </c>
      <c r="CJ229" s="1">
        <f>(AU229 - '[1]AoA, FW, and ASMu'!F$11) / '[1]AoA, FW, and ASMu'!F$12</f>
        <v>-0.22453801400218357</v>
      </c>
      <c r="CK229" s="1">
        <f>(AY229 - '[1]AoA, FW, and ASMu'!G$11) / '[1]AoA, FW, and ASMu'!G$12</f>
        <v>1.0352183707753255</v>
      </c>
      <c r="CL229" s="1">
        <f>(BA229 - '[1]AoA, FW, and ASMu'!H$11) / '[1]AoA, FW, and ASMu'!H$12</f>
        <v>2.199818598808124</v>
      </c>
      <c r="CM229" s="1">
        <f>(AW229 - '[1]AoA, FW, and ASMu'!I$11) / '[1]AoA, FW, and ASMu'!I$12</f>
        <v>1.4468245209353749</v>
      </c>
      <c r="CN229" s="1">
        <v>0.88546252199999997</v>
      </c>
      <c r="CO229" s="1">
        <v>0.443432092</v>
      </c>
      <c r="CP229" s="1">
        <v>-0.81264632999999997</v>
      </c>
      <c r="CQ229" s="1">
        <v>1.2762279830000001</v>
      </c>
      <c r="CR229" s="1">
        <v>-1.4784194610000001</v>
      </c>
      <c r="CS229" s="1">
        <v>-0.23781242699999999</v>
      </c>
      <c r="CT229" s="1">
        <v>0.767444291</v>
      </c>
      <c r="CU229" s="1">
        <v>1.3245864249999999</v>
      </c>
      <c r="CV229" s="1" t="s">
        <v>221</v>
      </c>
      <c r="CW229" s="1" t="s">
        <v>531</v>
      </c>
      <c r="CX229" s="1">
        <v>1</v>
      </c>
      <c r="CY229" s="1" t="s">
        <v>242</v>
      </c>
      <c r="CZ229" s="1">
        <v>5</v>
      </c>
      <c r="DA229" s="1">
        <v>3817</v>
      </c>
      <c r="DB229" s="1" t="s">
        <v>221</v>
      </c>
      <c r="DC229" s="1" t="s">
        <v>221</v>
      </c>
      <c r="DD229" s="1">
        <v>1</v>
      </c>
      <c r="DE229" s="1" t="s">
        <v>221</v>
      </c>
      <c r="DF229" s="1" t="s">
        <v>221</v>
      </c>
      <c r="DG229" s="1" t="s">
        <v>276</v>
      </c>
      <c r="DH229" s="1">
        <v>594106</v>
      </c>
      <c r="DI229" s="1" t="s">
        <v>221</v>
      </c>
      <c r="DJ229" s="1" t="s">
        <v>532</v>
      </c>
      <c r="DK229" s="1" t="s">
        <v>257</v>
      </c>
      <c r="DL229" s="1" t="s">
        <v>229</v>
      </c>
      <c r="DM229" s="1">
        <v>1131</v>
      </c>
      <c r="DN229" s="1">
        <v>4</v>
      </c>
      <c r="DO229" s="1" t="s">
        <v>533</v>
      </c>
      <c r="DP229" s="1">
        <v>-8.318265E-3</v>
      </c>
      <c r="DQ229" s="1">
        <v>-0.56476974899999999</v>
      </c>
      <c r="DR229" s="1">
        <v>-0.85767027399999995</v>
      </c>
      <c r="DS229" s="1">
        <v>2.621911511</v>
      </c>
      <c r="DT229" s="1">
        <v>1.1885848320000001</v>
      </c>
      <c r="DU229" s="1">
        <v>-0.432934453</v>
      </c>
      <c r="DV229" s="1">
        <v>-0.68143459900000003</v>
      </c>
      <c r="DW229" s="1">
        <v>0.87171520999999996</v>
      </c>
      <c r="DX229" s="1">
        <v>-0.28254533700000001</v>
      </c>
      <c r="DY229" s="1">
        <v>-1.0964448499999999</v>
      </c>
      <c r="DZ229" s="1">
        <v>1.809393939</v>
      </c>
      <c r="EA229" s="1">
        <v>1.8552219560000001</v>
      </c>
      <c r="EB229" s="1">
        <v>1.650185048</v>
      </c>
      <c r="EC229" s="1">
        <v>1.6315709279999999</v>
      </c>
      <c r="ED229" s="1">
        <v>2.329160962</v>
      </c>
      <c r="EE229" s="1">
        <v>1.2185467910000001</v>
      </c>
      <c r="EF229" s="1">
        <v>0.50663741100000004</v>
      </c>
      <c r="EG229" s="1">
        <v>0.79266946299999996</v>
      </c>
      <c r="EH229" s="1">
        <v>0.86115427300000003</v>
      </c>
      <c r="EI229" s="1">
        <v>-0.21831218999999999</v>
      </c>
      <c r="EJ229" s="1">
        <v>-0.213365954</v>
      </c>
      <c r="EK229" s="1">
        <v>-8.8258680000000006E-2</v>
      </c>
      <c r="EL229" s="1">
        <v>-0.51791661099999997</v>
      </c>
      <c r="EM229" s="1">
        <v>1.1417787210000001</v>
      </c>
      <c r="EN229" s="1">
        <v>-1.227950713</v>
      </c>
      <c r="EO229" s="1">
        <v>0.60217342600000001</v>
      </c>
      <c r="EP229" s="1">
        <v>0.55752913199999998</v>
      </c>
      <c r="EQ229" s="1">
        <v>1.1601128549999999</v>
      </c>
      <c r="ER229" s="1">
        <v>0.35031512599999998</v>
      </c>
      <c r="ES229" s="1">
        <v>0.56867211600000001</v>
      </c>
      <c r="ET229" s="1">
        <v>0.81993861499999998</v>
      </c>
      <c r="EU229" s="1">
        <v>0.71172962200000001</v>
      </c>
      <c r="EV229" s="1">
        <v>-0.88920579200000005</v>
      </c>
      <c r="EW229" s="1">
        <v>-1.1190723E-2</v>
      </c>
      <c r="EX229" s="1">
        <v>-0.67500610599999999</v>
      </c>
      <c r="EY229" s="1">
        <v>-0.74570925099999996</v>
      </c>
      <c r="EZ229" s="1">
        <v>3.9023354160000001</v>
      </c>
      <c r="FA229" s="1">
        <v>0.95617094700000005</v>
      </c>
      <c r="FB229" s="1">
        <v>-0.407382207</v>
      </c>
      <c r="FC229" s="1">
        <v>-0.94977949800000006</v>
      </c>
      <c r="FD229" s="1">
        <v>0.84506917800000003</v>
      </c>
      <c r="FE229" s="1">
        <v>-0.16157823499999999</v>
      </c>
      <c r="FF229" s="1">
        <v>-0.99222370199999999</v>
      </c>
      <c r="FG229" s="1">
        <v>1.556381282</v>
      </c>
      <c r="FH229" s="1">
        <v>1.4683519410000001</v>
      </c>
      <c r="FI229" s="1">
        <v>1.1625293880000001</v>
      </c>
      <c r="FJ229" s="1">
        <v>1.3740817030000001</v>
      </c>
      <c r="FK229" s="1">
        <v>2.1466734110000001</v>
      </c>
      <c r="FL229" s="1">
        <v>0.98156220699999996</v>
      </c>
      <c r="FM229" s="1">
        <v>0.65470389500000004</v>
      </c>
      <c r="FN229" s="1">
        <v>0.94478795299999996</v>
      </c>
      <c r="FO229" s="1">
        <v>0.86177219599999999</v>
      </c>
      <c r="FP229" s="1">
        <v>-0.25138411700000002</v>
      </c>
      <c r="FQ229" s="1">
        <v>-0.26098052599999999</v>
      </c>
      <c r="FR229" s="1">
        <v>-9.9165901000000001E-2</v>
      </c>
      <c r="FS229" s="1">
        <v>-0.72244622599999997</v>
      </c>
      <c r="FT229" s="1">
        <v>1.1629552620000001</v>
      </c>
      <c r="FU229" s="1">
        <v>-1.4168275990000001</v>
      </c>
      <c r="FV229" s="1">
        <v>0.682211177</v>
      </c>
      <c r="FW229" s="1">
        <v>0.68845685099999998</v>
      </c>
      <c r="FX229" s="1">
        <v>1.1042896170000001</v>
      </c>
      <c r="FY229" s="1">
        <v>0.38368944500000002</v>
      </c>
      <c r="FZ229" s="1">
        <v>0.58580132299999998</v>
      </c>
      <c r="GA229" s="1">
        <v>0.911935681</v>
      </c>
      <c r="GB229" s="1">
        <v>0.71177709199999994</v>
      </c>
      <c r="GC229" s="1">
        <v>-0.77675984099999995</v>
      </c>
      <c r="GD229" s="1">
        <v>0.44206466300000002</v>
      </c>
      <c r="GE229" s="1">
        <v>7.7363177000000005E-2</v>
      </c>
      <c r="GF229" s="1">
        <v>-1.7265393389999999</v>
      </c>
      <c r="GG229" s="1">
        <v>2.0080244390000002</v>
      </c>
      <c r="GH229" s="1">
        <v>-1.578405834</v>
      </c>
      <c r="GI229" s="1">
        <v>0.80166517000000004</v>
      </c>
      <c r="GJ229" s="1">
        <v>3.0547067650000002</v>
      </c>
      <c r="GK229" s="1">
        <v>2.501169236</v>
      </c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 t="s">
        <v>534</v>
      </c>
      <c r="HP229" s="1" t="s">
        <v>357</v>
      </c>
      <c r="HQ229" s="1" t="s">
        <v>270</v>
      </c>
      <c r="HR229" s="1" t="s">
        <v>260</v>
      </c>
      <c r="HS229" s="1" t="s">
        <v>221</v>
      </c>
      <c r="HT229" s="1" t="s">
        <v>221</v>
      </c>
      <c r="HU229" s="1">
        <v>4.5316858709999996</v>
      </c>
      <c r="HV229" s="1">
        <v>3.7270748010000001</v>
      </c>
      <c r="HW229" s="1">
        <v>2.2704469989999998</v>
      </c>
      <c r="HX229" s="1">
        <v>3.8849445789999999</v>
      </c>
      <c r="HY229" s="1">
        <v>2.3833913729999998</v>
      </c>
      <c r="HZ229" s="1">
        <v>2.6817145980000001</v>
      </c>
      <c r="IA229" s="1">
        <v>3.4940553090000002</v>
      </c>
      <c r="IB229" s="1">
        <v>5.2230851080000003</v>
      </c>
    </row>
    <row r="230" spans="1:236" x14ac:dyDescent="0.3">
      <c r="A230" s="1">
        <v>28418</v>
      </c>
      <c r="B230" s="1" t="s">
        <v>1716</v>
      </c>
      <c r="C230" s="1" t="s">
        <v>1717</v>
      </c>
      <c r="D230" s="1" t="s">
        <v>543</v>
      </c>
      <c r="E230" s="1">
        <v>5</v>
      </c>
      <c r="F230" s="1" t="s">
        <v>390</v>
      </c>
      <c r="G230" s="1">
        <v>3</v>
      </c>
      <c r="H230" s="1" t="s">
        <v>391</v>
      </c>
      <c r="I230" s="1" t="s">
        <v>221</v>
      </c>
      <c r="J230" s="1" t="s">
        <v>221</v>
      </c>
      <c r="K230" s="1" t="s">
        <v>221</v>
      </c>
      <c r="L230" s="1">
        <v>1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1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 t="s">
        <v>1718</v>
      </c>
      <c r="AF230" s="1" t="s">
        <v>524</v>
      </c>
      <c r="AG230" s="1" t="s">
        <v>221</v>
      </c>
      <c r="AH230" s="1" t="s">
        <v>221</v>
      </c>
      <c r="AI230" s="1" t="s">
        <v>221</v>
      </c>
      <c r="AJ230" s="1" t="s">
        <v>221</v>
      </c>
      <c r="AK230" s="1" t="s">
        <v>221</v>
      </c>
      <c r="AL230" s="1" t="s">
        <v>221</v>
      </c>
      <c r="AM230" s="1">
        <v>4</v>
      </c>
      <c r="AN230" s="1">
        <v>1</v>
      </c>
      <c r="AO230" s="1">
        <v>5</v>
      </c>
      <c r="AP230" s="1">
        <v>1</v>
      </c>
      <c r="AQ230" s="1">
        <v>1</v>
      </c>
      <c r="AR230" s="1">
        <v>1</v>
      </c>
      <c r="AS230" s="1">
        <v>1</v>
      </c>
      <c r="AT230" s="1">
        <v>5</v>
      </c>
      <c r="AU230" s="1">
        <v>1</v>
      </c>
      <c r="AV230" s="1">
        <v>1</v>
      </c>
      <c r="AW230" s="1">
        <v>1</v>
      </c>
      <c r="AX230" s="1">
        <v>1</v>
      </c>
      <c r="AY230" s="1">
        <v>1</v>
      </c>
      <c r="AZ230" s="1">
        <v>5</v>
      </c>
      <c r="BA230" s="1">
        <v>1</v>
      </c>
      <c r="BB230" s="1">
        <v>5</v>
      </c>
      <c r="BC230" s="1" t="s">
        <v>221</v>
      </c>
      <c r="BD230" s="1" t="s">
        <v>221</v>
      </c>
      <c r="BE230" s="1" t="s">
        <v>221</v>
      </c>
      <c r="BF230" s="1" t="s">
        <v>221</v>
      </c>
      <c r="BG230" s="1">
        <v>5</v>
      </c>
      <c r="BH230" s="1">
        <v>5</v>
      </c>
      <c r="BI230" s="1">
        <v>5</v>
      </c>
      <c r="BJ230" s="1">
        <v>5</v>
      </c>
      <c r="BK230" s="1" t="s">
        <v>221</v>
      </c>
      <c r="BL230" s="1" t="s">
        <v>221</v>
      </c>
      <c r="BM230" s="1" t="s">
        <v>221</v>
      </c>
      <c r="BN230" s="1" t="s">
        <v>221</v>
      </c>
      <c r="BO230" s="1">
        <v>5</v>
      </c>
      <c r="BP230" s="1">
        <v>3</v>
      </c>
      <c r="BQ230" s="1">
        <v>2</v>
      </c>
      <c r="BR230" s="1">
        <v>4</v>
      </c>
      <c r="BS230" s="1" t="s">
        <v>221</v>
      </c>
      <c r="BT230" s="1">
        <v>4</v>
      </c>
      <c r="BU230" s="1">
        <v>5</v>
      </c>
      <c r="BV230" s="1">
        <v>4</v>
      </c>
      <c r="BW230" s="1" t="s">
        <v>221</v>
      </c>
      <c r="BX230" s="1">
        <v>4</v>
      </c>
      <c r="BY230" s="1">
        <v>4.5</v>
      </c>
      <c r="BZ230" s="1"/>
      <c r="CA230" s="1">
        <v>5</v>
      </c>
      <c r="CB230" s="1">
        <v>3</v>
      </c>
      <c r="CC230" s="1"/>
      <c r="CD230" s="1"/>
      <c r="CE230" s="1">
        <v>5</v>
      </c>
      <c r="CF230" s="1">
        <f>(AM230 - '[1]AoA, FW, and ASMu'!B$11) / '[1]AoA, FW, and ASMu'!B$12</f>
        <v>-6.0746042051738683E-2</v>
      </c>
      <c r="CG230" s="1">
        <f>(AQ230 - '[1]AoA, FW, and ASMu'!C$11) / '[1]AoA, FW, and ASMu'!C$12</f>
        <v>-1.4784925460403708</v>
      </c>
      <c r="CH230" s="1">
        <f>(AR230 - '[1]AoA, FW, and ASMu'!D$11) / '[1]AoA, FW, and ASMu'!D$12</f>
        <v>-1.1133856642167215</v>
      </c>
      <c r="CI230" s="1">
        <f>(AT230 - '[1]AoA, FW, and ASMu'!E$11) / '[1]AoA, FW, and ASMu'!E$12</f>
        <v>0.50066042908655961</v>
      </c>
      <c r="CJ230" s="1">
        <f>(AU230 - '[1]AoA, FW, and ASMu'!F$11) / '[1]AoA, FW, and ASMu'!F$12</f>
        <v>-1.3726844286238138</v>
      </c>
      <c r="CK230" s="1">
        <f>(AY230 - '[1]AoA, FW, and ASMu'!G$11) / '[1]AoA, FW, and ASMu'!G$12</f>
        <v>-1.8178158856975259</v>
      </c>
      <c r="CL230" s="1">
        <f>(BA230 - '[1]AoA, FW, and ASMu'!H$11) / '[1]AoA, FW, and ASMu'!H$12</f>
        <v>-0.62050276803115456</v>
      </c>
      <c r="CM230" s="1">
        <f>(AW230 - '[1]AoA, FW, and ASMu'!I$11) / '[1]AoA, FW, and ASMu'!I$12</f>
        <v>-1.9492913520592203</v>
      </c>
      <c r="CN230" s="1">
        <v>-0.78341070099999999</v>
      </c>
      <c r="CO230" s="1">
        <v>1.3942174009999999</v>
      </c>
      <c r="CP230" s="1"/>
      <c r="CQ230" s="1">
        <v>1.219270949</v>
      </c>
      <c r="CR230" s="1">
        <v>-0.89779956299999997</v>
      </c>
      <c r="CS230" s="1"/>
      <c r="CT230" s="1"/>
      <c r="CU230" s="1">
        <v>0.70067404899999997</v>
      </c>
      <c r="CV230" s="1" t="s">
        <v>221</v>
      </c>
      <c r="CW230" s="1" t="s">
        <v>531</v>
      </c>
      <c r="CX230" s="1">
        <v>1</v>
      </c>
      <c r="CY230" s="1" t="s">
        <v>242</v>
      </c>
      <c r="CZ230" s="1">
        <v>5</v>
      </c>
      <c r="DA230" s="1">
        <v>3227</v>
      </c>
      <c r="DB230" s="1" t="s">
        <v>221</v>
      </c>
      <c r="DC230" s="1" t="s">
        <v>221</v>
      </c>
      <c r="DD230" s="1" t="s">
        <v>221</v>
      </c>
      <c r="DE230" s="1" t="s">
        <v>221</v>
      </c>
      <c r="DF230" s="1" t="s">
        <v>221</v>
      </c>
      <c r="DG230" s="1" t="s">
        <v>321</v>
      </c>
      <c r="DH230" s="1">
        <v>82478</v>
      </c>
      <c r="DI230" s="1" t="s">
        <v>221</v>
      </c>
      <c r="DJ230" s="1" t="s">
        <v>1719</v>
      </c>
      <c r="DK230" s="1" t="s">
        <v>419</v>
      </c>
      <c r="DL230" s="1" t="s">
        <v>229</v>
      </c>
      <c r="DM230" s="1">
        <v>1228</v>
      </c>
      <c r="DN230" s="1">
        <v>8</v>
      </c>
      <c r="DO230" s="1" t="s">
        <v>221</v>
      </c>
      <c r="DP230" s="1">
        <v>-8.318265E-3</v>
      </c>
      <c r="DQ230" s="1">
        <v>-0.56476974899999999</v>
      </c>
      <c r="DR230" s="1">
        <v>1.142329726</v>
      </c>
      <c r="DS230" s="1">
        <v>-0.37808848900000003</v>
      </c>
      <c r="DT230" s="1">
        <v>-1.8114151679999999</v>
      </c>
      <c r="DU230" s="1">
        <v>-1.4329344530000001</v>
      </c>
      <c r="DV230" s="1">
        <v>-0.68143459900000003</v>
      </c>
      <c r="DW230" s="1">
        <v>0.87171520999999996</v>
      </c>
      <c r="DX230" s="1">
        <v>-2.2825453370000002</v>
      </c>
      <c r="DY230" s="1">
        <v>-1.0964448499999999</v>
      </c>
      <c r="DZ230" s="1">
        <v>-2.190606061</v>
      </c>
      <c r="EA230" s="1">
        <v>-1.1447780439999999</v>
      </c>
      <c r="EB230" s="1">
        <v>-2.349814952</v>
      </c>
      <c r="EC230" s="1">
        <v>1.6315709279999999</v>
      </c>
      <c r="ED230" s="1">
        <v>-0.670839038</v>
      </c>
      <c r="EE230" s="1">
        <v>1.2185467910000001</v>
      </c>
      <c r="EF230" s="1">
        <v>0.50663741100000004</v>
      </c>
      <c r="EG230" s="1">
        <v>0.79266946299999996</v>
      </c>
      <c r="EH230" s="1">
        <v>0.86115427300000003</v>
      </c>
      <c r="EI230" s="1">
        <v>0.78168780999999998</v>
      </c>
      <c r="EJ230" s="1" t="s">
        <v>221</v>
      </c>
      <c r="EK230" s="1" t="s">
        <v>221</v>
      </c>
      <c r="EL230" s="1" t="s">
        <v>221</v>
      </c>
      <c r="EM230" s="1">
        <v>1.1417787210000001</v>
      </c>
      <c r="EN230" s="1">
        <v>-1.227950713</v>
      </c>
      <c r="EO230" s="1">
        <v>-2.3978265740000002</v>
      </c>
      <c r="EP230" s="1">
        <v>-0.44247086800000002</v>
      </c>
      <c r="EQ230" s="1" t="s">
        <v>221</v>
      </c>
      <c r="ER230" s="1">
        <v>0.35031512599999998</v>
      </c>
      <c r="ES230" s="1">
        <v>1.5686721159999999</v>
      </c>
      <c r="ET230" s="1">
        <v>-0.18006138499999999</v>
      </c>
      <c r="EU230" s="1" t="s">
        <v>221</v>
      </c>
      <c r="EV230" s="1" t="s">
        <v>221</v>
      </c>
      <c r="EW230" s="1">
        <v>-7.2999390000000001E-3</v>
      </c>
      <c r="EX230" s="1">
        <v>-0.50626750099999995</v>
      </c>
      <c r="EY230" s="1">
        <v>1.1603746619999999</v>
      </c>
      <c r="EZ230" s="1">
        <v>-0.43257899100000002</v>
      </c>
      <c r="FA230" s="1">
        <v>-1.428876314</v>
      </c>
      <c r="FB230" s="1">
        <v>-1.132741373</v>
      </c>
      <c r="FC230" s="1">
        <v>-0.56312254100000003</v>
      </c>
      <c r="FD230" s="1">
        <v>0.78158185499999999</v>
      </c>
      <c r="FE230" s="1">
        <v>-1.3079878810000001</v>
      </c>
      <c r="FF230" s="1">
        <v>-0.75438913500000004</v>
      </c>
      <c r="FG230" s="1">
        <v>-2.0116004709999999</v>
      </c>
      <c r="FH230" s="1">
        <v>-0.72955848300000004</v>
      </c>
      <c r="FI230" s="1">
        <v>-1.706299287</v>
      </c>
      <c r="FJ230" s="1">
        <v>1.362805418</v>
      </c>
      <c r="FK230" s="1">
        <v>-0.65123792400000002</v>
      </c>
      <c r="FL230" s="1">
        <v>1.178860324</v>
      </c>
      <c r="FM230" s="1">
        <v>0.73267232599999998</v>
      </c>
      <c r="FN230" s="1">
        <v>1.036017078</v>
      </c>
      <c r="FO230" s="1">
        <v>0.87643446000000003</v>
      </c>
      <c r="FP230" s="1">
        <v>0.94650490499999995</v>
      </c>
      <c r="FQ230" s="1"/>
      <c r="FR230" s="1"/>
      <c r="FS230" s="1"/>
      <c r="FT230" s="1">
        <v>1.135604523</v>
      </c>
      <c r="FU230" s="1">
        <v>-1.223128878</v>
      </c>
      <c r="FV230" s="1">
        <v>-2.732210426</v>
      </c>
      <c r="FW230" s="1">
        <v>-0.57374936700000001</v>
      </c>
      <c r="FX230" s="1"/>
      <c r="FY230" s="1">
        <v>0.356362032</v>
      </c>
      <c r="FZ230" s="1">
        <v>1.7019431700000001</v>
      </c>
      <c r="GA230" s="1">
        <v>-0.209755147</v>
      </c>
      <c r="GB230" s="1"/>
      <c r="GC230" s="1"/>
      <c r="GD230" s="1">
        <v>-0.38862157000000003</v>
      </c>
      <c r="GE230" s="1">
        <v>-1.072514282</v>
      </c>
      <c r="GF230" s="1">
        <v>-1.132741373</v>
      </c>
      <c r="GG230" s="1">
        <v>0.78158185499999999</v>
      </c>
      <c r="GH230" s="1">
        <v>-0.17238335799999999</v>
      </c>
      <c r="GI230" s="1">
        <v>-0.75979438200000005</v>
      </c>
      <c r="GJ230" s="1"/>
      <c r="GK230" s="1">
        <v>-1.2789281450000001</v>
      </c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 t="s">
        <v>394</v>
      </c>
      <c r="HP230" s="1" t="s">
        <v>232</v>
      </c>
      <c r="HQ230" s="1" t="s">
        <v>270</v>
      </c>
      <c r="HR230" s="1" t="s">
        <v>260</v>
      </c>
      <c r="HS230" s="1" t="s">
        <v>221</v>
      </c>
      <c r="HT230" s="1" t="s">
        <v>221</v>
      </c>
      <c r="HU230" s="1">
        <v>4.0495911419999997</v>
      </c>
      <c r="HV230" s="1">
        <v>3.9948301690000001</v>
      </c>
      <c r="HW230" s="1"/>
      <c r="HX230" s="1">
        <v>4.0007328019999999</v>
      </c>
      <c r="HY230" s="1">
        <v>1.970171262</v>
      </c>
      <c r="HZ230" s="1"/>
      <c r="IA230" s="1"/>
      <c r="IB230" s="1">
        <v>4.5043331740000001</v>
      </c>
    </row>
    <row r="231" spans="1:236" x14ac:dyDescent="0.3">
      <c r="A231" s="1">
        <v>28377</v>
      </c>
      <c r="B231" s="1" t="s">
        <v>1720</v>
      </c>
      <c r="C231" s="1" t="s">
        <v>1721</v>
      </c>
      <c r="D231" s="1" t="s">
        <v>695</v>
      </c>
      <c r="E231" s="1">
        <v>11</v>
      </c>
      <c r="F231" s="1" t="s">
        <v>352</v>
      </c>
      <c r="G231" s="1">
        <v>1</v>
      </c>
      <c r="H231" s="1" t="s">
        <v>353</v>
      </c>
      <c r="I231" s="1" t="s">
        <v>221</v>
      </c>
      <c r="J231" s="1" t="s">
        <v>221</v>
      </c>
      <c r="K231" s="1" t="s">
        <v>221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 t="s">
        <v>221</v>
      </c>
      <c r="AF231" s="1" t="s">
        <v>221</v>
      </c>
      <c r="AG231" s="1" t="s">
        <v>221</v>
      </c>
      <c r="AH231" s="1" t="s">
        <v>221</v>
      </c>
      <c r="AI231" s="1" t="s">
        <v>221</v>
      </c>
      <c r="AJ231" s="1" t="s">
        <v>221</v>
      </c>
      <c r="AK231" s="1" t="s">
        <v>221</v>
      </c>
      <c r="AL231" s="1" t="s">
        <v>221</v>
      </c>
      <c r="AM231" s="1">
        <v>4</v>
      </c>
      <c r="AN231" s="1">
        <v>1</v>
      </c>
      <c r="AO231" s="1">
        <v>5</v>
      </c>
      <c r="AP231" s="1">
        <v>1</v>
      </c>
      <c r="AQ231" s="1">
        <v>5</v>
      </c>
      <c r="AR231" s="1">
        <v>5</v>
      </c>
      <c r="AS231" s="1">
        <v>1</v>
      </c>
      <c r="AT231" s="1">
        <v>5</v>
      </c>
      <c r="AU231" s="1">
        <v>3</v>
      </c>
      <c r="AV231" s="1">
        <v>1</v>
      </c>
      <c r="AW231" s="1">
        <v>1</v>
      </c>
      <c r="AX231" s="1">
        <v>1</v>
      </c>
      <c r="AY231" s="1">
        <v>1</v>
      </c>
      <c r="AZ231" s="1">
        <v>5</v>
      </c>
      <c r="BA231" s="1">
        <v>1</v>
      </c>
      <c r="BB231" s="1">
        <v>5</v>
      </c>
      <c r="BC231" s="1" t="s">
        <v>221</v>
      </c>
      <c r="BD231" s="1" t="s">
        <v>221</v>
      </c>
      <c r="BE231" s="1" t="s">
        <v>221</v>
      </c>
      <c r="BF231" s="1" t="s">
        <v>221</v>
      </c>
      <c r="BG231" s="1">
        <v>4</v>
      </c>
      <c r="BH231" s="1">
        <v>5</v>
      </c>
      <c r="BI231" s="1">
        <v>3</v>
      </c>
      <c r="BJ231" s="1">
        <v>5</v>
      </c>
      <c r="BK231" s="1">
        <v>3</v>
      </c>
      <c r="BL231" s="1">
        <v>3</v>
      </c>
      <c r="BM231" s="1">
        <v>2</v>
      </c>
      <c r="BN231" s="1">
        <v>2</v>
      </c>
      <c r="BO231" s="1">
        <v>4</v>
      </c>
      <c r="BP231" s="1">
        <v>2</v>
      </c>
      <c r="BQ231" s="1">
        <v>5</v>
      </c>
      <c r="BR231" s="1">
        <v>5</v>
      </c>
      <c r="BS231" s="1">
        <v>4</v>
      </c>
      <c r="BT231" s="1">
        <v>5</v>
      </c>
      <c r="BU231" s="1">
        <v>4</v>
      </c>
      <c r="BV231" s="1">
        <v>4</v>
      </c>
      <c r="BW231" s="1">
        <v>3</v>
      </c>
      <c r="BX231" s="1">
        <v>3.6</v>
      </c>
      <c r="BY231" s="1">
        <v>4.5</v>
      </c>
      <c r="BZ231" s="1">
        <v>2</v>
      </c>
      <c r="CA231" s="1">
        <v>4</v>
      </c>
      <c r="CB231" s="1">
        <v>2</v>
      </c>
      <c r="CC231" s="1">
        <v>2.6666666669999999</v>
      </c>
      <c r="CD231" s="1">
        <v>3.5</v>
      </c>
      <c r="CE231" s="1">
        <v>5</v>
      </c>
      <c r="CF231" s="1">
        <f>(AM231 - '[1]AoA, FW, and ASMu'!B$11) / '[1]AoA, FW, and ASMu'!B$12</f>
        <v>-6.0746042051738683E-2</v>
      </c>
      <c r="CG231" s="1">
        <f>(AQ231 - '[1]AoA, FW, and ASMu'!C$11) / '[1]AoA, FW, and ASMu'!C$12</f>
        <v>1.6056087151336731</v>
      </c>
      <c r="CH231" s="1">
        <f>(AR231 - '[1]AoA, FW, and ASMu'!D$11) / '[1]AoA, FW, and ASMu'!D$12</f>
        <v>2.0264065335503534</v>
      </c>
      <c r="CI231" s="1">
        <f>(AT231 - '[1]AoA, FW, and ASMu'!E$11) / '[1]AoA, FW, and ASMu'!E$12</f>
        <v>0.50066042908655961</v>
      </c>
      <c r="CJ231" s="1">
        <f>(AU231 - '[1]AoA, FW, and ASMu'!F$11) / '[1]AoA, FW, and ASMu'!F$12</f>
        <v>-0.22453801400218357</v>
      </c>
      <c r="CK231" s="1">
        <f>(AY231 - '[1]AoA, FW, and ASMu'!G$11) / '[1]AoA, FW, and ASMu'!G$12</f>
        <v>-1.8178158856975259</v>
      </c>
      <c r="CL231" s="1">
        <f>(BA231 - '[1]AoA, FW, and ASMu'!H$11) / '[1]AoA, FW, and ASMu'!H$12</f>
        <v>-0.62050276803115456</v>
      </c>
      <c r="CM231" s="1">
        <f>(AW231 - '[1]AoA, FW, and ASMu'!I$11) / '[1]AoA, FW, and ASMu'!I$12</f>
        <v>-1.9492913520592203</v>
      </c>
      <c r="CN231" s="1">
        <v>-1.4291261550000001</v>
      </c>
      <c r="CO231" s="1">
        <v>1.063755762</v>
      </c>
      <c r="CP231" s="1">
        <v>-0.84891244200000004</v>
      </c>
      <c r="CQ231" s="1">
        <v>1.3113962E-2</v>
      </c>
      <c r="CR231" s="1">
        <v>-2.701371194</v>
      </c>
      <c r="CS231" s="1">
        <v>-2.9565239590000001</v>
      </c>
      <c r="CT231" s="1">
        <v>0.15278267700000001</v>
      </c>
      <c r="CU231" s="1">
        <v>0.84300211400000002</v>
      </c>
      <c r="CV231" s="1" t="s">
        <v>320</v>
      </c>
      <c r="CW231" s="1">
        <v>3</v>
      </c>
      <c r="CX231" s="1">
        <v>0</v>
      </c>
      <c r="CY231" s="1" t="s">
        <v>224</v>
      </c>
      <c r="CZ231" s="1">
        <v>4</v>
      </c>
      <c r="DA231" s="1">
        <v>7529</v>
      </c>
      <c r="DB231" s="1" t="s">
        <v>221</v>
      </c>
      <c r="DC231" s="1" t="s">
        <v>221</v>
      </c>
      <c r="DD231" s="1">
        <v>1</v>
      </c>
      <c r="DE231" s="1">
        <v>7528</v>
      </c>
      <c r="DF231" s="1" t="s">
        <v>221</v>
      </c>
      <c r="DG231" s="1" t="s">
        <v>310</v>
      </c>
      <c r="DH231" s="1">
        <v>269738</v>
      </c>
      <c r="DI231" s="1" t="s">
        <v>221</v>
      </c>
      <c r="DJ231" s="1" t="s">
        <v>1722</v>
      </c>
      <c r="DK231" s="1" t="s">
        <v>1723</v>
      </c>
      <c r="DL231" s="1" t="s">
        <v>229</v>
      </c>
      <c r="DM231" s="1">
        <v>2777</v>
      </c>
      <c r="DN231" s="1">
        <v>4</v>
      </c>
      <c r="DO231" s="1" t="s">
        <v>221</v>
      </c>
      <c r="DP231" s="1">
        <v>-8.318265E-3</v>
      </c>
      <c r="DQ231" s="1">
        <v>-0.56476974899999999</v>
      </c>
      <c r="DR231" s="1">
        <v>1.142329726</v>
      </c>
      <c r="DS231" s="1">
        <v>-0.37808848900000003</v>
      </c>
      <c r="DT231" s="1">
        <v>2.1885848320000001</v>
      </c>
      <c r="DU231" s="1">
        <v>2.5670655469999999</v>
      </c>
      <c r="DV231" s="1">
        <v>-0.68143459900000003</v>
      </c>
      <c r="DW231" s="1">
        <v>0.87171520999999996</v>
      </c>
      <c r="DX231" s="1">
        <v>-0.28254533700000001</v>
      </c>
      <c r="DY231" s="1">
        <v>-1.0964448499999999</v>
      </c>
      <c r="DZ231" s="1">
        <v>-2.190606061</v>
      </c>
      <c r="EA231" s="1">
        <v>-1.1447780439999999</v>
      </c>
      <c r="EB231" s="1">
        <v>-2.349814952</v>
      </c>
      <c r="EC231" s="1">
        <v>1.6315709279999999</v>
      </c>
      <c r="ED231" s="1">
        <v>-0.670839038</v>
      </c>
      <c r="EE231" s="1">
        <v>1.2185467910000001</v>
      </c>
      <c r="EF231" s="1">
        <v>-0.49336258900000002</v>
      </c>
      <c r="EG231" s="1">
        <v>0.79266946299999996</v>
      </c>
      <c r="EH231" s="1">
        <v>-1.1388457270000001</v>
      </c>
      <c r="EI231" s="1">
        <v>0.78168780999999998</v>
      </c>
      <c r="EJ231" s="1">
        <v>-1.2133659539999999</v>
      </c>
      <c r="EK231" s="1">
        <v>-1.08825868</v>
      </c>
      <c r="EL231" s="1">
        <v>-2.517916611</v>
      </c>
      <c r="EM231" s="1">
        <v>0.141778721</v>
      </c>
      <c r="EN231" s="1">
        <v>-2.2279507129999998</v>
      </c>
      <c r="EO231" s="1">
        <v>0.60217342600000001</v>
      </c>
      <c r="EP231" s="1">
        <v>0.55752913199999998</v>
      </c>
      <c r="EQ231" s="1">
        <v>0.160112855</v>
      </c>
      <c r="ER231" s="1">
        <v>1.3503151259999999</v>
      </c>
      <c r="ES231" s="1">
        <v>0.56867211600000001</v>
      </c>
      <c r="ET231" s="1">
        <v>-0.18006138499999999</v>
      </c>
      <c r="EU231" s="1">
        <v>-0.28827037799999999</v>
      </c>
      <c r="EV231" s="1">
        <v>-1.8892057920000001</v>
      </c>
      <c r="EW231" s="1">
        <v>-1.1190723E-2</v>
      </c>
      <c r="EX231" s="1">
        <v>-0.67500610599999999</v>
      </c>
      <c r="EY231" s="1">
        <v>0.99320901100000003</v>
      </c>
      <c r="EZ231" s="1">
        <v>-0.56272993800000004</v>
      </c>
      <c r="FA231" s="1">
        <v>1.7606326240000001</v>
      </c>
      <c r="FB231" s="1">
        <v>2.4155546430000001</v>
      </c>
      <c r="FC231" s="1">
        <v>-0.94977949800000006</v>
      </c>
      <c r="FD231" s="1">
        <v>0.84506917800000003</v>
      </c>
      <c r="FE231" s="1">
        <v>-0.16157823499999999</v>
      </c>
      <c r="FF231" s="1">
        <v>-0.99222370199999999</v>
      </c>
      <c r="FG231" s="1">
        <v>-1.8842874380000001</v>
      </c>
      <c r="FH231" s="1">
        <v>-0.90605712000000005</v>
      </c>
      <c r="FI231" s="1">
        <v>-1.6554076419999999</v>
      </c>
      <c r="FJ231" s="1">
        <v>1.3740817030000001</v>
      </c>
      <c r="FK231" s="1">
        <v>-0.61827943600000002</v>
      </c>
      <c r="FL231" s="1">
        <v>0.98156220699999996</v>
      </c>
      <c r="FM231" s="1">
        <v>-0.63754946099999998</v>
      </c>
      <c r="FN231" s="1">
        <v>0.94478795299999996</v>
      </c>
      <c r="FO231" s="1">
        <v>-1.139662908</v>
      </c>
      <c r="FP231" s="1">
        <v>0.90010502800000003</v>
      </c>
      <c r="FQ231" s="1">
        <v>-1.4841397089999999</v>
      </c>
      <c r="FR231" s="1">
        <v>-1.2227483240000001</v>
      </c>
      <c r="FS231" s="1">
        <v>-3.5122630080000001</v>
      </c>
      <c r="FT231" s="1">
        <v>0.144408287</v>
      </c>
      <c r="FU231" s="1">
        <v>-2.5706423119999999</v>
      </c>
      <c r="FV231" s="1">
        <v>0.682211177</v>
      </c>
      <c r="FW231" s="1">
        <v>0.68845685099999998</v>
      </c>
      <c r="FX231" s="1">
        <v>0.15240841699999999</v>
      </c>
      <c r="FY231" s="1">
        <v>1.4789588659999999</v>
      </c>
      <c r="FZ231" s="1">
        <v>0.58580132299999998</v>
      </c>
      <c r="GA231" s="1">
        <v>-0.200264262</v>
      </c>
      <c r="GB231" s="1">
        <v>-0.288289605</v>
      </c>
      <c r="GC231" s="1">
        <v>-1.65030323</v>
      </c>
      <c r="GD231" s="1">
        <v>-0.70737480600000002</v>
      </c>
      <c r="GE231" s="1">
        <v>3.4479347379999998</v>
      </c>
      <c r="GF231" s="1">
        <v>-2.6000827279999998</v>
      </c>
      <c r="GG231" s="1">
        <v>0.989477465</v>
      </c>
      <c r="GH231" s="1">
        <v>-2.7322205469999998</v>
      </c>
      <c r="GI231" s="1">
        <v>-3.7284579889999998</v>
      </c>
      <c r="GJ231" s="1">
        <v>-0.68622002999999998</v>
      </c>
      <c r="GK231" s="1">
        <v>-0.93949948500000002</v>
      </c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 t="s">
        <v>269</v>
      </c>
      <c r="HP231" s="1" t="s">
        <v>232</v>
      </c>
      <c r="HQ231" s="1" t="s">
        <v>270</v>
      </c>
      <c r="HR231" s="1" t="s">
        <v>260</v>
      </c>
      <c r="HS231" s="1" t="s">
        <v>221</v>
      </c>
      <c r="HT231" s="1" t="s">
        <v>221</v>
      </c>
      <c r="HU231" s="1">
        <v>2.4646400509999999</v>
      </c>
      <c r="HV231" s="1">
        <v>4.2057750949999999</v>
      </c>
      <c r="HW231" s="1">
        <v>0.88503637599999996</v>
      </c>
      <c r="HX231" s="1">
        <v>3.1211228900000001</v>
      </c>
      <c r="HY231" s="1">
        <v>1.1471576299999999</v>
      </c>
      <c r="HZ231" s="1">
        <v>1.1409042599999999</v>
      </c>
      <c r="IA231" s="1">
        <v>2.6232497420000001</v>
      </c>
      <c r="IB231" s="1">
        <v>3.6190952850000002</v>
      </c>
    </row>
    <row r="232" spans="1:236" x14ac:dyDescent="0.3">
      <c r="A232" s="1">
        <v>35702</v>
      </c>
      <c r="B232" s="1" t="s">
        <v>1724</v>
      </c>
      <c r="C232" s="1" t="s">
        <v>850</v>
      </c>
      <c r="D232" s="1" t="s">
        <v>850</v>
      </c>
      <c r="E232" s="1">
        <v>1</v>
      </c>
      <c r="F232" s="1" t="s">
        <v>607</v>
      </c>
      <c r="G232" s="1">
        <v>4</v>
      </c>
      <c r="H232" s="1" t="s">
        <v>608</v>
      </c>
      <c r="I232" s="1" t="s">
        <v>221</v>
      </c>
      <c r="J232" s="1" t="s">
        <v>221</v>
      </c>
      <c r="K232" s="1" t="s">
        <v>221</v>
      </c>
      <c r="L232" s="1">
        <v>1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1</v>
      </c>
      <c r="AE232" s="1" t="s">
        <v>221</v>
      </c>
      <c r="AF232" s="1" t="s">
        <v>221</v>
      </c>
      <c r="AG232" s="1" t="s">
        <v>221</v>
      </c>
      <c r="AH232" s="1" t="s">
        <v>221</v>
      </c>
      <c r="AI232" s="1" t="s">
        <v>221</v>
      </c>
      <c r="AJ232" s="1" t="s">
        <v>221</v>
      </c>
      <c r="AK232" s="1" t="s">
        <v>221</v>
      </c>
      <c r="AL232" s="1" t="s">
        <v>221</v>
      </c>
      <c r="AM232" s="1">
        <v>4</v>
      </c>
      <c r="AN232" s="1">
        <v>1</v>
      </c>
      <c r="AO232" s="1">
        <v>5</v>
      </c>
      <c r="AP232" s="1">
        <v>1</v>
      </c>
      <c r="AQ232" s="1">
        <v>2</v>
      </c>
      <c r="AR232" s="1">
        <v>4</v>
      </c>
      <c r="AS232" s="1">
        <v>1</v>
      </c>
      <c r="AT232" s="1">
        <v>5</v>
      </c>
      <c r="AU232" s="1">
        <v>5</v>
      </c>
      <c r="AV232" s="1">
        <v>2</v>
      </c>
      <c r="AW232" s="1">
        <v>5</v>
      </c>
      <c r="AX232" s="1">
        <v>1</v>
      </c>
      <c r="AY232" s="1">
        <v>5</v>
      </c>
      <c r="AZ232" s="1">
        <v>5</v>
      </c>
      <c r="BA232" s="1">
        <v>1</v>
      </c>
      <c r="BB232" s="1">
        <v>5</v>
      </c>
      <c r="BC232" s="1" t="s">
        <v>221</v>
      </c>
      <c r="BD232" s="1" t="s">
        <v>221</v>
      </c>
      <c r="BE232" s="1" t="s">
        <v>221</v>
      </c>
      <c r="BF232" s="1" t="s">
        <v>221</v>
      </c>
      <c r="BG232" s="1">
        <v>5</v>
      </c>
      <c r="BH232" s="1">
        <v>1</v>
      </c>
      <c r="BI232" s="1">
        <v>1</v>
      </c>
      <c r="BJ232" s="1">
        <v>4</v>
      </c>
      <c r="BK232" s="1">
        <v>2</v>
      </c>
      <c r="BL232" s="1">
        <v>3</v>
      </c>
      <c r="BM232" s="1">
        <v>5</v>
      </c>
      <c r="BN232" s="1" t="s">
        <v>221</v>
      </c>
      <c r="BO232" s="1">
        <v>4</v>
      </c>
      <c r="BP232" s="1">
        <v>4</v>
      </c>
      <c r="BQ232" s="1">
        <v>3</v>
      </c>
      <c r="BR232" s="1">
        <v>3</v>
      </c>
      <c r="BS232" s="1">
        <v>3</v>
      </c>
      <c r="BT232" s="1">
        <v>1</v>
      </c>
      <c r="BU232" s="1">
        <v>1</v>
      </c>
      <c r="BV232" s="1">
        <v>1</v>
      </c>
      <c r="BW232" s="1" t="s">
        <v>221</v>
      </c>
      <c r="BX232" s="1">
        <v>2.888888889</v>
      </c>
      <c r="BY232" s="1">
        <v>1</v>
      </c>
      <c r="BZ232" s="1"/>
      <c r="CA232" s="1">
        <v>4</v>
      </c>
      <c r="CB232" s="1">
        <v>4</v>
      </c>
      <c r="CC232" s="1">
        <v>3.3333333330000001</v>
      </c>
      <c r="CD232" s="1">
        <v>3</v>
      </c>
      <c r="CE232" s="1">
        <v>1</v>
      </c>
      <c r="CF232" s="1">
        <f>(AM232 - '[1]AoA, FW, and ASMu'!B$11) / '[1]AoA, FW, and ASMu'!B$12</f>
        <v>-6.0746042051738683E-2</v>
      </c>
      <c r="CG232" s="1">
        <f>(AQ232 - '[1]AoA, FW, and ASMu'!C$11) / '[1]AoA, FW, and ASMu'!C$12</f>
        <v>-0.70746723074685991</v>
      </c>
      <c r="CH232" s="1">
        <f>(AR232 - '[1]AoA, FW, and ASMu'!D$11) / '[1]AoA, FW, and ASMu'!D$12</f>
        <v>1.2414584841085845</v>
      </c>
      <c r="CI232" s="1">
        <f>(AT232 - '[1]AoA, FW, and ASMu'!E$11) / '[1]AoA, FW, and ASMu'!E$12</f>
        <v>0.50066042908655961</v>
      </c>
      <c r="CJ232" s="1">
        <f>(AU232 - '[1]AoA, FW, and ASMu'!F$11) / '[1]AoA, FW, and ASMu'!F$12</f>
        <v>0.92360840061944671</v>
      </c>
      <c r="CK232" s="1">
        <f>(AY232 - '[1]AoA, FW, and ASMu'!G$11) / '[1]AoA, FW, and ASMu'!G$12</f>
        <v>1.0352183707753255</v>
      </c>
      <c r="CL232" s="1">
        <f>(BA232 - '[1]AoA, FW, and ASMu'!H$11) / '[1]AoA, FW, and ASMu'!H$12</f>
        <v>-0.62050276803115456</v>
      </c>
      <c r="CM232" s="1">
        <f>(AW232 - '[1]AoA, FW, and ASMu'!I$11) / '[1]AoA, FW, and ASMu'!I$12</f>
        <v>1.4468245209353749</v>
      </c>
      <c r="CN232" s="1">
        <v>-3.077226166</v>
      </c>
      <c r="CO232" s="1">
        <v>-1.8476544290000001</v>
      </c>
      <c r="CP232" s="1"/>
      <c r="CQ232" s="1">
        <v>0.26600408599999997</v>
      </c>
      <c r="CR232" s="1">
        <v>-0.47237871300000001</v>
      </c>
      <c r="CS232" s="1">
        <v>-1.971874543</v>
      </c>
      <c r="CT232" s="1">
        <v>-1.1264782149999999</v>
      </c>
      <c r="CU232" s="1">
        <v>-3.5118311489999998</v>
      </c>
      <c r="CV232" s="1" t="s">
        <v>320</v>
      </c>
      <c r="CW232" s="1">
        <v>3</v>
      </c>
      <c r="CX232" s="1">
        <v>0</v>
      </c>
      <c r="CY232" s="1" t="s">
        <v>594</v>
      </c>
      <c r="CZ232" s="1">
        <v>2</v>
      </c>
      <c r="DA232" s="1" t="s">
        <v>221</v>
      </c>
      <c r="DB232" s="1" t="s">
        <v>221</v>
      </c>
      <c r="DC232" s="1" t="s">
        <v>221</v>
      </c>
      <c r="DD232" s="1">
        <v>0</v>
      </c>
      <c r="DE232" s="1" t="s">
        <v>221</v>
      </c>
      <c r="DF232" s="1" t="s">
        <v>221</v>
      </c>
      <c r="DG232" s="1" t="s">
        <v>225</v>
      </c>
      <c r="DH232" s="1">
        <v>250132</v>
      </c>
      <c r="DI232" s="1" t="s">
        <v>1725</v>
      </c>
      <c r="DJ232" s="1" t="s">
        <v>1726</v>
      </c>
      <c r="DK232" s="1" t="s">
        <v>419</v>
      </c>
      <c r="DL232" s="1" t="s">
        <v>229</v>
      </c>
      <c r="DM232" s="1">
        <v>1228</v>
      </c>
      <c r="DN232" s="1">
        <v>6</v>
      </c>
      <c r="DO232" s="1" t="s">
        <v>1101</v>
      </c>
      <c r="DP232" s="1">
        <v>-8.318265E-3</v>
      </c>
      <c r="DQ232" s="1">
        <v>-0.56476974899999999</v>
      </c>
      <c r="DR232" s="1">
        <v>1.142329726</v>
      </c>
      <c r="DS232" s="1">
        <v>-0.37808848900000003</v>
      </c>
      <c r="DT232" s="1">
        <v>-0.81141516800000002</v>
      </c>
      <c r="DU232" s="1">
        <v>1.5670655469999999</v>
      </c>
      <c r="DV232" s="1">
        <v>-0.68143459900000003</v>
      </c>
      <c r="DW232" s="1">
        <v>0.87171520999999996</v>
      </c>
      <c r="DX232" s="1">
        <v>1.717454663</v>
      </c>
      <c r="DY232" s="1">
        <v>-9.6444849999999999E-2</v>
      </c>
      <c r="DZ232" s="1">
        <v>1.809393939</v>
      </c>
      <c r="EA232" s="1">
        <v>-1.1447780439999999</v>
      </c>
      <c r="EB232" s="1">
        <v>1.650185048</v>
      </c>
      <c r="EC232" s="1">
        <v>1.6315709279999999</v>
      </c>
      <c r="ED232" s="1">
        <v>-0.670839038</v>
      </c>
      <c r="EE232" s="1">
        <v>1.2185467910000001</v>
      </c>
      <c r="EF232" s="1">
        <v>0.50663741100000004</v>
      </c>
      <c r="EG232" s="1">
        <v>-3.2073305369999998</v>
      </c>
      <c r="EH232" s="1">
        <v>-3.1388457270000001</v>
      </c>
      <c r="EI232" s="1">
        <v>-0.21831218999999999</v>
      </c>
      <c r="EJ232" s="1">
        <v>-2.2133659539999999</v>
      </c>
      <c r="EK232" s="1">
        <v>-1.08825868</v>
      </c>
      <c r="EL232" s="1">
        <v>0.48208338899999997</v>
      </c>
      <c r="EM232" s="1">
        <v>0.141778721</v>
      </c>
      <c r="EN232" s="1">
        <v>-0.227950713</v>
      </c>
      <c r="EO232" s="1">
        <v>-1.397826574</v>
      </c>
      <c r="EP232" s="1">
        <v>-1.442470868</v>
      </c>
      <c r="EQ232" s="1">
        <v>-0.83988714499999995</v>
      </c>
      <c r="ER232" s="1">
        <v>-2.6496848740000001</v>
      </c>
      <c r="ES232" s="1">
        <v>-2.4313278839999999</v>
      </c>
      <c r="ET232" s="1">
        <v>-3.1800613850000001</v>
      </c>
      <c r="EU232" s="1" t="s">
        <v>221</v>
      </c>
      <c r="EV232" s="1" t="s">
        <v>221</v>
      </c>
      <c r="EW232" s="1">
        <v>-7.2999390000000001E-3</v>
      </c>
      <c r="EX232" s="1">
        <v>-0.50626750099999995</v>
      </c>
      <c r="EY232" s="1">
        <v>1.1603746619999999</v>
      </c>
      <c r="EZ232" s="1">
        <v>-0.43257899100000002</v>
      </c>
      <c r="FA232" s="1">
        <v>-0.64005863200000002</v>
      </c>
      <c r="FB232" s="1">
        <v>1.2387726290000001</v>
      </c>
      <c r="FC232" s="1">
        <v>-0.56312254100000003</v>
      </c>
      <c r="FD232" s="1">
        <v>0.78158185499999999</v>
      </c>
      <c r="FE232" s="1">
        <v>0.98416879099999999</v>
      </c>
      <c r="FF232" s="1">
        <v>-6.6357141999999994E-2</v>
      </c>
      <c r="FG232" s="1">
        <v>1.6615391349999999</v>
      </c>
      <c r="FH232" s="1">
        <v>-0.72955848300000004</v>
      </c>
      <c r="FI232" s="1">
        <v>1.1982686419999999</v>
      </c>
      <c r="FJ232" s="1">
        <v>1.362805418</v>
      </c>
      <c r="FK232" s="1">
        <v>-0.65123792400000002</v>
      </c>
      <c r="FL232" s="1">
        <v>1.178860324</v>
      </c>
      <c r="FM232" s="1">
        <v>0.73267232599999998</v>
      </c>
      <c r="FN232" s="1">
        <v>-4.1919732820000002</v>
      </c>
      <c r="FO232" s="1">
        <v>-3.1945409159999998</v>
      </c>
      <c r="FP232" s="1">
        <v>-0.26434281799999998</v>
      </c>
      <c r="FQ232" s="1">
        <v>-2.7478048369999999</v>
      </c>
      <c r="FR232" s="1">
        <v>-1.184745122</v>
      </c>
      <c r="FS232" s="1">
        <v>0.70189067199999999</v>
      </c>
      <c r="FT232" s="1">
        <v>0.141012049</v>
      </c>
      <c r="FU232" s="1">
        <v>-0.22705561099999999</v>
      </c>
      <c r="FV232" s="1">
        <v>-1.5927575329999999</v>
      </c>
      <c r="FW232" s="1">
        <v>-1.8704434729999999</v>
      </c>
      <c r="FX232" s="1">
        <v>-1.0111074330000001</v>
      </c>
      <c r="FY232" s="1">
        <v>-2.6954219679999998</v>
      </c>
      <c r="FZ232" s="1">
        <v>-2.637888341</v>
      </c>
      <c r="GA232" s="1">
        <v>-3.7044824639999998</v>
      </c>
      <c r="GB232" s="1"/>
      <c r="GC232" s="1"/>
      <c r="GD232" s="1">
        <v>-1.5485575819999999</v>
      </c>
      <c r="GE232" s="1">
        <v>-2.4933233320000001</v>
      </c>
      <c r="GF232" s="1">
        <v>1.2387726290000001</v>
      </c>
      <c r="GG232" s="1">
        <v>1.4834725280000001</v>
      </c>
      <c r="GH232" s="1">
        <v>1.1251808400000001</v>
      </c>
      <c r="GI232" s="1">
        <v>-0.20069561699999999</v>
      </c>
      <c r="GJ232" s="1">
        <v>-1.662345357</v>
      </c>
      <c r="GK232" s="1">
        <v>2.3942114609999998</v>
      </c>
      <c r="GL232" s="1">
        <v>4</v>
      </c>
      <c r="GM232" s="1">
        <v>2</v>
      </c>
      <c r="GN232" s="1">
        <v>0.5</v>
      </c>
      <c r="GO232" s="1">
        <v>2</v>
      </c>
      <c r="GP232" s="1">
        <v>0.5</v>
      </c>
      <c r="GQ232" s="1">
        <v>0</v>
      </c>
      <c r="GR232" s="1">
        <v>0</v>
      </c>
      <c r="GS232" s="1">
        <v>0</v>
      </c>
      <c r="GT232" s="1">
        <v>0</v>
      </c>
      <c r="GU232" s="1">
        <v>0</v>
      </c>
      <c r="GV232" s="1">
        <v>0</v>
      </c>
      <c r="GW232" s="1">
        <v>2</v>
      </c>
      <c r="GX232" s="1">
        <v>0.5</v>
      </c>
      <c r="GY232" s="1">
        <v>0</v>
      </c>
      <c r="GZ232" s="1">
        <v>0</v>
      </c>
      <c r="HA232" s="1">
        <v>0</v>
      </c>
      <c r="HB232" s="1">
        <v>0</v>
      </c>
      <c r="HC232" s="1">
        <v>0</v>
      </c>
      <c r="HD232" s="1">
        <v>0</v>
      </c>
      <c r="HE232" s="1">
        <v>0</v>
      </c>
      <c r="HF232" s="1">
        <v>0</v>
      </c>
      <c r="HG232" s="1">
        <v>2</v>
      </c>
      <c r="HH232" s="1">
        <v>0.5</v>
      </c>
      <c r="HI232" s="1">
        <v>0</v>
      </c>
      <c r="HJ232" s="1">
        <v>0</v>
      </c>
      <c r="HK232" s="1">
        <v>0</v>
      </c>
      <c r="HL232" s="1">
        <v>0</v>
      </c>
      <c r="HM232" s="1">
        <v>0.5</v>
      </c>
      <c r="HN232" s="1">
        <v>0.5</v>
      </c>
      <c r="HO232" s="1" t="s">
        <v>221</v>
      </c>
      <c r="HP232" s="1" t="s">
        <v>315</v>
      </c>
      <c r="HQ232" s="1" t="s">
        <v>316</v>
      </c>
      <c r="HR232" s="1" t="s">
        <v>221</v>
      </c>
      <c r="HS232" s="1" t="s">
        <v>221</v>
      </c>
      <c r="HT232" s="1" t="s">
        <v>221</v>
      </c>
      <c r="HU232" s="1">
        <v>0.24025305599999999</v>
      </c>
      <c r="HV232" s="1">
        <v>0</v>
      </c>
      <c r="HW232" s="1"/>
      <c r="HX232" s="1">
        <v>2.940045166</v>
      </c>
      <c r="HY232" s="1">
        <v>3.4719835400000001</v>
      </c>
      <c r="HZ232" s="1">
        <v>0.58838192</v>
      </c>
      <c r="IA232" s="1">
        <v>2.1814340040000002</v>
      </c>
      <c r="IB232" s="1">
        <v>0</v>
      </c>
    </row>
    <row r="233" spans="1:236" x14ac:dyDescent="0.3">
      <c r="A233" s="1">
        <v>27273</v>
      </c>
      <c r="B233" s="1" t="s">
        <v>1727</v>
      </c>
      <c r="C233" s="1" t="s">
        <v>523</v>
      </c>
      <c r="D233" s="1" t="s">
        <v>1564</v>
      </c>
      <c r="E233" s="1">
        <v>5</v>
      </c>
      <c r="F233" s="1" t="s">
        <v>600</v>
      </c>
      <c r="G233" s="1">
        <v>1</v>
      </c>
      <c r="H233" s="1" t="s">
        <v>601</v>
      </c>
      <c r="I233" s="1" t="s">
        <v>221</v>
      </c>
      <c r="J233" s="1" t="s">
        <v>221</v>
      </c>
      <c r="K233" s="1" t="s">
        <v>221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 t="s">
        <v>221</v>
      </c>
      <c r="AF233" s="1" t="s">
        <v>221</v>
      </c>
      <c r="AG233" s="1" t="s">
        <v>221</v>
      </c>
      <c r="AH233" s="1" t="s">
        <v>221</v>
      </c>
      <c r="AI233" s="1" t="s">
        <v>221</v>
      </c>
      <c r="AJ233" s="1" t="s">
        <v>221</v>
      </c>
      <c r="AK233" s="1" t="s">
        <v>221</v>
      </c>
      <c r="AL233" s="1" t="s">
        <v>221</v>
      </c>
      <c r="AM233" s="1">
        <v>5</v>
      </c>
      <c r="AN233" s="1">
        <v>1</v>
      </c>
      <c r="AO233" s="1">
        <v>4</v>
      </c>
      <c r="AP233" s="1">
        <v>1</v>
      </c>
      <c r="AQ233" s="1">
        <v>2</v>
      </c>
      <c r="AR233" s="1">
        <v>1</v>
      </c>
      <c r="AS233" s="1">
        <v>1</v>
      </c>
      <c r="AT233" s="1">
        <v>5</v>
      </c>
      <c r="AU233" s="1">
        <v>5</v>
      </c>
      <c r="AV233" s="1">
        <v>1</v>
      </c>
      <c r="AW233" s="1">
        <v>1</v>
      </c>
      <c r="AX233" s="1">
        <v>1</v>
      </c>
      <c r="AY233" s="1">
        <v>1</v>
      </c>
      <c r="AZ233" s="1">
        <v>3</v>
      </c>
      <c r="BA233" s="1">
        <v>1</v>
      </c>
      <c r="BB233" s="1">
        <v>4</v>
      </c>
      <c r="BC233" s="1" t="s">
        <v>221</v>
      </c>
      <c r="BD233" s="1" t="s">
        <v>221</v>
      </c>
      <c r="BE233" s="1" t="s">
        <v>221</v>
      </c>
      <c r="BF233" s="1" t="s">
        <v>221</v>
      </c>
      <c r="BG233" s="1">
        <v>4</v>
      </c>
      <c r="BH233" s="1">
        <v>4</v>
      </c>
      <c r="BI233" s="1">
        <v>5</v>
      </c>
      <c r="BJ233" s="1">
        <v>4</v>
      </c>
      <c r="BK233" s="1">
        <v>4</v>
      </c>
      <c r="BL233" s="1">
        <v>5</v>
      </c>
      <c r="BM233" s="1">
        <v>3</v>
      </c>
      <c r="BN233" s="1" t="s">
        <v>221</v>
      </c>
      <c r="BO233" s="1">
        <v>4</v>
      </c>
      <c r="BP233" s="1">
        <v>4</v>
      </c>
      <c r="BQ233" s="1">
        <v>4</v>
      </c>
      <c r="BR233" s="1">
        <v>4</v>
      </c>
      <c r="BS233" s="1">
        <v>3</v>
      </c>
      <c r="BT233" s="1">
        <v>1</v>
      </c>
      <c r="BU233" s="1">
        <v>2</v>
      </c>
      <c r="BV233" s="1">
        <v>4</v>
      </c>
      <c r="BW233" s="1" t="s">
        <v>221</v>
      </c>
      <c r="BX233" s="1">
        <v>4</v>
      </c>
      <c r="BY233" s="1">
        <v>1.5</v>
      </c>
      <c r="BZ233" s="1"/>
      <c r="CA233" s="1">
        <v>4</v>
      </c>
      <c r="CB233" s="1">
        <v>4</v>
      </c>
      <c r="CC233" s="1">
        <v>4</v>
      </c>
      <c r="CD233" s="1">
        <v>3</v>
      </c>
      <c r="CE233" s="1">
        <v>4</v>
      </c>
      <c r="CF233" s="1">
        <f>(AM233 - '[1]AoA, FW, and ASMu'!B$11) / '[1]AoA, FW, and ASMu'!B$12</f>
        <v>0.88905207322832902</v>
      </c>
      <c r="CG233" s="1">
        <f>(AQ233 - '[1]AoA, FW, and ASMu'!C$11) / '[1]AoA, FW, and ASMu'!C$12</f>
        <v>-0.70746723074685991</v>
      </c>
      <c r="CH233" s="1">
        <f>(AR233 - '[1]AoA, FW, and ASMu'!D$11) / '[1]AoA, FW, and ASMu'!D$12</f>
        <v>-1.1133856642167215</v>
      </c>
      <c r="CI233" s="1">
        <f>(AT233 - '[1]AoA, FW, and ASMu'!E$11) / '[1]AoA, FW, and ASMu'!E$12</f>
        <v>0.50066042908655961</v>
      </c>
      <c r="CJ233" s="1">
        <f>(AU233 - '[1]AoA, FW, and ASMu'!F$11) / '[1]AoA, FW, and ASMu'!F$12</f>
        <v>0.92360840061944671</v>
      </c>
      <c r="CK233" s="1">
        <f>(AY233 - '[1]AoA, FW, and ASMu'!G$11) / '[1]AoA, FW, and ASMu'!G$12</f>
        <v>-1.8178158856975259</v>
      </c>
      <c r="CL233" s="1">
        <f>(BA233 - '[1]AoA, FW, and ASMu'!H$11) / '[1]AoA, FW, and ASMu'!H$12</f>
        <v>-0.62050276803115456</v>
      </c>
      <c r="CM233" s="1">
        <f>(AW233 - '[1]AoA, FW, and ASMu'!I$11) / '[1]AoA, FW, and ASMu'!I$12</f>
        <v>-1.9492913520592203</v>
      </c>
      <c r="CN233" s="1">
        <v>-0.16802759</v>
      </c>
      <c r="CO233" s="1">
        <v>-2.1953106720000002</v>
      </c>
      <c r="CP233" s="1"/>
      <c r="CQ233" s="1">
        <v>0.19235754699999999</v>
      </c>
      <c r="CR233" s="1">
        <v>-0.110497659</v>
      </c>
      <c r="CS233" s="1">
        <v>-0.129519668</v>
      </c>
      <c r="CT233" s="1">
        <v>-8.5518770999999993E-2</v>
      </c>
      <c r="CU233" s="1">
        <v>0.50064738600000003</v>
      </c>
      <c r="CV233" s="1" t="s">
        <v>320</v>
      </c>
      <c r="CW233" s="1">
        <v>3</v>
      </c>
      <c r="CX233" s="1">
        <v>0</v>
      </c>
      <c r="CY233" s="1" t="s">
        <v>594</v>
      </c>
      <c r="CZ233" s="1">
        <v>2</v>
      </c>
      <c r="DA233" s="1">
        <v>3746</v>
      </c>
      <c r="DB233" s="1" t="s">
        <v>221</v>
      </c>
      <c r="DC233" s="1" t="s">
        <v>221</v>
      </c>
      <c r="DD233" s="1">
        <v>1</v>
      </c>
      <c r="DE233" s="1">
        <v>3747</v>
      </c>
      <c r="DF233" s="1" t="s">
        <v>221</v>
      </c>
      <c r="DG233" s="1" t="s">
        <v>310</v>
      </c>
      <c r="DH233" s="1">
        <v>533967</v>
      </c>
      <c r="DI233" s="1" t="s">
        <v>1728</v>
      </c>
      <c r="DJ233" s="1" t="s">
        <v>847</v>
      </c>
      <c r="DK233" s="1" t="s">
        <v>340</v>
      </c>
      <c r="DL233" s="1" t="s">
        <v>341</v>
      </c>
      <c r="DM233" s="1">
        <v>1296</v>
      </c>
      <c r="DN233" s="1">
        <v>20</v>
      </c>
      <c r="DO233" s="1" t="s">
        <v>221</v>
      </c>
      <c r="DP233" s="1">
        <v>0.99168173500000001</v>
      </c>
      <c r="DQ233" s="1">
        <v>-0.56476974899999999</v>
      </c>
      <c r="DR233" s="1">
        <v>0.14232972599999999</v>
      </c>
      <c r="DS233" s="1">
        <v>-0.37808848900000003</v>
      </c>
      <c r="DT233" s="1">
        <v>-0.81141516800000002</v>
      </c>
      <c r="DU233" s="1">
        <v>-1.4329344530000001</v>
      </c>
      <c r="DV233" s="1">
        <v>-0.68143459900000003</v>
      </c>
      <c r="DW233" s="1">
        <v>0.87171520999999996</v>
      </c>
      <c r="DX233" s="1">
        <v>1.717454663</v>
      </c>
      <c r="DY233" s="1">
        <v>-1.0964448499999999</v>
      </c>
      <c r="DZ233" s="1">
        <v>-2.190606061</v>
      </c>
      <c r="EA233" s="1">
        <v>-1.1447780439999999</v>
      </c>
      <c r="EB233" s="1">
        <v>-2.349814952</v>
      </c>
      <c r="EC233" s="1">
        <v>-0.36842907200000002</v>
      </c>
      <c r="ED233" s="1">
        <v>-0.670839038</v>
      </c>
      <c r="EE233" s="1">
        <v>0.21854679099999999</v>
      </c>
      <c r="EF233" s="1">
        <v>-0.49336258900000002</v>
      </c>
      <c r="EG233" s="1">
        <v>-0.20733053700000001</v>
      </c>
      <c r="EH233" s="1">
        <v>0.86115427300000003</v>
      </c>
      <c r="EI233" s="1">
        <v>-0.21831218999999999</v>
      </c>
      <c r="EJ233" s="1">
        <v>-0.213365954</v>
      </c>
      <c r="EK233" s="1">
        <v>0.91174131999999997</v>
      </c>
      <c r="EL233" s="1">
        <v>-1.517916611</v>
      </c>
      <c r="EM233" s="1">
        <v>0.141778721</v>
      </c>
      <c r="EN233" s="1">
        <v>-0.227950713</v>
      </c>
      <c r="EO233" s="1">
        <v>-0.39782657399999999</v>
      </c>
      <c r="EP233" s="1">
        <v>-0.44247086800000002</v>
      </c>
      <c r="EQ233" s="1">
        <v>-0.83988714499999995</v>
      </c>
      <c r="ER233" s="1">
        <v>-2.6496848740000001</v>
      </c>
      <c r="ES233" s="1">
        <v>-1.4313278840000001</v>
      </c>
      <c r="ET233" s="1">
        <v>-0.18006138499999999</v>
      </c>
      <c r="EU233" s="1" t="s">
        <v>221</v>
      </c>
      <c r="EV233" s="1" t="s">
        <v>221</v>
      </c>
      <c r="EW233" s="1">
        <v>1.3341285919999999</v>
      </c>
      <c r="EX233" s="1">
        <v>-0.67500610599999999</v>
      </c>
      <c r="EY233" s="1">
        <v>0.12374988000000001</v>
      </c>
      <c r="EZ233" s="1">
        <v>-0.56272993800000004</v>
      </c>
      <c r="FA233" s="1">
        <v>-0.65275240700000003</v>
      </c>
      <c r="FB233" s="1">
        <v>-1.348361157</v>
      </c>
      <c r="FC233" s="1">
        <v>-0.94977949800000006</v>
      </c>
      <c r="FD233" s="1">
        <v>0.84506917800000003</v>
      </c>
      <c r="FE233" s="1">
        <v>0.98215492100000001</v>
      </c>
      <c r="FF233" s="1">
        <v>-0.99222370199999999</v>
      </c>
      <c r="FG233" s="1">
        <v>-1.8842874380000001</v>
      </c>
      <c r="FH233" s="1">
        <v>-0.90605712000000005</v>
      </c>
      <c r="FI233" s="1">
        <v>-1.6554076419999999</v>
      </c>
      <c r="FJ233" s="1">
        <v>-0.31028479199999998</v>
      </c>
      <c r="FK233" s="1">
        <v>-0.61827943600000002</v>
      </c>
      <c r="FL233" s="1">
        <v>0.17604352300000001</v>
      </c>
      <c r="FM233" s="1">
        <v>-0.63754946099999998</v>
      </c>
      <c r="FN233" s="1">
        <v>-0.247118633</v>
      </c>
      <c r="FO233" s="1">
        <v>0.86177219599999999</v>
      </c>
      <c r="FP233" s="1">
        <v>-0.25138411700000002</v>
      </c>
      <c r="FQ233" s="1">
        <v>-0.26098052599999999</v>
      </c>
      <c r="FR233" s="1">
        <v>1.024416521</v>
      </c>
      <c r="FS233" s="1">
        <v>-2.1173546170000002</v>
      </c>
      <c r="FT233" s="1">
        <v>0.144408287</v>
      </c>
      <c r="FU233" s="1">
        <v>-0.263012886</v>
      </c>
      <c r="FV233" s="1">
        <v>-0.45070360700000001</v>
      </c>
      <c r="FW233" s="1">
        <v>-0.54637880400000005</v>
      </c>
      <c r="FX233" s="1">
        <v>-0.79947278300000002</v>
      </c>
      <c r="FY233" s="1">
        <v>-2.9021188169999999</v>
      </c>
      <c r="FZ233" s="1">
        <v>-1.4744415</v>
      </c>
      <c r="GA233" s="1">
        <v>-0.200264262</v>
      </c>
      <c r="GB233" s="1"/>
      <c r="GC233" s="1"/>
      <c r="GD233" s="1">
        <v>1.021477057</v>
      </c>
      <c r="GE233" s="1">
        <v>-3.5366413159999999</v>
      </c>
      <c r="GF233" s="1">
        <v>-0.94977949800000006</v>
      </c>
      <c r="GG233" s="1">
        <v>0.989477465</v>
      </c>
      <c r="GH233" s="1">
        <v>0.71914203399999999</v>
      </c>
      <c r="GI233" s="1">
        <v>-2.1067138490000001</v>
      </c>
      <c r="GJ233" s="1">
        <v>-1.018015828</v>
      </c>
      <c r="GK233" s="1">
        <v>-2.1314060709999998</v>
      </c>
      <c r="GL233" s="1">
        <v>2</v>
      </c>
      <c r="GM233" s="1">
        <v>1</v>
      </c>
      <c r="GN233" s="1">
        <v>0.5</v>
      </c>
      <c r="GO233" s="1">
        <v>1</v>
      </c>
      <c r="GP233" s="1">
        <v>0.5</v>
      </c>
      <c r="GQ233" s="1">
        <v>0</v>
      </c>
      <c r="GR233" s="1">
        <v>0</v>
      </c>
      <c r="GS233" s="1">
        <v>0</v>
      </c>
      <c r="GT233" s="1">
        <v>0</v>
      </c>
      <c r="GU233" s="1">
        <v>0</v>
      </c>
      <c r="GV233" s="1">
        <v>0</v>
      </c>
      <c r="GW233" s="1">
        <v>0</v>
      </c>
      <c r="GX233" s="1">
        <v>0</v>
      </c>
      <c r="GY233" s="1">
        <v>0</v>
      </c>
      <c r="GZ233" s="1">
        <v>0</v>
      </c>
      <c r="HA233" s="1">
        <v>0</v>
      </c>
      <c r="HB233" s="1">
        <v>0</v>
      </c>
      <c r="HC233" s="1">
        <v>0</v>
      </c>
      <c r="HD233" s="1">
        <v>0</v>
      </c>
      <c r="HE233" s="1">
        <v>0</v>
      </c>
      <c r="HF233" s="1">
        <v>0</v>
      </c>
      <c r="HG233" s="1">
        <v>2</v>
      </c>
      <c r="HH233" s="1">
        <v>1</v>
      </c>
      <c r="HI233" s="1">
        <v>0</v>
      </c>
      <c r="HJ233" s="1">
        <v>0</v>
      </c>
      <c r="HK233" s="1">
        <v>0</v>
      </c>
      <c r="HL233" s="1">
        <v>0</v>
      </c>
      <c r="HM233" s="1">
        <v>0</v>
      </c>
      <c r="HN233" s="1">
        <v>1</v>
      </c>
      <c r="HO233" s="1" t="s">
        <v>269</v>
      </c>
      <c r="HP233" s="1" t="s">
        <v>232</v>
      </c>
      <c r="HQ233" s="1" t="s">
        <v>221</v>
      </c>
      <c r="HR233" s="1" t="s">
        <v>221</v>
      </c>
      <c r="HS233" s="1" t="s">
        <v>221</v>
      </c>
      <c r="HT233" s="1" t="s">
        <v>221</v>
      </c>
      <c r="HU233" s="1">
        <v>2.6178023349999999</v>
      </c>
      <c r="HV233" s="1">
        <v>0.55016301499999998</v>
      </c>
      <c r="HW233" s="1"/>
      <c r="HX233" s="1">
        <v>2.7542103390000001</v>
      </c>
      <c r="HY233" s="1">
        <v>2.8729391230000001</v>
      </c>
      <c r="HZ233" s="1">
        <v>2.0523885850000001</v>
      </c>
      <c r="IA233" s="1">
        <v>2.0809567630000001</v>
      </c>
      <c r="IB233" s="1">
        <v>3.0311923549999999</v>
      </c>
    </row>
    <row r="234" spans="1:236" x14ac:dyDescent="0.3">
      <c r="A234" s="1">
        <v>28908</v>
      </c>
      <c r="B234" s="1" t="s">
        <v>1729</v>
      </c>
      <c r="C234" s="1" t="s">
        <v>1342</v>
      </c>
      <c r="D234" s="1" t="s">
        <v>1730</v>
      </c>
      <c r="E234" s="1">
        <v>14</v>
      </c>
      <c r="F234" s="1" t="s">
        <v>504</v>
      </c>
      <c r="G234" s="1">
        <v>1</v>
      </c>
      <c r="H234" s="1" t="s">
        <v>505</v>
      </c>
      <c r="I234" s="1" t="s">
        <v>221</v>
      </c>
      <c r="J234" s="1" t="s">
        <v>221</v>
      </c>
      <c r="K234" s="1" t="s">
        <v>221</v>
      </c>
      <c r="L234" s="1">
        <v>1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1</v>
      </c>
      <c r="T234" s="1">
        <v>0</v>
      </c>
      <c r="U234" s="1">
        <v>0</v>
      </c>
      <c r="V234" s="1">
        <v>1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 t="s">
        <v>221</v>
      </c>
      <c r="AF234" s="1" t="s">
        <v>221</v>
      </c>
      <c r="AG234" s="1" t="s">
        <v>221</v>
      </c>
      <c r="AH234" s="1" t="s">
        <v>221</v>
      </c>
      <c r="AI234" s="1" t="s">
        <v>221</v>
      </c>
      <c r="AJ234" s="1" t="s">
        <v>221</v>
      </c>
      <c r="AK234" s="1" t="s">
        <v>221</v>
      </c>
      <c r="AL234" s="1" t="s">
        <v>221</v>
      </c>
      <c r="AM234" s="1">
        <v>5</v>
      </c>
      <c r="AN234" s="1">
        <v>1</v>
      </c>
      <c r="AO234" s="1">
        <v>3</v>
      </c>
      <c r="AP234" s="1">
        <v>1</v>
      </c>
      <c r="AQ234" s="1">
        <v>2</v>
      </c>
      <c r="AR234" s="1">
        <v>1</v>
      </c>
      <c r="AS234" s="1">
        <v>1</v>
      </c>
      <c r="AT234" s="1">
        <v>3</v>
      </c>
      <c r="AU234" s="1">
        <v>4</v>
      </c>
      <c r="AV234" s="1">
        <v>1</v>
      </c>
      <c r="AW234" s="1">
        <v>3</v>
      </c>
      <c r="AX234" s="1">
        <v>1</v>
      </c>
      <c r="AY234" s="1">
        <v>3</v>
      </c>
      <c r="AZ234" s="1">
        <v>3</v>
      </c>
      <c r="BA234" s="1">
        <v>3</v>
      </c>
      <c r="BB234" s="1">
        <v>3</v>
      </c>
      <c r="BC234" s="1" t="s">
        <v>221</v>
      </c>
      <c r="BD234" s="1" t="s">
        <v>221</v>
      </c>
      <c r="BE234" s="1" t="s">
        <v>221</v>
      </c>
      <c r="BF234" s="1" t="s">
        <v>221</v>
      </c>
      <c r="BG234" s="1">
        <v>5</v>
      </c>
      <c r="BH234" s="1">
        <v>3</v>
      </c>
      <c r="BI234" s="1">
        <v>4</v>
      </c>
      <c r="BJ234" s="1">
        <v>4</v>
      </c>
      <c r="BK234" s="1">
        <v>3</v>
      </c>
      <c r="BL234" s="1">
        <v>4</v>
      </c>
      <c r="BM234" s="1">
        <v>4</v>
      </c>
      <c r="BN234" s="1">
        <v>1</v>
      </c>
      <c r="BO234" s="1">
        <v>3</v>
      </c>
      <c r="BP234" s="1">
        <v>4</v>
      </c>
      <c r="BQ234" s="1">
        <v>3</v>
      </c>
      <c r="BR234" s="1">
        <v>3</v>
      </c>
      <c r="BS234" s="1">
        <v>1</v>
      </c>
      <c r="BT234" s="1">
        <v>3</v>
      </c>
      <c r="BU234" s="1">
        <v>4</v>
      </c>
      <c r="BV234" s="1">
        <v>5</v>
      </c>
      <c r="BW234" s="1">
        <v>1</v>
      </c>
      <c r="BX234" s="1">
        <v>3.3</v>
      </c>
      <c r="BY234" s="1">
        <v>3.5</v>
      </c>
      <c r="BZ234" s="1">
        <v>1</v>
      </c>
      <c r="CA234" s="1">
        <v>3</v>
      </c>
      <c r="CB234" s="1">
        <v>4</v>
      </c>
      <c r="CC234" s="1">
        <v>3.6666666669999999</v>
      </c>
      <c r="CD234" s="1">
        <v>1</v>
      </c>
      <c r="CE234" s="1">
        <v>3</v>
      </c>
      <c r="CF234" s="1">
        <f>(AM234 - '[1]AoA, FW, and ASMu'!B$11) / '[1]AoA, FW, and ASMu'!B$12</f>
        <v>0.88905207322832902</v>
      </c>
      <c r="CG234" s="1">
        <f>(AQ234 - '[1]AoA, FW, and ASMu'!C$11) / '[1]AoA, FW, and ASMu'!C$12</f>
        <v>-0.70746723074685991</v>
      </c>
      <c r="CH234" s="1">
        <f>(AR234 - '[1]AoA, FW, and ASMu'!D$11) / '[1]AoA, FW, and ASMu'!D$12</f>
        <v>-1.1133856642167215</v>
      </c>
      <c r="CI234" s="1">
        <f>(AT234 - '[1]AoA, FW, and ASMu'!E$11) / '[1]AoA, FW, and ASMu'!E$12</f>
        <v>-1.3553178528170411</v>
      </c>
      <c r="CJ234" s="1">
        <f>(AU234 - '[1]AoA, FW, and ASMu'!F$11) / '[1]AoA, FW, and ASMu'!F$12</f>
        <v>0.34953519330863153</v>
      </c>
      <c r="CK234" s="1">
        <f>(AY234 - '[1]AoA, FW, and ASMu'!G$11) / '[1]AoA, FW, and ASMu'!G$12</f>
        <v>-0.39129875746110016</v>
      </c>
      <c r="CL234" s="1">
        <f>(BA234 - '[1]AoA, FW, and ASMu'!H$11) / '[1]AoA, FW, and ASMu'!H$12</f>
        <v>1.2597114765283648</v>
      </c>
      <c r="CM234" s="1">
        <f>(AW234 - '[1]AoA, FW, and ASMu'!I$11) / '[1]AoA, FW, and ASMu'!I$12</f>
        <v>-0.25123341556192269</v>
      </c>
      <c r="CN234" s="1">
        <v>-1.5111813970000001</v>
      </c>
      <c r="CO234" s="1">
        <v>0</v>
      </c>
      <c r="CP234" s="1">
        <v>-1.2643457950000001</v>
      </c>
      <c r="CQ234" s="1">
        <v>-1.2428420899999999</v>
      </c>
      <c r="CR234" s="1">
        <v>-0.53462458599999996</v>
      </c>
      <c r="CS234" s="1">
        <v>-0.62185959599999996</v>
      </c>
      <c r="CT234" s="1">
        <v>-1.949819239</v>
      </c>
      <c r="CU234" s="1">
        <v>-0.76669201300000001</v>
      </c>
      <c r="CV234" s="1" t="s">
        <v>320</v>
      </c>
      <c r="CW234" s="1">
        <v>3</v>
      </c>
      <c r="CX234" s="1">
        <v>1</v>
      </c>
      <c r="CY234" s="1" t="s">
        <v>224</v>
      </c>
      <c r="CZ234" s="1">
        <v>4</v>
      </c>
      <c r="DA234" s="1" t="s">
        <v>221</v>
      </c>
      <c r="DB234" s="1" t="s">
        <v>221</v>
      </c>
      <c r="DC234" s="1" t="s">
        <v>221</v>
      </c>
      <c r="DD234" s="1">
        <v>0</v>
      </c>
      <c r="DE234" s="1" t="s">
        <v>221</v>
      </c>
      <c r="DF234" s="1" t="s">
        <v>221</v>
      </c>
      <c r="DG234" s="1" t="s">
        <v>310</v>
      </c>
      <c r="DH234" s="1">
        <v>62216</v>
      </c>
      <c r="DI234" s="1" t="s">
        <v>1731</v>
      </c>
      <c r="DJ234" s="1" t="s">
        <v>1732</v>
      </c>
      <c r="DK234" s="1" t="s">
        <v>1733</v>
      </c>
      <c r="DL234" s="1" t="s">
        <v>341</v>
      </c>
      <c r="DM234" s="1">
        <v>1727</v>
      </c>
      <c r="DN234" s="1">
        <v>17</v>
      </c>
      <c r="DO234" s="1" t="s">
        <v>221</v>
      </c>
      <c r="DP234" s="1">
        <v>0.99168173500000001</v>
      </c>
      <c r="DQ234" s="1">
        <v>-0.56476974899999999</v>
      </c>
      <c r="DR234" s="1">
        <v>-0.85767027399999995</v>
      </c>
      <c r="DS234" s="1">
        <v>-0.37808848900000003</v>
      </c>
      <c r="DT234" s="1">
        <v>-0.81141516800000002</v>
      </c>
      <c r="DU234" s="1">
        <v>-1.4329344530000001</v>
      </c>
      <c r="DV234" s="1">
        <v>-0.68143459900000003</v>
      </c>
      <c r="DW234" s="1">
        <v>-1.1282847899999999</v>
      </c>
      <c r="DX234" s="1">
        <v>0.71745466300000005</v>
      </c>
      <c r="DY234" s="1">
        <v>-1.0964448499999999</v>
      </c>
      <c r="DZ234" s="1">
        <v>-0.19060606099999999</v>
      </c>
      <c r="EA234" s="1">
        <v>-1.1447780439999999</v>
      </c>
      <c r="EB234" s="1">
        <v>-0.34981495200000001</v>
      </c>
      <c r="EC234" s="1">
        <v>-0.36842907200000002</v>
      </c>
      <c r="ED234" s="1">
        <v>1.329160962</v>
      </c>
      <c r="EE234" s="1">
        <v>-0.78145320900000004</v>
      </c>
      <c r="EF234" s="1">
        <v>0.50663741100000004</v>
      </c>
      <c r="EG234" s="1">
        <v>-1.207330537</v>
      </c>
      <c r="EH234" s="1">
        <v>-0.138845727</v>
      </c>
      <c r="EI234" s="1">
        <v>-0.21831218999999999</v>
      </c>
      <c r="EJ234" s="1">
        <v>-1.2133659539999999</v>
      </c>
      <c r="EK234" s="1">
        <v>-8.8258680000000006E-2</v>
      </c>
      <c r="EL234" s="1">
        <v>-0.51791661099999997</v>
      </c>
      <c r="EM234" s="1">
        <v>-0.858221279</v>
      </c>
      <c r="EN234" s="1">
        <v>-0.227950713</v>
      </c>
      <c r="EO234" s="1">
        <v>-1.397826574</v>
      </c>
      <c r="EP234" s="1">
        <v>-1.442470868</v>
      </c>
      <c r="EQ234" s="1">
        <v>-2.8398871450000001</v>
      </c>
      <c r="ER234" s="1">
        <v>-0.64968487399999997</v>
      </c>
      <c r="ES234" s="1">
        <v>0.56867211600000001</v>
      </c>
      <c r="ET234" s="1">
        <v>0.81993861499999998</v>
      </c>
      <c r="EU234" s="1">
        <v>-2.288270378</v>
      </c>
      <c r="EV234" s="1">
        <v>-2.8892057919999998</v>
      </c>
      <c r="EW234" s="1">
        <v>1.3341285919999999</v>
      </c>
      <c r="EX234" s="1">
        <v>-0.67500610599999999</v>
      </c>
      <c r="EY234" s="1">
        <v>-0.74570925099999996</v>
      </c>
      <c r="EZ234" s="1">
        <v>-0.56272993800000004</v>
      </c>
      <c r="FA234" s="1">
        <v>-0.65275240700000003</v>
      </c>
      <c r="FB234" s="1">
        <v>-1.348361157</v>
      </c>
      <c r="FC234" s="1">
        <v>-0.94977949800000006</v>
      </c>
      <c r="FD234" s="1">
        <v>-1.0937961030000001</v>
      </c>
      <c r="FE234" s="1">
        <v>0.410288343</v>
      </c>
      <c r="FF234" s="1">
        <v>-0.99222370199999999</v>
      </c>
      <c r="FG234" s="1">
        <v>-0.163953078</v>
      </c>
      <c r="FH234" s="1">
        <v>-0.90605712000000005</v>
      </c>
      <c r="FI234" s="1">
        <v>-0.24643912700000001</v>
      </c>
      <c r="FJ234" s="1">
        <v>-0.31028479199999998</v>
      </c>
      <c r="FK234" s="1">
        <v>1.2250224620000001</v>
      </c>
      <c r="FL234" s="1">
        <v>-0.62947516000000003</v>
      </c>
      <c r="FM234" s="1">
        <v>0.65470389500000004</v>
      </c>
      <c r="FN234" s="1">
        <v>-1.4390252180000001</v>
      </c>
      <c r="FO234" s="1">
        <v>-0.13894535599999999</v>
      </c>
      <c r="FP234" s="1">
        <v>-0.25138411700000002</v>
      </c>
      <c r="FQ234" s="1">
        <v>-1.4841397089999999</v>
      </c>
      <c r="FR234" s="1">
        <v>-9.9165901000000001E-2</v>
      </c>
      <c r="FS234" s="1">
        <v>-0.72244622599999997</v>
      </c>
      <c r="FT234" s="1">
        <v>-0.87413868699999997</v>
      </c>
      <c r="FU234" s="1">
        <v>-0.263012886</v>
      </c>
      <c r="FV234" s="1">
        <v>-1.5836183909999999</v>
      </c>
      <c r="FW234" s="1">
        <v>-1.7812144590000001</v>
      </c>
      <c r="FX234" s="1">
        <v>-2.7032351829999999</v>
      </c>
      <c r="FY234" s="1">
        <v>-0.711579976</v>
      </c>
      <c r="FZ234" s="1">
        <v>0.58580132299999998</v>
      </c>
      <c r="GA234" s="1">
        <v>0.911935681</v>
      </c>
      <c r="GB234" s="1">
        <v>-2.2884229980000002</v>
      </c>
      <c r="GC234" s="1">
        <v>-2.523846619</v>
      </c>
      <c r="GD234" s="1">
        <v>0.41067372699999999</v>
      </c>
      <c r="GE234" s="1">
        <v>-1.411250484</v>
      </c>
      <c r="GF234" s="1">
        <v>-3.4736261169999998</v>
      </c>
      <c r="GG234" s="1">
        <v>-1.9679347899999999</v>
      </c>
      <c r="GH234" s="1">
        <v>0.147275457</v>
      </c>
      <c r="GI234" s="1">
        <v>-1.015023072</v>
      </c>
      <c r="GJ234" s="1">
        <v>-1.270806629</v>
      </c>
      <c r="GK234" s="1">
        <v>-1.6029782960000001</v>
      </c>
      <c r="GL234" s="1">
        <v>3</v>
      </c>
      <c r="GM234" s="1">
        <v>3</v>
      </c>
      <c r="GN234" s="1">
        <v>1</v>
      </c>
      <c r="GO234" s="1">
        <v>0</v>
      </c>
      <c r="GP234" s="1">
        <v>0</v>
      </c>
      <c r="GQ234" s="1">
        <v>0</v>
      </c>
      <c r="GR234" s="1">
        <v>0</v>
      </c>
      <c r="GS234" s="1">
        <v>0</v>
      </c>
      <c r="GT234" s="1">
        <v>0</v>
      </c>
      <c r="GU234" s="1">
        <v>0</v>
      </c>
      <c r="GV234" s="1">
        <v>0</v>
      </c>
      <c r="GW234" s="1">
        <v>1</v>
      </c>
      <c r="GX234" s="1">
        <v>0.33333333300000001</v>
      </c>
      <c r="GY234" s="1">
        <v>0</v>
      </c>
      <c r="GZ234" s="1">
        <v>0</v>
      </c>
      <c r="HA234" s="1">
        <v>1</v>
      </c>
      <c r="HB234" s="1">
        <v>0.33333333300000001</v>
      </c>
      <c r="HC234" s="1">
        <v>0</v>
      </c>
      <c r="HD234" s="1">
        <v>0</v>
      </c>
      <c r="HE234" s="1">
        <v>0</v>
      </c>
      <c r="HF234" s="1">
        <v>0</v>
      </c>
      <c r="HG234" s="1">
        <v>1</v>
      </c>
      <c r="HH234" s="1">
        <v>0.33333333300000001</v>
      </c>
      <c r="HI234" s="1">
        <v>0</v>
      </c>
      <c r="HJ234" s="1">
        <v>0</v>
      </c>
      <c r="HK234" s="1">
        <v>0</v>
      </c>
      <c r="HL234" s="1">
        <v>0</v>
      </c>
      <c r="HM234" s="1">
        <v>0.33333333300000001</v>
      </c>
      <c r="HN234" s="1">
        <v>0.66666666699999999</v>
      </c>
      <c r="HO234" s="1" t="s">
        <v>221</v>
      </c>
      <c r="HP234" s="1" t="s">
        <v>357</v>
      </c>
      <c r="HQ234" s="1" t="s">
        <v>270</v>
      </c>
      <c r="HR234" s="1" t="s">
        <v>260</v>
      </c>
      <c r="HS234" s="1" t="s">
        <v>221</v>
      </c>
      <c r="HT234" s="1" t="s">
        <v>221</v>
      </c>
      <c r="HU234" s="1">
        <v>1.2886648679999999</v>
      </c>
      <c r="HV234" s="1">
        <v>2.763174829</v>
      </c>
      <c r="HW234" s="1">
        <v>0</v>
      </c>
      <c r="HX234" s="1">
        <v>2.2470584979999999</v>
      </c>
      <c r="HY234" s="1">
        <v>2.448017841</v>
      </c>
      <c r="HZ234" s="1">
        <v>1.008166315</v>
      </c>
      <c r="IA234" s="1">
        <v>0</v>
      </c>
      <c r="IB234" s="1">
        <v>2.3498612329999999</v>
      </c>
    </row>
    <row r="235" spans="1:236" x14ac:dyDescent="0.3">
      <c r="A235" s="1">
        <v>35924</v>
      </c>
      <c r="B235" s="1" t="s">
        <v>1734</v>
      </c>
      <c r="C235" s="1" t="s">
        <v>620</v>
      </c>
      <c r="D235" s="1" t="s">
        <v>988</v>
      </c>
      <c r="E235" s="1">
        <v>5</v>
      </c>
      <c r="F235" s="1" t="s">
        <v>504</v>
      </c>
      <c r="G235" s="1">
        <v>1</v>
      </c>
      <c r="H235" s="1" t="s">
        <v>505</v>
      </c>
      <c r="I235" s="1" t="s">
        <v>221</v>
      </c>
      <c r="J235" s="1" t="s">
        <v>221</v>
      </c>
      <c r="K235" s="1" t="s">
        <v>221</v>
      </c>
      <c r="L235" s="1">
        <v>1</v>
      </c>
      <c r="M235" s="1">
        <v>0</v>
      </c>
      <c r="N235" s="1">
        <v>0</v>
      </c>
      <c r="O235" s="1">
        <v>1</v>
      </c>
      <c r="P235" s="1">
        <v>0</v>
      </c>
      <c r="Q235" s="1">
        <v>1</v>
      </c>
      <c r="R235" s="1">
        <v>0</v>
      </c>
      <c r="S235" s="1">
        <v>0</v>
      </c>
      <c r="T235" s="1">
        <v>1</v>
      </c>
      <c r="U235" s="1">
        <v>0</v>
      </c>
      <c r="V235" s="1">
        <v>1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 t="s">
        <v>221</v>
      </c>
      <c r="AF235" s="1" t="s">
        <v>221</v>
      </c>
      <c r="AG235" s="1" t="s">
        <v>221</v>
      </c>
      <c r="AH235" s="1" t="s">
        <v>221</v>
      </c>
      <c r="AI235" s="1" t="s">
        <v>221</v>
      </c>
      <c r="AJ235" s="1" t="s">
        <v>221</v>
      </c>
      <c r="AK235" s="1" t="s">
        <v>221</v>
      </c>
      <c r="AL235" s="1" t="s">
        <v>221</v>
      </c>
      <c r="AM235" s="1">
        <v>5</v>
      </c>
      <c r="AN235" s="1">
        <v>1</v>
      </c>
      <c r="AO235" s="1">
        <v>4</v>
      </c>
      <c r="AP235" s="1">
        <v>1</v>
      </c>
      <c r="AQ235" s="1">
        <v>1</v>
      </c>
      <c r="AR235" s="1">
        <v>1</v>
      </c>
      <c r="AS235" s="1">
        <v>1</v>
      </c>
      <c r="AT235" s="1">
        <v>5</v>
      </c>
      <c r="AU235" s="1">
        <v>1</v>
      </c>
      <c r="AV235" s="1">
        <v>1</v>
      </c>
      <c r="AW235" s="1">
        <v>1</v>
      </c>
      <c r="AX235" s="1">
        <v>1</v>
      </c>
      <c r="AY235" s="1">
        <v>1</v>
      </c>
      <c r="AZ235" s="1">
        <v>4</v>
      </c>
      <c r="BA235" s="1">
        <v>2</v>
      </c>
      <c r="BB235" s="1">
        <v>3</v>
      </c>
      <c r="BC235" s="1" t="s">
        <v>221</v>
      </c>
      <c r="BD235" s="1" t="s">
        <v>221</v>
      </c>
      <c r="BE235" s="1" t="s">
        <v>221</v>
      </c>
      <c r="BF235" s="1" t="s">
        <v>221</v>
      </c>
      <c r="BG235" s="1">
        <v>4</v>
      </c>
      <c r="BH235" s="1">
        <v>2</v>
      </c>
      <c r="BI235" s="1">
        <v>4</v>
      </c>
      <c r="BJ235" s="1">
        <v>4</v>
      </c>
      <c r="BK235" s="1" t="s">
        <v>221</v>
      </c>
      <c r="BL235" s="1" t="s">
        <v>221</v>
      </c>
      <c r="BM235" s="1" t="s">
        <v>221</v>
      </c>
      <c r="BN235" s="1" t="s">
        <v>221</v>
      </c>
      <c r="BO235" s="1">
        <v>1</v>
      </c>
      <c r="BP235" s="1" t="s">
        <v>221</v>
      </c>
      <c r="BQ235" s="1">
        <v>2</v>
      </c>
      <c r="BR235" s="1" t="s">
        <v>221</v>
      </c>
      <c r="BS235" s="1" t="s">
        <v>221</v>
      </c>
      <c r="BT235" s="1" t="s">
        <v>221</v>
      </c>
      <c r="BU235" s="1" t="s">
        <v>221</v>
      </c>
      <c r="BV235" s="1">
        <v>3</v>
      </c>
      <c r="BW235" s="1" t="s">
        <v>221</v>
      </c>
      <c r="BX235" s="1">
        <v>3.25</v>
      </c>
      <c r="BY235" s="1"/>
      <c r="BZ235" s="1"/>
      <c r="CA235" s="1">
        <v>1</v>
      </c>
      <c r="CB235" s="1"/>
      <c r="CC235" s="1"/>
      <c r="CD235" s="1"/>
      <c r="CE235" s="1">
        <v>2</v>
      </c>
      <c r="CF235" s="1">
        <f>(AM235 - '[1]AoA, FW, and ASMu'!B$11) / '[1]AoA, FW, and ASMu'!B$12</f>
        <v>0.88905207322832902</v>
      </c>
      <c r="CG235" s="1">
        <f>(AQ235 - '[1]AoA, FW, and ASMu'!C$11) / '[1]AoA, FW, and ASMu'!C$12</f>
        <v>-1.4784925460403708</v>
      </c>
      <c r="CH235" s="1">
        <f>(AR235 - '[1]AoA, FW, and ASMu'!D$11) / '[1]AoA, FW, and ASMu'!D$12</f>
        <v>-1.1133856642167215</v>
      </c>
      <c r="CI235" s="1">
        <f>(AT235 - '[1]AoA, FW, and ASMu'!E$11) / '[1]AoA, FW, and ASMu'!E$12</f>
        <v>0.50066042908655961</v>
      </c>
      <c r="CJ235" s="1">
        <f>(AU235 - '[1]AoA, FW, and ASMu'!F$11) / '[1]AoA, FW, and ASMu'!F$12</f>
        <v>-1.3726844286238138</v>
      </c>
      <c r="CK235" s="1">
        <f>(AY235 - '[1]AoA, FW, and ASMu'!G$11) / '[1]AoA, FW, and ASMu'!G$12</f>
        <v>-1.8178158856975259</v>
      </c>
      <c r="CL235" s="1">
        <f>(BA235 - '[1]AoA, FW, and ASMu'!H$11) / '[1]AoA, FW, and ASMu'!H$12</f>
        <v>0.31960435424860512</v>
      </c>
      <c r="CM235" s="1">
        <f>(AW235 - '[1]AoA, FW, and ASMu'!I$11) / '[1]AoA, FW, and ASMu'!I$12</f>
        <v>-1.9492913520592203</v>
      </c>
      <c r="CN235" s="1">
        <v>-1.6129180970000001</v>
      </c>
      <c r="CO235" s="1"/>
      <c r="CP235" s="1"/>
      <c r="CQ235" s="1">
        <v>-3.4899005870000002</v>
      </c>
      <c r="CR235" s="1"/>
      <c r="CS235" s="1"/>
      <c r="CT235" s="1"/>
      <c r="CU235" s="1">
        <v>-1.941622629</v>
      </c>
      <c r="CV235" s="1" t="s">
        <v>320</v>
      </c>
      <c r="CW235" s="1">
        <v>3</v>
      </c>
      <c r="CX235" s="1">
        <v>1</v>
      </c>
      <c r="CY235" s="1" t="s">
        <v>594</v>
      </c>
      <c r="CZ235" s="1">
        <v>2</v>
      </c>
      <c r="DA235" s="1">
        <v>4355</v>
      </c>
      <c r="DB235" s="1" t="s">
        <v>221</v>
      </c>
      <c r="DC235" s="1" t="s">
        <v>221</v>
      </c>
      <c r="DD235" s="1">
        <v>0</v>
      </c>
      <c r="DE235" s="1" t="s">
        <v>221</v>
      </c>
      <c r="DF235" s="1" t="s">
        <v>221</v>
      </c>
      <c r="DG235" s="1" t="s">
        <v>292</v>
      </c>
      <c r="DH235" s="1">
        <v>355367</v>
      </c>
      <c r="DI235" s="1" t="s">
        <v>1735</v>
      </c>
      <c r="DJ235" s="1" t="s">
        <v>1736</v>
      </c>
      <c r="DK235" s="1" t="s">
        <v>302</v>
      </c>
      <c r="DL235" s="1" t="s">
        <v>229</v>
      </c>
      <c r="DM235" s="1">
        <v>803</v>
      </c>
      <c r="DN235" s="1">
        <v>12</v>
      </c>
      <c r="DO235" s="1" t="s">
        <v>1737</v>
      </c>
      <c r="DP235" s="1">
        <v>0.99168173500000001</v>
      </c>
      <c r="DQ235" s="1">
        <v>-0.56476974899999999</v>
      </c>
      <c r="DR235" s="1">
        <v>0.14232972599999999</v>
      </c>
      <c r="DS235" s="1">
        <v>-0.37808848900000003</v>
      </c>
      <c r="DT235" s="1">
        <v>-1.8114151679999999</v>
      </c>
      <c r="DU235" s="1">
        <v>-1.4329344530000001</v>
      </c>
      <c r="DV235" s="1">
        <v>-0.68143459900000003</v>
      </c>
      <c r="DW235" s="1">
        <v>0.87171520999999996</v>
      </c>
      <c r="DX235" s="1">
        <v>-2.2825453370000002</v>
      </c>
      <c r="DY235" s="1">
        <v>-1.0964448499999999</v>
      </c>
      <c r="DZ235" s="1">
        <v>-2.190606061</v>
      </c>
      <c r="EA235" s="1">
        <v>-1.1447780439999999</v>
      </c>
      <c r="EB235" s="1">
        <v>-2.349814952</v>
      </c>
      <c r="EC235" s="1">
        <v>0.63157092800000003</v>
      </c>
      <c r="ED235" s="1">
        <v>0.329160962</v>
      </c>
      <c r="EE235" s="1">
        <v>-0.78145320900000004</v>
      </c>
      <c r="EF235" s="1">
        <v>-0.49336258900000002</v>
      </c>
      <c r="EG235" s="1">
        <v>-2.2073305369999998</v>
      </c>
      <c r="EH235" s="1">
        <v>-0.138845727</v>
      </c>
      <c r="EI235" s="1">
        <v>-0.21831218999999999</v>
      </c>
      <c r="EJ235" s="1" t="s">
        <v>221</v>
      </c>
      <c r="EK235" s="1" t="s">
        <v>221</v>
      </c>
      <c r="EL235" s="1" t="s">
        <v>221</v>
      </c>
      <c r="EM235" s="1">
        <v>-2.8582212789999999</v>
      </c>
      <c r="EN235" s="1" t="s">
        <v>221</v>
      </c>
      <c r="EO235" s="1">
        <v>-2.3978265740000002</v>
      </c>
      <c r="EP235" s="1" t="s">
        <v>221</v>
      </c>
      <c r="EQ235" s="1" t="s">
        <v>221</v>
      </c>
      <c r="ER235" s="1" t="s">
        <v>221</v>
      </c>
      <c r="ES235" s="1" t="s">
        <v>221</v>
      </c>
      <c r="ET235" s="1">
        <v>-1.1800613849999999</v>
      </c>
      <c r="EU235" s="1" t="s">
        <v>221</v>
      </c>
      <c r="EV235" s="1" t="s">
        <v>221</v>
      </c>
      <c r="EW235" s="1">
        <v>1.3341285919999999</v>
      </c>
      <c r="EX235" s="1">
        <v>-0.67500610599999999</v>
      </c>
      <c r="EY235" s="1">
        <v>0.12374988000000001</v>
      </c>
      <c r="EZ235" s="1">
        <v>-0.56272993800000004</v>
      </c>
      <c r="FA235" s="1">
        <v>-1.4572140840000001</v>
      </c>
      <c r="FB235" s="1">
        <v>-1.348361157</v>
      </c>
      <c r="FC235" s="1">
        <v>-0.94977949800000006</v>
      </c>
      <c r="FD235" s="1">
        <v>0.84506917800000003</v>
      </c>
      <c r="FE235" s="1">
        <v>-1.305311391</v>
      </c>
      <c r="FF235" s="1">
        <v>-0.99222370199999999</v>
      </c>
      <c r="FG235" s="1">
        <v>-1.8842874380000001</v>
      </c>
      <c r="FH235" s="1">
        <v>-0.90605712000000005</v>
      </c>
      <c r="FI235" s="1">
        <v>-1.6554076419999999</v>
      </c>
      <c r="FJ235" s="1">
        <v>0.53189845499999999</v>
      </c>
      <c r="FK235" s="1">
        <v>0.30337151299999998</v>
      </c>
      <c r="FL235" s="1">
        <v>-0.62947516000000003</v>
      </c>
      <c r="FM235" s="1">
        <v>-0.63754946099999998</v>
      </c>
      <c r="FN235" s="1">
        <v>-2.6309318039999998</v>
      </c>
      <c r="FO235" s="1">
        <v>-0.13894535599999999</v>
      </c>
      <c r="FP235" s="1">
        <v>-0.25138411700000002</v>
      </c>
      <c r="FQ235" s="1"/>
      <c r="FR235" s="1"/>
      <c r="FS235" s="1"/>
      <c r="FT235" s="1">
        <v>-2.9112326350000002</v>
      </c>
      <c r="FU235" s="1"/>
      <c r="FV235" s="1">
        <v>-2.716533176</v>
      </c>
      <c r="FW235" s="1"/>
      <c r="FX235" s="1"/>
      <c r="FY235" s="1"/>
      <c r="FZ235" s="1"/>
      <c r="GA235" s="1">
        <v>-1.312464206</v>
      </c>
      <c r="GB235" s="1"/>
      <c r="GC235" s="1"/>
      <c r="GD235" s="1">
        <v>0.853579372</v>
      </c>
      <c r="GE235" s="1">
        <v>-1.348361157</v>
      </c>
      <c r="GF235" s="1">
        <v>-0.94977949800000006</v>
      </c>
      <c r="GG235" s="1">
        <v>-2.0661634580000001</v>
      </c>
      <c r="GH235" s="1">
        <v>-1.305311391</v>
      </c>
      <c r="GI235" s="1">
        <v>-1.6554076419999999</v>
      </c>
      <c r="GJ235" s="1">
        <v>0.30337151299999998</v>
      </c>
      <c r="GK235" s="1">
        <v>-4.5152192429999998</v>
      </c>
      <c r="GL235" s="1">
        <v>1</v>
      </c>
      <c r="GM235" s="1">
        <v>1</v>
      </c>
      <c r="GN235" s="1">
        <v>1</v>
      </c>
      <c r="GO235" s="1">
        <v>0</v>
      </c>
      <c r="GP235" s="1">
        <v>0</v>
      </c>
      <c r="GQ235" s="1">
        <v>0</v>
      </c>
      <c r="GR235" s="1">
        <v>0</v>
      </c>
      <c r="GS235" s="1">
        <v>0</v>
      </c>
      <c r="GT235" s="1">
        <v>0</v>
      </c>
      <c r="GU235" s="1">
        <v>0</v>
      </c>
      <c r="GV235" s="1">
        <v>0</v>
      </c>
      <c r="GW235" s="1">
        <v>0</v>
      </c>
      <c r="GX235" s="1">
        <v>0</v>
      </c>
      <c r="GY235" s="1">
        <v>0</v>
      </c>
      <c r="GZ235" s="1">
        <v>0</v>
      </c>
      <c r="HA235" s="1">
        <v>0</v>
      </c>
      <c r="HB235" s="1">
        <v>0</v>
      </c>
      <c r="HC235" s="1">
        <v>0</v>
      </c>
      <c r="HD235" s="1">
        <v>0</v>
      </c>
      <c r="HE235" s="1">
        <v>1</v>
      </c>
      <c r="HF235" s="1">
        <v>1</v>
      </c>
      <c r="HG235" s="1">
        <v>0</v>
      </c>
      <c r="HH235" s="1">
        <v>0</v>
      </c>
      <c r="HI235" s="1">
        <v>0</v>
      </c>
      <c r="HJ235" s="1">
        <v>0</v>
      </c>
      <c r="HK235" s="1">
        <v>0</v>
      </c>
      <c r="HL235" s="1">
        <v>0</v>
      </c>
      <c r="HM235" s="1">
        <v>0</v>
      </c>
      <c r="HN235" s="1">
        <v>1</v>
      </c>
      <c r="HO235" s="1" t="s">
        <v>269</v>
      </c>
      <c r="HP235" s="1" t="s">
        <v>295</v>
      </c>
      <c r="HQ235" s="1" t="s">
        <v>233</v>
      </c>
      <c r="HR235" s="1" t="s">
        <v>234</v>
      </c>
      <c r="HS235" s="1" t="s">
        <v>221</v>
      </c>
      <c r="HT235" s="1" t="s">
        <v>221</v>
      </c>
      <c r="HU235" s="1">
        <v>1.1869281679999999</v>
      </c>
      <c r="HV235" s="1"/>
      <c r="HW235" s="1"/>
      <c r="HX235" s="1">
        <v>0</v>
      </c>
      <c r="HY235" s="1"/>
      <c r="HZ235" s="1"/>
      <c r="IA235" s="1"/>
      <c r="IB235" s="1">
        <v>1.174930617</v>
      </c>
    </row>
    <row r="236" spans="1:236" x14ac:dyDescent="0.3">
      <c r="A236" s="1">
        <v>26987</v>
      </c>
      <c r="B236" s="1" t="s">
        <v>317</v>
      </c>
      <c r="C236" s="1" t="s">
        <v>318</v>
      </c>
      <c r="D236" s="1" t="s">
        <v>319</v>
      </c>
      <c r="E236" s="1">
        <v>7</v>
      </c>
      <c r="F236" s="1" t="s">
        <v>219</v>
      </c>
      <c r="G236" s="1">
        <v>1</v>
      </c>
      <c r="H236" s="1" t="s">
        <v>220</v>
      </c>
      <c r="I236" s="1" t="s">
        <v>221</v>
      </c>
      <c r="J236" s="1" t="s">
        <v>221</v>
      </c>
      <c r="K236" s="1" t="s">
        <v>221</v>
      </c>
      <c r="L236" s="1">
        <v>1</v>
      </c>
      <c r="M236" s="1">
        <v>0</v>
      </c>
      <c r="N236" s="1">
        <v>0</v>
      </c>
      <c r="O236" s="1">
        <v>0</v>
      </c>
      <c r="P236" s="1">
        <v>0</v>
      </c>
      <c r="Q236" s="1">
        <v>1</v>
      </c>
      <c r="R236" s="1">
        <v>0</v>
      </c>
      <c r="S236" s="1">
        <v>0</v>
      </c>
      <c r="T236" s="1">
        <v>1</v>
      </c>
      <c r="U236" s="1">
        <v>0</v>
      </c>
      <c r="V236" s="1">
        <v>1</v>
      </c>
      <c r="W236" s="1">
        <v>0</v>
      </c>
      <c r="X236" s="1">
        <v>0</v>
      </c>
      <c r="Y236" s="1">
        <v>0</v>
      </c>
      <c r="Z236" s="1">
        <v>1</v>
      </c>
      <c r="AA236" s="1">
        <v>0</v>
      </c>
      <c r="AB236" s="1">
        <v>0</v>
      </c>
      <c r="AC236" s="1">
        <v>0</v>
      </c>
      <c r="AD236" s="1">
        <v>0</v>
      </c>
      <c r="AE236" s="1" t="s">
        <v>221</v>
      </c>
      <c r="AF236" s="1" t="s">
        <v>221</v>
      </c>
      <c r="AG236" s="1" t="s">
        <v>221</v>
      </c>
      <c r="AH236" s="1" t="s">
        <v>221</v>
      </c>
      <c r="AI236" s="1" t="s">
        <v>221</v>
      </c>
      <c r="AJ236" s="1" t="s">
        <v>221</v>
      </c>
      <c r="AK236" s="1" t="s">
        <v>221</v>
      </c>
      <c r="AL236" s="1" t="s">
        <v>221</v>
      </c>
      <c r="AM236" s="1">
        <v>5</v>
      </c>
      <c r="AN236" s="1">
        <v>3</v>
      </c>
      <c r="AO236" s="1">
        <v>4</v>
      </c>
      <c r="AP236" s="1">
        <v>2</v>
      </c>
      <c r="AQ236" s="1">
        <v>5</v>
      </c>
      <c r="AR236" s="1">
        <v>3</v>
      </c>
      <c r="AS236" s="1">
        <v>2</v>
      </c>
      <c r="AT236" s="1">
        <v>5</v>
      </c>
      <c r="AU236" s="1">
        <v>5</v>
      </c>
      <c r="AV236" s="1">
        <v>2</v>
      </c>
      <c r="AW236" s="1">
        <v>3</v>
      </c>
      <c r="AX236" s="1">
        <v>3</v>
      </c>
      <c r="AY236" s="1">
        <v>5</v>
      </c>
      <c r="AZ236" s="1">
        <v>3</v>
      </c>
      <c r="BA236" s="1">
        <v>1</v>
      </c>
      <c r="BB236" s="1">
        <v>5</v>
      </c>
      <c r="BC236" s="1" t="s">
        <v>221</v>
      </c>
      <c r="BD236" s="1" t="s">
        <v>221</v>
      </c>
      <c r="BE236" s="1" t="s">
        <v>221</v>
      </c>
      <c r="BF236" s="1" t="s">
        <v>221</v>
      </c>
      <c r="BG236" s="1">
        <v>5</v>
      </c>
      <c r="BH236" s="1">
        <v>4</v>
      </c>
      <c r="BI236" s="1">
        <v>3</v>
      </c>
      <c r="BJ236" s="1">
        <v>2</v>
      </c>
      <c r="BK236" s="1">
        <v>4</v>
      </c>
      <c r="BL236" s="1">
        <v>3</v>
      </c>
      <c r="BM236" s="1">
        <v>5</v>
      </c>
      <c r="BN236" s="1" t="s">
        <v>221</v>
      </c>
      <c r="BO236" s="1">
        <v>3</v>
      </c>
      <c r="BP236" s="1">
        <v>3</v>
      </c>
      <c r="BQ236" s="1">
        <v>4</v>
      </c>
      <c r="BR236" s="1">
        <v>5</v>
      </c>
      <c r="BS236" s="1">
        <v>1</v>
      </c>
      <c r="BT236" s="1">
        <v>3</v>
      </c>
      <c r="BU236" s="1">
        <v>3</v>
      </c>
      <c r="BV236" s="1">
        <v>4</v>
      </c>
      <c r="BW236" s="1" t="s">
        <v>221</v>
      </c>
      <c r="BX236" s="1">
        <v>3.7777777779999999</v>
      </c>
      <c r="BY236" s="1">
        <v>3</v>
      </c>
      <c r="BZ236" s="1"/>
      <c r="CA236" s="1">
        <v>3</v>
      </c>
      <c r="CB236" s="1">
        <v>3</v>
      </c>
      <c r="CC236" s="1">
        <v>4</v>
      </c>
      <c r="CD236" s="1">
        <v>1</v>
      </c>
      <c r="CE236" s="1">
        <v>4</v>
      </c>
      <c r="CF236" s="1">
        <f>(AM236 - '[1]AoA, FW, and ASMu'!B$11) / '[1]AoA, FW, and ASMu'!B$12</f>
        <v>0.88905207322832902</v>
      </c>
      <c r="CG236" s="1">
        <f>(AQ236 - '[1]AoA, FW, and ASMu'!C$11) / '[1]AoA, FW, and ASMu'!C$12</f>
        <v>1.6056087151336731</v>
      </c>
      <c r="CH236" s="1">
        <f>(AR236 - '[1]AoA, FW, and ASMu'!D$11) / '[1]AoA, FW, and ASMu'!D$12</f>
        <v>0.45651043466681585</v>
      </c>
      <c r="CI236" s="1">
        <f>(AT236 - '[1]AoA, FW, and ASMu'!E$11) / '[1]AoA, FW, and ASMu'!E$12</f>
        <v>0.50066042908655961</v>
      </c>
      <c r="CJ236" s="1">
        <f>(AU236 - '[1]AoA, FW, and ASMu'!F$11) / '[1]AoA, FW, and ASMu'!F$12</f>
        <v>0.92360840061944671</v>
      </c>
      <c r="CK236" s="1">
        <f>(AY236 - '[1]AoA, FW, and ASMu'!G$11) / '[1]AoA, FW, and ASMu'!G$12</f>
        <v>1.0352183707753255</v>
      </c>
      <c r="CL236" s="1">
        <f>(BA236 - '[1]AoA, FW, and ASMu'!H$11) / '[1]AoA, FW, and ASMu'!H$12</f>
        <v>-0.62050276803115456</v>
      </c>
      <c r="CM236" s="1">
        <f>(AW236 - '[1]AoA, FW, and ASMu'!I$11) / '[1]AoA, FW, and ASMu'!I$12</f>
        <v>-0.25123341556192269</v>
      </c>
      <c r="CN236" s="1">
        <v>-0.546278496</v>
      </c>
      <c r="CO236" s="1">
        <v>-0.71190700399999995</v>
      </c>
      <c r="CP236" s="1"/>
      <c r="CQ236" s="1">
        <v>-1.0593689559999999</v>
      </c>
      <c r="CR236" s="1">
        <v>-1.5509492760000001</v>
      </c>
      <c r="CS236" s="1">
        <v>-0.13051358900000001</v>
      </c>
      <c r="CT236" s="1">
        <v>-2.1898659949999999</v>
      </c>
      <c r="CU236" s="1">
        <v>4.9091758999999999E-2</v>
      </c>
      <c r="CV236" s="1" t="s">
        <v>320</v>
      </c>
      <c r="CW236" s="1">
        <v>3</v>
      </c>
      <c r="CX236" s="1">
        <v>1</v>
      </c>
      <c r="CY236" s="1" t="s">
        <v>224</v>
      </c>
      <c r="CZ236" s="1">
        <v>4</v>
      </c>
      <c r="DA236" s="1">
        <v>4122</v>
      </c>
      <c r="DB236" s="1" t="s">
        <v>221</v>
      </c>
      <c r="DC236" s="1" t="s">
        <v>221</v>
      </c>
      <c r="DD236" s="1" t="s">
        <v>221</v>
      </c>
      <c r="DE236" s="1" t="s">
        <v>221</v>
      </c>
      <c r="DF236" s="1" t="s">
        <v>221</v>
      </c>
      <c r="DG236" s="1" t="s">
        <v>321</v>
      </c>
      <c r="DH236" s="1">
        <v>248867</v>
      </c>
      <c r="DI236" s="1" t="s">
        <v>221</v>
      </c>
      <c r="DJ236" s="1" t="s">
        <v>322</v>
      </c>
      <c r="DK236" s="1" t="s">
        <v>323</v>
      </c>
      <c r="DL236" s="1" t="s">
        <v>229</v>
      </c>
      <c r="DM236" s="1">
        <v>974</v>
      </c>
      <c r="DN236" s="1">
        <v>6</v>
      </c>
      <c r="DO236" s="1" t="s">
        <v>221</v>
      </c>
      <c r="DP236" s="1">
        <v>0.99168173500000001</v>
      </c>
      <c r="DQ236" s="1">
        <v>1.4352302509999999</v>
      </c>
      <c r="DR236" s="1">
        <v>0.14232972599999999</v>
      </c>
      <c r="DS236" s="1">
        <v>0.62191151099999997</v>
      </c>
      <c r="DT236" s="1">
        <v>2.1885848320000001</v>
      </c>
      <c r="DU236" s="1">
        <v>0.567065547</v>
      </c>
      <c r="DV236" s="1">
        <v>0.31856540100000003</v>
      </c>
      <c r="DW236" s="1">
        <v>0.87171520999999996</v>
      </c>
      <c r="DX236" s="1">
        <v>1.717454663</v>
      </c>
      <c r="DY236" s="1">
        <v>-9.6444849999999999E-2</v>
      </c>
      <c r="DZ236" s="1">
        <v>-0.19060606099999999</v>
      </c>
      <c r="EA236" s="1">
        <v>0.85522195599999995</v>
      </c>
      <c r="EB236" s="1">
        <v>1.650185048</v>
      </c>
      <c r="EC236" s="1">
        <v>-0.36842907200000002</v>
      </c>
      <c r="ED236" s="1">
        <v>-0.670839038</v>
      </c>
      <c r="EE236" s="1">
        <v>1.2185467910000001</v>
      </c>
      <c r="EF236" s="1">
        <v>0.50663741100000004</v>
      </c>
      <c r="EG236" s="1">
        <v>-0.20733053700000001</v>
      </c>
      <c r="EH236" s="1">
        <v>-1.1388457270000001</v>
      </c>
      <c r="EI236" s="1">
        <v>-2.2183121899999998</v>
      </c>
      <c r="EJ236" s="1">
        <v>-0.213365954</v>
      </c>
      <c r="EK236" s="1">
        <v>-1.08825868</v>
      </c>
      <c r="EL236" s="1">
        <v>0.48208338899999997</v>
      </c>
      <c r="EM236" s="1">
        <v>-0.858221279</v>
      </c>
      <c r="EN236" s="1">
        <v>-1.227950713</v>
      </c>
      <c r="EO236" s="1">
        <v>-0.39782657399999999</v>
      </c>
      <c r="EP236" s="1">
        <v>0.55752913199999998</v>
      </c>
      <c r="EQ236" s="1">
        <v>-2.8398871450000001</v>
      </c>
      <c r="ER236" s="1">
        <v>-0.64968487399999997</v>
      </c>
      <c r="ES236" s="1">
        <v>-0.43132788399999999</v>
      </c>
      <c r="ET236" s="1">
        <v>-0.18006138499999999</v>
      </c>
      <c r="EU236" s="1" t="s">
        <v>221</v>
      </c>
      <c r="EV236" s="1" t="s">
        <v>221</v>
      </c>
      <c r="EW236" s="1">
        <v>1.3341285919999999</v>
      </c>
      <c r="EX236" s="1">
        <v>1.715370176</v>
      </c>
      <c r="EY236" s="1">
        <v>0.12374988000000001</v>
      </c>
      <c r="EZ236" s="1">
        <v>0.92562518000000005</v>
      </c>
      <c r="FA236" s="1">
        <v>1.7606326240000001</v>
      </c>
      <c r="FB236" s="1">
        <v>0.53359674300000004</v>
      </c>
      <c r="FC236" s="1">
        <v>0.44401456500000003</v>
      </c>
      <c r="FD236" s="1">
        <v>0.84506917800000003</v>
      </c>
      <c r="FE236" s="1">
        <v>0.98215492100000001</v>
      </c>
      <c r="FF236" s="1">
        <v>-8.7277409E-2</v>
      </c>
      <c r="FG236" s="1">
        <v>-0.163953078</v>
      </c>
      <c r="FH236" s="1">
        <v>0.67688225400000002</v>
      </c>
      <c r="FI236" s="1">
        <v>1.1625293880000001</v>
      </c>
      <c r="FJ236" s="1">
        <v>-0.31028479199999998</v>
      </c>
      <c r="FK236" s="1">
        <v>-0.61827943600000002</v>
      </c>
      <c r="FL236" s="1">
        <v>0.98156220699999996</v>
      </c>
      <c r="FM236" s="1">
        <v>0.65470389500000004</v>
      </c>
      <c r="FN236" s="1">
        <v>-0.247118633</v>
      </c>
      <c r="FO236" s="1">
        <v>-1.139662908</v>
      </c>
      <c r="FP236" s="1">
        <v>-2.5543624070000002</v>
      </c>
      <c r="FQ236" s="1">
        <v>-0.26098052599999999</v>
      </c>
      <c r="FR236" s="1">
        <v>-1.2227483240000001</v>
      </c>
      <c r="FS236" s="1">
        <v>0.67246216400000003</v>
      </c>
      <c r="FT236" s="1">
        <v>-0.87413868699999997</v>
      </c>
      <c r="FU236" s="1">
        <v>-1.4168275990000001</v>
      </c>
      <c r="FV236" s="1">
        <v>-0.45070360700000001</v>
      </c>
      <c r="FW236" s="1">
        <v>0.68845685099999998</v>
      </c>
      <c r="FX236" s="1">
        <v>-2.7032351829999999</v>
      </c>
      <c r="FY236" s="1">
        <v>-0.711579976</v>
      </c>
      <c r="FZ236" s="1">
        <v>-0.44432008899999997</v>
      </c>
      <c r="GA236" s="1">
        <v>-0.200264262</v>
      </c>
      <c r="GB236" s="1"/>
      <c r="GC236" s="1"/>
      <c r="GD236" s="1">
        <v>0.93793140200000003</v>
      </c>
      <c r="GE236" s="1">
        <v>-4.4353288999999997E-2</v>
      </c>
      <c r="GF236" s="1">
        <v>0.44401456500000003</v>
      </c>
      <c r="GG236" s="1">
        <v>-2.9069509E-2</v>
      </c>
      <c r="GH236" s="1">
        <v>-0.43467267799999998</v>
      </c>
      <c r="GI236" s="1">
        <v>0.89210716000000001</v>
      </c>
      <c r="GJ236" s="1">
        <v>-1.9698970280000001</v>
      </c>
      <c r="GK236" s="1">
        <v>-0.41107171100000001</v>
      </c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 t="s">
        <v>231</v>
      </c>
      <c r="HP236" s="1" t="s">
        <v>232</v>
      </c>
      <c r="HQ236" s="1" t="s">
        <v>234</v>
      </c>
      <c r="HR236" s="1" t="s">
        <v>233</v>
      </c>
      <c r="HS236" s="1" t="s">
        <v>282</v>
      </c>
      <c r="HT236" s="1" t="s">
        <v>324</v>
      </c>
      <c r="HU236" s="1">
        <v>4.0764955179999998</v>
      </c>
      <c r="HV236" s="1">
        <v>2.3933189420000001</v>
      </c>
      <c r="HW236" s="1"/>
      <c r="HX236" s="1">
        <v>2.2156448430000002</v>
      </c>
      <c r="HY236" s="1">
        <v>2.368503934</v>
      </c>
      <c r="HZ236" s="1">
        <v>2.8753775030000002</v>
      </c>
      <c r="IA236" s="1">
        <v>0</v>
      </c>
      <c r="IB236" s="1">
        <v>2.3474786750000001</v>
      </c>
    </row>
    <row r="237" spans="1:236" x14ac:dyDescent="0.3">
      <c r="A237" s="1">
        <v>37250</v>
      </c>
      <c r="B237" s="1" t="s">
        <v>1738</v>
      </c>
      <c r="C237" s="1" t="s">
        <v>1171</v>
      </c>
      <c r="D237" s="1" t="s">
        <v>884</v>
      </c>
      <c r="E237" s="1">
        <v>3</v>
      </c>
      <c r="F237" s="1" t="s">
        <v>600</v>
      </c>
      <c r="G237" s="1">
        <v>1</v>
      </c>
      <c r="H237" s="1" t="s">
        <v>601</v>
      </c>
      <c r="I237" s="1" t="s">
        <v>221</v>
      </c>
      <c r="J237" s="1" t="s">
        <v>221</v>
      </c>
      <c r="K237" s="1" t="s">
        <v>221</v>
      </c>
      <c r="L237" s="1">
        <v>1</v>
      </c>
      <c r="M237" s="1">
        <v>0</v>
      </c>
      <c r="N237" s="1">
        <v>0</v>
      </c>
      <c r="O237" s="1">
        <v>1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1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 t="s">
        <v>221</v>
      </c>
      <c r="AF237" s="1" t="s">
        <v>221</v>
      </c>
      <c r="AG237" s="1" t="s">
        <v>221</v>
      </c>
      <c r="AH237" s="1" t="s">
        <v>221</v>
      </c>
      <c r="AI237" s="1" t="s">
        <v>221</v>
      </c>
      <c r="AJ237" s="1" t="s">
        <v>221</v>
      </c>
      <c r="AK237" s="1" t="s">
        <v>221</v>
      </c>
      <c r="AL237" s="1" t="s">
        <v>221</v>
      </c>
      <c r="AM237" s="1">
        <v>5</v>
      </c>
      <c r="AN237" s="1">
        <v>3</v>
      </c>
      <c r="AO237" s="1">
        <v>5</v>
      </c>
      <c r="AP237" s="1">
        <v>1</v>
      </c>
      <c r="AQ237" s="1">
        <v>1</v>
      </c>
      <c r="AR237" s="1">
        <v>1</v>
      </c>
      <c r="AS237" s="1">
        <v>1</v>
      </c>
      <c r="AT237" s="1">
        <v>5</v>
      </c>
      <c r="AU237" s="1">
        <v>1</v>
      </c>
      <c r="AV237" s="1">
        <v>1</v>
      </c>
      <c r="AW237" s="1">
        <v>1</v>
      </c>
      <c r="AX237" s="1">
        <v>1</v>
      </c>
      <c r="AY237" s="1">
        <v>3</v>
      </c>
      <c r="AZ237" s="1">
        <v>2</v>
      </c>
      <c r="BA237" s="1">
        <v>1</v>
      </c>
      <c r="BB237" s="1">
        <v>3</v>
      </c>
      <c r="BC237" s="1" t="s">
        <v>221</v>
      </c>
      <c r="BD237" s="1" t="s">
        <v>221</v>
      </c>
      <c r="BE237" s="1" t="s">
        <v>221</v>
      </c>
      <c r="BF237" s="1" t="s">
        <v>221</v>
      </c>
      <c r="BG237" s="1">
        <v>4</v>
      </c>
      <c r="BH237" s="1">
        <v>2</v>
      </c>
      <c r="BI237" s="1">
        <v>3</v>
      </c>
      <c r="BJ237" s="1">
        <v>2</v>
      </c>
      <c r="BK237" s="1">
        <v>4</v>
      </c>
      <c r="BL237" s="1">
        <v>5</v>
      </c>
      <c r="BM237" s="1">
        <v>5</v>
      </c>
      <c r="BN237" s="1" t="s">
        <v>221</v>
      </c>
      <c r="BO237" s="1">
        <v>5</v>
      </c>
      <c r="BP237" s="1" t="s">
        <v>221</v>
      </c>
      <c r="BQ237" s="1">
        <v>3</v>
      </c>
      <c r="BR237" s="1">
        <v>5</v>
      </c>
      <c r="BS237" s="1" t="s">
        <v>221</v>
      </c>
      <c r="BT237" s="1">
        <v>2</v>
      </c>
      <c r="BU237" s="1">
        <v>2</v>
      </c>
      <c r="BV237" s="1">
        <v>4</v>
      </c>
      <c r="BW237" s="1" t="s">
        <v>221</v>
      </c>
      <c r="BX237" s="1">
        <v>4.125</v>
      </c>
      <c r="BY237" s="1">
        <v>2</v>
      </c>
      <c r="BZ237" s="1"/>
      <c r="CA237" s="1">
        <v>5</v>
      </c>
      <c r="CB237" s="1"/>
      <c r="CC237" s="1">
        <v>4.6666666670000003</v>
      </c>
      <c r="CD237" s="1"/>
      <c r="CE237" s="1">
        <v>2</v>
      </c>
      <c r="CF237" s="1">
        <f>(AM237 - '[1]AoA, FW, and ASMu'!B$11) / '[1]AoA, FW, and ASMu'!B$12</f>
        <v>0.88905207322832902</v>
      </c>
      <c r="CG237" s="1">
        <f>(AQ237 - '[1]AoA, FW, and ASMu'!C$11) / '[1]AoA, FW, and ASMu'!C$12</f>
        <v>-1.4784925460403708</v>
      </c>
      <c r="CH237" s="1">
        <f>(AR237 - '[1]AoA, FW, and ASMu'!D$11) / '[1]AoA, FW, and ASMu'!D$12</f>
        <v>-1.1133856642167215</v>
      </c>
      <c r="CI237" s="1">
        <f>(AT237 - '[1]AoA, FW, and ASMu'!E$11) / '[1]AoA, FW, and ASMu'!E$12</f>
        <v>0.50066042908655961</v>
      </c>
      <c r="CJ237" s="1">
        <f>(AU237 - '[1]AoA, FW, and ASMu'!F$11) / '[1]AoA, FW, and ASMu'!F$12</f>
        <v>-1.3726844286238138</v>
      </c>
      <c r="CK237" s="1">
        <f>(AY237 - '[1]AoA, FW, and ASMu'!G$11) / '[1]AoA, FW, and ASMu'!G$12</f>
        <v>-0.39129875746110016</v>
      </c>
      <c r="CL237" s="1">
        <f>(BA237 - '[1]AoA, FW, and ASMu'!H$11) / '[1]AoA, FW, and ASMu'!H$12</f>
        <v>-0.62050276803115456</v>
      </c>
      <c r="CM237" s="1">
        <f>(AW237 - '[1]AoA, FW, and ASMu'!I$11) / '[1]AoA, FW, and ASMu'!I$12</f>
        <v>-1.9492913520592203</v>
      </c>
      <c r="CN237" s="1">
        <v>7.7391378999999996E-2</v>
      </c>
      <c r="CO237" s="1">
        <v>-1.6451476570000001</v>
      </c>
      <c r="CP237" s="1"/>
      <c r="CQ237" s="1">
        <v>1.11042766</v>
      </c>
      <c r="CR237" s="1"/>
      <c r="CS237" s="1">
        <v>0.89667462399999998</v>
      </c>
      <c r="CT237" s="1"/>
      <c r="CU237" s="1">
        <v>-1.5201475170000001</v>
      </c>
      <c r="CV237" s="1" t="s">
        <v>223</v>
      </c>
      <c r="CW237" s="1">
        <v>4</v>
      </c>
      <c r="CX237" s="1">
        <v>1</v>
      </c>
      <c r="CY237" s="1" t="s">
        <v>224</v>
      </c>
      <c r="CZ237" s="1">
        <v>4</v>
      </c>
      <c r="DA237" s="1">
        <v>3702</v>
      </c>
      <c r="DB237" s="1" t="s">
        <v>221</v>
      </c>
      <c r="DC237" s="1" t="s">
        <v>221</v>
      </c>
      <c r="DD237" s="1" t="s">
        <v>221</v>
      </c>
      <c r="DE237" s="1" t="s">
        <v>221</v>
      </c>
      <c r="DF237" s="1" t="s">
        <v>221</v>
      </c>
      <c r="DG237" s="1" t="s">
        <v>310</v>
      </c>
      <c r="DH237" s="1">
        <v>649252</v>
      </c>
      <c r="DI237" s="1" t="s">
        <v>1739</v>
      </c>
      <c r="DJ237" s="1" t="s">
        <v>1520</v>
      </c>
      <c r="DK237" s="1" t="s">
        <v>742</v>
      </c>
      <c r="DL237" s="1" t="s">
        <v>229</v>
      </c>
      <c r="DM237" s="1">
        <v>445</v>
      </c>
      <c r="DN237" s="1">
        <v>5</v>
      </c>
      <c r="DO237" s="1" t="s">
        <v>1740</v>
      </c>
      <c r="DP237" s="1">
        <v>0.99168173500000001</v>
      </c>
      <c r="DQ237" s="1">
        <v>1.4352302509999999</v>
      </c>
      <c r="DR237" s="1">
        <v>1.142329726</v>
      </c>
      <c r="DS237" s="1">
        <v>-0.37808848900000003</v>
      </c>
      <c r="DT237" s="1">
        <v>-1.8114151679999999</v>
      </c>
      <c r="DU237" s="1">
        <v>-1.4329344530000001</v>
      </c>
      <c r="DV237" s="1">
        <v>-0.68143459900000003</v>
      </c>
      <c r="DW237" s="1">
        <v>0.87171520999999996</v>
      </c>
      <c r="DX237" s="1">
        <v>-2.2825453370000002</v>
      </c>
      <c r="DY237" s="1">
        <v>-1.0964448499999999</v>
      </c>
      <c r="DZ237" s="1">
        <v>-2.190606061</v>
      </c>
      <c r="EA237" s="1">
        <v>-1.1447780439999999</v>
      </c>
      <c r="EB237" s="1">
        <v>-0.34981495200000001</v>
      </c>
      <c r="EC237" s="1">
        <v>-1.3684290720000001</v>
      </c>
      <c r="ED237" s="1">
        <v>-0.670839038</v>
      </c>
      <c r="EE237" s="1">
        <v>-0.78145320900000004</v>
      </c>
      <c r="EF237" s="1">
        <v>-0.49336258900000002</v>
      </c>
      <c r="EG237" s="1">
        <v>-2.2073305369999998</v>
      </c>
      <c r="EH237" s="1">
        <v>-1.1388457270000001</v>
      </c>
      <c r="EI237" s="1">
        <v>-2.2183121899999998</v>
      </c>
      <c r="EJ237" s="1">
        <v>-0.213365954</v>
      </c>
      <c r="EK237" s="1">
        <v>0.91174131999999997</v>
      </c>
      <c r="EL237" s="1">
        <v>0.48208338899999997</v>
      </c>
      <c r="EM237" s="1">
        <v>1.1417787210000001</v>
      </c>
      <c r="EN237" s="1" t="s">
        <v>221</v>
      </c>
      <c r="EO237" s="1">
        <v>-1.397826574</v>
      </c>
      <c r="EP237" s="1">
        <v>0.55752913199999998</v>
      </c>
      <c r="EQ237" s="1" t="s">
        <v>221</v>
      </c>
      <c r="ER237" s="1">
        <v>-1.6496848740000001</v>
      </c>
      <c r="ES237" s="1">
        <v>-1.4313278840000001</v>
      </c>
      <c r="ET237" s="1">
        <v>-0.18006138499999999</v>
      </c>
      <c r="EU237" s="1" t="s">
        <v>221</v>
      </c>
      <c r="EV237" s="1" t="s">
        <v>221</v>
      </c>
      <c r="EW237" s="1">
        <v>1.3341285919999999</v>
      </c>
      <c r="EX237" s="1">
        <v>1.715370176</v>
      </c>
      <c r="EY237" s="1">
        <v>0.99320901100000003</v>
      </c>
      <c r="EZ237" s="1">
        <v>-0.56272993800000004</v>
      </c>
      <c r="FA237" s="1">
        <v>-1.4572140840000001</v>
      </c>
      <c r="FB237" s="1">
        <v>-1.348361157</v>
      </c>
      <c r="FC237" s="1">
        <v>-0.94977949800000006</v>
      </c>
      <c r="FD237" s="1">
        <v>0.84506917800000003</v>
      </c>
      <c r="FE237" s="1">
        <v>-1.305311391</v>
      </c>
      <c r="FF237" s="1">
        <v>-0.99222370199999999</v>
      </c>
      <c r="FG237" s="1">
        <v>-1.8842874380000001</v>
      </c>
      <c r="FH237" s="1">
        <v>-0.90605712000000005</v>
      </c>
      <c r="FI237" s="1">
        <v>-0.24643912700000001</v>
      </c>
      <c r="FJ237" s="1">
        <v>-1.15246804</v>
      </c>
      <c r="FK237" s="1">
        <v>-0.61827943600000002</v>
      </c>
      <c r="FL237" s="1">
        <v>-0.62947516000000003</v>
      </c>
      <c r="FM237" s="1">
        <v>-0.63754946099999998</v>
      </c>
      <c r="FN237" s="1">
        <v>-2.6309318039999998</v>
      </c>
      <c r="FO237" s="1">
        <v>-1.139662908</v>
      </c>
      <c r="FP237" s="1">
        <v>-2.5543624070000002</v>
      </c>
      <c r="FQ237" s="1">
        <v>-0.26098052599999999</v>
      </c>
      <c r="FR237" s="1">
        <v>1.024416521</v>
      </c>
      <c r="FS237" s="1">
        <v>0.67246216400000003</v>
      </c>
      <c r="FT237" s="1">
        <v>1.1629552620000001</v>
      </c>
      <c r="FU237" s="1"/>
      <c r="FV237" s="1">
        <v>-1.5836183909999999</v>
      </c>
      <c r="FW237" s="1">
        <v>0.68845685099999998</v>
      </c>
      <c r="FX237" s="1"/>
      <c r="FY237" s="1">
        <v>-1.8068493960000001</v>
      </c>
      <c r="FZ237" s="1">
        <v>-1.4744415</v>
      </c>
      <c r="GA237" s="1">
        <v>-0.200264262</v>
      </c>
      <c r="GB237" s="1"/>
      <c r="GC237" s="1"/>
      <c r="GD237" s="1">
        <v>1.1904545900000001</v>
      </c>
      <c r="GE237" s="1">
        <v>-2.9890066059999998</v>
      </c>
      <c r="GF237" s="1">
        <v>-0.94977949800000006</v>
      </c>
      <c r="GG237" s="1">
        <v>2.0080244390000002</v>
      </c>
      <c r="GH237" s="1">
        <v>-1.305311391</v>
      </c>
      <c r="GI237" s="1">
        <v>0.232193593</v>
      </c>
      <c r="GJ237" s="1">
        <v>-0.61827943600000002</v>
      </c>
      <c r="GK237" s="1">
        <v>-4.5152192429999998</v>
      </c>
      <c r="GL237" s="1">
        <v>1</v>
      </c>
      <c r="GM237" s="1">
        <v>1</v>
      </c>
      <c r="GN237" s="1">
        <v>1</v>
      </c>
      <c r="GO237" s="1">
        <v>0</v>
      </c>
      <c r="GP237" s="1">
        <v>0</v>
      </c>
      <c r="GQ237" s="1">
        <v>0</v>
      </c>
      <c r="GR237" s="1">
        <v>0</v>
      </c>
      <c r="GS237" s="1">
        <v>0</v>
      </c>
      <c r="GT237" s="1">
        <v>0</v>
      </c>
      <c r="GU237" s="1">
        <v>0</v>
      </c>
      <c r="GV237" s="1">
        <v>0</v>
      </c>
      <c r="GW237" s="1">
        <v>0</v>
      </c>
      <c r="GX237" s="1">
        <v>0</v>
      </c>
      <c r="GY237" s="1">
        <v>0</v>
      </c>
      <c r="GZ237" s="1">
        <v>0</v>
      </c>
      <c r="HA237" s="1">
        <v>0</v>
      </c>
      <c r="HB237" s="1">
        <v>0</v>
      </c>
      <c r="HC237" s="1">
        <v>0</v>
      </c>
      <c r="HD237" s="1">
        <v>0</v>
      </c>
      <c r="HE237" s="1">
        <v>0</v>
      </c>
      <c r="HF237" s="1">
        <v>0</v>
      </c>
      <c r="HG237" s="1">
        <v>1</v>
      </c>
      <c r="HH237" s="1">
        <v>1</v>
      </c>
      <c r="HI237" s="1">
        <v>0</v>
      </c>
      <c r="HJ237" s="1">
        <v>0</v>
      </c>
      <c r="HK237" s="1">
        <v>0</v>
      </c>
      <c r="HL237" s="1">
        <v>0</v>
      </c>
      <c r="HM237" s="1">
        <v>0</v>
      </c>
      <c r="HN237" s="1">
        <v>1</v>
      </c>
      <c r="HO237" s="1" t="s">
        <v>269</v>
      </c>
      <c r="HP237" s="1" t="s">
        <v>232</v>
      </c>
      <c r="HQ237" s="1" t="s">
        <v>233</v>
      </c>
      <c r="HR237" s="1" t="s">
        <v>234</v>
      </c>
      <c r="HS237" s="1" t="s">
        <v>221</v>
      </c>
      <c r="HT237" s="1" t="s">
        <v>221</v>
      </c>
      <c r="HU237" s="1">
        <v>2.8632213040000001</v>
      </c>
      <c r="HV237" s="1">
        <v>1.10032603</v>
      </c>
      <c r="HW237" s="1"/>
      <c r="HX237" s="1">
        <v>3.6722804519999999</v>
      </c>
      <c r="HY237" s="1"/>
      <c r="HZ237" s="1">
        <v>3.0785828770000001</v>
      </c>
      <c r="IA237" s="1"/>
      <c r="IB237" s="1">
        <v>1.0103974520000001</v>
      </c>
    </row>
    <row r="238" spans="1:236" x14ac:dyDescent="0.3">
      <c r="A238" s="1">
        <v>37790</v>
      </c>
      <c r="B238" s="1" t="s">
        <v>682</v>
      </c>
      <c r="C238" s="1" t="s">
        <v>683</v>
      </c>
      <c r="D238" s="1" t="s">
        <v>684</v>
      </c>
      <c r="E238" s="1">
        <v>7</v>
      </c>
      <c r="F238" s="1" t="s">
        <v>328</v>
      </c>
      <c r="G238" s="1">
        <v>1</v>
      </c>
      <c r="H238" s="1" t="s">
        <v>329</v>
      </c>
      <c r="I238" s="1" t="s">
        <v>221</v>
      </c>
      <c r="J238" s="1" t="s">
        <v>221</v>
      </c>
      <c r="K238" s="1" t="s">
        <v>221</v>
      </c>
      <c r="L238" s="1">
        <v>1</v>
      </c>
      <c r="M238" s="1">
        <v>0</v>
      </c>
      <c r="N238" s="1">
        <v>1</v>
      </c>
      <c r="O238" s="1">
        <v>0</v>
      </c>
      <c r="P238" s="1">
        <v>0</v>
      </c>
      <c r="Q238" s="1">
        <v>0</v>
      </c>
      <c r="R238" s="1">
        <v>1</v>
      </c>
      <c r="S238" s="1">
        <v>0</v>
      </c>
      <c r="T238" s="1">
        <v>1</v>
      </c>
      <c r="U238" s="1">
        <v>0</v>
      </c>
      <c r="V238" s="1">
        <v>0</v>
      </c>
      <c r="W238" s="1">
        <v>0</v>
      </c>
      <c r="X238" s="1">
        <v>0</v>
      </c>
      <c r="Y238" s="1">
        <v>1</v>
      </c>
      <c r="Z238" s="1">
        <v>0</v>
      </c>
      <c r="AA238" s="1">
        <v>0</v>
      </c>
      <c r="AB238" s="1">
        <v>0</v>
      </c>
      <c r="AC238" s="1">
        <v>0</v>
      </c>
      <c r="AD238" s="1">
        <v>1</v>
      </c>
      <c r="AE238" s="1" t="s">
        <v>221</v>
      </c>
      <c r="AF238" s="1" t="s">
        <v>221</v>
      </c>
      <c r="AG238" s="1" t="s">
        <v>221</v>
      </c>
      <c r="AH238" s="1" t="s">
        <v>221</v>
      </c>
      <c r="AI238" s="1" t="s">
        <v>221</v>
      </c>
      <c r="AJ238" s="1" t="s">
        <v>221</v>
      </c>
      <c r="AK238" s="1" t="s">
        <v>221</v>
      </c>
      <c r="AL238" s="1" t="s">
        <v>221</v>
      </c>
      <c r="AM238" s="1">
        <v>5</v>
      </c>
      <c r="AN238" s="1">
        <v>1</v>
      </c>
      <c r="AO238" s="1">
        <v>5</v>
      </c>
      <c r="AP238" s="1">
        <v>1</v>
      </c>
      <c r="AQ238" s="1">
        <v>4</v>
      </c>
      <c r="AR238" s="1">
        <v>1</v>
      </c>
      <c r="AS238" s="1">
        <v>1</v>
      </c>
      <c r="AT238" s="1">
        <v>5</v>
      </c>
      <c r="AU238" s="1">
        <v>1</v>
      </c>
      <c r="AV238" s="1">
        <v>5</v>
      </c>
      <c r="AW238" s="1">
        <v>5</v>
      </c>
      <c r="AX238" s="1">
        <v>5</v>
      </c>
      <c r="AY238" s="1">
        <v>3</v>
      </c>
      <c r="AZ238" s="1">
        <v>1</v>
      </c>
      <c r="BA238" s="1">
        <v>1</v>
      </c>
      <c r="BB238" s="1">
        <v>3</v>
      </c>
      <c r="BC238" s="1" t="s">
        <v>221</v>
      </c>
      <c r="BD238" s="1" t="s">
        <v>221</v>
      </c>
      <c r="BE238" s="1" t="s">
        <v>221</v>
      </c>
      <c r="BF238" s="1" t="s">
        <v>221</v>
      </c>
      <c r="BG238" s="1">
        <v>4</v>
      </c>
      <c r="BH238" s="1">
        <v>4</v>
      </c>
      <c r="BI238" s="1">
        <v>4</v>
      </c>
      <c r="BJ238" s="1">
        <v>3</v>
      </c>
      <c r="BK238" s="1">
        <v>3</v>
      </c>
      <c r="BL238" s="1">
        <v>3</v>
      </c>
      <c r="BM238" s="1">
        <v>5</v>
      </c>
      <c r="BN238" s="1">
        <v>3</v>
      </c>
      <c r="BO238" s="1">
        <v>3</v>
      </c>
      <c r="BP238" s="1">
        <v>3</v>
      </c>
      <c r="BQ238" s="1">
        <v>4</v>
      </c>
      <c r="BR238" s="1">
        <v>5</v>
      </c>
      <c r="BS238" s="1">
        <v>3</v>
      </c>
      <c r="BT238" s="1">
        <v>4</v>
      </c>
      <c r="BU238" s="1">
        <v>3</v>
      </c>
      <c r="BV238" s="1">
        <v>5</v>
      </c>
      <c r="BW238" s="1">
        <v>3</v>
      </c>
      <c r="BX238" s="1">
        <v>3.9</v>
      </c>
      <c r="BY238" s="1">
        <v>3.5</v>
      </c>
      <c r="BZ238" s="1">
        <v>3</v>
      </c>
      <c r="CA238" s="1">
        <v>3</v>
      </c>
      <c r="CB238" s="1">
        <v>3</v>
      </c>
      <c r="CC238" s="1">
        <v>3.6666666669999999</v>
      </c>
      <c r="CD238" s="1">
        <v>3</v>
      </c>
      <c r="CE238" s="1">
        <v>4</v>
      </c>
      <c r="CF238" s="1">
        <f>(AM238 - '[1]AoA, FW, and ASMu'!B$11) / '[1]AoA, FW, and ASMu'!B$12</f>
        <v>0.88905207322832902</v>
      </c>
      <c r="CG238" s="1">
        <f>(AQ238 - '[1]AoA, FW, and ASMu'!C$11) / '[1]AoA, FW, and ASMu'!C$12</f>
        <v>0.83458339984016205</v>
      </c>
      <c r="CH238" s="1">
        <f>(AR238 - '[1]AoA, FW, and ASMu'!D$11) / '[1]AoA, FW, and ASMu'!D$12</f>
        <v>-1.1133856642167215</v>
      </c>
      <c r="CI238" s="1">
        <f>(AT238 - '[1]AoA, FW, and ASMu'!E$11) / '[1]AoA, FW, and ASMu'!E$12</f>
        <v>0.50066042908655961</v>
      </c>
      <c r="CJ238" s="1">
        <f>(AU238 - '[1]AoA, FW, and ASMu'!F$11) / '[1]AoA, FW, and ASMu'!F$12</f>
        <v>-1.3726844286238138</v>
      </c>
      <c r="CK238" s="1">
        <f>(AY238 - '[1]AoA, FW, and ASMu'!G$11) / '[1]AoA, FW, and ASMu'!G$12</f>
        <v>-0.39129875746110016</v>
      </c>
      <c r="CL238" s="1">
        <f>(BA238 - '[1]AoA, FW, and ASMu'!H$11) / '[1]AoA, FW, and ASMu'!H$12</f>
        <v>-0.62050276803115456</v>
      </c>
      <c r="CM238" s="1">
        <f>(AW238 - '[1]AoA, FW, and ASMu'!I$11) / '[1]AoA, FW, and ASMu'!I$12</f>
        <v>1.4468245209353749</v>
      </c>
      <c r="CN238" s="1">
        <v>-0.31738565299999999</v>
      </c>
      <c r="CO238" s="1">
        <v>2.7882317E-2</v>
      </c>
      <c r="CP238" s="1">
        <v>-0.15889678500000001</v>
      </c>
      <c r="CQ238" s="1">
        <v>-0.96764283799999995</v>
      </c>
      <c r="CR238" s="1">
        <v>-1.520445088</v>
      </c>
      <c r="CS238" s="1">
        <v>-0.50764569299999995</v>
      </c>
      <c r="CT238" s="1">
        <v>-0.144517752</v>
      </c>
      <c r="CU238" s="1">
        <v>0.25577781100000002</v>
      </c>
      <c r="CV238" s="1" t="s">
        <v>223</v>
      </c>
      <c r="CW238" s="1">
        <v>4</v>
      </c>
      <c r="CX238" s="1">
        <v>1</v>
      </c>
      <c r="CY238" s="1" t="s">
        <v>224</v>
      </c>
      <c r="CZ238" s="1">
        <v>4</v>
      </c>
      <c r="DA238" s="1">
        <v>2156</v>
      </c>
      <c r="DB238" s="1" t="s">
        <v>221</v>
      </c>
      <c r="DC238" s="1" t="s">
        <v>221</v>
      </c>
      <c r="DD238" s="1">
        <v>0</v>
      </c>
      <c r="DE238" s="1" t="s">
        <v>221</v>
      </c>
      <c r="DF238" s="1" t="s">
        <v>221</v>
      </c>
      <c r="DG238" s="1" t="s">
        <v>243</v>
      </c>
      <c r="DH238" s="1" t="s">
        <v>221</v>
      </c>
      <c r="DI238" s="1" t="s">
        <v>685</v>
      </c>
      <c r="DJ238" s="1" t="s">
        <v>686</v>
      </c>
      <c r="DK238" s="1" t="s">
        <v>675</v>
      </c>
      <c r="DL238" s="1" t="s">
        <v>229</v>
      </c>
      <c r="DM238" s="1">
        <v>977</v>
      </c>
      <c r="DN238" s="1">
        <v>4</v>
      </c>
      <c r="DO238" s="1" t="s">
        <v>687</v>
      </c>
      <c r="DP238" s="1">
        <v>0.99168173500000001</v>
      </c>
      <c r="DQ238" s="1">
        <v>-0.56476974899999999</v>
      </c>
      <c r="DR238" s="1">
        <v>1.142329726</v>
      </c>
      <c r="DS238" s="1">
        <v>-0.37808848900000003</v>
      </c>
      <c r="DT238" s="1">
        <v>1.1885848320000001</v>
      </c>
      <c r="DU238" s="1">
        <v>-1.4329344530000001</v>
      </c>
      <c r="DV238" s="1">
        <v>-0.68143459900000003</v>
      </c>
      <c r="DW238" s="1">
        <v>0.87171520999999996</v>
      </c>
      <c r="DX238" s="1">
        <v>-2.2825453370000002</v>
      </c>
      <c r="DY238" s="1">
        <v>2.9035551499999999</v>
      </c>
      <c r="DZ238" s="1">
        <v>1.809393939</v>
      </c>
      <c r="EA238" s="1">
        <v>2.8552219559999998</v>
      </c>
      <c r="EB238" s="1">
        <v>-0.34981495200000001</v>
      </c>
      <c r="EC238" s="1">
        <v>-2.3684290720000001</v>
      </c>
      <c r="ED238" s="1">
        <v>-0.670839038</v>
      </c>
      <c r="EE238" s="1">
        <v>-0.78145320900000004</v>
      </c>
      <c r="EF238" s="1">
        <v>-0.49336258900000002</v>
      </c>
      <c r="EG238" s="1">
        <v>-0.20733053700000001</v>
      </c>
      <c r="EH238" s="1">
        <v>-0.138845727</v>
      </c>
      <c r="EI238" s="1">
        <v>-1.21831219</v>
      </c>
      <c r="EJ238" s="1">
        <v>-1.2133659539999999</v>
      </c>
      <c r="EK238" s="1">
        <v>-1.08825868</v>
      </c>
      <c r="EL238" s="1">
        <v>0.48208338899999997</v>
      </c>
      <c r="EM238" s="1">
        <v>-0.858221279</v>
      </c>
      <c r="EN238" s="1">
        <v>-1.227950713</v>
      </c>
      <c r="EO238" s="1">
        <v>-0.39782657399999999</v>
      </c>
      <c r="EP238" s="1">
        <v>0.55752913199999998</v>
      </c>
      <c r="EQ238" s="1">
        <v>-0.83988714499999995</v>
      </c>
      <c r="ER238" s="1">
        <v>0.35031512599999998</v>
      </c>
      <c r="ES238" s="1">
        <v>-0.43132788399999999</v>
      </c>
      <c r="ET238" s="1">
        <v>0.81993861499999998</v>
      </c>
      <c r="EU238" s="1">
        <v>-0.28827037799999999</v>
      </c>
      <c r="EV238" s="1">
        <v>-0.88920579200000005</v>
      </c>
      <c r="EW238" s="1">
        <v>1.3341285919999999</v>
      </c>
      <c r="EX238" s="1">
        <v>-0.67500610599999999</v>
      </c>
      <c r="EY238" s="1">
        <v>0.99320901100000003</v>
      </c>
      <c r="EZ238" s="1">
        <v>-0.56272993800000004</v>
      </c>
      <c r="FA238" s="1">
        <v>0.95617094700000005</v>
      </c>
      <c r="FB238" s="1">
        <v>-1.348361157</v>
      </c>
      <c r="FC238" s="1">
        <v>-0.94977949800000006</v>
      </c>
      <c r="FD238" s="1">
        <v>0.84506917800000003</v>
      </c>
      <c r="FE238" s="1">
        <v>-1.305311391</v>
      </c>
      <c r="FF238" s="1">
        <v>2.6275614680000001</v>
      </c>
      <c r="FG238" s="1">
        <v>1.556381282</v>
      </c>
      <c r="FH238" s="1">
        <v>2.2598216280000001</v>
      </c>
      <c r="FI238" s="1">
        <v>-0.24643912700000001</v>
      </c>
      <c r="FJ238" s="1">
        <v>-1.994651288</v>
      </c>
      <c r="FK238" s="1">
        <v>-0.61827943600000002</v>
      </c>
      <c r="FL238" s="1">
        <v>-0.62947516000000003</v>
      </c>
      <c r="FM238" s="1">
        <v>-0.63754946099999998</v>
      </c>
      <c r="FN238" s="1">
        <v>-0.247118633</v>
      </c>
      <c r="FO238" s="1">
        <v>-0.13894535599999999</v>
      </c>
      <c r="FP238" s="1">
        <v>-1.402873262</v>
      </c>
      <c r="FQ238" s="1">
        <v>-1.4841397089999999</v>
      </c>
      <c r="FR238" s="1">
        <v>-1.2227483240000001</v>
      </c>
      <c r="FS238" s="1">
        <v>0.67246216400000003</v>
      </c>
      <c r="FT238" s="1">
        <v>-0.87413868699999997</v>
      </c>
      <c r="FU238" s="1">
        <v>-1.4168275990000001</v>
      </c>
      <c r="FV238" s="1">
        <v>-0.45070360700000001</v>
      </c>
      <c r="FW238" s="1">
        <v>0.68845685099999998</v>
      </c>
      <c r="FX238" s="1">
        <v>-0.79947278300000002</v>
      </c>
      <c r="FY238" s="1">
        <v>0.38368944500000002</v>
      </c>
      <c r="FZ238" s="1">
        <v>-0.44432008899999997</v>
      </c>
      <c r="GA238" s="1">
        <v>0.911935681</v>
      </c>
      <c r="GB238" s="1">
        <v>-0.288289605</v>
      </c>
      <c r="GC238" s="1">
        <v>-0.77675984099999995</v>
      </c>
      <c r="GD238" s="1">
        <v>1.059229177</v>
      </c>
      <c r="GE238" s="1">
        <v>-1.3786764789999999</v>
      </c>
      <c r="GF238" s="1">
        <v>-1.7265393389999999</v>
      </c>
      <c r="GG238" s="1">
        <v>-2.9069509E-2</v>
      </c>
      <c r="GH238" s="1">
        <v>-2.7221389899999999</v>
      </c>
      <c r="GI238" s="1">
        <v>-0.92458108299999997</v>
      </c>
      <c r="GJ238" s="1">
        <v>-1.16216063</v>
      </c>
      <c r="GK238" s="1">
        <v>1.30926265</v>
      </c>
      <c r="GL238" s="1">
        <v>6</v>
      </c>
      <c r="GM238" s="1">
        <v>2</v>
      </c>
      <c r="GN238" s="1">
        <v>0.33333333300000001</v>
      </c>
      <c r="GO238" s="1">
        <v>4</v>
      </c>
      <c r="GP238" s="1">
        <v>0.66666666699999999</v>
      </c>
      <c r="GQ238" s="1">
        <v>0</v>
      </c>
      <c r="GR238" s="1">
        <v>0</v>
      </c>
      <c r="GS238" s="1">
        <v>0</v>
      </c>
      <c r="GT238" s="1">
        <v>0</v>
      </c>
      <c r="GU238" s="1">
        <v>1</v>
      </c>
      <c r="GV238" s="1">
        <v>0.16666666699999999</v>
      </c>
      <c r="GW238" s="1">
        <v>1</v>
      </c>
      <c r="GX238" s="1">
        <v>0.16666666699999999</v>
      </c>
      <c r="GY238" s="1">
        <v>1</v>
      </c>
      <c r="GZ238" s="1">
        <v>0.16666666699999999</v>
      </c>
      <c r="HA238" s="1">
        <v>1</v>
      </c>
      <c r="HB238" s="1">
        <v>0.16666666699999999</v>
      </c>
      <c r="HC238" s="1">
        <v>0</v>
      </c>
      <c r="HD238" s="1">
        <v>0</v>
      </c>
      <c r="HE238" s="1">
        <v>0</v>
      </c>
      <c r="HF238" s="1">
        <v>0</v>
      </c>
      <c r="HG238" s="1">
        <v>2</v>
      </c>
      <c r="HH238" s="1">
        <v>0.33333333300000001</v>
      </c>
      <c r="HI238" s="1">
        <v>0</v>
      </c>
      <c r="HJ238" s="1">
        <v>0</v>
      </c>
      <c r="HK238" s="1">
        <v>0</v>
      </c>
      <c r="HL238" s="1">
        <v>0</v>
      </c>
      <c r="HM238" s="1">
        <v>0.5</v>
      </c>
      <c r="HN238" s="1">
        <v>0.5</v>
      </c>
      <c r="HO238" s="1" t="s">
        <v>221</v>
      </c>
      <c r="HP238" s="1" t="s">
        <v>232</v>
      </c>
      <c r="HQ238" s="1" t="s">
        <v>233</v>
      </c>
      <c r="HR238" s="1" t="s">
        <v>234</v>
      </c>
      <c r="HS238" s="1" t="s">
        <v>221</v>
      </c>
      <c r="HT238" s="1" t="s">
        <v>221</v>
      </c>
      <c r="HU238" s="1">
        <v>3.6256835430000001</v>
      </c>
      <c r="HV238" s="1">
        <v>2.8678955099999999</v>
      </c>
      <c r="HW238" s="1">
        <v>1.5311872</v>
      </c>
      <c r="HX238" s="1">
        <v>2.0786401699999999</v>
      </c>
      <c r="HY238" s="1">
        <v>2.2426565040000002</v>
      </c>
      <c r="HZ238" s="1">
        <v>2.4205622459999998</v>
      </c>
      <c r="IA238" s="1">
        <v>2.013924807</v>
      </c>
      <c r="IB238" s="1">
        <v>2.41826294</v>
      </c>
    </row>
    <row r="239" spans="1:236" x14ac:dyDescent="0.3">
      <c r="A239" s="1">
        <v>33804</v>
      </c>
      <c r="B239" s="1" t="s">
        <v>1741</v>
      </c>
      <c r="C239" s="1" t="s">
        <v>1742</v>
      </c>
      <c r="D239" s="1" t="s">
        <v>1743</v>
      </c>
      <c r="E239" s="1">
        <v>4</v>
      </c>
      <c r="F239" s="1" t="s">
        <v>328</v>
      </c>
      <c r="G239" s="1">
        <v>1</v>
      </c>
      <c r="H239" s="1" t="s">
        <v>329</v>
      </c>
      <c r="I239" s="1" t="s">
        <v>221</v>
      </c>
      <c r="J239" s="1" t="s">
        <v>221</v>
      </c>
      <c r="K239" s="1" t="s">
        <v>221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 t="s">
        <v>221</v>
      </c>
      <c r="AF239" s="1" t="s">
        <v>221</v>
      </c>
      <c r="AG239" s="1" t="s">
        <v>221</v>
      </c>
      <c r="AH239" s="1" t="s">
        <v>221</v>
      </c>
      <c r="AI239" s="1" t="s">
        <v>221</v>
      </c>
      <c r="AJ239" s="1" t="s">
        <v>221</v>
      </c>
      <c r="AK239" s="1" t="s">
        <v>221</v>
      </c>
      <c r="AL239" s="1" t="s">
        <v>221</v>
      </c>
      <c r="AM239" s="1">
        <v>5</v>
      </c>
      <c r="AN239" s="1">
        <v>1</v>
      </c>
      <c r="AO239" s="1">
        <v>4</v>
      </c>
      <c r="AP239" s="1">
        <v>1</v>
      </c>
      <c r="AQ239" s="1">
        <v>1</v>
      </c>
      <c r="AR239" s="1">
        <v>1</v>
      </c>
      <c r="AS239" s="1">
        <v>1</v>
      </c>
      <c r="AT239" s="1">
        <v>5</v>
      </c>
      <c r="AU239" s="1">
        <v>5</v>
      </c>
      <c r="AV239" s="1">
        <v>1</v>
      </c>
      <c r="AW239" s="1">
        <v>3</v>
      </c>
      <c r="AX239" s="1">
        <v>1</v>
      </c>
      <c r="AY239" s="1">
        <v>2</v>
      </c>
      <c r="AZ239" s="1">
        <v>1</v>
      </c>
      <c r="BA239" s="1">
        <v>1</v>
      </c>
      <c r="BB239" s="1">
        <v>5</v>
      </c>
      <c r="BC239" s="1" t="s">
        <v>221</v>
      </c>
      <c r="BD239" s="1" t="s">
        <v>221</v>
      </c>
      <c r="BE239" s="1" t="s">
        <v>221</v>
      </c>
      <c r="BF239" s="1" t="s">
        <v>221</v>
      </c>
      <c r="BG239" s="1">
        <v>3</v>
      </c>
      <c r="BH239" s="1">
        <v>4</v>
      </c>
      <c r="BI239" s="1">
        <v>4</v>
      </c>
      <c r="BJ239" s="1">
        <v>5</v>
      </c>
      <c r="BK239" s="1">
        <v>4</v>
      </c>
      <c r="BL239" s="1" t="s">
        <v>221</v>
      </c>
      <c r="BM239" s="1" t="s">
        <v>221</v>
      </c>
      <c r="BN239" s="1" t="s">
        <v>221</v>
      </c>
      <c r="BO239" s="1">
        <v>5</v>
      </c>
      <c r="BP239" s="1">
        <v>5</v>
      </c>
      <c r="BQ239" s="1">
        <v>5</v>
      </c>
      <c r="BR239" s="1">
        <v>2</v>
      </c>
      <c r="BS239" s="1" t="s">
        <v>221</v>
      </c>
      <c r="BT239" s="1" t="s">
        <v>221</v>
      </c>
      <c r="BU239" s="1" t="s">
        <v>221</v>
      </c>
      <c r="BV239" s="1">
        <v>3</v>
      </c>
      <c r="BW239" s="1" t="s">
        <v>221</v>
      </c>
      <c r="BX239" s="1">
        <v>3.5</v>
      </c>
      <c r="BY239" s="1"/>
      <c r="BZ239" s="1"/>
      <c r="CA239" s="1">
        <v>5</v>
      </c>
      <c r="CB239" s="1">
        <v>5</v>
      </c>
      <c r="CC239" s="1">
        <v>4</v>
      </c>
      <c r="CD239" s="1"/>
      <c r="CE239" s="1">
        <v>4</v>
      </c>
      <c r="CF239" s="1">
        <f>(AM239 - '[1]AoA, FW, and ASMu'!B$11) / '[1]AoA, FW, and ASMu'!B$12</f>
        <v>0.88905207322832902</v>
      </c>
      <c r="CG239" s="1">
        <f>(AQ239 - '[1]AoA, FW, and ASMu'!C$11) / '[1]AoA, FW, and ASMu'!C$12</f>
        <v>-1.4784925460403708</v>
      </c>
      <c r="CH239" s="1">
        <f>(AR239 - '[1]AoA, FW, and ASMu'!D$11) / '[1]AoA, FW, and ASMu'!D$12</f>
        <v>-1.1133856642167215</v>
      </c>
      <c r="CI239" s="1">
        <f>(AT239 - '[1]AoA, FW, and ASMu'!E$11) / '[1]AoA, FW, and ASMu'!E$12</f>
        <v>0.50066042908655961</v>
      </c>
      <c r="CJ239" s="1">
        <f>(AU239 - '[1]AoA, FW, and ASMu'!F$11) / '[1]AoA, FW, and ASMu'!F$12</f>
        <v>0.92360840061944671</v>
      </c>
      <c r="CK239" s="1">
        <f>(AY239 - '[1]AoA, FW, and ASMu'!G$11) / '[1]AoA, FW, and ASMu'!G$12</f>
        <v>-1.104557321579313</v>
      </c>
      <c r="CL239" s="1">
        <f>(BA239 - '[1]AoA, FW, and ASMu'!H$11) / '[1]AoA, FW, and ASMu'!H$12</f>
        <v>-0.62050276803115456</v>
      </c>
      <c r="CM239" s="1">
        <f>(AW239 - '[1]AoA, FW, and ASMu'!I$11) / '[1]AoA, FW, and ASMu'!I$12</f>
        <v>-0.25123341556192269</v>
      </c>
      <c r="CN239" s="1">
        <v>-1.0425223610000001</v>
      </c>
      <c r="CO239" s="1"/>
      <c r="CP239" s="1"/>
      <c r="CQ239" s="1">
        <v>1.1109973319999999</v>
      </c>
      <c r="CR239" s="1">
        <v>0.72221141700000002</v>
      </c>
      <c r="CS239" s="1">
        <v>-2.3533243999999998E-2</v>
      </c>
      <c r="CT239" s="1"/>
      <c r="CU239" s="1">
        <v>0.25577781100000002</v>
      </c>
      <c r="CV239" s="1" t="s">
        <v>223</v>
      </c>
      <c r="CW239" s="1">
        <v>4</v>
      </c>
      <c r="CX239" s="1">
        <v>1</v>
      </c>
      <c r="CY239" s="1" t="s">
        <v>224</v>
      </c>
      <c r="CZ239" s="1">
        <v>4</v>
      </c>
      <c r="DA239" s="1">
        <v>3527</v>
      </c>
      <c r="DB239" s="1" t="s">
        <v>221</v>
      </c>
      <c r="DC239" s="1" t="s">
        <v>221</v>
      </c>
      <c r="DD239" s="1">
        <v>0</v>
      </c>
      <c r="DE239" s="1" t="s">
        <v>221</v>
      </c>
      <c r="DF239" s="1" t="s">
        <v>221</v>
      </c>
      <c r="DG239" s="1" t="s">
        <v>310</v>
      </c>
      <c r="DH239" s="1">
        <v>572724</v>
      </c>
      <c r="DI239" s="1" t="s">
        <v>1744</v>
      </c>
      <c r="DJ239" s="1" t="s">
        <v>1745</v>
      </c>
      <c r="DK239" s="1" t="s">
        <v>323</v>
      </c>
      <c r="DL239" s="1" t="s">
        <v>229</v>
      </c>
      <c r="DM239" s="1">
        <v>974</v>
      </c>
      <c r="DN239" s="1">
        <v>3</v>
      </c>
      <c r="DO239" s="1" t="s">
        <v>1746</v>
      </c>
      <c r="DP239" s="1">
        <v>0.99168173500000001</v>
      </c>
      <c r="DQ239" s="1">
        <v>-0.56476974899999999</v>
      </c>
      <c r="DR239" s="1">
        <v>0.14232972599999999</v>
      </c>
      <c r="DS239" s="1">
        <v>-0.37808848900000003</v>
      </c>
      <c r="DT239" s="1">
        <v>-1.8114151679999999</v>
      </c>
      <c r="DU239" s="1">
        <v>-1.4329344530000001</v>
      </c>
      <c r="DV239" s="1">
        <v>-0.68143459900000003</v>
      </c>
      <c r="DW239" s="1">
        <v>0.87171520999999996</v>
      </c>
      <c r="DX239" s="1">
        <v>1.717454663</v>
      </c>
      <c r="DY239" s="1">
        <v>-1.0964448499999999</v>
      </c>
      <c r="DZ239" s="1">
        <v>-0.19060606099999999</v>
      </c>
      <c r="EA239" s="1">
        <v>-1.1447780439999999</v>
      </c>
      <c r="EB239" s="1">
        <v>-1.349814952</v>
      </c>
      <c r="EC239" s="1">
        <v>-2.3684290720000001</v>
      </c>
      <c r="ED239" s="1">
        <v>-0.670839038</v>
      </c>
      <c r="EE239" s="1">
        <v>1.2185467910000001</v>
      </c>
      <c r="EF239" s="1">
        <v>-1.493362589</v>
      </c>
      <c r="EG239" s="1">
        <v>-0.20733053700000001</v>
      </c>
      <c r="EH239" s="1">
        <v>-0.138845727</v>
      </c>
      <c r="EI239" s="1">
        <v>0.78168780999999998</v>
      </c>
      <c r="EJ239" s="1">
        <v>-0.213365954</v>
      </c>
      <c r="EK239" s="1" t="s">
        <v>221</v>
      </c>
      <c r="EL239" s="1" t="s">
        <v>221</v>
      </c>
      <c r="EM239" s="1">
        <v>1.1417787210000001</v>
      </c>
      <c r="EN239" s="1">
        <v>0.77204928699999997</v>
      </c>
      <c r="EO239" s="1">
        <v>0.60217342600000001</v>
      </c>
      <c r="EP239" s="1">
        <v>-2.442470868</v>
      </c>
      <c r="EQ239" s="1" t="s">
        <v>221</v>
      </c>
      <c r="ER239" s="1" t="s">
        <v>221</v>
      </c>
      <c r="ES239" s="1" t="s">
        <v>221</v>
      </c>
      <c r="ET239" s="1">
        <v>-1.1800613849999999</v>
      </c>
      <c r="EU239" s="1" t="s">
        <v>221</v>
      </c>
      <c r="EV239" s="1" t="s">
        <v>221</v>
      </c>
      <c r="EW239" s="1">
        <v>1.3341285919999999</v>
      </c>
      <c r="EX239" s="1">
        <v>-0.67500610599999999</v>
      </c>
      <c r="EY239" s="1">
        <v>0.12374988000000001</v>
      </c>
      <c r="EZ239" s="1">
        <v>-0.56272993800000004</v>
      </c>
      <c r="FA239" s="1">
        <v>-1.4572140840000001</v>
      </c>
      <c r="FB239" s="1">
        <v>-1.348361157</v>
      </c>
      <c r="FC239" s="1">
        <v>-0.94977949800000006</v>
      </c>
      <c r="FD239" s="1">
        <v>0.84506917800000003</v>
      </c>
      <c r="FE239" s="1">
        <v>0.98215492100000001</v>
      </c>
      <c r="FF239" s="1">
        <v>-0.99222370199999999</v>
      </c>
      <c r="FG239" s="1">
        <v>-0.163953078</v>
      </c>
      <c r="FH239" s="1">
        <v>-0.90605712000000005</v>
      </c>
      <c r="FI239" s="1">
        <v>-0.95092338399999998</v>
      </c>
      <c r="FJ239" s="1">
        <v>-1.994651288</v>
      </c>
      <c r="FK239" s="1">
        <v>-0.61827943600000002</v>
      </c>
      <c r="FL239" s="1">
        <v>0.98156220699999996</v>
      </c>
      <c r="FM239" s="1">
        <v>-1.9298028169999999</v>
      </c>
      <c r="FN239" s="1">
        <v>-0.247118633</v>
      </c>
      <c r="FO239" s="1">
        <v>-0.13894535599999999</v>
      </c>
      <c r="FP239" s="1">
        <v>0.90010502800000003</v>
      </c>
      <c r="FQ239" s="1">
        <v>-0.26098052599999999</v>
      </c>
      <c r="FR239" s="1"/>
      <c r="FS239" s="1"/>
      <c r="FT239" s="1">
        <v>1.1629552620000001</v>
      </c>
      <c r="FU239" s="1">
        <v>0.89080182600000002</v>
      </c>
      <c r="FV239" s="1">
        <v>0.682211177</v>
      </c>
      <c r="FW239" s="1">
        <v>-3.016050114</v>
      </c>
      <c r="FX239" s="1"/>
      <c r="FY239" s="1"/>
      <c r="FZ239" s="1"/>
      <c r="GA239" s="1">
        <v>-1.312464206</v>
      </c>
      <c r="GB239" s="1"/>
      <c r="GC239" s="1"/>
      <c r="GD239" s="1">
        <v>0.73652540700000002</v>
      </c>
      <c r="GE239" s="1">
        <v>-1.348361157</v>
      </c>
      <c r="GF239" s="1">
        <v>-0.94977949800000006</v>
      </c>
      <c r="GG239" s="1">
        <v>2.0080244390000002</v>
      </c>
      <c r="GH239" s="1">
        <v>1.8729567469999999</v>
      </c>
      <c r="GI239" s="1">
        <v>-1.037916893</v>
      </c>
      <c r="GJ239" s="1">
        <v>-0.61827943600000002</v>
      </c>
      <c r="GK239" s="1">
        <v>-0.41107171100000001</v>
      </c>
      <c r="GL239" s="1">
        <v>2</v>
      </c>
      <c r="GM239" s="1">
        <v>1</v>
      </c>
      <c r="GN239" s="1">
        <v>0.5</v>
      </c>
      <c r="GO239" s="1">
        <v>1</v>
      </c>
      <c r="GP239" s="1">
        <v>0.5</v>
      </c>
      <c r="GQ239" s="1">
        <v>0</v>
      </c>
      <c r="GR239" s="1">
        <v>0</v>
      </c>
      <c r="GS239" s="1">
        <v>0</v>
      </c>
      <c r="GT239" s="1">
        <v>0</v>
      </c>
      <c r="GU239" s="1">
        <v>0</v>
      </c>
      <c r="GV239" s="1">
        <v>0</v>
      </c>
      <c r="GW239" s="1">
        <v>0</v>
      </c>
      <c r="GX239" s="1">
        <v>0</v>
      </c>
      <c r="GY239" s="1">
        <v>0</v>
      </c>
      <c r="GZ239" s="1">
        <v>0</v>
      </c>
      <c r="HA239" s="1">
        <v>0</v>
      </c>
      <c r="HB239" s="1">
        <v>0</v>
      </c>
      <c r="HC239" s="1">
        <v>2</v>
      </c>
      <c r="HD239" s="1">
        <v>1</v>
      </c>
      <c r="HE239" s="1">
        <v>0</v>
      </c>
      <c r="HF239" s="1">
        <v>0</v>
      </c>
      <c r="HG239" s="1">
        <v>0</v>
      </c>
      <c r="HH239" s="1">
        <v>0</v>
      </c>
      <c r="HI239" s="1">
        <v>0</v>
      </c>
      <c r="HJ239" s="1">
        <v>0</v>
      </c>
      <c r="HK239" s="1">
        <v>0</v>
      </c>
      <c r="HL239" s="1">
        <v>0</v>
      </c>
      <c r="HM239" s="1">
        <v>0</v>
      </c>
      <c r="HN239" s="1">
        <v>1</v>
      </c>
      <c r="HO239" s="1" t="s">
        <v>269</v>
      </c>
      <c r="HP239" s="1" t="s">
        <v>315</v>
      </c>
      <c r="HQ239" s="1" t="s">
        <v>316</v>
      </c>
      <c r="HR239" s="1" t="s">
        <v>221</v>
      </c>
      <c r="HS239" s="1" t="s">
        <v>221</v>
      </c>
      <c r="HT239" s="1" t="s">
        <v>221</v>
      </c>
      <c r="HU239" s="1">
        <v>2.900546834</v>
      </c>
      <c r="HV239" s="1"/>
      <c r="HW239" s="1"/>
      <c r="HX239" s="1">
        <v>4.1572803399999998</v>
      </c>
      <c r="HY239" s="1">
        <v>4.4853130090000004</v>
      </c>
      <c r="HZ239" s="1">
        <v>2.9046746950000002</v>
      </c>
      <c r="IA239" s="1"/>
      <c r="IB239" s="1">
        <v>2.41826294</v>
      </c>
    </row>
    <row r="240" spans="1:236" x14ac:dyDescent="0.3">
      <c r="A240" s="1">
        <v>37833</v>
      </c>
      <c r="B240" s="1" t="s">
        <v>325</v>
      </c>
      <c r="C240" s="1" t="s">
        <v>326</v>
      </c>
      <c r="D240" s="1" t="s">
        <v>327</v>
      </c>
      <c r="E240" s="1">
        <v>5</v>
      </c>
      <c r="F240" s="1" t="s">
        <v>328</v>
      </c>
      <c r="G240" s="1">
        <v>1</v>
      </c>
      <c r="H240" s="1" t="s">
        <v>329</v>
      </c>
      <c r="I240" s="1" t="s">
        <v>221</v>
      </c>
      <c r="J240" s="1" t="s">
        <v>221</v>
      </c>
      <c r="K240" s="1" t="s">
        <v>221</v>
      </c>
      <c r="L240" s="1">
        <v>1</v>
      </c>
      <c r="M240" s="1">
        <v>0</v>
      </c>
      <c r="N240" s="1">
        <v>0</v>
      </c>
      <c r="O240" s="1">
        <v>0</v>
      </c>
      <c r="P240" s="1">
        <v>1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1</v>
      </c>
      <c r="AA240" s="1">
        <v>0</v>
      </c>
      <c r="AB240" s="1">
        <v>0</v>
      </c>
      <c r="AC240" s="1">
        <v>0</v>
      </c>
      <c r="AD240" s="1">
        <v>0</v>
      </c>
      <c r="AE240" s="1" t="s">
        <v>330</v>
      </c>
      <c r="AF240" s="1" t="s">
        <v>331</v>
      </c>
      <c r="AG240" s="1" t="s">
        <v>332</v>
      </c>
      <c r="AH240" s="1" t="s">
        <v>333</v>
      </c>
      <c r="AI240" s="1" t="s">
        <v>221</v>
      </c>
      <c r="AJ240" s="1" t="s">
        <v>221</v>
      </c>
      <c r="AK240" s="1" t="s">
        <v>221</v>
      </c>
      <c r="AL240" s="1" t="s">
        <v>221</v>
      </c>
      <c r="AM240" s="1">
        <v>5</v>
      </c>
      <c r="AN240" s="1">
        <v>1</v>
      </c>
      <c r="AO240" s="1">
        <v>2</v>
      </c>
      <c r="AP240" s="1">
        <v>1</v>
      </c>
      <c r="AQ240" s="1">
        <v>2</v>
      </c>
      <c r="AR240" s="1">
        <v>1</v>
      </c>
      <c r="AS240" s="1">
        <v>1</v>
      </c>
      <c r="AT240" s="1">
        <v>4</v>
      </c>
      <c r="AU240" s="1">
        <v>1</v>
      </c>
      <c r="AV240" s="1">
        <v>3</v>
      </c>
      <c r="AW240" s="1">
        <v>4</v>
      </c>
      <c r="AX240" s="1">
        <v>3</v>
      </c>
      <c r="AY240" s="1">
        <v>3</v>
      </c>
      <c r="AZ240" s="1">
        <v>2</v>
      </c>
      <c r="BA240" s="1">
        <v>1</v>
      </c>
      <c r="BB240" s="1">
        <v>1</v>
      </c>
      <c r="BC240" s="1" t="s">
        <v>221</v>
      </c>
      <c r="BD240" s="1" t="s">
        <v>221</v>
      </c>
      <c r="BE240" s="1" t="s">
        <v>221</v>
      </c>
      <c r="BF240" s="1" t="s">
        <v>221</v>
      </c>
      <c r="BG240" s="1">
        <v>4</v>
      </c>
      <c r="BH240" s="1">
        <v>3</v>
      </c>
      <c r="BI240" s="1">
        <v>5</v>
      </c>
      <c r="BJ240" s="1">
        <v>2</v>
      </c>
      <c r="BK240" s="1">
        <v>4</v>
      </c>
      <c r="BL240" s="1">
        <v>5</v>
      </c>
      <c r="BM240" s="1">
        <v>5</v>
      </c>
      <c r="BN240" s="1" t="s">
        <v>221</v>
      </c>
      <c r="BO240" s="1">
        <v>4</v>
      </c>
      <c r="BP240" s="1" t="s">
        <v>221</v>
      </c>
      <c r="BQ240" s="1">
        <v>5</v>
      </c>
      <c r="BR240" s="1">
        <v>4</v>
      </c>
      <c r="BS240" s="1">
        <v>2</v>
      </c>
      <c r="BT240" s="1">
        <v>3</v>
      </c>
      <c r="BU240" s="1">
        <v>4</v>
      </c>
      <c r="BV240" s="1">
        <v>5</v>
      </c>
      <c r="BW240" s="1" t="s">
        <v>221</v>
      </c>
      <c r="BX240" s="1">
        <v>4.3333333329999997</v>
      </c>
      <c r="BY240" s="1">
        <v>3.5</v>
      </c>
      <c r="BZ240" s="1"/>
      <c r="CA240" s="1">
        <v>4</v>
      </c>
      <c r="CB240" s="1"/>
      <c r="CC240" s="1">
        <v>4.6666666670000003</v>
      </c>
      <c r="CD240" s="1">
        <v>2</v>
      </c>
      <c r="CE240" s="1">
        <v>3</v>
      </c>
      <c r="CF240" s="1">
        <f>(AM240 - '[1]AoA, FW, and ASMu'!B$11) / '[1]AoA, FW, and ASMu'!B$12</f>
        <v>0.88905207322832902</v>
      </c>
      <c r="CG240" s="1">
        <f>(AQ240 - '[1]AoA, FW, and ASMu'!C$11) / '[1]AoA, FW, and ASMu'!C$12</f>
        <v>-0.70746723074685991</v>
      </c>
      <c r="CH240" s="1">
        <f>(AR240 - '[1]AoA, FW, and ASMu'!D$11) / '[1]AoA, FW, and ASMu'!D$12</f>
        <v>-1.1133856642167215</v>
      </c>
      <c r="CI240" s="1">
        <f>(AT240 - '[1]AoA, FW, and ASMu'!E$11) / '[1]AoA, FW, and ASMu'!E$12</f>
        <v>-0.42732871186524074</v>
      </c>
      <c r="CJ240" s="1">
        <f>(AU240 - '[1]AoA, FW, and ASMu'!F$11) / '[1]AoA, FW, and ASMu'!F$12</f>
        <v>-1.3726844286238138</v>
      </c>
      <c r="CK240" s="1">
        <f>(AY240 - '[1]AoA, FW, and ASMu'!G$11) / '[1]AoA, FW, and ASMu'!G$12</f>
        <v>-0.39129875746110016</v>
      </c>
      <c r="CL240" s="1">
        <f>(BA240 - '[1]AoA, FW, and ASMu'!H$11) / '[1]AoA, FW, and ASMu'!H$12</f>
        <v>-0.62050276803115456</v>
      </c>
      <c r="CM240" s="1">
        <f>(AW240 - '[1]AoA, FW, and ASMu'!I$11) / '[1]AoA, FW, and ASMu'!I$12</f>
        <v>0.59779555268672613</v>
      </c>
      <c r="CN240" s="1">
        <v>0.46817911499999998</v>
      </c>
      <c r="CO240" s="1">
        <v>2.7882317E-2</v>
      </c>
      <c r="CP240" s="1"/>
      <c r="CQ240" s="1">
        <v>7.1677246999999999E-2</v>
      </c>
      <c r="CR240" s="1"/>
      <c r="CS240" s="1">
        <v>0.94469165399999999</v>
      </c>
      <c r="CT240" s="1">
        <v>-1.1514801560000001</v>
      </c>
      <c r="CU240" s="1">
        <v>-0.95335365900000002</v>
      </c>
      <c r="CV240" s="1" t="s">
        <v>223</v>
      </c>
      <c r="CW240" s="1">
        <v>4</v>
      </c>
      <c r="CX240" s="1">
        <v>1</v>
      </c>
      <c r="CY240" s="1" t="s">
        <v>291</v>
      </c>
      <c r="CZ240" s="1">
        <v>3</v>
      </c>
      <c r="DA240" s="1">
        <v>406</v>
      </c>
      <c r="DB240" s="1" t="s">
        <v>221</v>
      </c>
      <c r="DC240" s="1" t="s">
        <v>221</v>
      </c>
      <c r="DD240" s="1">
        <v>0</v>
      </c>
      <c r="DE240" s="1" t="s">
        <v>221</v>
      </c>
      <c r="DF240" s="1" t="s">
        <v>221</v>
      </c>
      <c r="DG240" s="1" t="s">
        <v>243</v>
      </c>
      <c r="DH240" s="1">
        <v>374167</v>
      </c>
      <c r="DI240" s="1" t="s">
        <v>221</v>
      </c>
      <c r="DJ240" s="1" t="s">
        <v>334</v>
      </c>
      <c r="DK240" s="1" t="s">
        <v>335</v>
      </c>
      <c r="DL240" s="1" t="s">
        <v>229</v>
      </c>
      <c r="DM240" s="1">
        <v>1218</v>
      </c>
      <c r="DN240" s="1">
        <v>20</v>
      </c>
      <c r="DO240" s="1" t="s">
        <v>336</v>
      </c>
      <c r="DP240" s="1">
        <v>0.99168173500000001</v>
      </c>
      <c r="DQ240" s="1">
        <v>-0.56476974899999999</v>
      </c>
      <c r="DR240" s="1">
        <v>-1.857670274</v>
      </c>
      <c r="DS240" s="1">
        <v>-0.37808848900000003</v>
      </c>
      <c r="DT240" s="1">
        <v>-0.81141516800000002</v>
      </c>
      <c r="DU240" s="1">
        <v>-1.4329344530000001</v>
      </c>
      <c r="DV240" s="1">
        <v>-0.68143459900000003</v>
      </c>
      <c r="DW240" s="1">
        <v>-0.12828479000000001</v>
      </c>
      <c r="DX240" s="1">
        <v>-2.2825453370000002</v>
      </c>
      <c r="DY240" s="1">
        <v>0.90355514999999997</v>
      </c>
      <c r="DZ240" s="1">
        <v>0.80939393900000001</v>
      </c>
      <c r="EA240" s="1">
        <v>0.85522195599999995</v>
      </c>
      <c r="EB240" s="1">
        <v>-0.34981495200000001</v>
      </c>
      <c r="EC240" s="1">
        <v>-1.3684290720000001</v>
      </c>
      <c r="ED240" s="1">
        <v>-0.670839038</v>
      </c>
      <c r="EE240" s="1">
        <v>-2.7814532089999999</v>
      </c>
      <c r="EF240" s="1">
        <v>-0.49336258900000002</v>
      </c>
      <c r="EG240" s="1">
        <v>-1.207330537</v>
      </c>
      <c r="EH240" s="1">
        <v>0.86115427300000003</v>
      </c>
      <c r="EI240" s="1">
        <v>-2.2183121899999998</v>
      </c>
      <c r="EJ240" s="1">
        <v>-0.213365954</v>
      </c>
      <c r="EK240" s="1">
        <v>0.91174131999999997</v>
      </c>
      <c r="EL240" s="1">
        <v>0.48208338899999997</v>
      </c>
      <c r="EM240" s="1">
        <v>0.141778721</v>
      </c>
      <c r="EN240" s="1" t="s">
        <v>221</v>
      </c>
      <c r="EO240" s="1">
        <v>0.60217342600000001</v>
      </c>
      <c r="EP240" s="1">
        <v>-0.44247086800000002</v>
      </c>
      <c r="EQ240" s="1">
        <v>-1.8398871450000001</v>
      </c>
      <c r="ER240" s="1">
        <v>-0.64968487399999997</v>
      </c>
      <c r="ES240" s="1">
        <v>0.56867211600000001</v>
      </c>
      <c r="ET240" s="1">
        <v>0.81993861499999998</v>
      </c>
      <c r="EU240" s="1" t="s">
        <v>221</v>
      </c>
      <c r="EV240" s="1" t="s">
        <v>221</v>
      </c>
      <c r="EW240" s="1">
        <v>1.3341285919999999</v>
      </c>
      <c r="EX240" s="1">
        <v>-0.67500610599999999</v>
      </c>
      <c r="EY240" s="1">
        <v>-1.6151683830000001</v>
      </c>
      <c r="EZ240" s="1">
        <v>-0.56272993800000004</v>
      </c>
      <c r="FA240" s="1">
        <v>-0.65275240700000003</v>
      </c>
      <c r="FB240" s="1">
        <v>-1.348361157</v>
      </c>
      <c r="FC240" s="1">
        <v>-0.94977949800000006</v>
      </c>
      <c r="FD240" s="1">
        <v>-0.12436346299999999</v>
      </c>
      <c r="FE240" s="1">
        <v>-1.305311391</v>
      </c>
      <c r="FF240" s="1">
        <v>0.81766888299999996</v>
      </c>
      <c r="FG240" s="1">
        <v>0.696214102</v>
      </c>
      <c r="FH240" s="1">
        <v>0.67688225400000002</v>
      </c>
      <c r="FI240" s="1">
        <v>-0.24643912700000001</v>
      </c>
      <c r="FJ240" s="1">
        <v>-1.15246804</v>
      </c>
      <c r="FK240" s="1">
        <v>-0.61827943600000002</v>
      </c>
      <c r="FL240" s="1">
        <v>-2.2405125269999999</v>
      </c>
      <c r="FM240" s="1">
        <v>-0.63754946099999998</v>
      </c>
      <c r="FN240" s="1">
        <v>-1.4390252180000001</v>
      </c>
      <c r="FO240" s="1">
        <v>0.86177219599999999</v>
      </c>
      <c r="FP240" s="1">
        <v>-2.5543624070000002</v>
      </c>
      <c r="FQ240" s="1">
        <v>-0.26098052599999999</v>
      </c>
      <c r="FR240" s="1">
        <v>1.024416521</v>
      </c>
      <c r="FS240" s="1">
        <v>0.67246216400000003</v>
      </c>
      <c r="FT240" s="1">
        <v>0.144408287</v>
      </c>
      <c r="FU240" s="1"/>
      <c r="FV240" s="1">
        <v>0.682211177</v>
      </c>
      <c r="FW240" s="1">
        <v>-0.54637880400000005</v>
      </c>
      <c r="FX240" s="1">
        <v>-1.751353983</v>
      </c>
      <c r="FY240" s="1">
        <v>-0.711579976</v>
      </c>
      <c r="FZ240" s="1">
        <v>0.58580132299999998</v>
      </c>
      <c r="GA240" s="1">
        <v>0.911935681</v>
      </c>
      <c r="GB240" s="1"/>
      <c r="GC240" s="1"/>
      <c r="GD240" s="1">
        <v>1.4297820880000001</v>
      </c>
      <c r="GE240" s="1">
        <v>-1.411250484</v>
      </c>
      <c r="GF240" s="1">
        <v>-0.94977949800000006</v>
      </c>
      <c r="GG240" s="1">
        <v>2.0044824999999999E-2</v>
      </c>
      <c r="GH240" s="1">
        <v>-1.305311391</v>
      </c>
      <c r="GI240" s="1">
        <v>0.232193593</v>
      </c>
      <c r="GJ240" s="1">
        <v>-1.4939564279999999</v>
      </c>
      <c r="GK240" s="1">
        <v>-0.74281111600000005</v>
      </c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 t="s">
        <v>221</v>
      </c>
      <c r="HP240" s="1" t="s">
        <v>232</v>
      </c>
      <c r="HQ240" s="1" t="s">
        <v>233</v>
      </c>
      <c r="HR240" s="1" t="s">
        <v>234</v>
      </c>
      <c r="HS240" s="1" t="s">
        <v>221</v>
      </c>
      <c r="HT240" s="1" t="s">
        <v>221</v>
      </c>
      <c r="HU240" s="1">
        <v>4.4112483100000004</v>
      </c>
      <c r="HV240" s="1">
        <v>2.8678955099999999</v>
      </c>
      <c r="HW240" s="1"/>
      <c r="HX240" s="1">
        <v>3.1179602549999998</v>
      </c>
      <c r="HY240" s="1"/>
      <c r="HZ240" s="1">
        <v>3.8728995940000002</v>
      </c>
      <c r="IA240" s="1">
        <v>1.006962403</v>
      </c>
      <c r="IB240" s="1">
        <v>1.20913147</v>
      </c>
    </row>
    <row r="241" spans="1:236" x14ac:dyDescent="0.3">
      <c r="A241" s="1">
        <v>32524</v>
      </c>
      <c r="B241" s="1" t="s">
        <v>337</v>
      </c>
      <c r="C241" s="1" t="s">
        <v>338</v>
      </c>
      <c r="D241" s="1" t="s">
        <v>338</v>
      </c>
      <c r="E241" s="1">
        <v>1</v>
      </c>
      <c r="F241" s="1" t="s">
        <v>328</v>
      </c>
      <c r="G241" s="1">
        <v>1</v>
      </c>
      <c r="H241" s="1" t="s">
        <v>329</v>
      </c>
      <c r="I241" s="1" t="s">
        <v>221</v>
      </c>
      <c r="J241" s="1" t="s">
        <v>221</v>
      </c>
      <c r="K241" s="1" t="s">
        <v>221</v>
      </c>
      <c r="L241" s="1">
        <v>1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 t="s">
        <v>221</v>
      </c>
      <c r="AF241" s="1" t="s">
        <v>221</v>
      </c>
      <c r="AG241" s="1" t="s">
        <v>221</v>
      </c>
      <c r="AH241" s="1" t="s">
        <v>221</v>
      </c>
      <c r="AI241" s="1" t="s">
        <v>221</v>
      </c>
      <c r="AJ241" s="1" t="s">
        <v>221</v>
      </c>
      <c r="AK241" s="1" t="s">
        <v>221</v>
      </c>
      <c r="AL241" s="1" t="s">
        <v>221</v>
      </c>
      <c r="AM241" s="1">
        <v>5</v>
      </c>
      <c r="AN241" s="1">
        <v>1</v>
      </c>
      <c r="AO241" s="1">
        <v>3</v>
      </c>
      <c r="AP241" s="1">
        <v>1</v>
      </c>
      <c r="AQ241" s="1">
        <v>3</v>
      </c>
      <c r="AR241" s="1">
        <v>2</v>
      </c>
      <c r="AS241" s="1">
        <v>1</v>
      </c>
      <c r="AT241" s="1">
        <v>5</v>
      </c>
      <c r="AU241" s="1">
        <v>5</v>
      </c>
      <c r="AV241" s="1">
        <v>4</v>
      </c>
      <c r="AW241" s="1">
        <v>4</v>
      </c>
      <c r="AX241" s="1">
        <v>3</v>
      </c>
      <c r="AY241" s="1">
        <v>5</v>
      </c>
      <c r="AZ241" s="1">
        <v>5</v>
      </c>
      <c r="BA241" s="1">
        <v>1</v>
      </c>
      <c r="BB241" s="1">
        <v>5</v>
      </c>
      <c r="BC241" s="1" t="s">
        <v>221</v>
      </c>
      <c r="BD241" s="1" t="s">
        <v>221</v>
      </c>
      <c r="BE241" s="1" t="s">
        <v>221</v>
      </c>
      <c r="BF241" s="1" t="s">
        <v>221</v>
      </c>
      <c r="BG241" s="1">
        <v>5</v>
      </c>
      <c r="BH241" s="1">
        <v>3</v>
      </c>
      <c r="BI241" s="1">
        <v>4</v>
      </c>
      <c r="BJ241" s="1">
        <v>1</v>
      </c>
      <c r="BK241" s="1">
        <v>4</v>
      </c>
      <c r="BL241" s="1">
        <v>5</v>
      </c>
      <c r="BM241" s="1">
        <v>5</v>
      </c>
      <c r="BN241" s="1" t="s">
        <v>221</v>
      </c>
      <c r="BO241" s="1">
        <v>4</v>
      </c>
      <c r="BP241" s="1">
        <v>5</v>
      </c>
      <c r="BQ241" s="1">
        <v>5</v>
      </c>
      <c r="BR241" s="1">
        <v>5</v>
      </c>
      <c r="BS241" s="1">
        <v>2</v>
      </c>
      <c r="BT241" s="1">
        <v>3</v>
      </c>
      <c r="BU241" s="1">
        <v>2</v>
      </c>
      <c r="BV241" s="1">
        <v>5</v>
      </c>
      <c r="BW241" s="1" t="s">
        <v>221</v>
      </c>
      <c r="BX241" s="1">
        <v>4.4444444440000002</v>
      </c>
      <c r="BY241" s="1">
        <v>2.5</v>
      </c>
      <c r="BZ241" s="1"/>
      <c r="CA241" s="1">
        <v>4</v>
      </c>
      <c r="CB241" s="1">
        <v>5</v>
      </c>
      <c r="CC241" s="1">
        <v>4.6666666670000003</v>
      </c>
      <c r="CD241" s="1">
        <v>2</v>
      </c>
      <c r="CE241" s="1">
        <v>3</v>
      </c>
      <c r="CF241" s="1">
        <f>(AM241 - '[1]AoA, FW, and ASMu'!B$11) / '[1]AoA, FW, and ASMu'!B$12</f>
        <v>0.88905207322832902</v>
      </c>
      <c r="CG241" s="1">
        <f>(AQ241 - '[1]AoA, FW, and ASMu'!C$11) / '[1]AoA, FW, and ASMu'!C$12</f>
        <v>6.35580845466511E-2</v>
      </c>
      <c r="CH241" s="1">
        <f>(AR241 - '[1]AoA, FW, and ASMu'!D$11) / '[1]AoA, FW, and ASMu'!D$12</f>
        <v>-0.32843761477495281</v>
      </c>
      <c r="CI241" s="1">
        <f>(AT241 - '[1]AoA, FW, and ASMu'!E$11) / '[1]AoA, FW, and ASMu'!E$12</f>
        <v>0.50066042908655961</v>
      </c>
      <c r="CJ241" s="1">
        <f>(AU241 - '[1]AoA, FW, and ASMu'!F$11) / '[1]AoA, FW, and ASMu'!F$12</f>
        <v>0.92360840061944671</v>
      </c>
      <c r="CK241" s="1">
        <f>(AY241 - '[1]AoA, FW, and ASMu'!G$11) / '[1]AoA, FW, and ASMu'!G$12</f>
        <v>1.0352183707753255</v>
      </c>
      <c r="CL241" s="1">
        <f>(BA241 - '[1]AoA, FW, and ASMu'!H$11) / '[1]AoA, FW, and ASMu'!H$12</f>
        <v>-0.62050276803115456</v>
      </c>
      <c r="CM241" s="1">
        <f>(AW241 - '[1]AoA, FW, and ASMu'!I$11) / '[1]AoA, FW, and ASMu'!I$12</f>
        <v>0.59779555268672613</v>
      </c>
      <c r="CN241" s="1">
        <v>0.66960597799999999</v>
      </c>
      <c r="CO241" s="1">
        <v>-1.1192758860000001</v>
      </c>
      <c r="CP241" s="1"/>
      <c r="CQ241" s="1">
        <v>7.1677246999999999E-2</v>
      </c>
      <c r="CR241" s="1">
        <v>0.72221141700000002</v>
      </c>
      <c r="CS241" s="1">
        <v>0.94469165399999999</v>
      </c>
      <c r="CT241" s="1">
        <v>-1.1514801560000001</v>
      </c>
      <c r="CU241" s="1">
        <v>-0.95335365900000002</v>
      </c>
      <c r="CV241" s="1" t="s">
        <v>223</v>
      </c>
      <c r="CW241" s="1">
        <v>4</v>
      </c>
      <c r="CX241" s="1">
        <v>1</v>
      </c>
      <c r="CY241" s="1" t="s">
        <v>242</v>
      </c>
      <c r="CZ241" s="1">
        <v>5</v>
      </c>
      <c r="DA241" s="1" t="s">
        <v>221</v>
      </c>
      <c r="DB241" s="1" t="s">
        <v>221</v>
      </c>
      <c r="DC241" s="1" t="s">
        <v>221</v>
      </c>
      <c r="DD241" s="1">
        <v>1</v>
      </c>
      <c r="DE241" s="1" t="s">
        <v>221</v>
      </c>
      <c r="DF241" s="1" t="s">
        <v>221</v>
      </c>
      <c r="DG241" s="1" t="s">
        <v>310</v>
      </c>
      <c r="DH241" s="1">
        <v>561695</v>
      </c>
      <c r="DI241" s="1" t="s">
        <v>221</v>
      </c>
      <c r="DJ241" s="1" t="s">
        <v>339</v>
      </c>
      <c r="DK241" s="1" t="s">
        <v>340</v>
      </c>
      <c r="DL241" s="1" t="s">
        <v>341</v>
      </c>
      <c r="DM241" s="1">
        <v>1296</v>
      </c>
      <c r="DN241" s="1">
        <v>3</v>
      </c>
      <c r="DO241" s="1" t="s">
        <v>342</v>
      </c>
      <c r="DP241" s="1">
        <v>0.99168173500000001</v>
      </c>
      <c r="DQ241" s="1">
        <v>-0.56476974899999999</v>
      </c>
      <c r="DR241" s="1">
        <v>-0.85767027399999995</v>
      </c>
      <c r="DS241" s="1">
        <v>-0.37808848900000003</v>
      </c>
      <c r="DT241" s="1">
        <v>0.18858483200000001</v>
      </c>
      <c r="DU241" s="1">
        <v>-0.432934453</v>
      </c>
      <c r="DV241" s="1">
        <v>-0.68143459900000003</v>
      </c>
      <c r="DW241" s="1">
        <v>0.87171520999999996</v>
      </c>
      <c r="DX241" s="1">
        <v>1.717454663</v>
      </c>
      <c r="DY241" s="1">
        <v>1.9035551500000001</v>
      </c>
      <c r="DZ241" s="1">
        <v>0.80939393900000001</v>
      </c>
      <c r="EA241" s="1">
        <v>0.85522195599999995</v>
      </c>
      <c r="EB241" s="1">
        <v>1.650185048</v>
      </c>
      <c r="EC241" s="1">
        <v>1.6315709279999999</v>
      </c>
      <c r="ED241" s="1">
        <v>-0.670839038</v>
      </c>
      <c r="EE241" s="1">
        <v>1.2185467910000001</v>
      </c>
      <c r="EF241" s="1">
        <v>0.50663741100000004</v>
      </c>
      <c r="EG241" s="1">
        <v>-1.207330537</v>
      </c>
      <c r="EH241" s="1">
        <v>-0.138845727</v>
      </c>
      <c r="EI241" s="1">
        <v>-3.2183121899999998</v>
      </c>
      <c r="EJ241" s="1">
        <v>-0.213365954</v>
      </c>
      <c r="EK241" s="1">
        <v>0.91174131999999997</v>
      </c>
      <c r="EL241" s="1">
        <v>0.48208338899999997</v>
      </c>
      <c r="EM241" s="1">
        <v>0.141778721</v>
      </c>
      <c r="EN241" s="1">
        <v>0.77204928699999997</v>
      </c>
      <c r="EO241" s="1">
        <v>0.60217342600000001</v>
      </c>
      <c r="EP241" s="1">
        <v>0.55752913199999998</v>
      </c>
      <c r="EQ241" s="1">
        <v>-1.8398871450000001</v>
      </c>
      <c r="ER241" s="1">
        <v>-0.64968487399999997</v>
      </c>
      <c r="ES241" s="1">
        <v>-1.4313278840000001</v>
      </c>
      <c r="ET241" s="1">
        <v>0.81993861499999998</v>
      </c>
      <c r="EU241" s="1" t="s">
        <v>221</v>
      </c>
      <c r="EV241" s="1" t="s">
        <v>221</v>
      </c>
      <c r="EW241" s="1">
        <v>1.3341285919999999</v>
      </c>
      <c r="EX241" s="1">
        <v>-0.67500610599999999</v>
      </c>
      <c r="EY241" s="1">
        <v>-0.74570925099999996</v>
      </c>
      <c r="EZ241" s="1">
        <v>-0.56272993800000004</v>
      </c>
      <c r="FA241" s="1">
        <v>0.15170927000000001</v>
      </c>
      <c r="FB241" s="1">
        <v>-0.407382207</v>
      </c>
      <c r="FC241" s="1">
        <v>-0.94977949800000006</v>
      </c>
      <c r="FD241" s="1">
        <v>0.84506917800000003</v>
      </c>
      <c r="FE241" s="1">
        <v>0.98215492100000001</v>
      </c>
      <c r="FF241" s="1">
        <v>1.7226151750000001</v>
      </c>
      <c r="FG241" s="1">
        <v>0.696214102</v>
      </c>
      <c r="FH241" s="1">
        <v>0.67688225400000002</v>
      </c>
      <c r="FI241" s="1">
        <v>1.1625293880000001</v>
      </c>
      <c r="FJ241" s="1">
        <v>1.3740817030000001</v>
      </c>
      <c r="FK241" s="1">
        <v>-0.61827943600000002</v>
      </c>
      <c r="FL241" s="1">
        <v>0.98156220699999996</v>
      </c>
      <c r="FM241" s="1">
        <v>0.65470389500000004</v>
      </c>
      <c r="FN241" s="1">
        <v>-1.4390252180000001</v>
      </c>
      <c r="FO241" s="1">
        <v>-0.13894535599999999</v>
      </c>
      <c r="FP241" s="1">
        <v>-3.705851553</v>
      </c>
      <c r="FQ241" s="1">
        <v>-0.26098052599999999</v>
      </c>
      <c r="FR241" s="1">
        <v>1.024416521</v>
      </c>
      <c r="FS241" s="1">
        <v>0.67246216400000003</v>
      </c>
      <c r="FT241" s="1">
        <v>0.144408287</v>
      </c>
      <c r="FU241" s="1">
        <v>0.89080182600000002</v>
      </c>
      <c r="FV241" s="1">
        <v>0.682211177</v>
      </c>
      <c r="FW241" s="1">
        <v>0.68845685099999998</v>
      </c>
      <c r="FX241" s="1">
        <v>-1.751353983</v>
      </c>
      <c r="FY241" s="1">
        <v>-0.711579976</v>
      </c>
      <c r="FZ241" s="1">
        <v>-1.4744415</v>
      </c>
      <c r="GA241" s="1">
        <v>0.911935681</v>
      </c>
      <c r="GB241" s="1"/>
      <c r="GC241" s="1"/>
      <c r="GD241" s="1">
        <v>1.5824192340000001</v>
      </c>
      <c r="GE241" s="1">
        <v>-1.500392945</v>
      </c>
      <c r="GF241" s="1">
        <v>-0.94977949800000006</v>
      </c>
      <c r="GG241" s="1">
        <v>0.989477465</v>
      </c>
      <c r="GH241" s="1">
        <v>1.8729567469999999</v>
      </c>
      <c r="GI241" s="1">
        <v>1.6411621080000001</v>
      </c>
      <c r="GJ241" s="1">
        <v>-1.4939564279999999</v>
      </c>
      <c r="GK241" s="1">
        <v>-0.74281111600000005</v>
      </c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 t="s">
        <v>221</v>
      </c>
      <c r="HP241" s="1" t="s">
        <v>232</v>
      </c>
      <c r="HQ241" s="1" t="s">
        <v>221</v>
      </c>
      <c r="HR241" s="1" t="s">
        <v>221</v>
      </c>
      <c r="HS241" s="1" t="s">
        <v>221</v>
      </c>
      <c r="HT241" s="1" t="s">
        <v>221</v>
      </c>
      <c r="HU241" s="1">
        <v>4.6126751739999996</v>
      </c>
      <c r="HV241" s="1">
        <v>1.720737306</v>
      </c>
      <c r="HW241" s="1"/>
      <c r="HX241" s="1">
        <v>3.1179602549999998</v>
      </c>
      <c r="HY241" s="1">
        <v>4.4853130090000004</v>
      </c>
      <c r="HZ241" s="1">
        <v>3.8728995940000002</v>
      </c>
      <c r="IA241" s="1">
        <v>1.006962403</v>
      </c>
      <c r="IB241" s="1">
        <v>1.20913147</v>
      </c>
    </row>
    <row r="242" spans="1:236" x14ac:dyDescent="0.3">
      <c r="A242" s="1">
        <v>34544</v>
      </c>
      <c r="B242" s="1" t="s">
        <v>343</v>
      </c>
      <c r="C242" s="1" t="s">
        <v>344</v>
      </c>
      <c r="D242" s="1" t="s">
        <v>344</v>
      </c>
      <c r="E242" s="1">
        <v>1</v>
      </c>
      <c r="F242" s="1" t="s">
        <v>328</v>
      </c>
      <c r="G242" s="1">
        <v>1</v>
      </c>
      <c r="H242" s="1" t="s">
        <v>329</v>
      </c>
      <c r="I242" s="1" t="s">
        <v>221</v>
      </c>
      <c r="J242" s="1" t="s">
        <v>221</v>
      </c>
      <c r="K242" s="1" t="s">
        <v>221</v>
      </c>
      <c r="L242" s="1">
        <v>1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1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1</v>
      </c>
      <c r="AE242" s="1" t="s">
        <v>221</v>
      </c>
      <c r="AF242" s="1" t="s">
        <v>221</v>
      </c>
      <c r="AG242" s="1" t="s">
        <v>221</v>
      </c>
      <c r="AH242" s="1" t="s">
        <v>221</v>
      </c>
      <c r="AI242" s="1" t="s">
        <v>221</v>
      </c>
      <c r="AJ242" s="1" t="s">
        <v>221</v>
      </c>
      <c r="AK242" s="1" t="s">
        <v>221</v>
      </c>
      <c r="AL242" s="1" t="s">
        <v>221</v>
      </c>
      <c r="AM242" s="1">
        <v>5</v>
      </c>
      <c r="AN242" s="1">
        <v>1</v>
      </c>
      <c r="AO242" s="1">
        <v>5</v>
      </c>
      <c r="AP242" s="1">
        <v>5</v>
      </c>
      <c r="AQ242" s="1">
        <v>4</v>
      </c>
      <c r="AR242" s="1">
        <v>5</v>
      </c>
      <c r="AS242" s="1">
        <v>3</v>
      </c>
      <c r="AT242" s="1">
        <v>5</v>
      </c>
      <c r="AU242" s="1">
        <v>1</v>
      </c>
      <c r="AV242" s="1">
        <v>5</v>
      </c>
      <c r="AW242" s="1">
        <v>5</v>
      </c>
      <c r="AX242" s="1">
        <v>3</v>
      </c>
      <c r="AY242" s="1">
        <v>5</v>
      </c>
      <c r="AZ242" s="1">
        <v>4</v>
      </c>
      <c r="BA242" s="1">
        <v>1</v>
      </c>
      <c r="BB242" s="1">
        <v>5</v>
      </c>
      <c r="BC242" s="1" t="s">
        <v>221</v>
      </c>
      <c r="BD242" s="1" t="s">
        <v>221</v>
      </c>
      <c r="BE242" s="1" t="s">
        <v>221</v>
      </c>
      <c r="BF242" s="1" t="s">
        <v>221</v>
      </c>
      <c r="BG242" s="1">
        <v>4</v>
      </c>
      <c r="BH242" s="1">
        <v>4</v>
      </c>
      <c r="BI242" s="1">
        <v>4</v>
      </c>
      <c r="BJ242" s="1">
        <v>4</v>
      </c>
      <c r="BK242" s="1">
        <v>4</v>
      </c>
      <c r="BL242" s="1">
        <v>4</v>
      </c>
      <c r="BM242" s="1">
        <v>4</v>
      </c>
      <c r="BN242" s="1" t="s">
        <v>221</v>
      </c>
      <c r="BO242" s="1">
        <v>3</v>
      </c>
      <c r="BP242" s="1" t="s">
        <v>221</v>
      </c>
      <c r="BQ242" s="1">
        <v>5</v>
      </c>
      <c r="BR242" s="1">
        <v>4</v>
      </c>
      <c r="BS242" s="1" t="s">
        <v>221</v>
      </c>
      <c r="BT242" s="1">
        <v>4</v>
      </c>
      <c r="BU242" s="1">
        <v>4</v>
      </c>
      <c r="BV242" s="1">
        <v>5</v>
      </c>
      <c r="BW242" s="1" t="s">
        <v>221</v>
      </c>
      <c r="BX242" s="1">
        <v>4.25</v>
      </c>
      <c r="BY242" s="1">
        <v>4</v>
      </c>
      <c r="BZ242" s="1"/>
      <c r="CA242" s="1">
        <v>3</v>
      </c>
      <c r="CB242" s="1"/>
      <c r="CC242" s="1">
        <v>4</v>
      </c>
      <c r="CD242" s="1"/>
      <c r="CE242" s="1">
        <v>4</v>
      </c>
      <c r="CF242" s="1">
        <f>(AM242 - '[1]AoA, FW, and ASMu'!B$11) / '[1]AoA, FW, and ASMu'!B$12</f>
        <v>0.88905207322832902</v>
      </c>
      <c r="CG242" s="1">
        <f>(AQ242 - '[1]AoA, FW, and ASMu'!C$11) / '[1]AoA, FW, and ASMu'!C$12</f>
        <v>0.83458339984016205</v>
      </c>
      <c r="CH242" s="1">
        <f>(AR242 - '[1]AoA, FW, and ASMu'!D$11) / '[1]AoA, FW, and ASMu'!D$12</f>
        <v>2.0264065335503534</v>
      </c>
      <c r="CI242" s="1">
        <f>(AT242 - '[1]AoA, FW, and ASMu'!E$11) / '[1]AoA, FW, and ASMu'!E$12</f>
        <v>0.50066042908655961</v>
      </c>
      <c r="CJ242" s="1">
        <f>(AU242 - '[1]AoA, FW, and ASMu'!F$11) / '[1]AoA, FW, and ASMu'!F$12</f>
        <v>-1.3726844286238138</v>
      </c>
      <c r="CK242" s="1">
        <f>(AY242 - '[1]AoA, FW, and ASMu'!G$11) / '[1]AoA, FW, and ASMu'!G$12</f>
        <v>1.0352183707753255</v>
      </c>
      <c r="CL242" s="1">
        <f>(BA242 - '[1]AoA, FW, and ASMu'!H$11) / '[1]AoA, FW, and ASMu'!H$12</f>
        <v>-0.62050276803115456</v>
      </c>
      <c r="CM242" s="1">
        <f>(AW242 - '[1]AoA, FW, and ASMu'!I$11) / '[1]AoA, FW, and ASMu'!I$12</f>
        <v>1.4468245209353749</v>
      </c>
      <c r="CN242" s="1">
        <v>0.31710896700000002</v>
      </c>
      <c r="CO242" s="1">
        <v>0.60146141900000005</v>
      </c>
      <c r="CP242" s="1"/>
      <c r="CQ242" s="1">
        <v>-0.96764283799999995</v>
      </c>
      <c r="CR242" s="1"/>
      <c r="CS242" s="1">
        <v>-2.3533243999999998E-2</v>
      </c>
      <c r="CT242" s="1"/>
      <c r="CU242" s="1">
        <v>0.25577781100000002</v>
      </c>
      <c r="CV242" s="1" t="s">
        <v>223</v>
      </c>
      <c r="CW242" s="1">
        <v>4</v>
      </c>
      <c r="CX242" s="1">
        <v>1</v>
      </c>
      <c r="CY242" s="1" t="s">
        <v>224</v>
      </c>
      <c r="CZ242" s="1">
        <v>4</v>
      </c>
      <c r="DA242" s="1">
        <v>452</v>
      </c>
      <c r="DB242" s="1" t="s">
        <v>221</v>
      </c>
      <c r="DC242" s="1" t="s">
        <v>221</v>
      </c>
      <c r="DD242" s="1">
        <v>0</v>
      </c>
      <c r="DE242" s="1" t="s">
        <v>221</v>
      </c>
      <c r="DF242" s="1" t="s">
        <v>221</v>
      </c>
      <c r="DG242" s="1" t="s">
        <v>243</v>
      </c>
      <c r="DH242" s="1">
        <v>497530</v>
      </c>
      <c r="DI242" s="1" t="s">
        <v>345</v>
      </c>
      <c r="DJ242" s="1" t="s">
        <v>346</v>
      </c>
      <c r="DK242" s="1" t="s">
        <v>221</v>
      </c>
      <c r="DL242" s="1" t="s">
        <v>347</v>
      </c>
      <c r="DM242" s="1">
        <v>6000</v>
      </c>
      <c r="DN242" s="1">
        <v>9</v>
      </c>
      <c r="DO242" s="1" t="s">
        <v>348</v>
      </c>
      <c r="DP242" s="1">
        <v>0.99168173500000001</v>
      </c>
      <c r="DQ242" s="1">
        <v>-0.56476974899999999</v>
      </c>
      <c r="DR242" s="1">
        <v>1.142329726</v>
      </c>
      <c r="DS242" s="1">
        <v>3.621911511</v>
      </c>
      <c r="DT242" s="1">
        <v>1.1885848320000001</v>
      </c>
      <c r="DU242" s="1">
        <v>2.5670655469999999</v>
      </c>
      <c r="DV242" s="1">
        <v>1.3185654010000001</v>
      </c>
      <c r="DW242" s="1">
        <v>0.87171520999999996</v>
      </c>
      <c r="DX242" s="1">
        <v>-2.2825453370000002</v>
      </c>
      <c r="DY242" s="1">
        <v>2.9035551499999999</v>
      </c>
      <c r="DZ242" s="1">
        <v>1.809393939</v>
      </c>
      <c r="EA242" s="1">
        <v>0.85522195599999995</v>
      </c>
      <c r="EB242" s="1">
        <v>1.650185048</v>
      </c>
      <c r="EC242" s="1">
        <v>0.63157092800000003</v>
      </c>
      <c r="ED242" s="1">
        <v>-0.670839038</v>
      </c>
      <c r="EE242" s="1">
        <v>1.2185467910000001</v>
      </c>
      <c r="EF242" s="1">
        <v>-0.49336258900000002</v>
      </c>
      <c r="EG242" s="1">
        <v>-0.20733053700000001</v>
      </c>
      <c r="EH242" s="1">
        <v>-0.138845727</v>
      </c>
      <c r="EI242" s="1">
        <v>-0.21831218999999999</v>
      </c>
      <c r="EJ242" s="1">
        <v>-0.213365954</v>
      </c>
      <c r="EK242" s="1">
        <v>-8.8258680000000006E-2</v>
      </c>
      <c r="EL242" s="1">
        <v>-0.51791661099999997</v>
      </c>
      <c r="EM242" s="1">
        <v>-0.858221279</v>
      </c>
      <c r="EN242" s="1" t="s">
        <v>221</v>
      </c>
      <c r="EO242" s="1">
        <v>0.60217342600000001</v>
      </c>
      <c r="EP242" s="1">
        <v>-0.44247086800000002</v>
      </c>
      <c r="EQ242" s="1" t="s">
        <v>221</v>
      </c>
      <c r="ER242" s="1">
        <v>0.35031512599999998</v>
      </c>
      <c r="ES242" s="1">
        <v>0.56867211600000001</v>
      </c>
      <c r="ET242" s="1">
        <v>0.81993861499999998</v>
      </c>
      <c r="EU242" s="1" t="s">
        <v>221</v>
      </c>
      <c r="EV242" s="1" t="s">
        <v>221</v>
      </c>
      <c r="EW242" s="1">
        <v>1.3341285919999999</v>
      </c>
      <c r="EX242" s="1">
        <v>-0.67500610599999999</v>
      </c>
      <c r="EY242" s="1">
        <v>0.99320901100000003</v>
      </c>
      <c r="EZ242" s="1">
        <v>5.390690534</v>
      </c>
      <c r="FA242" s="1">
        <v>0.95617094700000005</v>
      </c>
      <c r="FB242" s="1">
        <v>2.4155546430000001</v>
      </c>
      <c r="FC242" s="1">
        <v>1.8378086280000001</v>
      </c>
      <c r="FD242" s="1">
        <v>0.84506917800000003</v>
      </c>
      <c r="FE242" s="1">
        <v>-1.305311391</v>
      </c>
      <c r="FF242" s="1">
        <v>2.6275614680000001</v>
      </c>
      <c r="FG242" s="1">
        <v>1.556381282</v>
      </c>
      <c r="FH242" s="1">
        <v>0.67688225400000002</v>
      </c>
      <c r="FI242" s="1">
        <v>1.1625293880000001</v>
      </c>
      <c r="FJ242" s="1">
        <v>0.53189845499999999</v>
      </c>
      <c r="FK242" s="1">
        <v>-0.61827943600000002</v>
      </c>
      <c r="FL242" s="1">
        <v>0.98156220699999996</v>
      </c>
      <c r="FM242" s="1">
        <v>-0.63754946099999998</v>
      </c>
      <c r="FN242" s="1">
        <v>-0.247118633</v>
      </c>
      <c r="FO242" s="1">
        <v>-0.13894535599999999</v>
      </c>
      <c r="FP242" s="1">
        <v>-0.25138411700000002</v>
      </c>
      <c r="FQ242" s="1">
        <v>-0.26098052599999999</v>
      </c>
      <c r="FR242" s="1">
        <v>-9.9165901000000001E-2</v>
      </c>
      <c r="FS242" s="1">
        <v>-0.72244622599999997</v>
      </c>
      <c r="FT242" s="1">
        <v>-0.87413868699999997</v>
      </c>
      <c r="FU242" s="1"/>
      <c r="FV242" s="1">
        <v>0.682211177</v>
      </c>
      <c r="FW242" s="1">
        <v>-0.54637880400000005</v>
      </c>
      <c r="FX242" s="1"/>
      <c r="FY242" s="1">
        <v>0.38368944500000002</v>
      </c>
      <c r="FZ242" s="1">
        <v>0.58580132299999998</v>
      </c>
      <c r="GA242" s="1">
        <v>0.911935681</v>
      </c>
      <c r="GB242" s="1"/>
      <c r="GC242" s="1"/>
      <c r="GD242" s="1">
        <v>1.25299665</v>
      </c>
      <c r="GE242" s="1">
        <v>2.9003000270000001</v>
      </c>
      <c r="GF242" s="1">
        <v>1.8378086280000001</v>
      </c>
      <c r="GG242" s="1">
        <v>-2.9069509E-2</v>
      </c>
      <c r="GH242" s="1">
        <v>-1.305311391</v>
      </c>
      <c r="GI242" s="1">
        <v>0.80166517000000004</v>
      </c>
      <c r="GJ242" s="1">
        <v>-0.61827943600000002</v>
      </c>
      <c r="GK242" s="1">
        <v>1.30926265</v>
      </c>
      <c r="GL242" s="1">
        <v>3</v>
      </c>
      <c r="GM242" s="1">
        <v>1</v>
      </c>
      <c r="GN242" s="1">
        <v>0.33333333300000001</v>
      </c>
      <c r="GO242" s="1">
        <v>2</v>
      </c>
      <c r="GP242" s="1">
        <v>0.66666666699999999</v>
      </c>
      <c r="GQ242" s="1">
        <v>0</v>
      </c>
      <c r="GR242" s="1">
        <v>0</v>
      </c>
      <c r="GS242" s="1">
        <v>0</v>
      </c>
      <c r="GT242" s="1">
        <v>0</v>
      </c>
      <c r="GU242" s="1">
        <v>0</v>
      </c>
      <c r="GV242" s="1">
        <v>0</v>
      </c>
      <c r="GW242" s="1">
        <v>0</v>
      </c>
      <c r="GX242" s="1">
        <v>0</v>
      </c>
      <c r="GY242" s="1">
        <v>2</v>
      </c>
      <c r="GZ242" s="1">
        <v>0.66666666699999999</v>
      </c>
      <c r="HA242" s="1">
        <v>0</v>
      </c>
      <c r="HB242" s="1">
        <v>0</v>
      </c>
      <c r="HC242" s="1">
        <v>0</v>
      </c>
      <c r="HD242" s="1">
        <v>0</v>
      </c>
      <c r="HE242" s="1">
        <v>1</v>
      </c>
      <c r="HF242" s="1">
        <v>0.33333333300000001</v>
      </c>
      <c r="HG242" s="1">
        <v>0</v>
      </c>
      <c r="HH242" s="1">
        <v>0</v>
      </c>
      <c r="HI242" s="1">
        <v>0</v>
      </c>
      <c r="HJ242" s="1">
        <v>0</v>
      </c>
      <c r="HK242" s="1">
        <v>0</v>
      </c>
      <c r="HL242" s="1">
        <v>0</v>
      </c>
      <c r="HM242" s="1">
        <v>0.66666666699999999</v>
      </c>
      <c r="HN242" s="1">
        <v>0.33333333300000001</v>
      </c>
      <c r="HO242" s="1" t="s">
        <v>221</v>
      </c>
      <c r="HP242" s="1" t="s">
        <v>232</v>
      </c>
      <c r="HQ242" s="1" t="s">
        <v>234</v>
      </c>
      <c r="HR242" s="1" t="s">
        <v>233</v>
      </c>
      <c r="HS242" s="1" t="s">
        <v>221</v>
      </c>
      <c r="HT242" s="1" t="s">
        <v>221</v>
      </c>
      <c r="HU242" s="1">
        <v>4.260178163</v>
      </c>
      <c r="HV242" s="1">
        <v>3.4414746119999999</v>
      </c>
      <c r="HW242" s="1"/>
      <c r="HX242" s="1">
        <v>2.0786401699999999</v>
      </c>
      <c r="HY242" s="1"/>
      <c r="HZ242" s="1">
        <v>2.9046746950000002</v>
      </c>
      <c r="IA242" s="1"/>
      <c r="IB242" s="1">
        <v>2.41826294</v>
      </c>
    </row>
    <row r="243" spans="1:236" x14ac:dyDescent="0.3">
      <c r="A243" s="1">
        <v>30959</v>
      </c>
      <c r="B243" s="1" t="s">
        <v>1747</v>
      </c>
      <c r="C243" s="1" t="s">
        <v>992</v>
      </c>
      <c r="D243" s="1" t="s">
        <v>668</v>
      </c>
      <c r="E243" s="1">
        <v>8</v>
      </c>
      <c r="F243" s="1" t="s">
        <v>328</v>
      </c>
      <c r="G243" s="1">
        <v>1</v>
      </c>
      <c r="H243" s="1" t="s">
        <v>329</v>
      </c>
      <c r="I243" s="1" t="s">
        <v>221</v>
      </c>
      <c r="J243" s="1" t="s">
        <v>221</v>
      </c>
      <c r="K243" s="1" t="s">
        <v>221</v>
      </c>
      <c r="L243" s="1">
        <v>1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1</v>
      </c>
      <c r="S243" s="1">
        <v>0</v>
      </c>
      <c r="T243" s="1">
        <v>1</v>
      </c>
      <c r="U243" s="1">
        <v>0</v>
      </c>
      <c r="V243" s="1">
        <v>1</v>
      </c>
      <c r="W243" s="1">
        <v>0</v>
      </c>
      <c r="X243" s="1">
        <v>0</v>
      </c>
      <c r="Y243" s="1">
        <v>1</v>
      </c>
      <c r="Z243" s="1">
        <v>0</v>
      </c>
      <c r="AA243" s="1">
        <v>0</v>
      </c>
      <c r="AB243" s="1">
        <v>0</v>
      </c>
      <c r="AC243" s="1">
        <v>0</v>
      </c>
      <c r="AD243" s="1">
        <v>1</v>
      </c>
      <c r="AE243" s="1" t="s">
        <v>1748</v>
      </c>
      <c r="AF243" s="1" t="s">
        <v>221</v>
      </c>
      <c r="AG243" s="1" t="s">
        <v>221</v>
      </c>
      <c r="AH243" s="1" t="s">
        <v>221</v>
      </c>
      <c r="AI243" s="1" t="s">
        <v>221</v>
      </c>
      <c r="AJ243" s="1" t="s">
        <v>221</v>
      </c>
      <c r="AK243" s="1" t="s">
        <v>221</v>
      </c>
      <c r="AL243" s="1" t="s">
        <v>221</v>
      </c>
      <c r="AM243" s="1">
        <v>5</v>
      </c>
      <c r="AN243" s="1">
        <v>1</v>
      </c>
      <c r="AO243" s="1">
        <v>5</v>
      </c>
      <c r="AP243" s="1">
        <v>1</v>
      </c>
      <c r="AQ243" s="1">
        <v>3</v>
      </c>
      <c r="AR243" s="1">
        <v>1</v>
      </c>
      <c r="AS243" s="1">
        <v>1</v>
      </c>
      <c r="AT243" s="1">
        <v>5</v>
      </c>
      <c r="AU243" s="1">
        <v>5</v>
      </c>
      <c r="AV243" s="1">
        <v>1</v>
      </c>
      <c r="AW243" s="1">
        <v>1</v>
      </c>
      <c r="AX243" s="1">
        <v>1</v>
      </c>
      <c r="AY243" s="1">
        <v>1</v>
      </c>
      <c r="AZ243" s="1">
        <v>3</v>
      </c>
      <c r="BA243" s="1">
        <v>1</v>
      </c>
      <c r="BB243" s="1">
        <v>5</v>
      </c>
      <c r="BC243" s="1" t="s">
        <v>221</v>
      </c>
      <c r="BD243" s="1" t="s">
        <v>221</v>
      </c>
      <c r="BE243" s="1" t="s">
        <v>221</v>
      </c>
      <c r="BF243" s="1" t="s">
        <v>221</v>
      </c>
      <c r="BG243" s="1">
        <v>5</v>
      </c>
      <c r="BH243" s="1">
        <v>5</v>
      </c>
      <c r="BI243" s="1">
        <v>5</v>
      </c>
      <c r="BJ243" s="1">
        <v>5</v>
      </c>
      <c r="BK243" s="1">
        <v>5</v>
      </c>
      <c r="BL243" s="1">
        <v>3</v>
      </c>
      <c r="BM243" s="1">
        <v>5</v>
      </c>
      <c r="BN243" s="1">
        <v>3</v>
      </c>
      <c r="BO243" s="1">
        <v>5</v>
      </c>
      <c r="BP243" s="1">
        <v>5</v>
      </c>
      <c r="BQ243" s="1">
        <v>5</v>
      </c>
      <c r="BR243" s="1">
        <v>5</v>
      </c>
      <c r="BS243" s="1">
        <v>3</v>
      </c>
      <c r="BT243" s="1">
        <v>4</v>
      </c>
      <c r="BU243" s="1">
        <v>4</v>
      </c>
      <c r="BV243" s="1">
        <v>3</v>
      </c>
      <c r="BW243" s="1">
        <v>3</v>
      </c>
      <c r="BX243" s="1">
        <v>4.2</v>
      </c>
      <c r="BY243" s="1">
        <v>4</v>
      </c>
      <c r="BZ243" s="1">
        <v>3</v>
      </c>
      <c r="CA243" s="1">
        <v>5</v>
      </c>
      <c r="CB243" s="1">
        <v>5</v>
      </c>
      <c r="CC243" s="1">
        <v>4.3333333329999997</v>
      </c>
      <c r="CD243" s="1">
        <v>3</v>
      </c>
      <c r="CE243" s="1">
        <v>5</v>
      </c>
      <c r="CF243" s="1">
        <f>(AM243 - '[1]AoA, FW, and ASMu'!B$11) / '[1]AoA, FW, and ASMu'!B$12</f>
        <v>0.88905207322832902</v>
      </c>
      <c r="CG243" s="1">
        <f>(AQ243 - '[1]AoA, FW, and ASMu'!C$11) / '[1]AoA, FW, and ASMu'!C$12</f>
        <v>6.35580845466511E-2</v>
      </c>
      <c r="CH243" s="1">
        <f>(AR243 - '[1]AoA, FW, and ASMu'!D$11) / '[1]AoA, FW, and ASMu'!D$12</f>
        <v>-1.1133856642167215</v>
      </c>
      <c r="CI243" s="1">
        <f>(AT243 - '[1]AoA, FW, and ASMu'!E$11) / '[1]AoA, FW, and ASMu'!E$12</f>
        <v>0.50066042908655961</v>
      </c>
      <c r="CJ243" s="1">
        <f>(AU243 - '[1]AoA, FW, and ASMu'!F$11) / '[1]AoA, FW, and ASMu'!F$12</f>
        <v>0.92360840061944671</v>
      </c>
      <c r="CK243" s="1">
        <f>(AY243 - '[1]AoA, FW, and ASMu'!G$11) / '[1]AoA, FW, and ASMu'!G$12</f>
        <v>-1.8178158856975259</v>
      </c>
      <c r="CL243" s="1">
        <f>(BA243 - '[1]AoA, FW, and ASMu'!H$11) / '[1]AoA, FW, and ASMu'!H$12</f>
        <v>-0.62050276803115456</v>
      </c>
      <c r="CM243" s="1">
        <f>(AW243 - '[1]AoA, FW, and ASMu'!I$11) / '[1]AoA, FW, and ASMu'!I$12</f>
        <v>-1.9492913520592203</v>
      </c>
      <c r="CN243" s="1">
        <v>0.22646687900000001</v>
      </c>
      <c r="CO243" s="1">
        <v>0.60146141900000005</v>
      </c>
      <c r="CP243" s="1">
        <v>-0.15889678500000001</v>
      </c>
      <c r="CQ243" s="1">
        <v>1.1109973319999999</v>
      </c>
      <c r="CR243" s="1">
        <v>0.72221141700000002</v>
      </c>
      <c r="CS243" s="1">
        <v>0.46057920499999999</v>
      </c>
      <c r="CT243" s="1">
        <v>-0.144517752</v>
      </c>
      <c r="CU243" s="1">
        <v>1.464909281</v>
      </c>
      <c r="CV243" s="1" t="s">
        <v>223</v>
      </c>
      <c r="CW243" s="1">
        <v>4</v>
      </c>
      <c r="CX243" s="1">
        <v>1</v>
      </c>
      <c r="CY243" s="1" t="s">
        <v>224</v>
      </c>
      <c r="CZ243" s="1">
        <v>4</v>
      </c>
      <c r="DA243" s="1">
        <v>5537</v>
      </c>
      <c r="DB243" s="1" t="s">
        <v>221</v>
      </c>
      <c r="DC243" s="1" t="s">
        <v>221</v>
      </c>
      <c r="DD243" s="1">
        <v>0</v>
      </c>
      <c r="DE243" s="1" t="s">
        <v>221</v>
      </c>
      <c r="DF243" s="1" t="s">
        <v>221</v>
      </c>
      <c r="DG243" s="1" t="s">
        <v>310</v>
      </c>
      <c r="DH243" s="1">
        <v>556457</v>
      </c>
      <c r="DI243" s="1" t="s">
        <v>1508</v>
      </c>
      <c r="DJ243" s="1" t="s">
        <v>1749</v>
      </c>
      <c r="DK243" s="1" t="s">
        <v>736</v>
      </c>
      <c r="DL243" s="1" t="s">
        <v>229</v>
      </c>
      <c r="DM243" s="1">
        <v>619</v>
      </c>
      <c r="DN243" s="1">
        <v>10</v>
      </c>
      <c r="DO243" s="1" t="s">
        <v>1750</v>
      </c>
      <c r="DP243" s="1">
        <v>0.99168173500000001</v>
      </c>
      <c r="DQ243" s="1">
        <v>-0.56476974899999999</v>
      </c>
      <c r="DR243" s="1">
        <v>1.142329726</v>
      </c>
      <c r="DS243" s="1">
        <v>-0.37808848900000003</v>
      </c>
      <c r="DT243" s="1">
        <v>0.18858483200000001</v>
      </c>
      <c r="DU243" s="1">
        <v>-1.4329344530000001</v>
      </c>
      <c r="DV243" s="1">
        <v>-0.68143459900000003</v>
      </c>
      <c r="DW243" s="1">
        <v>0.87171520999999996</v>
      </c>
      <c r="DX243" s="1">
        <v>1.717454663</v>
      </c>
      <c r="DY243" s="1">
        <v>-1.0964448499999999</v>
      </c>
      <c r="DZ243" s="1">
        <v>-2.190606061</v>
      </c>
      <c r="EA243" s="1">
        <v>-1.1447780439999999</v>
      </c>
      <c r="EB243" s="1">
        <v>-2.349814952</v>
      </c>
      <c r="EC243" s="1">
        <v>-0.36842907200000002</v>
      </c>
      <c r="ED243" s="1">
        <v>-0.670839038</v>
      </c>
      <c r="EE243" s="1">
        <v>1.2185467910000001</v>
      </c>
      <c r="EF243" s="1">
        <v>0.50663741100000004</v>
      </c>
      <c r="EG243" s="1">
        <v>0.79266946299999996</v>
      </c>
      <c r="EH243" s="1">
        <v>0.86115427300000003</v>
      </c>
      <c r="EI243" s="1">
        <v>0.78168780999999998</v>
      </c>
      <c r="EJ243" s="1">
        <v>0.78663404599999998</v>
      </c>
      <c r="EK243" s="1">
        <v>-1.08825868</v>
      </c>
      <c r="EL243" s="1">
        <v>0.48208338899999997</v>
      </c>
      <c r="EM243" s="1">
        <v>1.1417787210000001</v>
      </c>
      <c r="EN243" s="1">
        <v>0.77204928699999997</v>
      </c>
      <c r="EO243" s="1">
        <v>0.60217342600000001</v>
      </c>
      <c r="EP243" s="1">
        <v>0.55752913199999998</v>
      </c>
      <c r="EQ243" s="1">
        <v>-0.83988714499999995</v>
      </c>
      <c r="ER243" s="1">
        <v>0.35031512599999998</v>
      </c>
      <c r="ES243" s="1">
        <v>0.56867211600000001</v>
      </c>
      <c r="ET243" s="1">
        <v>-1.1800613849999999</v>
      </c>
      <c r="EU243" s="1">
        <v>-0.28827037799999999</v>
      </c>
      <c r="EV243" s="1">
        <v>-0.88920579200000005</v>
      </c>
      <c r="EW243" s="1">
        <v>1.3341285919999999</v>
      </c>
      <c r="EX243" s="1">
        <v>-0.67500610599999999</v>
      </c>
      <c r="EY243" s="1">
        <v>0.99320901100000003</v>
      </c>
      <c r="EZ243" s="1">
        <v>-0.56272993800000004</v>
      </c>
      <c r="FA243" s="1">
        <v>0.15170927000000001</v>
      </c>
      <c r="FB243" s="1">
        <v>-1.348361157</v>
      </c>
      <c r="FC243" s="1">
        <v>-0.94977949800000006</v>
      </c>
      <c r="FD243" s="1">
        <v>0.84506917800000003</v>
      </c>
      <c r="FE243" s="1">
        <v>0.98215492100000001</v>
      </c>
      <c r="FF243" s="1">
        <v>-0.99222370199999999</v>
      </c>
      <c r="FG243" s="1">
        <v>-1.8842874380000001</v>
      </c>
      <c r="FH243" s="1">
        <v>-0.90605712000000005</v>
      </c>
      <c r="FI243" s="1">
        <v>-1.6554076419999999</v>
      </c>
      <c r="FJ243" s="1">
        <v>-0.31028479199999998</v>
      </c>
      <c r="FK243" s="1">
        <v>-0.61827943600000002</v>
      </c>
      <c r="FL243" s="1">
        <v>0.98156220699999996</v>
      </c>
      <c r="FM243" s="1">
        <v>0.65470389500000004</v>
      </c>
      <c r="FN243" s="1">
        <v>0.94478795299999996</v>
      </c>
      <c r="FO243" s="1">
        <v>0.86177219599999999</v>
      </c>
      <c r="FP243" s="1">
        <v>0.90010502800000003</v>
      </c>
      <c r="FQ243" s="1">
        <v>0.96217865700000005</v>
      </c>
      <c r="FR243" s="1">
        <v>-1.2227483240000001</v>
      </c>
      <c r="FS243" s="1">
        <v>0.67246216400000003</v>
      </c>
      <c r="FT243" s="1">
        <v>1.1629552620000001</v>
      </c>
      <c r="FU243" s="1">
        <v>0.89080182600000002</v>
      </c>
      <c r="FV243" s="1">
        <v>0.682211177</v>
      </c>
      <c r="FW243" s="1">
        <v>0.68845685099999998</v>
      </c>
      <c r="FX243" s="1">
        <v>-0.79947278300000002</v>
      </c>
      <c r="FY243" s="1">
        <v>0.38368944500000002</v>
      </c>
      <c r="FZ243" s="1">
        <v>0.58580132299999998</v>
      </c>
      <c r="GA243" s="1">
        <v>-1.312464206</v>
      </c>
      <c r="GB243" s="1">
        <v>-0.288289605</v>
      </c>
      <c r="GC243" s="1">
        <v>-0.77675984099999995</v>
      </c>
      <c r="GD243" s="1">
        <v>1.4240095939999999</v>
      </c>
      <c r="GE243" s="1">
        <v>-0.86361577300000003</v>
      </c>
      <c r="GF243" s="1">
        <v>-1.7265393389999999</v>
      </c>
      <c r="GG243" s="1">
        <v>2.0080244390000002</v>
      </c>
      <c r="GH243" s="1">
        <v>1.8729567469999999</v>
      </c>
      <c r="GI243" s="1">
        <v>-1.5181101420000001</v>
      </c>
      <c r="GJ243" s="1">
        <v>-1.16216063</v>
      </c>
      <c r="GK243" s="1">
        <v>-0.93949948500000002</v>
      </c>
      <c r="GL243" s="1">
        <v>1</v>
      </c>
      <c r="GM243" s="1">
        <v>1</v>
      </c>
      <c r="GN243" s="1">
        <v>1</v>
      </c>
      <c r="GO243" s="1">
        <v>0</v>
      </c>
      <c r="GP243" s="1">
        <v>0</v>
      </c>
      <c r="GQ243" s="1">
        <v>0</v>
      </c>
      <c r="GR243" s="1">
        <v>0</v>
      </c>
      <c r="GS243" s="1">
        <v>0</v>
      </c>
      <c r="GT243" s="1">
        <v>0</v>
      </c>
      <c r="GU243" s="1">
        <v>0</v>
      </c>
      <c r="GV243" s="1">
        <v>0</v>
      </c>
      <c r="GW243" s="1">
        <v>0</v>
      </c>
      <c r="GX243" s="1">
        <v>0</v>
      </c>
      <c r="GY243" s="1">
        <v>0</v>
      </c>
      <c r="GZ243" s="1">
        <v>0</v>
      </c>
      <c r="HA243" s="1">
        <v>0</v>
      </c>
      <c r="HB243" s="1">
        <v>0</v>
      </c>
      <c r="HC243" s="1">
        <v>0</v>
      </c>
      <c r="HD243" s="1">
        <v>0</v>
      </c>
      <c r="HE243" s="1">
        <v>1</v>
      </c>
      <c r="HF243" s="1">
        <v>1</v>
      </c>
      <c r="HG243" s="1">
        <v>0</v>
      </c>
      <c r="HH243" s="1">
        <v>0</v>
      </c>
      <c r="HI243" s="1">
        <v>0</v>
      </c>
      <c r="HJ243" s="1">
        <v>0</v>
      </c>
      <c r="HK243" s="1">
        <v>0</v>
      </c>
      <c r="HL243" s="1">
        <v>0</v>
      </c>
      <c r="HM243" s="1">
        <v>0</v>
      </c>
      <c r="HN243" s="1">
        <v>1</v>
      </c>
      <c r="HO243" s="1" t="s">
        <v>269</v>
      </c>
      <c r="HP243" s="1" t="s">
        <v>357</v>
      </c>
      <c r="HQ243" s="1" t="s">
        <v>316</v>
      </c>
      <c r="HR243" s="1" t="s">
        <v>496</v>
      </c>
      <c r="HS243" s="1" t="s">
        <v>221</v>
      </c>
      <c r="HT243" s="1" t="s">
        <v>221</v>
      </c>
      <c r="HU243" s="1">
        <v>4.1695360739999998</v>
      </c>
      <c r="HV243" s="1">
        <v>3.4414746119999999</v>
      </c>
      <c r="HW243" s="1">
        <v>1.5311872</v>
      </c>
      <c r="HX243" s="1">
        <v>4.1572803399999998</v>
      </c>
      <c r="HY243" s="1">
        <v>4.4853130090000004</v>
      </c>
      <c r="HZ243" s="1">
        <v>3.3887871440000001</v>
      </c>
      <c r="IA243" s="1">
        <v>2.013924807</v>
      </c>
      <c r="IB243" s="1">
        <v>3.62739441</v>
      </c>
    </row>
    <row r="244" spans="1:236" x14ac:dyDescent="0.3">
      <c r="A244" s="1">
        <v>29883</v>
      </c>
      <c r="B244" s="1" t="s">
        <v>1751</v>
      </c>
      <c r="C244" s="1" t="s">
        <v>445</v>
      </c>
      <c r="D244" s="1" t="s">
        <v>536</v>
      </c>
      <c r="E244" s="1">
        <v>3</v>
      </c>
      <c r="F244" s="1" t="s">
        <v>504</v>
      </c>
      <c r="G244" s="1">
        <v>1</v>
      </c>
      <c r="H244" s="1" t="s">
        <v>505</v>
      </c>
      <c r="I244" s="1" t="s">
        <v>221</v>
      </c>
      <c r="J244" s="1" t="s">
        <v>221</v>
      </c>
      <c r="K244" s="1" t="s">
        <v>221</v>
      </c>
      <c r="L244" s="1">
        <v>1</v>
      </c>
      <c r="M244" s="1">
        <v>0</v>
      </c>
      <c r="N244" s="1">
        <v>0</v>
      </c>
      <c r="O244" s="1">
        <v>1</v>
      </c>
      <c r="P244" s="1">
        <v>0</v>
      </c>
      <c r="Q244" s="1">
        <v>1</v>
      </c>
      <c r="R244" s="1">
        <v>0</v>
      </c>
      <c r="S244" s="1">
        <v>0</v>
      </c>
      <c r="T244" s="1">
        <v>1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 t="s">
        <v>410</v>
      </c>
      <c r="AF244" s="1" t="s">
        <v>221</v>
      </c>
      <c r="AG244" s="1" t="s">
        <v>221</v>
      </c>
      <c r="AH244" s="1" t="s">
        <v>221</v>
      </c>
      <c r="AI244" s="1" t="s">
        <v>221</v>
      </c>
      <c r="AJ244" s="1" t="s">
        <v>221</v>
      </c>
      <c r="AK244" s="1" t="s">
        <v>221</v>
      </c>
      <c r="AL244" s="1" t="s">
        <v>221</v>
      </c>
      <c r="AM244" s="1">
        <v>5</v>
      </c>
      <c r="AN244" s="1">
        <v>1</v>
      </c>
      <c r="AO244" s="1">
        <v>5</v>
      </c>
      <c r="AP244" s="1">
        <v>1</v>
      </c>
      <c r="AQ244" s="1">
        <v>1</v>
      </c>
      <c r="AR244" s="1">
        <v>1</v>
      </c>
      <c r="AS244" s="1">
        <v>1</v>
      </c>
      <c r="AT244" s="1">
        <v>5</v>
      </c>
      <c r="AU244" s="1">
        <v>5</v>
      </c>
      <c r="AV244" s="1">
        <v>1</v>
      </c>
      <c r="AW244" s="1">
        <v>1</v>
      </c>
      <c r="AX244" s="1">
        <v>1</v>
      </c>
      <c r="AY244" s="1">
        <v>1</v>
      </c>
      <c r="AZ244" s="1">
        <v>2</v>
      </c>
      <c r="BA244" s="1">
        <v>1</v>
      </c>
      <c r="BB244" s="1">
        <v>5</v>
      </c>
      <c r="BC244" s="1" t="s">
        <v>221</v>
      </c>
      <c r="BD244" s="1" t="s">
        <v>221</v>
      </c>
      <c r="BE244" s="1" t="s">
        <v>221</v>
      </c>
      <c r="BF244" s="1" t="s">
        <v>221</v>
      </c>
      <c r="BG244" s="1">
        <v>5</v>
      </c>
      <c r="BH244" s="1">
        <v>5</v>
      </c>
      <c r="BI244" s="1">
        <v>5</v>
      </c>
      <c r="BJ244" s="1">
        <v>5</v>
      </c>
      <c r="BK244" s="1" t="s">
        <v>221</v>
      </c>
      <c r="BL244" s="1" t="s">
        <v>221</v>
      </c>
      <c r="BM244" s="1" t="s">
        <v>221</v>
      </c>
      <c r="BN244" s="1" t="s">
        <v>221</v>
      </c>
      <c r="BO244" s="1">
        <v>3</v>
      </c>
      <c r="BP244" s="1">
        <v>4</v>
      </c>
      <c r="BQ244" s="1">
        <v>5</v>
      </c>
      <c r="BR244" s="1">
        <v>5</v>
      </c>
      <c r="BS244" s="1" t="s">
        <v>221</v>
      </c>
      <c r="BT244" s="1">
        <v>3</v>
      </c>
      <c r="BU244" s="1">
        <v>4</v>
      </c>
      <c r="BV244" s="1">
        <v>5</v>
      </c>
      <c r="BW244" s="1" t="s">
        <v>221</v>
      </c>
      <c r="BX244" s="1">
        <v>5</v>
      </c>
      <c r="BY244" s="1">
        <v>3.5</v>
      </c>
      <c r="BZ244" s="1"/>
      <c r="CA244" s="1">
        <v>3</v>
      </c>
      <c r="CB244" s="1">
        <v>4</v>
      </c>
      <c r="CC244" s="1"/>
      <c r="CD244" s="1"/>
      <c r="CE244" s="1">
        <v>5</v>
      </c>
      <c r="CF244" s="1">
        <f>(AM244 - '[1]AoA, FW, and ASMu'!B$11) / '[1]AoA, FW, and ASMu'!B$12</f>
        <v>0.88905207322832902</v>
      </c>
      <c r="CG244" s="1">
        <f>(AQ244 - '[1]AoA, FW, and ASMu'!C$11) / '[1]AoA, FW, and ASMu'!C$12</f>
        <v>-1.4784925460403708</v>
      </c>
      <c r="CH244" s="1">
        <f>(AR244 - '[1]AoA, FW, and ASMu'!D$11) / '[1]AoA, FW, and ASMu'!D$12</f>
        <v>-1.1133856642167215</v>
      </c>
      <c r="CI244" s="1">
        <f>(AT244 - '[1]AoA, FW, and ASMu'!E$11) / '[1]AoA, FW, and ASMu'!E$12</f>
        <v>0.50066042908655961</v>
      </c>
      <c r="CJ244" s="1">
        <f>(AU244 - '[1]AoA, FW, and ASMu'!F$11) / '[1]AoA, FW, and ASMu'!F$12</f>
        <v>0.92360840061944671</v>
      </c>
      <c r="CK244" s="1">
        <f>(AY244 - '[1]AoA, FW, and ASMu'!G$11) / '[1]AoA, FW, and ASMu'!G$12</f>
        <v>-1.8178158856975259</v>
      </c>
      <c r="CL244" s="1">
        <f>(BA244 - '[1]AoA, FW, and ASMu'!H$11) / '[1]AoA, FW, and ASMu'!H$12</f>
        <v>-0.62050276803115456</v>
      </c>
      <c r="CM244" s="1">
        <f>(AW244 - '[1]AoA, FW, and ASMu'!I$11) / '[1]AoA, FW, and ASMu'!I$12</f>
        <v>-1.9492913520592203</v>
      </c>
      <c r="CN244" s="1">
        <v>1.947866407</v>
      </c>
      <c r="CO244" s="1">
        <v>0</v>
      </c>
      <c r="CP244" s="1"/>
      <c r="CQ244" s="1">
        <v>-1.2428420899999999</v>
      </c>
      <c r="CR244" s="1">
        <v>-0.53462458599999996</v>
      </c>
      <c r="CS244" s="1"/>
      <c r="CT244" s="1"/>
      <c r="CU244" s="1">
        <v>1.5831692209999999</v>
      </c>
      <c r="CV244" s="1" t="s">
        <v>223</v>
      </c>
      <c r="CW244" s="1">
        <v>4</v>
      </c>
      <c r="CX244" s="1">
        <v>1</v>
      </c>
      <c r="CY244" s="1" t="s">
        <v>242</v>
      </c>
      <c r="CZ244" s="1">
        <v>5</v>
      </c>
      <c r="DA244" s="1">
        <v>4320</v>
      </c>
      <c r="DB244" s="1" t="s">
        <v>221</v>
      </c>
      <c r="DC244" s="1" t="s">
        <v>221</v>
      </c>
      <c r="DD244" s="1">
        <v>0</v>
      </c>
      <c r="DE244" s="1" t="s">
        <v>221</v>
      </c>
      <c r="DF244" s="1" t="s">
        <v>221</v>
      </c>
      <c r="DG244" s="1" t="s">
        <v>221</v>
      </c>
      <c r="DH244" s="1">
        <v>258464</v>
      </c>
      <c r="DI244" s="1" t="s">
        <v>221</v>
      </c>
      <c r="DJ244" s="1" t="s">
        <v>1752</v>
      </c>
      <c r="DK244" s="1" t="s">
        <v>1117</v>
      </c>
      <c r="DL244" s="1" t="s">
        <v>229</v>
      </c>
      <c r="DM244" s="1">
        <v>1565</v>
      </c>
      <c r="DN244" s="1">
        <v>5</v>
      </c>
      <c r="DO244" s="1" t="s">
        <v>1753</v>
      </c>
      <c r="DP244" s="1">
        <v>0.99168173500000001</v>
      </c>
      <c r="DQ244" s="1">
        <v>-0.56476974899999999</v>
      </c>
      <c r="DR244" s="1">
        <v>1.142329726</v>
      </c>
      <c r="DS244" s="1">
        <v>-0.37808848900000003</v>
      </c>
      <c r="DT244" s="1">
        <v>-1.8114151679999999</v>
      </c>
      <c r="DU244" s="1">
        <v>-1.4329344530000001</v>
      </c>
      <c r="DV244" s="1">
        <v>-0.68143459900000003</v>
      </c>
      <c r="DW244" s="1">
        <v>0.87171520999999996</v>
      </c>
      <c r="DX244" s="1">
        <v>1.717454663</v>
      </c>
      <c r="DY244" s="1">
        <v>-1.0964448499999999</v>
      </c>
      <c r="DZ244" s="1">
        <v>-2.190606061</v>
      </c>
      <c r="EA244" s="1">
        <v>-1.1447780439999999</v>
      </c>
      <c r="EB244" s="1">
        <v>-2.349814952</v>
      </c>
      <c r="EC244" s="1">
        <v>-1.3684290720000001</v>
      </c>
      <c r="ED244" s="1">
        <v>-0.670839038</v>
      </c>
      <c r="EE244" s="1">
        <v>1.2185467910000001</v>
      </c>
      <c r="EF244" s="1">
        <v>0.50663741100000004</v>
      </c>
      <c r="EG244" s="1">
        <v>0.79266946299999996</v>
      </c>
      <c r="EH244" s="1">
        <v>0.86115427300000003</v>
      </c>
      <c r="EI244" s="1">
        <v>0.78168780999999998</v>
      </c>
      <c r="EJ244" s="1" t="s">
        <v>221</v>
      </c>
      <c r="EK244" s="1" t="s">
        <v>221</v>
      </c>
      <c r="EL244" s="1" t="s">
        <v>221</v>
      </c>
      <c r="EM244" s="1">
        <v>-0.858221279</v>
      </c>
      <c r="EN244" s="1">
        <v>-0.227950713</v>
      </c>
      <c r="EO244" s="1">
        <v>0.60217342600000001</v>
      </c>
      <c r="EP244" s="1">
        <v>0.55752913199999998</v>
      </c>
      <c r="EQ244" s="1" t="s">
        <v>221</v>
      </c>
      <c r="ER244" s="1">
        <v>-0.64968487399999997</v>
      </c>
      <c r="ES244" s="1">
        <v>0.56867211600000001</v>
      </c>
      <c r="ET244" s="1">
        <v>0.81993861499999998</v>
      </c>
      <c r="EU244" s="1" t="s">
        <v>221</v>
      </c>
      <c r="EV244" s="1" t="s">
        <v>221</v>
      </c>
      <c r="EW244" s="1">
        <v>1.3341285919999999</v>
      </c>
      <c r="EX244" s="1">
        <v>-0.67500610599999999</v>
      </c>
      <c r="EY244" s="1">
        <v>0.99320901100000003</v>
      </c>
      <c r="EZ244" s="1">
        <v>-0.56272993800000004</v>
      </c>
      <c r="FA244" s="1">
        <v>-1.4572140840000001</v>
      </c>
      <c r="FB244" s="1">
        <v>-1.348361157</v>
      </c>
      <c r="FC244" s="1">
        <v>-0.94977949800000006</v>
      </c>
      <c r="FD244" s="1">
        <v>0.84506917800000003</v>
      </c>
      <c r="FE244" s="1">
        <v>0.98215492100000001</v>
      </c>
      <c r="FF244" s="1">
        <v>-0.99222370199999999</v>
      </c>
      <c r="FG244" s="1">
        <v>-1.8842874380000001</v>
      </c>
      <c r="FH244" s="1">
        <v>-0.90605712000000005</v>
      </c>
      <c r="FI244" s="1">
        <v>-1.6554076419999999</v>
      </c>
      <c r="FJ244" s="1">
        <v>-1.15246804</v>
      </c>
      <c r="FK244" s="1">
        <v>-0.61827943600000002</v>
      </c>
      <c r="FL244" s="1">
        <v>0.98156220699999996</v>
      </c>
      <c r="FM244" s="1">
        <v>0.65470389500000004</v>
      </c>
      <c r="FN244" s="1">
        <v>0.94478795299999996</v>
      </c>
      <c r="FO244" s="1">
        <v>0.86177219599999999</v>
      </c>
      <c r="FP244" s="1">
        <v>0.90010502800000003</v>
      </c>
      <c r="FQ244" s="1"/>
      <c r="FR244" s="1"/>
      <c r="FS244" s="1"/>
      <c r="FT244" s="1">
        <v>-0.87413868699999997</v>
      </c>
      <c r="FU244" s="1">
        <v>-0.263012886</v>
      </c>
      <c r="FV244" s="1">
        <v>0.682211177</v>
      </c>
      <c r="FW244" s="1">
        <v>0.68845685099999998</v>
      </c>
      <c r="FX244" s="1"/>
      <c r="FY244" s="1">
        <v>-0.711579976</v>
      </c>
      <c r="FZ244" s="1">
        <v>0.58580132299999998</v>
      </c>
      <c r="GA244" s="1">
        <v>0.911935681</v>
      </c>
      <c r="GB244" s="1"/>
      <c r="GC244" s="1"/>
      <c r="GD244" s="1">
        <v>1.7140365710000001</v>
      </c>
      <c r="GE244" s="1">
        <v>-1.411250484</v>
      </c>
      <c r="GF244" s="1">
        <v>-0.94977949800000006</v>
      </c>
      <c r="GG244" s="1">
        <v>-2.9069509E-2</v>
      </c>
      <c r="GH244" s="1">
        <v>0.71914203399999999</v>
      </c>
      <c r="GI244" s="1">
        <v>-1.6554076419999999</v>
      </c>
      <c r="GJ244" s="1">
        <v>-0.61827943600000002</v>
      </c>
      <c r="GK244" s="1">
        <v>-0.93949948500000002</v>
      </c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 t="s">
        <v>269</v>
      </c>
      <c r="HP244" s="1" t="s">
        <v>357</v>
      </c>
      <c r="HQ244" s="1" t="s">
        <v>358</v>
      </c>
      <c r="HR244" s="1" t="s">
        <v>611</v>
      </c>
      <c r="HS244" s="1" t="s">
        <v>221</v>
      </c>
      <c r="HT244" s="1" t="s">
        <v>221</v>
      </c>
      <c r="HU244" s="1">
        <v>4.7477126729999997</v>
      </c>
      <c r="HV244" s="1">
        <v>2.763174829</v>
      </c>
      <c r="HW244" s="1"/>
      <c r="HX244" s="1">
        <v>2.2470584979999999</v>
      </c>
      <c r="HY244" s="1">
        <v>2.448017841</v>
      </c>
      <c r="HZ244" s="1"/>
      <c r="IA244" s="1"/>
      <c r="IB244" s="1">
        <v>4.6997224659999999</v>
      </c>
    </row>
    <row r="245" spans="1:236" x14ac:dyDescent="0.3">
      <c r="A245" s="1">
        <v>37180</v>
      </c>
      <c r="B245" s="1" t="s">
        <v>1754</v>
      </c>
      <c r="C245" s="1" t="s">
        <v>678</v>
      </c>
      <c r="D245" s="1" t="s">
        <v>1540</v>
      </c>
      <c r="E245" s="1">
        <v>7</v>
      </c>
      <c r="F245" s="1" t="s">
        <v>504</v>
      </c>
      <c r="G245" s="1">
        <v>1</v>
      </c>
      <c r="H245" s="1" t="s">
        <v>505</v>
      </c>
      <c r="I245" s="1" t="s">
        <v>221</v>
      </c>
      <c r="J245" s="1" t="s">
        <v>221</v>
      </c>
      <c r="K245" s="1" t="s">
        <v>221</v>
      </c>
      <c r="L245" s="1">
        <v>1</v>
      </c>
      <c r="M245" s="1">
        <v>0</v>
      </c>
      <c r="N245" s="1">
        <v>0</v>
      </c>
      <c r="O245" s="1">
        <v>0</v>
      </c>
      <c r="P245" s="1">
        <v>0</v>
      </c>
      <c r="Q245" s="1">
        <v>1</v>
      </c>
      <c r="R245" s="1">
        <v>0</v>
      </c>
      <c r="S245" s="1">
        <v>0</v>
      </c>
      <c r="T245" s="1">
        <v>0</v>
      </c>
      <c r="U245" s="1">
        <v>0</v>
      </c>
      <c r="V245" s="1">
        <v>1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 t="s">
        <v>221</v>
      </c>
      <c r="AF245" s="1" t="s">
        <v>221</v>
      </c>
      <c r="AG245" s="1" t="s">
        <v>221</v>
      </c>
      <c r="AH245" s="1" t="s">
        <v>221</v>
      </c>
      <c r="AI245" s="1" t="s">
        <v>221</v>
      </c>
      <c r="AJ245" s="1" t="s">
        <v>221</v>
      </c>
      <c r="AK245" s="1" t="s">
        <v>221</v>
      </c>
      <c r="AL245" s="1" t="s">
        <v>221</v>
      </c>
      <c r="AM245" s="1">
        <v>5</v>
      </c>
      <c r="AN245" s="1">
        <v>1</v>
      </c>
      <c r="AO245" s="1">
        <v>3</v>
      </c>
      <c r="AP245" s="1">
        <v>1</v>
      </c>
      <c r="AQ245" s="1">
        <v>3</v>
      </c>
      <c r="AR245" s="1">
        <v>1</v>
      </c>
      <c r="AS245" s="1">
        <v>1</v>
      </c>
      <c r="AT245" s="1">
        <v>5</v>
      </c>
      <c r="AU245" s="1">
        <v>1</v>
      </c>
      <c r="AV245" s="1">
        <v>1</v>
      </c>
      <c r="AW245" s="1">
        <v>3</v>
      </c>
      <c r="AX245" s="1">
        <v>1</v>
      </c>
      <c r="AY245" s="1">
        <v>3</v>
      </c>
      <c r="AZ245" s="1">
        <v>5</v>
      </c>
      <c r="BA245" s="1">
        <v>1</v>
      </c>
      <c r="BB245" s="1">
        <v>2</v>
      </c>
      <c r="BC245" s="1" t="s">
        <v>221</v>
      </c>
      <c r="BD245" s="1" t="s">
        <v>221</v>
      </c>
      <c r="BE245" s="1" t="s">
        <v>221</v>
      </c>
      <c r="BF245" s="1" t="s">
        <v>221</v>
      </c>
      <c r="BG245" s="1">
        <v>3</v>
      </c>
      <c r="BH245" s="1">
        <v>3</v>
      </c>
      <c r="BI245" s="1">
        <v>4</v>
      </c>
      <c r="BJ245" s="1">
        <v>4</v>
      </c>
      <c r="BK245" s="1">
        <v>4</v>
      </c>
      <c r="BL245" s="1">
        <v>3</v>
      </c>
      <c r="BM245" s="1">
        <v>4</v>
      </c>
      <c r="BN245" s="1" t="s">
        <v>221</v>
      </c>
      <c r="BO245" s="1">
        <v>4</v>
      </c>
      <c r="BP245" s="1" t="s">
        <v>221</v>
      </c>
      <c r="BQ245" s="1">
        <v>4</v>
      </c>
      <c r="BR245" s="1">
        <v>4</v>
      </c>
      <c r="BS245" s="1" t="s">
        <v>221</v>
      </c>
      <c r="BT245" s="1">
        <v>4</v>
      </c>
      <c r="BU245" s="1">
        <v>3</v>
      </c>
      <c r="BV245" s="1">
        <v>5</v>
      </c>
      <c r="BW245" s="1" t="s">
        <v>221</v>
      </c>
      <c r="BX245" s="1">
        <v>3.875</v>
      </c>
      <c r="BY245" s="1">
        <v>3.5</v>
      </c>
      <c r="BZ245" s="1"/>
      <c r="CA245" s="1">
        <v>4</v>
      </c>
      <c r="CB245" s="1"/>
      <c r="CC245" s="1">
        <v>3.6666666669999999</v>
      </c>
      <c r="CD245" s="1"/>
      <c r="CE245" s="1">
        <v>3</v>
      </c>
      <c r="CF245" s="1">
        <f>(AM245 - '[1]AoA, FW, and ASMu'!B$11) / '[1]AoA, FW, and ASMu'!B$12</f>
        <v>0.88905207322832902</v>
      </c>
      <c r="CG245" s="1">
        <f>(AQ245 - '[1]AoA, FW, and ASMu'!C$11) / '[1]AoA, FW, and ASMu'!C$12</f>
        <v>6.35580845466511E-2</v>
      </c>
      <c r="CH245" s="1">
        <f>(AR245 - '[1]AoA, FW, and ASMu'!D$11) / '[1]AoA, FW, and ASMu'!D$12</f>
        <v>-1.1133856642167215</v>
      </c>
      <c r="CI245" s="1">
        <f>(AT245 - '[1]AoA, FW, and ASMu'!E$11) / '[1]AoA, FW, and ASMu'!E$12</f>
        <v>0.50066042908655961</v>
      </c>
      <c r="CJ245" s="1">
        <f>(AU245 - '[1]AoA, FW, and ASMu'!F$11) / '[1]AoA, FW, and ASMu'!F$12</f>
        <v>-1.3726844286238138</v>
      </c>
      <c r="CK245" s="1">
        <f>(AY245 - '[1]AoA, FW, and ASMu'!G$11) / '[1]AoA, FW, and ASMu'!G$12</f>
        <v>-0.39129875746110016</v>
      </c>
      <c r="CL245" s="1">
        <f>(BA245 - '[1]AoA, FW, and ASMu'!H$11) / '[1]AoA, FW, and ASMu'!H$12</f>
        <v>-0.62050276803115456</v>
      </c>
      <c r="CM245" s="1">
        <f>(AW245 - '[1]AoA, FW, and ASMu'!I$11) / '[1]AoA, FW, and ASMu'!I$12</f>
        <v>-0.25123341556192269</v>
      </c>
      <c r="CN245" s="1">
        <v>-0.34120934600000002</v>
      </c>
      <c r="CO245" s="1">
        <v>0</v>
      </c>
      <c r="CP245" s="1"/>
      <c r="CQ245" s="1">
        <v>-0.119312841</v>
      </c>
      <c r="CR245" s="1"/>
      <c r="CS245" s="1">
        <v>-0.62185959599999996</v>
      </c>
      <c r="CT245" s="1"/>
      <c r="CU245" s="1">
        <v>-0.76669201300000001</v>
      </c>
      <c r="CV245" s="1" t="s">
        <v>223</v>
      </c>
      <c r="CW245" s="1">
        <v>4</v>
      </c>
      <c r="CX245" s="1">
        <v>1</v>
      </c>
      <c r="CY245" s="1" t="s">
        <v>224</v>
      </c>
      <c r="CZ245" s="1">
        <v>4</v>
      </c>
      <c r="DA245" s="1">
        <v>2241</v>
      </c>
      <c r="DB245" s="1" t="s">
        <v>221</v>
      </c>
      <c r="DC245" s="1" t="s">
        <v>221</v>
      </c>
      <c r="DD245" s="1">
        <v>1</v>
      </c>
      <c r="DE245" s="1">
        <v>2240</v>
      </c>
      <c r="DF245" s="1" t="s">
        <v>221</v>
      </c>
      <c r="DG245" s="1" t="s">
        <v>310</v>
      </c>
      <c r="DH245" s="1">
        <v>619797</v>
      </c>
      <c r="DI245" s="1" t="s">
        <v>1755</v>
      </c>
      <c r="DJ245" s="1" t="s">
        <v>1353</v>
      </c>
      <c r="DK245" s="1" t="s">
        <v>736</v>
      </c>
      <c r="DL245" s="1" t="s">
        <v>229</v>
      </c>
      <c r="DM245" s="1">
        <v>619</v>
      </c>
      <c r="DN245" s="1">
        <v>5</v>
      </c>
      <c r="DO245" s="1" t="s">
        <v>1756</v>
      </c>
      <c r="DP245" s="1">
        <v>0.99168173500000001</v>
      </c>
      <c r="DQ245" s="1">
        <v>-0.56476974899999999</v>
      </c>
      <c r="DR245" s="1">
        <v>-0.85767027399999995</v>
      </c>
      <c r="DS245" s="1">
        <v>-0.37808848900000003</v>
      </c>
      <c r="DT245" s="1">
        <v>0.18858483200000001</v>
      </c>
      <c r="DU245" s="1">
        <v>-1.4329344530000001</v>
      </c>
      <c r="DV245" s="1">
        <v>-0.68143459900000003</v>
      </c>
      <c r="DW245" s="1">
        <v>0.87171520999999996</v>
      </c>
      <c r="DX245" s="1">
        <v>-2.2825453370000002</v>
      </c>
      <c r="DY245" s="1">
        <v>-1.0964448499999999</v>
      </c>
      <c r="DZ245" s="1">
        <v>-0.19060606099999999</v>
      </c>
      <c r="EA245" s="1">
        <v>-1.1447780439999999</v>
      </c>
      <c r="EB245" s="1">
        <v>-0.34981495200000001</v>
      </c>
      <c r="EC245" s="1">
        <v>1.6315709279999999</v>
      </c>
      <c r="ED245" s="1">
        <v>-0.670839038</v>
      </c>
      <c r="EE245" s="1">
        <v>-1.7814532089999999</v>
      </c>
      <c r="EF245" s="1">
        <v>-1.493362589</v>
      </c>
      <c r="EG245" s="1">
        <v>-1.207330537</v>
      </c>
      <c r="EH245" s="1">
        <v>-0.138845727</v>
      </c>
      <c r="EI245" s="1">
        <v>-0.21831218999999999</v>
      </c>
      <c r="EJ245" s="1">
        <v>-0.213365954</v>
      </c>
      <c r="EK245" s="1">
        <v>-1.08825868</v>
      </c>
      <c r="EL245" s="1">
        <v>-0.51791661099999997</v>
      </c>
      <c r="EM245" s="1">
        <v>0.141778721</v>
      </c>
      <c r="EN245" s="1" t="s">
        <v>221</v>
      </c>
      <c r="EO245" s="1">
        <v>-0.39782657399999999</v>
      </c>
      <c r="EP245" s="1">
        <v>-0.44247086800000002</v>
      </c>
      <c r="EQ245" s="1" t="s">
        <v>221</v>
      </c>
      <c r="ER245" s="1">
        <v>0.35031512599999998</v>
      </c>
      <c r="ES245" s="1">
        <v>-0.43132788399999999</v>
      </c>
      <c r="ET245" s="1">
        <v>0.81993861499999998</v>
      </c>
      <c r="EU245" s="1" t="s">
        <v>221</v>
      </c>
      <c r="EV245" s="1" t="s">
        <v>221</v>
      </c>
      <c r="EW245" s="1">
        <v>1.3341285919999999</v>
      </c>
      <c r="EX245" s="1">
        <v>-0.67500610599999999</v>
      </c>
      <c r="EY245" s="1">
        <v>-0.74570925099999996</v>
      </c>
      <c r="EZ245" s="1">
        <v>-0.56272993800000004</v>
      </c>
      <c r="FA245" s="1">
        <v>0.15170927000000001</v>
      </c>
      <c r="FB245" s="1">
        <v>-1.348361157</v>
      </c>
      <c r="FC245" s="1">
        <v>-0.94977949800000006</v>
      </c>
      <c r="FD245" s="1">
        <v>0.84506917800000003</v>
      </c>
      <c r="FE245" s="1">
        <v>-1.305311391</v>
      </c>
      <c r="FF245" s="1">
        <v>-0.99222370199999999</v>
      </c>
      <c r="FG245" s="1">
        <v>-0.163953078</v>
      </c>
      <c r="FH245" s="1">
        <v>-0.90605712000000005</v>
      </c>
      <c r="FI245" s="1">
        <v>-0.24643912700000001</v>
      </c>
      <c r="FJ245" s="1">
        <v>1.3740817030000001</v>
      </c>
      <c r="FK245" s="1">
        <v>-0.61827943600000002</v>
      </c>
      <c r="FL245" s="1">
        <v>-1.434993843</v>
      </c>
      <c r="FM245" s="1">
        <v>-1.9298028169999999</v>
      </c>
      <c r="FN245" s="1">
        <v>-1.4390252180000001</v>
      </c>
      <c r="FO245" s="1">
        <v>-0.13894535599999999</v>
      </c>
      <c r="FP245" s="1">
        <v>-0.25138411700000002</v>
      </c>
      <c r="FQ245" s="1">
        <v>-0.26098052599999999</v>
      </c>
      <c r="FR245" s="1">
        <v>-1.2227483240000001</v>
      </c>
      <c r="FS245" s="1">
        <v>-0.72244622599999997</v>
      </c>
      <c r="FT245" s="1">
        <v>0.144408287</v>
      </c>
      <c r="FU245" s="1"/>
      <c r="FV245" s="1">
        <v>-0.45070360700000001</v>
      </c>
      <c r="FW245" s="1">
        <v>-0.54637880400000005</v>
      </c>
      <c r="FX245" s="1"/>
      <c r="FY245" s="1">
        <v>0.38368944500000002</v>
      </c>
      <c r="FZ245" s="1">
        <v>-0.44432008899999997</v>
      </c>
      <c r="GA245" s="1">
        <v>0.911935681</v>
      </c>
      <c r="GB245" s="1"/>
      <c r="GC245" s="1"/>
      <c r="GD245" s="1">
        <v>0.89812159400000002</v>
      </c>
      <c r="GE245" s="1">
        <v>-1.3786764789999999</v>
      </c>
      <c r="GF245" s="1">
        <v>-0.94977949800000006</v>
      </c>
      <c r="GG245" s="1">
        <v>0.989477465</v>
      </c>
      <c r="GH245" s="1">
        <v>-1.305311391</v>
      </c>
      <c r="GI245" s="1">
        <v>-0.98183081900000002</v>
      </c>
      <c r="GJ245" s="1">
        <v>-0.61827943600000002</v>
      </c>
      <c r="GK245" s="1">
        <v>-1.6029782960000001</v>
      </c>
      <c r="GL245" s="1">
        <v>10</v>
      </c>
      <c r="GM245" s="1">
        <v>5</v>
      </c>
      <c r="GN245" s="1">
        <v>0.5</v>
      </c>
      <c r="GO245" s="1">
        <v>5</v>
      </c>
      <c r="GP245" s="1">
        <v>0.5</v>
      </c>
      <c r="GQ245" s="1">
        <v>1</v>
      </c>
      <c r="GR245" s="1">
        <v>0.1</v>
      </c>
      <c r="GS245" s="1">
        <v>2</v>
      </c>
      <c r="GT245" s="1">
        <v>0.2</v>
      </c>
      <c r="GU245" s="1">
        <v>1</v>
      </c>
      <c r="GV245" s="1">
        <v>0.1</v>
      </c>
      <c r="GW245" s="1">
        <v>0</v>
      </c>
      <c r="GX245" s="1">
        <v>0</v>
      </c>
      <c r="GY245" s="1">
        <v>0</v>
      </c>
      <c r="GZ245" s="1">
        <v>0</v>
      </c>
      <c r="HA245" s="1">
        <v>0</v>
      </c>
      <c r="HB245" s="1">
        <v>0</v>
      </c>
      <c r="HC245" s="1">
        <v>1</v>
      </c>
      <c r="HD245" s="1">
        <v>0.1</v>
      </c>
      <c r="HE245" s="1">
        <v>1</v>
      </c>
      <c r="HF245" s="1">
        <v>0.1</v>
      </c>
      <c r="HG245" s="1">
        <v>1</v>
      </c>
      <c r="HH245" s="1">
        <v>0.1</v>
      </c>
      <c r="HI245" s="1">
        <v>1</v>
      </c>
      <c r="HJ245" s="1">
        <v>0.1</v>
      </c>
      <c r="HK245" s="1">
        <v>2</v>
      </c>
      <c r="HL245" s="1">
        <v>0.2</v>
      </c>
      <c r="HM245" s="1">
        <v>0.4</v>
      </c>
      <c r="HN245" s="1">
        <v>0.6</v>
      </c>
      <c r="HO245" s="1" t="s">
        <v>269</v>
      </c>
      <c r="HP245" s="1" t="s">
        <v>232</v>
      </c>
      <c r="HQ245" s="1" t="s">
        <v>233</v>
      </c>
      <c r="HR245" s="1" t="s">
        <v>234</v>
      </c>
      <c r="HS245" s="1" t="s">
        <v>221</v>
      </c>
      <c r="HT245" s="1" t="s">
        <v>221</v>
      </c>
      <c r="HU245" s="1">
        <v>2.45863692</v>
      </c>
      <c r="HV245" s="1">
        <v>2.763174829</v>
      </c>
      <c r="HW245" s="1"/>
      <c r="HX245" s="1">
        <v>3.3705877470000001</v>
      </c>
      <c r="HY245" s="1"/>
      <c r="HZ245" s="1">
        <v>1.008166315</v>
      </c>
      <c r="IA245" s="1"/>
      <c r="IB245" s="1">
        <v>2.3498612329999999</v>
      </c>
    </row>
    <row r="246" spans="1:236" x14ac:dyDescent="0.3">
      <c r="A246" s="1">
        <v>28144</v>
      </c>
      <c r="B246" s="1" t="s">
        <v>1757</v>
      </c>
      <c r="C246" s="1" t="s">
        <v>264</v>
      </c>
      <c r="D246" s="1" t="s">
        <v>1454</v>
      </c>
      <c r="E246" s="1">
        <v>7</v>
      </c>
      <c r="F246" s="1" t="s">
        <v>398</v>
      </c>
      <c r="G246" s="1">
        <v>3</v>
      </c>
      <c r="H246" s="1" t="s">
        <v>399</v>
      </c>
      <c r="I246" s="1" t="s">
        <v>221</v>
      </c>
      <c r="J246" s="1" t="s">
        <v>221</v>
      </c>
      <c r="K246" s="1" t="s">
        <v>221</v>
      </c>
      <c r="L246" s="1">
        <v>1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1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 t="s">
        <v>221</v>
      </c>
      <c r="AF246" s="1" t="s">
        <v>221</v>
      </c>
      <c r="AG246" s="1" t="s">
        <v>221</v>
      </c>
      <c r="AH246" s="1" t="s">
        <v>221</v>
      </c>
      <c r="AI246" s="1" t="s">
        <v>221</v>
      </c>
      <c r="AJ246" s="1" t="s">
        <v>221</v>
      </c>
      <c r="AK246" s="1" t="s">
        <v>221</v>
      </c>
      <c r="AL246" s="1" t="s">
        <v>221</v>
      </c>
      <c r="AM246" s="1">
        <v>5</v>
      </c>
      <c r="AN246" s="1">
        <v>2</v>
      </c>
      <c r="AO246" s="1">
        <v>2</v>
      </c>
      <c r="AP246" s="1">
        <v>5</v>
      </c>
      <c r="AQ246" s="1">
        <v>2</v>
      </c>
      <c r="AR246" s="1">
        <v>3</v>
      </c>
      <c r="AS246" s="1">
        <v>2</v>
      </c>
      <c r="AT246" s="1">
        <v>5</v>
      </c>
      <c r="AU246" s="1">
        <v>5</v>
      </c>
      <c r="AV246" s="1">
        <v>1</v>
      </c>
      <c r="AW246" s="1">
        <v>3</v>
      </c>
      <c r="AX246" s="1">
        <v>1</v>
      </c>
      <c r="AY246" s="1">
        <v>5</v>
      </c>
      <c r="AZ246" s="1">
        <v>4</v>
      </c>
      <c r="BA246" s="1">
        <v>1</v>
      </c>
      <c r="BB246" s="1">
        <v>5</v>
      </c>
      <c r="BC246" s="1" t="s">
        <v>221</v>
      </c>
      <c r="BD246" s="1" t="s">
        <v>221</v>
      </c>
      <c r="BE246" s="1" t="s">
        <v>221</v>
      </c>
      <c r="BF246" s="1" t="s">
        <v>221</v>
      </c>
      <c r="BG246" s="1">
        <v>5</v>
      </c>
      <c r="BH246" s="1">
        <v>4</v>
      </c>
      <c r="BI246" s="1">
        <v>3</v>
      </c>
      <c r="BJ246" s="1">
        <v>4</v>
      </c>
      <c r="BK246" s="1">
        <v>4</v>
      </c>
      <c r="BL246" s="1">
        <v>4</v>
      </c>
      <c r="BM246" s="1">
        <v>4</v>
      </c>
      <c r="BN246" s="1">
        <v>5</v>
      </c>
      <c r="BO246" s="1">
        <v>4</v>
      </c>
      <c r="BP246" s="1">
        <v>3</v>
      </c>
      <c r="BQ246" s="1">
        <v>3</v>
      </c>
      <c r="BR246" s="1">
        <v>5</v>
      </c>
      <c r="BS246" s="1">
        <v>4</v>
      </c>
      <c r="BT246" s="1">
        <v>4</v>
      </c>
      <c r="BU246" s="1">
        <v>4</v>
      </c>
      <c r="BV246" s="1">
        <v>4</v>
      </c>
      <c r="BW246" s="1">
        <v>4</v>
      </c>
      <c r="BX246" s="1">
        <v>4</v>
      </c>
      <c r="BY246" s="1">
        <v>4</v>
      </c>
      <c r="BZ246" s="1">
        <v>5</v>
      </c>
      <c r="CA246" s="1">
        <v>4</v>
      </c>
      <c r="CB246" s="1">
        <v>3</v>
      </c>
      <c r="CC246" s="1">
        <v>4</v>
      </c>
      <c r="CD246" s="1">
        <v>4</v>
      </c>
      <c r="CE246" s="1">
        <v>4</v>
      </c>
      <c r="CF246" s="1">
        <f>(AM246 - '[1]AoA, FW, and ASMu'!B$11) / '[1]AoA, FW, and ASMu'!B$12</f>
        <v>0.88905207322832902</v>
      </c>
      <c r="CG246" s="1">
        <f>(AQ246 - '[1]AoA, FW, and ASMu'!C$11) / '[1]AoA, FW, and ASMu'!C$12</f>
        <v>-0.70746723074685991</v>
      </c>
      <c r="CH246" s="1">
        <f>(AR246 - '[1]AoA, FW, and ASMu'!D$11) / '[1]AoA, FW, and ASMu'!D$12</f>
        <v>0.45651043466681585</v>
      </c>
      <c r="CI246" s="1">
        <f>(AT246 - '[1]AoA, FW, and ASMu'!E$11) / '[1]AoA, FW, and ASMu'!E$12</f>
        <v>0.50066042908655961</v>
      </c>
      <c r="CJ246" s="1">
        <f>(AU246 - '[1]AoA, FW, and ASMu'!F$11) / '[1]AoA, FW, and ASMu'!F$12</f>
        <v>0.92360840061944671</v>
      </c>
      <c r="CK246" s="1">
        <f>(AY246 - '[1]AoA, FW, and ASMu'!G$11) / '[1]AoA, FW, and ASMu'!G$12</f>
        <v>1.0352183707753255</v>
      </c>
      <c r="CL246" s="1">
        <f>(BA246 - '[1]AoA, FW, and ASMu'!H$11) / '[1]AoA, FW, and ASMu'!H$12</f>
        <v>-0.62050276803115456</v>
      </c>
      <c r="CM246" s="1">
        <f>(AW246 - '[1]AoA, FW, and ASMu'!I$11) / '[1]AoA, FW, and ASMu'!I$12</f>
        <v>-0.25123341556192269</v>
      </c>
      <c r="CN246" s="1">
        <v>-0.50908960999999997</v>
      </c>
      <c r="CO246" s="1">
        <v>0.294079649</v>
      </c>
      <c r="CP246" s="1">
        <v>0.68540515000000002</v>
      </c>
      <c r="CQ246" s="1">
        <v>0.35310792800000002</v>
      </c>
      <c r="CR246" s="1">
        <v>-1.3691093729999999</v>
      </c>
      <c r="CS246" s="1">
        <v>-0.27945577199999999</v>
      </c>
      <c r="CT246" s="1">
        <v>0.22892997600000001</v>
      </c>
      <c r="CU246" s="1">
        <v>-1.7214179999999999E-2</v>
      </c>
      <c r="CV246" s="1" t="s">
        <v>223</v>
      </c>
      <c r="CW246" s="1">
        <v>4</v>
      </c>
      <c r="CX246" s="1">
        <v>1</v>
      </c>
      <c r="CY246" s="1" t="s">
        <v>224</v>
      </c>
      <c r="CZ246" s="1">
        <v>4</v>
      </c>
      <c r="DA246" s="1">
        <v>4516</v>
      </c>
      <c r="DB246" s="1" t="s">
        <v>221</v>
      </c>
      <c r="DC246" s="1" t="s">
        <v>221</v>
      </c>
      <c r="DD246" s="1">
        <v>0</v>
      </c>
      <c r="DE246" s="1" t="s">
        <v>221</v>
      </c>
      <c r="DF246" s="1" t="s">
        <v>221</v>
      </c>
      <c r="DG246" s="1" t="s">
        <v>292</v>
      </c>
      <c r="DH246" s="1" t="s">
        <v>221</v>
      </c>
      <c r="DI246" s="1" t="s">
        <v>221</v>
      </c>
      <c r="DJ246" s="1" t="s">
        <v>221</v>
      </c>
      <c r="DK246" s="1" t="s">
        <v>221</v>
      </c>
      <c r="DL246" s="1" t="s">
        <v>221</v>
      </c>
      <c r="DM246" s="1" t="s">
        <v>221</v>
      </c>
      <c r="DN246" s="1">
        <v>4</v>
      </c>
      <c r="DO246" s="1" t="s">
        <v>221</v>
      </c>
      <c r="DP246" s="1">
        <v>0.99168173500000001</v>
      </c>
      <c r="DQ246" s="1">
        <v>0.43523025100000001</v>
      </c>
      <c r="DR246" s="1">
        <v>-1.857670274</v>
      </c>
      <c r="DS246" s="1">
        <v>3.621911511</v>
      </c>
      <c r="DT246" s="1">
        <v>-0.81141516800000002</v>
      </c>
      <c r="DU246" s="1">
        <v>0.567065547</v>
      </c>
      <c r="DV246" s="1">
        <v>0.31856540100000003</v>
      </c>
      <c r="DW246" s="1">
        <v>0.87171520999999996</v>
      </c>
      <c r="DX246" s="1">
        <v>1.717454663</v>
      </c>
      <c r="DY246" s="1">
        <v>-1.0964448499999999</v>
      </c>
      <c r="DZ246" s="1">
        <v>-0.19060606099999999</v>
      </c>
      <c r="EA246" s="1">
        <v>-1.1447780439999999</v>
      </c>
      <c r="EB246" s="1">
        <v>1.650185048</v>
      </c>
      <c r="EC246" s="1">
        <v>0.63157092800000003</v>
      </c>
      <c r="ED246" s="1">
        <v>-0.670839038</v>
      </c>
      <c r="EE246" s="1">
        <v>1.2185467910000001</v>
      </c>
      <c r="EF246" s="1">
        <v>0.50663741100000004</v>
      </c>
      <c r="EG246" s="1">
        <v>-0.20733053700000001</v>
      </c>
      <c r="EH246" s="1">
        <v>-1.1388457270000001</v>
      </c>
      <c r="EI246" s="1">
        <v>-0.21831218999999999</v>
      </c>
      <c r="EJ246" s="1">
        <v>-0.213365954</v>
      </c>
      <c r="EK246" s="1">
        <v>-8.8258680000000006E-2</v>
      </c>
      <c r="EL246" s="1">
        <v>-0.51791661099999997</v>
      </c>
      <c r="EM246" s="1">
        <v>0.141778721</v>
      </c>
      <c r="EN246" s="1">
        <v>-1.227950713</v>
      </c>
      <c r="EO246" s="1">
        <v>-1.397826574</v>
      </c>
      <c r="EP246" s="1">
        <v>0.55752913199999998</v>
      </c>
      <c r="EQ246" s="1">
        <v>0.160112855</v>
      </c>
      <c r="ER246" s="1">
        <v>0.35031512599999998</v>
      </c>
      <c r="ES246" s="1">
        <v>0.56867211600000001</v>
      </c>
      <c r="ET246" s="1">
        <v>-0.18006138499999999</v>
      </c>
      <c r="EU246" s="1">
        <v>0.71172962200000001</v>
      </c>
      <c r="EV246" s="1">
        <v>1.1107942079999999</v>
      </c>
      <c r="EW246" s="1">
        <v>0.87027960100000001</v>
      </c>
      <c r="EX246" s="1">
        <v>0.39014648299999999</v>
      </c>
      <c r="EY246" s="1">
        <v>-1.887015165</v>
      </c>
      <c r="EZ246" s="1">
        <v>4.1439051259999999</v>
      </c>
      <c r="FA246" s="1">
        <v>-0.64005863200000002</v>
      </c>
      <c r="FB246" s="1">
        <v>0.44826796200000002</v>
      </c>
      <c r="FC246" s="1">
        <v>0.26325543000000001</v>
      </c>
      <c r="FD246" s="1">
        <v>0.78158185499999999</v>
      </c>
      <c r="FE246" s="1">
        <v>0.98416879099999999</v>
      </c>
      <c r="FF246" s="1">
        <v>-0.75438913500000004</v>
      </c>
      <c r="FG246" s="1">
        <v>-0.175030668</v>
      </c>
      <c r="FH246" s="1">
        <v>-0.72955848300000004</v>
      </c>
      <c r="FI246" s="1">
        <v>1.1982686419999999</v>
      </c>
      <c r="FJ246" s="1">
        <v>0.527533476</v>
      </c>
      <c r="FK246" s="1">
        <v>-0.65123792400000002</v>
      </c>
      <c r="FL246" s="1">
        <v>1.178860324</v>
      </c>
      <c r="FM246" s="1">
        <v>0.73267232599999998</v>
      </c>
      <c r="FN246" s="1">
        <v>-0.27098051200000001</v>
      </c>
      <c r="FO246" s="1">
        <v>-1.1590532280000001</v>
      </c>
      <c r="FP246" s="1">
        <v>-0.26434281799999998</v>
      </c>
      <c r="FQ246" s="1">
        <v>-0.26488525299999999</v>
      </c>
      <c r="FR246" s="1">
        <v>-9.6083810000000006E-2</v>
      </c>
      <c r="FS246" s="1">
        <v>-0.75406215300000001</v>
      </c>
      <c r="FT246" s="1">
        <v>0.141012049</v>
      </c>
      <c r="FU246" s="1">
        <v>-1.223128878</v>
      </c>
      <c r="FV246" s="1">
        <v>-1.5927575329999999</v>
      </c>
      <c r="FW246" s="1">
        <v>0.72294473999999997</v>
      </c>
      <c r="FX246" s="1">
        <v>0.19275363200000001</v>
      </c>
      <c r="FY246" s="1">
        <v>0.356362032</v>
      </c>
      <c r="FZ246" s="1">
        <v>0.61698529199999996</v>
      </c>
      <c r="GA246" s="1">
        <v>-0.209755147</v>
      </c>
      <c r="GB246" s="1">
        <v>0.71558454199999999</v>
      </c>
      <c r="GC246" s="1">
        <v>1.269460853</v>
      </c>
      <c r="GD246" s="1">
        <v>0.69901541199999995</v>
      </c>
      <c r="GE246" s="1">
        <v>-0.36550080000000001</v>
      </c>
      <c r="GF246" s="1">
        <v>1.163852503</v>
      </c>
      <c r="GG246" s="1">
        <v>2.7519702E-2</v>
      </c>
      <c r="GH246" s="1">
        <v>1.1251808400000001</v>
      </c>
      <c r="GI246" s="1">
        <v>0.98983134800000006</v>
      </c>
      <c r="GJ246" s="1">
        <v>-0.197068837</v>
      </c>
      <c r="GK246" s="1">
        <v>0.55764165799999998</v>
      </c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 t="s">
        <v>221</v>
      </c>
      <c r="HP246" s="1" t="s">
        <v>232</v>
      </c>
      <c r="HQ246" s="1" t="s">
        <v>233</v>
      </c>
      <c r="HR246" s="1" t="s">
        <v>270</v>
      </c>
      <c r="HS246" s="1" t="s">
        <v>260</v>
      </c>
      <c r="HT246" s="1" t="s">
        <v>221</v>
      </c>
      <c r="HU246" s="1">
        <v>2.590834219</v>
      </c>
      <c r="HV246" s="1">
        <v>3.7114879809999999</v>
      </c>
      <c r="HW246" s="1">
        <v>4.1124309009999997</v>
      </c>
      <c r="HX246" s="1">
        <v>2.9091877020000001</v>
      </c>
      <c r="HY246" s="1">
        <v>2.3274859349999999</v>
      </c>
      <c r="HZ246" s="1">
        <v>4.1533793689999996</v>
      </c>
      <c r="IA246" s="1">
        <v>2.948928504</v>
      </c>
      <c r="IB246" s="1">
        <v>3.3567650090000001</v>
      </c>
    </row>
    <row r="247" spans="1:236" x14ac:dyDescent="0.3">
      <c r="A247" s="1">
        <v>29476</v>
      </c>
      <c r="B247" s="1" t="s">
        <v>1758</v>
      </c>
      <c r="C247" s="1" t="s">
        <v>1489</v>
      </c>
      <c r="D247" s="1" t="s">
        <v>1759</v>
      </c>
      <c r="E247" s="1">
        <v>1</v>
      </c>
      <c r="F247" s="1" t="s">
        <v>654</v>
      </c>
      <c r="G247" s="1">
        <v>3</v>
      </c>
      <c r="H247" s="1" t="s">
        <v>655</v>
      </c>
      <c r="I247" s="1" t="s">
        <v>221</v>
      </c>
      <c r="J247" s="1" t="s">
        <v>221</v>
      </c>
      <c r="K247" s="1" t="s">
        <v>221</v>
      </c>
      <c r="L247" s="1">
        <v>1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 t="s">
        <v>375</v>
      </c>
      <c r="AF247" s="1" t="s">
        <v>221</v>
      </c>
      <c r="AG247" s="1" t="s">
        <v>221</v>
      </c>
      <c r="AH247" s="1" t="s">
        <v>221</v>
      </c>
      <c r="AI247" s="1" t="s">
        <v>221</v>
      </c>
      <c r="AJ247" s="1" t="s">
        <v>221</v>
      </c>
      <c r="AK247" s="1" t="s">
        <v>221</v>
      </c>
      <c r="AL247" s="1" t="s">
        <v>221</v>
      </c>
      <c r="AM247" s="1">
        <v>5</v>
      </c>
      <c r="AN247" s="1">
        <v>1</v>
      </c>
      <c r="AO247" s="1">
        <v>3</v>
      </c>
      <c r="AP247" s="1">
        <v>1</v>
      </c>
      <c r="AQ247" s="1">
        <v>4</v>
      </c>
      <c r="AR247" s="1">
        <v>1</v>
      </c>
      <c r="AS247" s="1">
        <v>1</v>
      </c>
      <c r="AT247" s="1">
        <v>5</v>
      </c>
      <c r="AU247" s="1">
        <v>1</v>
      </c>
      <c r="AV247" s="1">
        <v>4</v>
      </c>
      <c r="AW247" s="1">
        <v>3</v>
      </c>
      <c r="AX247" s="1">
        <v>1</v>
      </c>
      <c r="AY247" s="1">
        <v>1</v>
      </c>
      <c r="AZ247" s="1">
        <v>2</v>
      </c>
      <c r="BA247" s="1">
        <v>1</v>
      </c>
      <c r="BB247" s="1">
        <v>1</v>
      </c>
      <c r="BC247" s="1" t="s">
        <v>221</v>
      </c>
      <c r="BD247" s="1" t="s">
        <v>221</v>
      </c>
      <c r="BE247" s="1" t="s">
        <v>221</v>
      </c>
      <c r="BF247" s="1" t="s">
        <v>221</v>
      </c>
      <c r="BG247" s="1">
        <v>5</v>
      </c>
      <c r="BH247" s="1">
        <v>3</v>
      </c>
      <c r="BI247" s="1">
        <v>5</v>
      </c>
      <c r="BJ247" s="1">
        <v>5</v>
      </c>
      <c r="BK247" s="1">
        <v>3</v>
      </c>
      <c r="BL247" s="1">
        <v>3</v>
      </c>
      <c r="BM247" s="1">
        <v>3</v>
      </c>
      <c r="BN247" s="1">
        <v>3</v>
      </c>
      <c r="BO247" s="1">
        <v>4</v>
      </c>
      <c r="BP247" s="1">
        <v>3</v>
      </c>
      <c r="BQ247" s="1" t="s">
        <v>221</v>
      </c>
      <c r="BR247" s="1">
        <v>5</v>
      </c>
      <c r="BS247" s="1">
        <v>3</v>
      </c>
      <c r="BT247" s="1">
        <v>3</v>
      </c>
      <c r="BU247" s="1">
        <v>3</v>
      </c>
      <c r="BV247" s="1">
        <v>2</v>
      </c>
      <c r="BW247" s="1">
        <v>3</v>
      </c>
      <c r="BX247" s="1">
        <v>3.5555555559999998</v>
      </c>
      <c r="BY247" s="1">
        <v>3</v>
      </c>
      <c r="BZ247" s="1">
        <v>3</v>
      </c>
      <c r="CA247" s="1">
        <v>4</v>
      </c>
      <c r="CB247" s="1">
        <v>3</v>
      </c>
      <c r="CC247" s="1">
        <v>3</v>
      </c>
      <c r="CD247" s="1">
        <v>3</v>
      </c>
      <c r="CE247" s="1">
        <v>3</v>
      </c>
      <c r="CF247" s="1">
        <f>(AM247 - '[1]AoA, FW, and ASMu'!B$11) / '[1]AoA, FW, and ASMu'!B$12</f>
        <v>0.88905207322832902</v>
      </c>
      <c r="CG247" s="1">
        <f>(AQ247 - '[1]AoA, FW, and ASMu'!C$11) / '[1]AoA, FW, and ASMu'!C$12</f>
        <v>0.83458339984016205</v>
      </c>
      <c r="CH247" s="1">
        <f>(AR247 - '[1]AoA, FW, and ASMu'!D$11) / '[1]AoA, FW, and ASMu'!D$12</f>
        <v>-1.1133856642167215</v>
      </c>
      <c r="CI247" s="1">
        <f>(AT247 - '[1]AoA, FW, and ASMu'!E$11) / '[1]AoA, FW, and ASMu'!E$12</f>
        <v>0.50066042908655961</v>
      </c>
      <c r="CJ247" s="1">
        <f>(AU247 - '[1]AoA, FW, and ASMu'!F$11) / '[1]AoA, FW, and ASMu'!F$12</f>
        <v>-1.3726844286238138</v>
      </c>
      <c r="CK247" s="1">
        <f>(AY247 - '[1]AoA, FW, and ASMu'!G$11) / '[1]AoA, FW, and ASMu'!G$12</f>
        <v>-1.8178158856975259</v>
      </c>
      <c r="CL247" s="1">
        <f>(BA247 - '[1]AoA, FW, and ASMu'!H$11) / '[1]AoA, FW, and ASMu'!H$12</f>
        <v>-0.62050276803115456</v>
      </c>
      <c r="CM247" s="1">
        <f>(AW247 - '[1]AoA, FW, and ASMu'!I$11) / '[1]AoA, FW, and ASMu'!I$12</f>
        <v>-0.25123341556192269</v>
      </c>
      <c r="CN247" s="1">
        <v>-1.251799192</v>
      </c>
      <c r="CO247" s="1">
        <v>-0.36590878199999999</v>
      </c>
      <c r="CP247" s="1">
        <v>-1.2167611</v>
      </c>
      <c r="CQ247" s="1">
        <v>0.26354562300000001</v>
      </c>
      <c r="CR247" s="1">
        <v>-1.48926472</v>
      </c>
      <c r="CS247" s="1">
        <v>-1.5459175460000001</v>
      </c>
      <c r="CT247" s="1">
        <v>-0.748657868</v>
      </c>
      <c r="CU247" s="1">
        <v>-2.0360587099999998</v>
      </c>
      <c r="CV247" s="1" t="s">
        <v>223</v>
      </c>
      <c r="CW247" s="1">
        <v>4</v>
      </c>
      <c r="CX247" s="1">
        <v>0</v>
      </c>
      <c r="CY247" s="1" t="s">
        <v>291</v>
      </c>
      <c r="CZ247" s="1">
        <v>3</v>
      </c>
      <c r="DA247" s="1">
        <v>7729</v>
      </c>
      <c r="DB247" s="1" t="s">
        <v>221</v>
      </c>
      <c r="DC247" s="1" t="s">
        <v>221</v>
      </c>
      <c r="DD247" s="1">
        <v>1</v>
      </c>
      <c r="DE247" s="1" t="s">
        <v>221</v>
      </c>
      <c r="DF247" s="1" t="s">
        <v>221</v>
      </c>
      <c r="DG247" s="1" t="s">
        <v>553</v>
      </c>
      <c r="DH247" s="1">
        <v>424336</v>
      </c>
      <c r="DI247" s="1" t="s">
        <v>1760</v>
      </c>
      <c r="DJ247" s="1" t="s">
        <v>898</v>
      </c>
      <c r="DK247" s="1" t="s">
        <v>675</v>
      </c>
      <c r="DL247" s="1" t="s">
        <v>229</v>
      </c>
      <c r="DM247" s="1">
        <v>977</v>
      </c>
      <c r="DN247" s="1">
        <v>20</v>
      </c>
      <c r="DO247" s="1" t="s">
        <v>1761</v>
      </c>
      <c r="DP247" s="1">
        <v>0.99168173500000001</v>
      </c>
      <c r="DQ247" s="1">
        <v>-0.56476974899999999</v>
      </c>
      <c r="DR247" s="1">
        <v>-0.85767027399999995</v>
      </c>
      <c r="DS247" s="1">
        <v>-0.37808848900000003</v>
      </c>
      <c r="DT247" s="1">
        <v>1.1885848320000001</v>
      </c>
      <c r="DU247" s="1">
        <v>-1.4329344530000001</v>
      </c>
      <c r="DV247" s="1">
        <v>-0.68143459900000003</v>
      </c>
      <c r="DW247" s="1">
        <v>0.87171520999999996</v>
      </c>
      <c r="DX247" s="1">
        <v>-2.2825453370000002</v>
      </c>
      <c r="DY247" s="1">
        <v>1.9035551500000001</v>
      </c>
      <c r="DZ247" s="1">
        <v>-0.19060606099999999</v>
      </c>
      <c r="EA247" s="1">
        <v>-1.1447780439999999</v>
      </c>
      <c r="EB247" s="1">
        <v>-2.349814952</v>
      </c>
      <c r="EC247" s="1">
        <v>-1.3684290720000001</v>
      </c>
      <c r="ED247" s="1">
        <v>-0.670839038</v>
      </c>
      <c r="EE247" s="1">
        <v>-2.7814532089999999</v>
      </c>
      <c r="EF247" s="1">
        <v>0.50663741100000004</v>
      </c>
      <c r="EG247" s="1">
        <v>-1.207330537</v>
      </c>
      <c r="EH247" s="1">
        <v>0.86115427300000003</v>
      </c>
      <c r="EI247" s="1">
        <v>0.78168780999999998</v>
      </c>
      <c r="EJ247" s="1">
        <v>-1.2133659539999999</v>
      </c>
      <c r="EK247" s="1">
        <v>-1.08825868</v>
      </c>
      <c r="EL247" s="1">
        <v>-1.517916611</v>
      </c>
      <c r="EM247" s="1">
        <v>0.141778721</v>
      </c>
      <c r="EN247" s="1">
        <v>-1.227950713</v>
      </c>
      <c r="EO247" s="1" t="s">
        <v>221</v>
      </c>
      <c r="EP247" s="1">
        <v>0.55752913199999998</v>
      </c>
      <c r="EQ247" s="1">
        <v>-0.83988714499999995</v>
      </c>
      <c r="ER247" s="1">
        <v>-0.64968487399999997</v>
      </c>
      <c r="ES247" s="1">
        <v>-0.43132788399999999</v>
      </c>
      <c r="ET247" s="1">
        <v>-2.1800613850000001</v>
      </c>
      <c r="EU247" s="1">
        <v>-0.28827037799999999</v>
      </c>
      <c r="EV247" s="1">
        <v>-0.88920579200000005</v>
      </c>
      <c r="EW247" s="1">
        <v>0.87027960100000001</v>
      </c>
      <c r="EX247" s="1">
        <v>-0.50626750099999995</v>
      </c>
      <c r="EY247" s="1">
        <v>-0.87121855599999998</v>
      </c>
      <c r="EZ247" s="1">
        <v>-0.43257899100000002</v>
      </c>
      <c r="FA247" s="1">
        <v>0.93757673200000002</v>
      </c>
      <c r="FB247" s="1">
        <v>-1.132741373</v>
      </c>
      <c r="FC247" s="1">
        <v>-0.56312254100000003</v>
      </c>
      <c r="FD247" s="1">
        <v>0.78158185499999999</v>
      </c>
      <c r="FE247" s="1">
        <v>-1.3079878810000001</v>
      </c>
      <c r="FF247" s="1">
        <v>1.3097068430000001</v>
      </c>
      <c r="FG247" s="1">
        <v>-0.175030668</v>
      </c>
      <c r="FH247" s="1">
        <v>-0.72955848300000004</v>
      </c>
      <c r="FI247" s="1">
        <v>-1.706299287</v>
      </c>
      <c r="FJ247" s="1">
        <v>-1.1430104080000001</v>
      </c>
      <c r="FK247" s="1">
        <v>-0.65123792400000002</v>
      </c>
      <c r="FL247" s="1">
        <v>-2.6908649339999999</v>
      </c>
      <c r="FM247" s="1">
        <v>0.73267232599999998</v>
      </c>
      <c r="FN247" s="1">
        <v>-1.5779781020000001</v>
      </c>
      <c r="FO247" s="1">
        <v>0.87643446000000003</v>
      </c>
      <c r="FP247" s="1">
        <v>0.94650490499999995</v>
      </c>
      <c r="FQ247" s="1">
        <v>-1.506345045</v>
      </c>
      <c r="FR247" s="1">
        <v>-1.184745122</v>
      </c>
      <c r="FS247" s="1">
        <v>-2.2100149789999999</v>
      </c>
      <c r="FT247" s="1">
        <v>0.141012049</v>
      </c>
      <c r="FU247" s="1">
        <v>-1.223128878</v>
      </c>
      <c r="FV247" s="1"/>
      <c r="FW247" s="1">
        <v>0.72294473999999997</v>
      </c>
      <c r="FX247" s="1">
        <v>-1.0111074330000001</v>
      </c>
      <c r="FY247" s="1">
        <v>-0.66089930100000005</v>
      </c>
      <c r="FZ247" s="1">
        <v>-0.46797258600000002</v>
      </c>
      <c r="GA247" s="1">
        <v>-2.5395733580000002</v>
      </c>
      <c r="GB247" s="1">
        <v>-0.28983172800000001</v>
      </c>
      <c r="GC247" s="1">
        <v>-1.0162205879999999</v>
      </c>
      <c r="GD247" s="1">
        <v>0.15810558499999999</v>
      </c>
      <c r="GE247" s="1">
        <v>0.101573365</v>
      </c>
      <c r="GF247" s="1">
        <v>-1.422573101</v>
      </c>
      <c r="GG247" s="1">
        <v>-1.4284331240000001</v>
      </c>
      <c r="GH247" s="1">
        <v>-1.1669758320000001</v>
      </c>
      <c r="GI247" s="1">
        <v>-2.287827708</v>
      </c>
      <c r="GJ247" s="1">
        <v>-1.3017075039999999</v>
      </c>
      <c r="GK247" s="1">
        <v>0.55764165799999998</v>
      </c>
      <c r="GL247" s="1">
        <v>2</v>
      </c>
      <c r="GM247" s="1">
        <v>0</v>
      </c>
      <c r="GN247" s="1">
        <v>0</v>
      </c>
      <c r="GO247" s="1">
        <v>2</v>
      </c>
      <c r="GP247" s="1">
        <v>1</v>
      </c>
      <c r="GQ247" s="1">
        <v>0</v>
      </c>
      <c r="GR247" s="1">
        <v>0</v>
      </c>
      <c r="GS247" s="1">
        <v>0</v>
      </c>
      <c r="GT247" s="1">
        <v>0</v>
      </c>
      <c r="GU247" s="1">
        <v>0</v>
      </c>
      <c r="GV247" s="1">
        <v>0</v>
      </c>
      <c r="GW247" s="1">
        <v>0</v>
      </c>
      <c r="GX247" s="1">
        <v>0</v>
      </c>
      <c r="GY247" s="1">
        <v>0</v>
      </c>
      <c r="GZ247" s="1">
        <v>0</v>
      </c>
      <c r="HA247" s="1">
        <v>0</v>
      </c>
      <c r="HB247" s="1">
        <v>0</v>
      </c>
      <c r="HC247" s="1">
        <v>0</v>
      </c>
      <c r="HD247" s="1">
        <v>0</v>
      </c>
      <c r="HE247" s="1">
        <v>0</v>
      </c>
      <c r="HF247" s="1">
        <v>0</v>
      </c>
      <c r="HG247" s="1">
        <v>0</v>
      </c>
      <c r="HH247" s="1">
        <v>0</v>
      </c>
      <c r="HI247" s="1">
        <v>0</v>
      </c>
      <c r="HJ247" s="1">
        <v>0</v>
      </c>
      <c r="HK247" s="1">
        <v>2</v>
      </c>
      <c r="HL247" s="1">
        <v>1</v>
      </c>
      <c r="HM247" s="1">
        <v>0</v>
      </c>
      <c r="HN247" s="1">
        <v>1</v>
      </c>
      <c r="HO247" s="1" t="s">
        <v>269</v>
      </c>
      <c r="HP247" s="1" t="s">
        <v>357</v>
      </c>
      <c r="HQ247" s="1" t="s">
        <v>358</v>
      </c>
      <c r="HR247" s="1" t="s">
        <v>611</v>
      </c>
      <c r="HS247" s="1" t="s">
        <v>221</v>
      </c>
      <c r="HT247" s="1" t="s">
        <v>221</v>
      </c>
      <c r="HU247" s="1">
        <v>2.9656254639999999</v>
      </c>
      <c r="HV247" s="1">
        <v>1.959782629</v>
      </c>
      <c r="HW247" s="1">
        <v>2.2029779920000001</v>
      </c>
      <c r="HX247" s="1">
        <v>2.652459173</v>
      </c>
      <c r="HY247" s="1">
        <v>1.185628224</v>
      </c>
      <c r="HZ247" s="1">
        <v>2.6429526559999998</v>
      </c>
      <c r="IA247" s="1">
        <v>1.6316902259999999</v>
      </c>
      <c r="IB247" s="1">
        <v>2.5872569240000001</v>
      </c>
    </row>
    <row r="248" spans="1:236" x14ac:dyDescent="0.3">
      <c r="A248" s="1">
        <v>37238</v>
      </c>
      <c r="B248" s="1" t="s">
        <v>1762</v>
      </c>
      <c r="C248" s="1" t="s">
        <v>1763</v>
      </c>
      <c r="D248" s="1" t="s">
        <v>884</v>
      </c>
      <c r="E248" s="1">
        <v>4</v>
      </c>
      <c r="F248" s="1" t="s">
        <v>352</v>
      </c>
      <c r="G248" s="1">
        <v>1</v>
      </c>
      <c r="H248" s="1" t="s">
        <v>353</v>
      </c>
      <c r="I248" s="1" t="s">
        <v>221</v>
      </c>
      <c r="J248" s="1" t="s">
        <v>221</v>
      </c>
      <c r="K248" s="1" t="s">
        <v>221</v>
      </c>
      <c r="L248" s="1">
        <v>1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1</v>
      </c>
      <c r="AE248" s="1" t="s">
        <v>221</v>
      </c>
      <c r="AF248" s="1" t="s">
        <v>221</v>
      </c>
      <c r="AG248" s="1" t="s">
        <v>221</v>
      </c>
      <c r="AH248" s="1" t="s">
        <v>221</v>
      </c>
      <c r="AI248" s="1" t="s">
        <v>221</v>
      </c>
      <c r="AJ248" s="1" t="s">
        <v>221</v>
      </c>
      <c r="AK248" s="1" t="s">
        <v>221</v>
      </c>
      <c r="AL248" s="1" t="s">
        <v>221</v>
      </c>
      <c r="AM248" s="1">
        <v>5</v>
      </c>
      <c r="AN248" s="1">
        <v>1</v>
      </c>
      <c r="AO248" s="1">
        <v>3</v>
      </c>
      <c r="AP248" s="1">
        <v>1</v>
      </c>
      <c r="AQ248" s="1">
        <v>4</v>
      </c>
      <c r="AR248" s="1">
        <v>2</v>
      </c>
      <c r="AS248" s="1">
        <v>1</v>
      </c>
      <c r="AT248" s="1">
        <v>5</v>
      </c>
      <c r="AU248" s="1">
        <v>1</v>
      </c>
      <c r="AV248" s="1">
        <v>2</v>
      </c>
      <c r="AW248" s="1">
        <v>3</v>
      </c>
      <c r="AX248" s="1">
        <v>2</v>
      </c>
      <c r="AY248" s="1">
        <v>5</v>
      </c>
      <c r="AZ248" s="1">
        <v>4</v>
      </c>
      <c r="BA248" s="1">
        <v>2</v>
      </c>
      <c r="BB248" s="1">
        <v>3</v>
      </c>
      <c r="BC248" s="1" t="s">
        <v>221</v>
      </c>
      <c r="BD248" s="1" t="s">
        <v>221</v>
      </c>
      <c r="BE248" s="1" t="s">
        <v>221</v>
      </c>
      <c r="BF248" s="1" t="s">
        <v>221</v>
      </c>
      <c r="BG248" s="1">
        <v>5</v>
      </c>
      <c r="BH248" s="1">
        <v>2</v>
      </c>
      <c r="BI248" s="1">
        <v>3</v>
      </c>
      <c r="BJ248" s="1">
        <v>4</v>
      </c>
      <c r="BK248" s="1">
        <v>5</v>
      </c>
      <c r="BL248" s="1">
        <v>3</v>
      </c>
      <c r="BM248" s="1">
        <v>4</v>
      </c>
      <c r="BN248" s="1" t="s">
        <v>221</v>
      </c>
      <c r="BO248" s="1">
        <v>2</v>
      </c>
      <c r="BP248" s="1" t="s">
        <v>221</v>
      </c>
      <c r="BQ248" s="1">
        <v>3</v>
      </c>
      <c r="BR248" s="1">
        <v>5</v>
      </c>
      <c r="BS248" s="1">
        <v>3</v>
      </c>
      <c r="BT248" s="1">
        <v>3</v>
      </c>
      <c r="BU248" s="1">
        <v>2</v>
      </c>
      <c r="BV248" s="1">
        <v>5</v>
      </c>
      <c r="BW248" s="1" t="s">
        <v>221</v>
      </c>
      <c r="BX248" s="1">
        <v>4</v>
      </c>
      <c r="BY248" s="1">
        <v>2.5</v>
      </c>
      <c r="BZ248" s="1"/>
      <c r="CA248" s="1">
        <v>2</v>
      </c>
      <c r="CB248" s="1"/>
      <c r="CC248" s="1">
        <v>4</v>
      </c>
      <c r="CD248" s="1">
        <v>3</v>
      </c>
      <c r="CE248" s="1">
        <v>2</v>
      </c>
      <c r="CF248" s="1">
        <f>(AM248 - '[1]AoA, FW, and ASMu'!B$11) / '[1]AoA, FW, and ASMu'!B$12</f>
        <v>0.88905207322832902</v>
      </c>
      <c r="CG248" s="1">
        <f>(AQ248 - '[1]AoA, FW, and ASMu'!C$11) / '[1]AoA, FW, and ASMu'!C$12</f>
        <v>0.83458339984016205</v>
      </c>
      <c r="CH248" s="1">
        <f>(AR248 - '[1]AoA, FW, and ASMu'!D$11) / '[1]AoA, FW, and ASMu'!D$12</f>
        <v>-0.32843761477495281</v>
      </c>
      <c r="CI248" s="1">
        <f>(AT248 - '[1]AoA, FW, and ASMu'!E$11) / '[1]AoA, FW, and ASMu'!E$12</f>
        <v>0.50066042908655961</v>
      </c>
      <c r="CJ248" s="1">
        <f>(AU248 - '[1]AoA, FW, and ASMu'!F$11) / '[1]AoA, FW, and ASMu'!F$12</f>
        <v>-1.3726844286238138</v>
      </c>
      <c r="CK248" s="1">
        <f>(AY248 - '[1]AoA, FW, and ASMu'!G$11) / '[1]AoA, FW, and ASMu'!G$12</f>
        <v>1.0352183707753255</v>
      </c>
      <c r="CL248" s="1">
        <f>(BA248 - '[1]AoA, FW, and ASMu'!H$11) / '[1]AoA, FW, and ASMu'!H$12</f>
        <v>0.31960435424860512</v>
      </c>
      <c r="CM248" s="1">
        <f>(AW248 - '[1]AoA, FW, and ASMu'!I$11) / '[1]AoA, FW, and ASMu'!I$12</f>
        <v>-0.25123341556192269</v>
      </c>
      <c r="CN248" s="1">
        <v>-0.53289340900000004</v>
      </c>
      <c r="CO248" s="1">
        <v>-1.3395442930000001</v>
      </c>
      <c r="CP248" s="1"/>
      <c r="CQ248" s="1">
        <v>-2.0676346319999999</v>
      </c>
      <c r="CR248" s="1"/>
      <c r="CS248" s="1">
        <v>-0.67471543899999997</v>
      </c>
      <c r="CT248" s="1">
        <v>-0.371867271</v>
      </c>
      <c r="CU248" s="1">
        <v>-2.7760931700000002</v>
      </c>
      <c r="CV248" s="1" t="s">
        <v>223</v>
      </c>
      <c r="CW248" s="1">
        <v>4</v>
      </c>
      <c r="CX248" s="1">
        <v>1</v>
      </c>
      <c r="CY248" s="1" t="s">
        <v>242</v>
      </c>
      <c r="CZ248" s="1">
        <v>5</v>
      </c>
      <c r="DA248" s="1">
        <v>9566</v>
      </c>
      <c r="DB248" s="1" t="s">
        <v>221</v>
      </c>
      <c r="DC248" s="1" t="s">
        <v>221</v>
      </c>
      <c r="DD248" s="1">
        <v>1</v>
      </c>
      <c r="DE248" s="1">
        <v>9567</v>
      </c>
      <c r="DF248" s="1" t="s">
        <v>221</v>
      </c>
      <c r="DG248" s="1" t="s">
        <v>310</v>
      </c>
      <c r="DH248" s="1">
        <v>636444</v>
      </c>
      <c r="DI248" s="1" t="s">
        <v>1764</v>
      </c>
      <c r="DJ248" s="1" t="s">
        <v>1765</v>
      </c>
      <c r="DK248" s="1" t="s">
        <v>507</v>
      </c>
      <c r="DL248" s="1" t="s">
        <v>229</v>
      </c>
      <c r="DM248" s="1">
        <v>443</v>
      </c>
      <c r="DN248" s="1">
        <v>2</v>
      </c>
      <c r="DO248" s="1" t="s">
        <v>1766</v>
      </c>
      <c r="DP248" s="1">
        <v>0.99168173500000001</v>
      </c>
      <c r="DQ248" s="1">
        <v>-0.56476974899999999</v>
      </c>
      <c r="DR248" s="1">
        <v>-0.85767027399999995</v>
      </c>
      <c r="DS248" s="1">
        <v>-0.37808848900000003</v>
      </c>
      <c r="DT248" s="1">
        <v>1.1885848320000001</v>
      </c>
      <c r="DU248" s="1">
        <v>-0.432934453</v>
      </c>
      <c r="DV248" s="1">
        <v>-0.68143459900000003</v>
      </c>
      <c r="DW248" s="1">
        <v>0.87171520999999996</v>
      </c>
      <c r="DX248" s="1">
        <v>-2.2825453370000002</v>
      </c>
      <c r="DY248" s="1">
        <v>-9.6444849999999999E-2</v>
      </c>
      <c r="DZ248" s="1">
        <v>-0.19060606099999999</v>
      </c>
      <c r="EA248" s="1">
        <v>-0.14477804399999999</v>
      </c>
      <c r="EB248" s="1">
        <v>1.650185048</v>
      </c>
      <c r="EC248" s="1">
        <v>0.63157092800000003</v>
      </c>
      <c r="ED248" s="1">
        <v>0.329160962</v>
      </c>
      <c r="EE248" s="1">
        <v>-0.78145320900000004</v>
      </c>
      <c r="EF248" s="1">
        <v>0.50663741100000004</v>
      </c>
      <c r="EG248" s="1">
        <v>-2.2073305369999998</v>
      </c>
      <c r="EH248" s="1">
        <v>-1.1388457270000001</v>
      </c>
      <c r="EI248" s="1">
        <v>-0.21831218999999999</v>
      </c>
      <c r="EJ248" s="1">
        <v>0.78663404599999998</v>
      </c>
      <c r="EK248" s="1">
        <v>-1.08825868</v>
      </c>
      <c r="EL248" s="1">
        <v>-0.51791661099999997</v>
      </c>
      <c r="EM248" s="1">
        <v>-1.8582212789999999</v>
      </c>
      <c r="EN248" s="1" t="s">
        <v>221</v>
      </c>
      <c r="EO248" s="1">
        <v>-1.397826574</v>
      </c>
      <c r="EP248" s="1">
        <v>0.55752913199999998</v>
      </c>
      <c r="EQ248" s="1">
        <v>-0.83988714499999995</v>
      </c>
      <c r="ER248" s="1">
        <v>-0.64968487399999997</v>
      </c>
      <c r="ES248" s="1">
        <v>-1.4313278840000001</v>
      </c>
      <c r="ET248" s="1">
        <v>0.81993861499999998</v>
      </c>
      <c r="EU248" s="1" t="s">
        <v>221</v>
      </c>
      <c r="EV248" s="1" t="s">
        <v>221</v>
      </c>
      <c r="EW248" s="1">
        <v>1.3341285919999999</v>
      </c>
      <c r="EX248" s="1">
        <v>-0.67500610599999999</v>
      </c>
      <c r="EY248" s="1">
        <v>-0.74570925099999996</v>
      </c>
      <c r="EZ248" s="1">
        <v>-0.56272993800000004</v>
      </c>
      <c r="FA248" s="1">
        <v>0.95617094700000005</v>
      </c>
      <c r="FB248" s="1">
        <v>-0.407382207</v>
      </c>
      <c r="FC248" s="1">
        <v>-0.94977949800000006</v>
      </c>
      <c r="FD248" s="1">
        <v>0.84506917800000003</v>
      </c>
      <c r="FE248" s="1">
        <v>-1.305311391</v>
      </c>
      <c r="FF248" s="1">
        <v>-8.7277409E-2</v>
      </c>
      <c r="FG248" s="1">
        <v>-0.163953078</v>
      </c>
      <c r="FH248" s="1">
        <v>-0.114587433</v>
      </c>
      <c r="FI248" s="1">
        <v>1.1625293880000001</v>
      </c>
      <c r="FJ248" s="1">
        <v>0.53189845499999999</v>
      </c>
      <c r="FK248" s="1">
        <v>0.30337151299999998</v>
      </c>
      <c r="FL248" s="1">
        <v>-0.62947516000000003</v>
      </c>
      <c r="FM248" s="1">
        <v>0.65470389500000004</v>
      </c>
      <c r="FN248" s="1">
        <v>-2.6309318039999998</v>
      </c>
      <c r="FO248" s="1">
        <v>-1.139662908</v>
      </c>
      <c r="FP248" s="1">
        <v>-0.25138411700000002</v>
      </c>
      <c r="FQ248" s="1">
        <v>0.96217865700000005</v>
      </c>
      <c r="FR248" s="1">
        <v>-1.2227483240000001</v>
      </c>
      <c r="FS248" s="1">
        <v>-0.72244622599999997</v>
      </c>
      <c r="FT248" s="1">
        <v>-1.892685661</v>
      </c>
      <c r="FU248" s="1"/>
      <c r="FV248" s="1">
        <v>-1.5836183909999999</v>
      </c>
      <c r="FW248" s="1">
        <v>0.68845685099999998</v>
      </c>
      <c r="FX248" s="1">
        <v>-0.79947278300000002</v>
      </c>
      <c r="FY248" s="1">
        <v>-0.711579976</v>
      </c>
      <c r="FZ248" s="1">
        <v>-1.4744415</v>
      </c>
      <c r="GA248" s="1">
        <v>0.911935681</v>
      </c>
      <c r="GB248" s="1"/>
      <c r="GC248" s="1"/>
      <c r="GD248" s="1">
        <v>1.1090612369999999</v>
      </c>
      <c r="GE248" s="1">
        <v>-1.500392945</v>
      </c>
      <c r="GF248" s="1">
        <v>-0.94977949800000006</v>
      </c>
      <c r="GG248" s="1">
        <v>-1.0476164830000001</v>
      </c>
      <c r="GH248" s="1">
        <v>-1.305311391</v>
      </c>
      <c r="GI248" s="1">
        <v>0.83485742399999996</v>
      </c>
      <c r="GJ248" s="1">
        <v>-9.6364879000000001E-2</v>
      </c>
      <c r="GK248" s="1">
        <v>-2.7948848819999998</v>
      </c>
      <c r="GL248" s="1">
        <v>4</v>
      </c>
      <c r="GM248" s="1">
        <v>1</v>
      </c>
      <c r="GN248" s="1">
        <v>0.25</v>
      </c>
      <c r="GO248" s="1">
        <v>3</v>
      </c>
      <c r="GP248" s="1">
        <v>0.75</v>
      </c>
      <c r="GQ248" s="1">
        <v>0</v>
      </c>
      <c r="GR248" s="1">
        <v>0</v>
      </c>
      <c r="GS248" s="1">
        <v>0</v>
      </c>
      <c r="GT248" s="1">
        <v>0</v>
      </c>
      <c r="GU248" s="1">
        <v>1</v>
      </c>
      <c r="GV248" s="1">
        <v>0.25</v>
      </c>
      <c r="GW248" s="1">
        <v>0</v>
      </c>
      <c r="GX248" s="1">
        <v>0</v>
      </c>
      <c r="GY248" s="1">
        <v>0</v>
      </c>
      <c r="GZ248" s="1">
        <v>0</v>
      </c>
      <c r="HA248" s="1">
        <v>0</v>
      </c>
      <c r="HB248" s="1">
        <v>0</v>
      </c>
      <c r="HC248" s="1">
        <v>0</v>
      </c>
      <c r="HD248" s="1">
        <v>0</v>
      </c>
      <c r="HE248" s="1">
        <v>1</v>
      </c>
      <c r="HF248" s="1">
        <v>0.25</v>
      </c>
      <c r="HG248" s="1">
        <v>0</v>
      </c>
      <c r="HH248" s="1">
        <v>0</v>
      </c>
      <c r="HI248" s="1">
        <v>2</v>
      </c>
      <c r="HJ248" s="1">
        <v>0.5</v>
      </c>
      <c r="HK248" s="1">
        <v>0</v>
      </c>
      <c r="HL248" s="1">
        <v>0</v>
      </c>
      <c r="HM248" s="1">
        <v>0.25</v>
      </c>
      <c r="HN248" s="1">
        <v>0.75</v>
      </c>
      <c r="HO248" s="1" t="s">
        <v>269</v>
      </c>
      <c r="HP248" s="1" t="s">
        <v>232</v>
      </c>
      <c r="HQ248" s="1" t="s">
        <v>233</v>
      </c>
      <c r="HR248" s="1" t="s">
        <v>234</v>
      </c>
      <c r="HS248" s="1" t="s">
        <v>221</v>
      </c>
      <c r="HT248" s="1" t="s">
        <v>221</v>
      </c>
      <c r="HU248" s="1">
        <v>3.3608727969999999</v>
      </c>
      <c r="HV248" s="1">
        <v>1.8024750409999999</v>
      </c>
      <c r="HW248" s="1"/>
      <c r="HX248" s="1">
        <v>1.0403742970000001</v>
      </c>
      <c r="HY248" s="1"/>
      <c r="HZ248" s="1">
        <v>3.4227127789999998</v>
      </c>
      <c r="IA248" s="1">
        <v>2.098599793</v>
      </c>
      <c r="IB248" s="1">
        <v>0</v>
      </c>
    </row>
    <row r="249" spans="1:236" x14ac:dyDescent="0.3">
      <c r="A249" s="1">
        <v>29822</v>
      </c>
      <c r="B249" s="1" t="s">
        <v>349</v>
      </c>
      <c r="C249" s="1" t="s">
        <v>350</v>
      </c>
      <c r="D249" s="1" t="s">
        <v>351</v>
      </c>
      <c r="E249" s="1">
        <v>5</v>
      </c>
      <c r="F249" s="1" t="s">
        <v>352</v>
      </c>
      <c r="G249" s="1">
        <v>1</v>
      </c>
      <c r="H249" s="1" t="s">
        <v>353</v>
      </c>
      <c r="I249" s="1" t="s">
        <v>221</v>
      </c>
      <c r="J249" s="1" t="s">
        <v>221</v>
      </c>
      <c r="K249" s="1" t="s">
        <v>221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 t="s">
        <v>221</v>
      </c>
      <c r="AF249" s="1" t="s">
        <v>221</v>
      </c>
      <c r="AG249" s="1" t="s">
        <v>221</v>
      </c>
      <c r="AH249" s="1" t="s">
        <v>221</v>
      </c>
      <c r="AI249" s="1" t="s">
        <v>221</v>
      </c>
      <c r="AJ249" s="1" t="s">
        <v>221</v>
      </c>
      <c r="AK249" s="1" t="s">
        <v>221</v>
      </c>
      <c r="AL249" s="1" t="s">
        <v>221</v>
      </c>
      <c r="AM249" s="1">
        <v>5</v>
      </c>
      <c r="AN249" s="1">
        <v>1</v>
      </c>
      <c r="AO249" s="1">
        <v>5</v>
      </c>
      <c r="AP249" s="1">
        <v>2</v>
      </c>
      <c r="AQ249" s="1">
        <v>5</v>
      </c>
      <c r="AR249" s="1">
        <v>3</v>
      </c>
      <c r="AS249" s="1">
        <v>1</v>
      </c>
      <c r="AT249" s="1">
        <v>5</v>
      </c>
      <c r="AU249" s="1">
        <v>5</v>
      </c>
      <c r="AV249" s="1">
        <v>1</v>
      </c>
      <c r="AW249" s="1">
        <v>1</v>
      </c>
      <c r="AX249" s="1">
        <v>3</v>
      </c>
      <c r="AY249" s="1">
        <v>3</v>
      </c>
      <c r="AZ249" s="1">
        <v>4</v>
      </c>
      <c r="BA249" s="1">
        <v>2</v>
      </c>
      <c r="BB249" s="1">
        <v>3</v>
      </c>
      <c r="BC249" s="1" t="s">
        <v>221</v>
      </c>
      <c r="BD249" s="1" t="s">
        <v>221</v>
      </c>
      <c r="BE249" s="1" t="s">
        <v>221</v>
      </c>
      <c r="BF249" s="1" t="s">
        <v>221</v>
      </c>
      <c r="BG249" s="1">
        <v>5</v>
      </c>
      <c r="BH249" s="1">
        <v>3</v>
      </c>
      <c r="BI249" s="1">
        <v>2</v>
      </c>
      <c r="BJ249" s="1">
        <v>2</v>
      </c>
      <c r="BK249" s="1">
        <v>3</v>
      </c>
      <c r="BL249" s="1">
        <v>3</v>
      </c>
      <c r="BM249" s="1">
        <v>3</v>
      </c>
      <c r="BN249" s="1">
        <v>2</v>
      </c>
      <c r="BO249" s="1">
        <v>3</v>
      </c>
      <c r="BP249" s="1">
        <v>2</v>
      </c>
      <c r="BQ249" s="1">
        <v>2</v>
      </c>
      <c r="BR249" s="1">
        <v>4</v>
      </c>
      <c r="BS249" s="1">
        <v>3</v>
      </c>
      <c r="BT249" s="1">
        <v>1</v>
      </c>
      <c r="BU249" s="1">
        <v>1</v>
      </c>
      <c r="BV249" s="1">
        <v>4</v>
      </c>
      <c r="BW249" s="1">
        <v>3</v>
      </c>
      <c r="BX249" s="3">
        <v>3.2</v>
      </c>
      <c r="BY249" s="1">
        <v>1</v>
      </c>
      <c r="BZ249" s="1">
        <v>2</v>
      </c>
      <c r="CA249" s="1">
        <v>3</v>
      </c>
      <c r="CB249" s="1">
        <v>2</v>
      </c>
      <c r="CC249" s="1">
        <v>3</v>
      </c>
      <c r="CD249" s="1">
        <v>3</v>
      </c>
      <c r="CE249" s="1">
        <v>3</v>
      </c>
      <c r="CF249" s="1">
        <f>(AM249 - '[1]AoA, FW, and ASMu'!B$11) / '[1]AoA, FW, and ASMu'!B$12</f>
        <v>0.88905207322832902</v>
      </c>
      <c r="CG249" s="1">
        <f>(AQ249 - '[1]AoA, FW, and ASMu'!C$11) / '[1]AoA, FW, and ASMu'!C$12</f>
        <v>1.6056087151336731</v>
      </c>
      <c r="CH249" s="1">
        <f>(AR249 - '[1]AoA, FW, and ASMu'!D$11) / '[1]AoA, FW, and ASMu'!D$12</f>
        <v>0.45651043466681585</v>
      </c>
      <c r="CI249" s="1">
        <f>(AT249 - '[1]AoA, FW, and ASMu'!E$11) / '[1]AoA, FW, and ASMu'!E$12</f>
        <v>0.50066042908655961</v>
      </c>
      <c r="CJ249" s="1">
        <f>(AU249 - '[1]AoA, FW, and ASMu'!F$11) / '[1]AoA, FW, and ASMu'!F$12</f>
        <v>0.92360840061944671</v>
      </c>
      <c r="CK249" s="1">
        <f>(AY249 - '[1]AoA, FW, and ASMu'!G$11) / '[1]AoA, FW, and ASMu'!G$12</f>
        <v>-0.39129875746110016</v>
      </c>
      <c r="CL249" s="1">
        <f>(BA249 - '[1]AoA, FW, and ASMu'!H$11) / '[1]AoA, FW, and ASMu'!H$12</f>
        <v>0.31960435424860512</v>
      </c>
      <c r="CM249" s="1">
        <f>(AW249 - '[1]AoA, FW, and ASMu'!I$11) / '[1]AoA, FW, and ASMu'!I$12</f>
        <v>-1.9492913520592203</v>
      </c>
      <c r="CN249" s="1">
        <v>-2.325358901</v>
      </c>
      <c r="CO249" s="1">
        <v>-3.142019334</v>
      </c>
      <c r="CP249" s="1">
        <v>-0.84891244200000004</v>
      </c>
      <c r="CQ249" s="1">
        <v>-1.027260335</v>
      </c>
      <c r="CR249" s="1">
        <v>-2.701371194</v>
      </c>
      <c r="CS249" s="1">
        <v>-2.386071829</v>
      </c>
      <c r="CT249" s="1">
        <v>-0.371867271</v>
      </c>
      <c r="CU249" s="1">
        <v>-1.569728075</v>
      </c>
      <c r="CV249" s="1" t="s">
        <v>223</v>
      </c>
      <c r="CW249" s="1">
        <v>4</v>
      </c>
      <c r="CX249" s="1">
        <v>1</v>
      </c>
      <c r="CY249" s="1" t="s">
        <v>291</v>
      </c>
      <c r="CZ249" s="1">
        <v>3</v>
      </c>
      <c r="DA249" s="1" t="s">
        <v>221</v>
      </c>
      <c r="DB249" s="1" t="s">
        <v>221</v>
      </c>
      <c r="DC249" s="1" t="s">
        <v>221</v>
      </c>
      <c r="DD249" s="1">
        <v>1</v>
      </c>
      <c r="DE249" s="1" t="s">
        <v>221</v>
      </c>
      <c r="DF249" s="1" t="s">
        <v>221</v>
      </c>
      <c r="DG249" s="1" t="s">
        <v>310</v>
      </c>
      <c r="DH249" s="1">
        <v>573167</v>
      </c>
      <c r="DI249" s="1" t="s">
        <v>221</v>
      </c>
      <c r="DJ249" s="1" t="s">
        <v>354</v>
      </c>
      <c r="DK249" s="1" t="s">
        <v>355</v>
      </c>
      <c r="DL249" s="1" t="s">
        <v>229</v>
      </c>
      <c r="DM249" s="1">
        <v>897</v>
      </c>
      <c r="DN249" s="1">
        <v>10</v>
      </c>
      <c r="DO249" s="1" t="s">
        <v>356</v>
      </c>
      <c r="DP249" s="1">
        <v>0.99168173500000001</v>
      </c>
      <c r="DQ249" s="1">
        <v>-0.56476974899999999</v>
      </c>
      <c r="DR249" s="1">
        <v>1.142329726</v>
      </c>
      <c r="DS249" s="1">
        <v>0.62191151099999997</v>
      </c>
      <c r="DT249" s="1">
        <v>2.1885848320000001</v>
      </c>
      <c r="DU249" s="1">
        <v>0.567065547</v>
      </c>
      <c r="DV249" s="1">
        <v>-0.68143459900000003</v>
      </c>
      <c r="DW249" s="1">
        <v>0.87171520999999996</v>
      </c>
      <c r="DX249" s="1">
        <v>1.717454663</v>
      </c>
      <c r="DY249" s="1">
        <v>-1.0964448499999999</v>
      </c>
      <c r="DZ249" s="1">
        <v>-2.190606061</v>
      </c>
      <c r="EA249" s="1">
        <v>0.85522195599999995</v>
      </c>
      <c r="EB249" s="1">
        <v>-0.34981495200000001</v>
      </c>
      <c r="EC249" s="1">
        <v>0.63157092800000003</v>
      </c>
      <c r="ED249" s="1">
        <v>0.329160962</v>
      </c>
      <c r="EE249" s="1">
        <v>-0.78145320900000004</v>
      </c>
      <c r="EF249" s="1">
        <v>0.50663741100000004</v>
      </c>
      <c r="EG249" s="1">
        <v>-1.207330537</v>
      </c>
      <c r="EH249" s="1">
        <v>-2.1388457270000001</v>
      </c>
      <c r="EI249" s="1">
        <v>-2.2183121899999998</v>
      </c>
      <c r="EJ249" s="1">
        <v>-1.2133659539999999</v>
      </c>
      <c r="EK249" s="1">
        <v>-1.08825868</v>
      </c>
      <c r="EL249" s="1">
        <v>-1.517916611</v>
      </c>
      <c r="EM249" s="1">
        <v>-0.858221279</v>
      </c>
      <c r="EN249" s="1">
        <v>-2.2279507129999998</v>
      </c>
      <c r="EO249" s="1">
        <v>-2.3978265740000002</v>
      </c>
      <c r="EP249" s="1">
        <v>-0.44247086800000002</v>
      </c>
      <c r="EQ249" s="1">
        <v>-0.83988714499999995</v>
      </c>
      <c r="ER249" s="1">
        <v>-2.6496848740000001</v>
      </c>
      <c r="ES249" s="1">
        <v>-2.4313278839999999</v>
      </c>
      <c r="ET249" s="1">
        <v>-0.18006138499999999</v>
      </c>
      <c r="EU249" s="1">
        <v>-0.28827037799999999</v>
      </c>
      <c r="EV249" s="1">
        <v>-1.8892057920000001</v>
      </c>
      <c r="EW249" s="1">
        <v>1.3341285919999999</v>
      </c>
      <c r="EX249" s="1">
        <v>-0.67500610599999999</v>
      </c>
      <c r="EY249" s="1">
        <v>0.99320901100000003</v>
      </c>
      <c r="EZ249" s="1">
        <v>0.92562518000000005</v>
      </c>
      <c r="FA249" s="1">
        <v>1.7606326240000001</v>
      </c>
      <c r="FB249" s="1">
        <v>0.53359674300000004</v>
      </c>
      <c r="FC249" s="1">
        <v>-0.94977949800000006</v>
      </c>
      <c r="FD249" s="1">
        <v>0.84506917800000003</v>
      </c>
      <c r="FE249" s="1">
        <v>0.98215492100000001</v>
      </c>
      <c r="FF249" s="1">
        <v>-0.99222370199999999</v>
      </c>
      <c r="FG249" s="1">
        <v>-1.8842874380000001</v>
      </c>
      <c r="FH249" s="1">
        <v>0.67688225400000002</v>
      </c>
      <c r="FI249" s="1">
        <v>-0.24643912700000001</v>
      </c>
      <c r="FJ249" s="1">
        <v>0.53189845499999999</v>
      </c>
      <c r="FK249" s="1">
        <v>0.30337151299999998</v>
      </c>
      <c r="FL249" s="1">
        <v>-0.62947516000000003</v>
      </c>
      <c r="FM249" s="1">
        <v>0.65470389500000004</v>
      </c>
      <c r="FN249" s="1">
        <v>-1.4390252180000001</v>
      </c>
      <c r="FO249" s="1">
        <v>-2.1403804590000002</v>
      </c>
      <c r="FP249" s="1">
        <v>-2.5543624070000002</v>
      </c>
      <c r="FQ249" s="1">
        <v>-1.4841397089999999</v>
      </c>
      <c r="FR249" s="1">
        <v>-1.2227483240000001</v>
      </c>
      <c r="FS249" s="1">
        <v>-2.1173546170000002</v>
      </c>
      <c r="FT249" s="1">
        <v>-0.87413868699999997</v>
      </c>
      <c r="FU249" s="1">
        <v>-2.5706423119999999</v>
      </c>
      <c r="FV249" s="1">
        <v>-2.716533176</v>
      </c>
      <c r="FW249" s="1">
        <v>-0.54637880400000005</v>
      </c>
      <c r="FX249" s="1">
        <v>-0.79947278300000002</v>
      </c>
      <c r="FY249" s="1">
        <v>-2.9021188169999999</v>
      </c>
      <c r="FZ249" s="1">
        <v>-2.5045629119999999</v>
      </c>
      <c r="GA249" s="1">
        <v>-0.200264262</v>
      </c>
      <c r="GB249" s="1">
        <v>-0.288289605</v>
      </c>
      <c r="GC249" s="1">
        <v>-1.65030323</v>
      </c>
      <c r="GD249" s="3">
        <v>0.248042807</v>
      </c>
      <c r="GE249" s="3">
        <v>-2.1697441209999999</v>
      </c>
      <c r="GF249" s="3">
        <v>-2.6000827279999998</v>
      </c>
      <c r="GG249" s="3">
        <v>-2.9069509E-2</v>
      </c>
      <c r="GH249" s="3">
        <v>-1.5884873909999999</v>
      </c>
      <c r="GI249" s="3">
        <v>-1.8545200100000001</v>
      </c>
      <c r="GJ249" s="3">
        <v>-0.240509681</v>
      </c>
      <c r="GK249" s="3">
        <v>-3.3233126569999998</v>
      </c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 t="s">
        <v>221</v>
      </c>
      <c r="HP249" s="1" t="s">
        <v>357</v>
      </c>
      <c r="HQ249" s="1" t="s">
        <v>358</v>
      </c>
      <c r="HR249" s="1" t="s">
        <v>221</v>
      </c>
      <c r="HS249" s="1" t="s">
        <v>221</v>
      </c>
      <c r="HT249" s="1" t="s">
        <v>221</v>
      </c>
      <c r="HU249" s="1">
        <v>1.568407305</v>
      </c>
      <c r="HV249" s="1">
        <v>0</v>
      </c>
      <c r="HW249" s="1">
        <v>0.88503637599999996</v>
      </c>
      <c r="HX249" s="1">
        <v>2.080748593</v>
      </c>
      <c r="HY249" s="1">
        <v>1.1471576299999999</v>
      </c>
      <c r="HZ249" s="1">
        <v>1.7113563890000001</v>
      </c>
      <c r="IA249" s="1">
        <v>2.098599793</v>
      </c>
      <c r="IB249" s="1">
        <v>1.206365095</v>
      </c>
    </row>
    <row r="250" spans="1:236" x14ac:dyDescent="0.3">
      <c r="A250" s="1">
        <v>29912</v>
      </c>
      <c r="B250" s="1" t="s">
        <v>535</v>
      </c>
      <c r="C250" s="1" t="s">
        <v>536</v>
      </c>
      <c r="D250" s="1" t="s">
        <v>422</v>
      </c>
      <c r="E250" s="1">
        <v>5</v>
      </c>
      <c r="F250" s="1" t="s">
        <v>352</v>
      </c>
      <c r="G250" s="1">
        <v>1</v>
      </c>
      <c r="H250" s="1" t="s">
        <v>353</v>
      </c>
      <c r="I250" s="1" t="s">
        <v>221</v>
      </c>
      <c r="J250" s="1" t="s">
        <v>221</v>
      </c>
      <c r="K250" s="1" t="s">
        <v>221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 t="s">
        <v>221</v>
      </c>
      <c r="AF250" s="1" t="s">
        <v>221</v>
      </c>
      <c r="AG250" s="1" t="s">
        <v>221</v>
      </c>
      <c r="AH250" s="1" t="s">
        <v>221</v>
      </c>
      <c r="AI250" s="1" t="s">
        <v>221</v>
      </c>
      <c r="AJ250" s="1" t="s">
        <v>221</v>
      </c>
      <c r="AK250" s="1" t="s">
        <v>221</v>
      </c>
      <c r="AL250" s="1" t="s">
        <v>221</v>
      </c>
      <c r="AM250" s="1">
        <v>5</v>
      </c>
      <c r="AN250" s="1">
        <v>2</v>
      </c>
      <c r="AO250" s="1">
        <v>3</v>
      </c>
      <c r="AP250" s="1">
        <v>1</v>
      </c>
      <c r="AQ250" s="1">
        <v>3</v>
      </c>
      <c r="AR250" s="1">
        <v>2</v>
      </c>
      <c r="AS250" s="1">
        <v>1</v>
      </c>
      <c r="AT250" s="1">
        <v>4</v>
      </c>
      <c r="AU250" s="1">
        <v>4</v>
      </c>
      <c r="AV250" s="1">
        <v>2</v>
      </c>
      <c r="AW250" s="1">
        <v>2</v>
      </c>
      <c r="AX250" s="1">
        <v>4</v>
      </c>
      <c r="AY250" s="1">
        <v>3</v>
      </c>
      <c r="AZ250" s="1">
        <v>4</v>
      </c>
      <c r="BA250" s="1">
        <v>1</v>
      </c>
      <c r="BB250" s="1">
        <v>2</v>
      </c>
      <c r="BC250" s="1" t="s">
        <v>221</v>
      </c>
      <c r="BD250" s="1" t="s">
        <v>221</v>
      </c>
      <c r="BE250" s="1" t="s">
        <v>221</v>
      </c>
      <c r="BF250" s="1" t="s">
        <v>221</v>
      </c>
      <c r="BG250" s="1">
        <v>4</v>
      </c>
      <c r="BH250" s="1">
        <v>3</v>
      </c>
      <c r="BI250" s="1">
        <v>4</v>
      </c>
      <c r="BJ250" s="1">
        <v>3</v>
      </c>
      <c r="BK250" s="1">
        <v>5</v>
      </c>
      <c r="BL250" s="1" t="s">
        <v>221</v>
      </c>
      <c r="BM250" s="1" t="s">
        <v>221</v>
      </c>
      <c r="BN250" s="1" t="s">
        <v>221</v>
      </c>
      <c r="BO250" s="1">
        <v>3</v>
      </c>
      <c r="BP250" s="1">
        <v>3</v>
      </c>
      <c r="BQ250" s="1">
        <v>5</v>
      </c>
      <c r="BR250" s="1">
        <v>3</v>
      </c>
      <c r="BS250" s="1" t="s">
        <v>221</v>
      </c>
      <c r="BT250" s="1">
        <v>2</v>
      </c>
      <c r="BU250" s="1">
        <v>2</v>
      </c>
      <c r="BV250" s="1">
        <v>4</v>
      </c>
      <c r="BW250" s="1" t="s">
        <v>221</v>
      </c>
      <c r="BX250" s="1">
        <v>4.1666666670000003</v>
      </c>
      <c r="BY250" s="1">
        <v>2</v>
      </c>
      <c r="BZ250" s="1"/>
      <c r="CA250" s="1">
        <v>3</v>
      </c>
      <c r="CB250" s="1">
        <v>3</v>
      </c>
      <c r="CC250" s="1">
        <v>5</v>
      </c>
      <c r="CD250" s="1"/>
      <c r="CE250" s="1">
        <v>3</v>
      </c>
      <c r="CF250" s="1">
        <f>(AM250 - '[1]AoA, FW, and ASMu'!B$11) / '[1]AoA, FW, and ASMu'!B$12</f>
        <v>0.88905207322832902</v>
      </c>
      <c r="CG250" s="1">
        <f>(AQ250 - '[1]AoA, FW, and ASMu'!C$11) / '[1]AoA, FW, and ASMu'!C$12</f>
        <v>6.35580845466511E-2</v>
      </c>
      <c r="CH250" s="1">
        <f>(AR250 - '[1]AoA, FW, and ASMu'!D$11) / '[1]AoA, FW, and ASMu'!D$12</f>
        <v>-0.32843761477495281</v>
      </c>
      <c r="CI250" s="1">
        <f>(AT250 - '[1]AoA, FW, and ASMu'!E$11) / '[1]AoA, FW, and ASMu'!E$12</f>
        <v>-0.42732871186524074</v>
      </c>
      <c r="CJ250" s="1">
        <f>(AU250 - '[1]AoA, FW, and ASMu'!F$11) / '[1]AoA, FW, and ASMu'!F$12</f>
        <v>0.34953519330863153</v>
      </c>
      <c r="CK250" s="1">
        <f>(AY250 - '[1]AoA, FW, and ASMu'!G$11) / '[1]AoA, FW, and ASMu'!G$12</f>
        <v>-0.39129875746110016</v>
      </c>
      <c r="CL250" s="1">
        <f>(BA250 - '[1]AoA, FW, and ASMu'!H$11) / '[1]AoA, FW, and ASMu'!H$12</f>
        <v>-0.62050276803115456</v>
      </c>
      <c r="CM250" s="1">
        <f>(AW250 - '[1]AoA, FW, and ASMu'!I$11) / '[1]AoA, FW, and ASMu'!I$12</f>
        <v>-1.1002623838105714</v>
      </c>
      <c r="CN250" s="1">
        <v>-0.159463098</v>
      </c>
      <c r="CO250" s="1">
        <v>-1.940369306</v>
      </c>
      <c r="CP250" s="1"/>
      <c r="CQ250" s="1">
        <v>-1.027260335</v>
      </c>
      <c r="CR250" s="1">
        <v>-1.5542135640000001</v>
      </c>
      <c r="CS250" s="1">
        <v>1.03664095</v>
      </c>
      <c r="CT250" s="1"/>
      <c r="CU250" s="1">
        <v>-1.569728075</v>
      </c>
      <c r="CV250" s="1" t="s">
        <v>223</v>
      </c>
      <c r="CW250" s="1">
        <v>4</v>
      </c>
      <c r="CX250" s="1">
        <v>1</v>
      </c>
      <c r="CY250" s="1" t="s">
        <v>224</v>
      </c>
      <c r="CZ250" s="1">
        <v>4</v>
      </c>
      <c r="DA250" s="1">
        <v>6707</v>
      </c>
      <c r="DB250" s="1" t="s">
        <v>221</v>
      </c>
      <c r="DC250" s="1" t="s">
        <v>221</v>
      </c>
      <c r="DD250" s="1">
        <v>0</v>
      </c>
      <c r="DE250" s="1" t="s">
        <v>221</v>
      </c>
      <c r="DF250" s="1" t="s">
        <v>221</v>
      </c>
      <c r="DG250" s="1" t="s">
        <v>243</v>
      </c>
      <c r="DH250" s="1">
        <v>231050</v>
      </c>
      <c r="DI250" s="1" t="s">
        <v>221</v>
      </c>
      <c r="DJ250" s="1" t="s">
        <v>537</v>
      </c>
      <c r="DK250" s="1" t="s">
        <v>538</v>
      </c>
      <c r="DL250" s="1" t="s">
        <v>229</v>
      </c>
      <c r="DM250" s="1">
        <v>611</v>
      </c>
      <c r="DN250" s="1">
        <v>3</v>
      </c>
      <c r="DO250" s="1" t="s">
        <v>539</v>
      </c>
      <c r="DP250" s="1">
        <v>0.99168173500000001</v>
      </c>
      <c r="DQ250" s="1">
        <v>0.43523025100000001</v>
      </c>
      <c r="DR250" s="1">
        <v>-0.85767027399999995</v>
      </c>
      <c r="DS250" s="1">
        <v>-0.37808848900000003</v>
      </c>
      <c r="DT250" s="1">
        <v>0.18858483200000001</v>
      </c>
      <c r="DU250" s="1">
        <v>-0.432934453</v>
      </c>
      <c r="DV250" s="1">
        <v>-0.68143459900000003</v>
      </c>
      <c r="DW250" s="1">
        <v>-0.12828479000000001</v>
      </c>
      <c r="DX250" s="1">
        <v>0.71745466300000005</v>
      </c>
      <c r="DY250" s="1">
        <v>-9.6444849999999999E-2</v>
      </c>
      <c r="DZ250" s="1">
        <v>-1.190606061</v>
      </c>
      <c r="EA250" s="1">
        <v>1.8552219560000001</v>
      </c>
      <c r="EB250" s="1">
        <v>-0.34981495200000001</v>
      </c>
      <c r="EC250" s="1">
        <v>0.63157092800000003</v>
      </c>
      <c r="ED250" s="1">
        <v>-0.670839038</v>
      </c>
      <c r="EE250" s="1">
        <v>-1.7814532089999999</v>
      </c>
      <c r="EF250" s="1">
        <v>-0.49336258900000002</v>
      </c>
      <c r="EG250" s="1">
        <v>-1.207330537</v>
      </c>
      <c r="EH250" s="1">
        <v>-0.138845727</v>
      </c>
      <c r="EI250" s="1">
        <v>-1.21831219</v>
      </c>
      <c r="EJ250" s="1">
        <v>0.78663404599999998</v>
      </c>
      <c r="EK250" s="1" t="s">
        <v>221</v>
      </c>
      <c r="EL250" s="1" t="s">
        <v>221</v>
      </c>
      <c r="EM250" s="1">
        <v>-0.858221279</v>
      </c>
      <c r="EN250" s="1">
        <v>-1.227950713</v>
      </c>
      <c r="EO250" s="1">
        <v>0.60217342600000001</v>
      </c>
      <c r="EP250" s="1">
        <v>-1.442470868</v>
      </c>
      <c r="EQ250" s="1" t="s">
        <v>221</v>
      </c>
      <c r="ER250" s="1">
        <v>-1.6496848740000001</v>
      </c>
      <c r="ES250" s="1">
        <v>-1.4313278840000001</v>
      </c>
      <c r="ET250" s="1">
        <v>-0.18006138499999999</v>
      </c>
      <c r="EU250" s="1" t="s">
        <v>221</v>
      </c>
      <c r="EV250" s="1" t="s">
        <v>221</v>
      </c>
      <c r="EW250" s="1">
        <v>1.3341285919999999</v>
      </c>
      <c r="EX250" s="1">
        <v>0.52018203500000004</v>
      </c>
      <c r="EY250" s="1">
        <v>-0.74570925099999996</v>
      </c>
      <c r="EZ250" s="1">
        <v>-0.56272993800000004</v>
      </c>
      <c r="FA250" s="1">
        <v>0.15170927000000001</v>
      </c>
      <c r="FB250" s="1">
        <v>-0.407382207</v>
      </c>
      <c r="FC250" s="1">
        <v>-0.94977949800000006</v>
      </c>
      <c r="FD250" s="1">
        <v>-0.12436346299999999</v>
      </c>
      <c r="FE250" s="1">
        <v>0.410288343</v>
      </c>
      <c r="FF250" s="1">
        <v>-8.7277409E-2</v>
      </c>
      <c r="FG250" s="1">
        <v>-1.024120258</v>
      </c>
      <c r="FH250" s="1">
        <v>1.4683519410000001</v>
      </c>
      <c r="FI250" s="1">
        <v>-0.24643912700000001</v>
      </c>
      <c r="FJ250" s="1">
        <v>0.53189845499999999</v>
      </c>
      <c r="FK250" s="1">
        <v>-0.61827943600000002</v>
      </c>
      <c r="FL250" s="1">
        <v>-1.434993843</v>
      </c>
      <c r="FM250" s="1">
        <v>-0.63754946099999998</v>
      </c>
      <c r="FN250" s="1">
        <v>-1.4390252180000001</v>
      </c>
      <c r="FO250" s="1">
        <v>-0.13894535599999999</v>
      </c>
      <c r="FP250" s="1">
        <v>-1.402873262</v>
      </c>
      <c r="FQ250" s="1">
        <v>0.96217865700000005</v>
      </c>
      <c r="FR250" s="1"/>
      <c r="FS250" s="1"/>
      <c r="FT250" s="1">
        <v>-0.87413868699999997</v>
      </c>
      <c r="FU250" s="1">
        <v>-1.4168275990000001</v>
      </c>
      <c r="FV250" s="1">
        <v>0.682211177</v>
      </c>
      <c r="FW250" s="1">
        <v>-1.7812144590000001</v>
      </c>
      <c r="FX250" s="1"/>
      <c r="FY250" s="1">
        <v>-1.8068493960000001</v>
      </c>
      <c r="FZ250" s="1">
        <v>-1.4744415</v>
      </c>
      <c r="GA250" s="1">
        <v>-0.200264262</v>
      </c>
      <c r="GB250" s="1"/>
      <c r="GC250" s="1"/>
      <c r="GD250" s="1">
        <v>1.222770221</v>
      </c>
      <c r="GE250" s="1">
        <v>-2.0480276549999998</v>
      </c>
      <c r="GF250" s="1">
        <v>-0.94977949800000006</v>
      </c>
      <c r="GG250" s="1">
        <v>-0.99850214999999998</v>
      </c>
      <c r="GH250" s="1">
        <v>-1.0065392559999999</v>
      </c>
      <c r="GI250" s="1">
        <v>7.4287091999999999E-2</v>
      </c>
      <c r="GJ250" s="1">
        <v>-0.61827943600000002</v>
      </c>
      <c r="GK250" s="1">
        <v>-2.4631454769999999</v>
      </c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 t="s">
        <v>540</v>
      </c>
      <c r="HP250" s="1" t="s">
        <v>357</v>
      </c>
      <c r="HQ250" s="1" t="s">
        <v>358</v>
      </c>
      <c r="HR250" s="1" t="s">
        <v>221</v>
      </c>
      <c r="HS250" s="1" t="s">
        <v>221</v>
      </c>
      <c r="HT250" s="1" t="s">
        <v>221</v>
      </c>
      <c r="HU250" s="1">
        <v>3.7343031070000001</v>
      </c>
      <c r="HV250" s="1">
        <v>1.2016500269999999</v>
      </c>
      <c r="HW250" s="1"/>
      <c r="HX250" s="1">
        <v>2.080748593</v>
      </c>
      <c r="HY250" s="1">
        <v>2.2943152609999999</v>
      </c>
      <c r="HZ250" s="1">
        <v>5.1340691679999999</v>
      </c>
      <c r="IA250" s="1"/>
      <c r="IB250" s="1">
        <v>1.206365095</v>
      </c>
    </row>
    <row r="251" spans="1:236" x14ac:dyDescent="0.3">
      <c r="A251" s="1">
        <v>32634</v>
      </c>
      <c r="B251" s="1" t="s">
        <v>688</v>
      </c>
      <c r="C251" s="1" t="s">
        <v>689</v>
      </c>
      <c r="D251" s="1" t="s">
        <v>690</v>
      </c>
      <c r="E251" s="1">
        <v>30</v>
      </c>
      <c r="F251" s="1" t="s">
        <v>352</v>
      </c>
      <c r="G251" s="1">
        <v>1</v>
      </c>
      <c r="H251" s="1" t="s">
        <v>353</v>
      </c>
      <c r="I251" s="1" t="s">
        <v>221</v>
      </c>
      <c r="J251" s="1" t="s">
        <v>221</v>
      </c>
      <c r="K251" s="1" t="s">
        <v>221</v>
      </c>
      <c r="L251" s="1">
        <v>1</v>
      </c>
      <c r="M251" s="1">
        <v>0</v>
      </c>
      <c r="N251" s="1">
        <v>0</v>
      </c>
      <c r="O251" s="1">
        <v>1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1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 t="s">
        <v>221</v>
      </c>
      <c r="AF251" s="1" t="s">
        <v>221</v>
      </c>
      <c r="AG251" s="1" t="s">
        <v>221</v>
      </c>
      <c r="AH251" s="1" t="s">
        <v>221</v>
      </c>
      <c r="AI251" s="1" t="s">
        <v>221</v>
      </c>
      <c r="AJ251" s="1" t="s">
        <v>221</v>
      </c>
      <c r="AK251" s="1" t="s">
        <v>221</v>
      </c>
      <c r="AL251" s="1" t="s">
        <v>221</v>
      </c>
      <c r="AM251" s="1">
        <v>5</v>
      </c>
      <c r="AN251" s="1">
        <v>1</v>
      </c>
      <c r="AO251" s="1">
        <v>3</v>
      </c>
      <c r="AP251" s="1">
        <v>1</v>
      </c>
      <c r="AQ251" s="1">
        <v>5</v>
      </c>
      <c r="AR251" s="1">
        <v>1</v>
      </c>
      <c r="AS251" s="1">
        <v>1</v>
      </c>
      <c r="AT251" s="1">
        <v>5</v>
      </c>
      <c r="AU251" s="1">
        <v>5</v>
      </c>
      <c r="AV251" s="1">
        <v>5</v>
      </c>
      <c r="AW251" s="1">
        <v>5</v>
      </c>
      <c r="AX251" s="1">
        <v>5</v>
      </c>
      <c r="AY251" s="1">
        <v>5</v>
      </c>
      <c r="AZ251" s="1">
        <v>5</v>
      </c>
      <c r="BA251" s="1">
        <v>2</v>
      </c>
      <c r="BB251" s="1">
        <v>3</v>
      </c>
      <c r="BC251" s="1" t="s">
        <v>221</v>
      </c>
      <c r="BD251" s="1" t="s">
        <v>221</v>
      </c>
      <c r="BE251" s="1" t="s">
        <v>221</v>
      </c>
      <c r="BF251" s="1" t="s">
        <v>221</v>
      </c>
      <c r="BG251" s="1">
        <v>4</v>
      </c>
      <c r="BH251" s="1">
        <v>3</v>
      </c>
      <c r="BI251" s="1">
        <v>4</v>
      </c>
      <c r="BJ251" s="1">
        <v>4</v>
      </c>
      <c r="BK251" s="1">
        <v>4</v>
      </c>
      <c r="BL251" s="1">
        <v>3</v>
      </c>
      <c r="BM251" s="1">
        <v>4</v>
      </c>
      <c r="BN251" s="1">
        <v>2</v>
      </c>
      <c r="BO251" s="1">
        <v>4</v>
      </c>
      <c r="BP251" s="1">
        <v>4</v>
      </c>
      <c r="BQ251" s="1">
        <v>2</v>
      </c>
      <c r="BR251" s="1">
        <v>2</v>
      </c>
      <c r="BS251" s="1">
        <v>3</v>
      </c>
      <c r="BT251" s="1">
        <v>2</v>
      </c>
      <c r="BU251" s="1">
        <v>2</v>
      </c>
      <c r="BV251" s="1">
        <v>4</v>
      </c>
      <c r="BW251" s="1">
        <v>2</v>
      </c>
      <c r="BX251" s="1">
        <v>3.2</v>
      </c>
      <c r="BY251" s="1">
        <v>2</v>
      </c>
      <c r="BZ251" s="1">
        <v>2</v>
      </c>
      <c r="CA251" s="1">
        <v>4</v>
      </c>
      <c r="CB251" s="1">
        <v>4</v>
      </c>
      <c r="CC251" s="1">
        <v>3.6666666669999999</v>
      </c>
      <c r="CD251" s="1">
        <v>2.5</v>
      </c>
      <c r="CE251" s="1">
        <v>3</v>
      </c>
      <c r="CF251" s="1">
        <f>(AM251 - '[1]AoA, FW, and ASMu'!B$11) / '[1]AoA, FW, and ASMu'!B$12</f>
        <v>0.88905207322832902</v>
      </c>
      <c r="CG251" s="1">
        <f>(AQ251 - '[1]AoA, FW, and ASMu'!C$11) / '[1]AoA, FW, and ASMu'!C$12</f>
        <v>1.6056087151336731</v>
      </c>
      <c r="CH251" s="1">
        <f>(AR251 - '[1]AoA, FW, and ASMu'!D$11) / '[1]AoA, FW, and ASMu'!D$12</f>
        <v>-1.1133856642167215</v>
      </c>
      <c r="CI251" s="1">
        <f>(AT251 - '[1]AoA, FW, and ASMu'!E$11) / '[1]AoA, FW, and ASMu'!E$12</f>
        <v>0.50066042908655961</v>
      </c>
      <c r="CJ251" s="1">
        <f>(AU251 - '[1]AoA, FW, and ASMu'!F$11) / '[1]AoA, FW, and ASMu'!F$12</f>
        <v>0.92360840061944671</v>
      </c>
      <c r="CK251" s="1">
        <f>(AY251 - '[1]AoA, FW, and ASMu'!G$11) / '[1]AoA, FW, and ASMu'!G$12</f>
        <v>1.0352183707753255</v>
      </c>
      <c r="CL251" s="1">
        <f>(BA251 - '[1]AoA, FW, and ASMu'!H$11) / '[1]AoA, FW, and ASMu'!H$12</f>
        <v>0.31960435424860512</v>
      </c>
      <c r="CM251" s="1">
        <f>(AW251 - '[1]AoA, FW, and ASMu'!I$11) / '[1]AoA, FW, and ASMu'!I$12</f>
        <v>1.4468245209353749</v>
      </c>
      <c r="CN251" s="1">
        <v>-2.325358901</v>
      </c>
      <c r="CO251" s="1">
        <v>-1.940369306</v>
      </c>
      <c r="CP251" s="1">
        <v>-0.84891244200000004</v>
      </c>
      <c r="CQ251" s="1">
        <v>1.3113962E-2</v>
      </c>
      <c r="CR251" s="1">
        <v>-0.40705593299999998</v>
      </c>
      <c r="CS251" s="1">
        <v>-1.2451675689999999</v>
      </c>
      <c r="CT251" s="1">
        <v>-0.89651721900000003</v>
      </c>
      <c r="CU251" s="1">
        <v>-1.569728075</v>
      </c>
      <c r="CV251" s="1" t="s">
        <v>223</v>
      </c>
      <c r="CW251" s="1">
        <v>4</v>
      </c>
      <c r="CX251" s="1">
        <v>1</v>
      </c>
      <c r="CY251" s="1" t="s">
        <v>224</v>
      </c>
      <c r="CZ251" s="1">
        <v>4</v>
      </c>
      <c r="DA251" s="1">
        <v>5810</v>
      </c>
      <c r="DB251" s="1" t="s">
        <v>221</v>
      </c>
      <c r="DC251" s="1" t="s">
        <v>221</v>
      </c>
      <c r="DD251" s="1">
        <v>0</v>
      </c>
      <c r="DE251" s="1" t="s">
        <v>221</v>
      </c>
      <c r="DF251" s="1" t="s">
        <v>221</v>
      </c>
      <c r="DG251" s="1" t="s">
        <v>243</v>
      </c>
      <c r="DH251" s="1">
        <v>588894</v>
      </c>
      <c r="DI251" s="1" t="s">
        <v>691</v>
      </c>
      <c r="DJ251" s="1" t="s">
        <v>692</v>
      </c>
      <c r="DK251" s="1" t="s">
        <v>393</v>
      </c>
      <c r="DL251" s="1" t="s">
        <v>229</v>
      </c>
      <c r="DM251" s="1">
        <v>1062</v>
      </c>
      <c r="DN251" s="1">
        <v>3</v>
      </c>
      <c r="DO251" s="1" t="s">
        <v>693</v>
      </c>
      <c r="DP251" s="1">
        <v>0.99168173500000001</v>
      </c>
      <c r="DQ251" s="1">
        <v>-0.56476974899999999</v>
      </c>
      <c r="DR251" s="1">
        <v>-0.85767027399999995</v>
      </c>
      <c r="DS251" s="1">
        <v>-0.37808848900000003</v>
      </c>
      <c r="DT251" s="1">
        <v>2.1885848320000001</v>
      </c>
      <c r="DU251" s="1">
        <v>-1.4329344530000001</v>
      </c>
      <c r="DV251" s="1">
        <v>-0.68143459900000003</v>
      </c>
      <c r="DW251" s="1">
        <v>0.87171520999999996</v>
      </c>
      <c r="DX251" s="1">
        <v>1.717454663</v>
      </c>
      <c r="DY251" s="1">
        <v>2.9035551499999999</v>
      </c>
      <c r="DZ251" s="1">
        <v>1.809393939</v>
      </c>
      <c r="EA251" s="1">
        <v>2.8552219559999998</v>
      </c>
      <c r="EB251" s="1">
        <v>1.650185048</v>
      </c>
      <c r="EC251" s="1">
        <v>1.6315709279999999</v>
      </c>
      <c r="ED251" s="1">
        <v>0.329160962</v>
      </c>
      <c r="EE251" s="1">
        <v>-0.78145320900000004</v>
      </c>
      <c r="EF251" s="1">
        <v>-0.49336258900000002</v>
      </c>
      <c r="EG251" s="1">
        <v>-1.207330537</v>
      </c>
      <c r="EH251" s="1">
        <v>-0.138845727</v>
      </c>
      <c r="EI251" s="1">
        <v>-0.21831218999999999</v>
      </c>
      <c r="EJ251" s="1">
        <v>-0.213365954</v>
      </c>
      <c r="EK251" s="1">
        <v>-1.08825868</v>
      </c>
      <c r="EL251" s="1">
        <v>-0.51791661099999997</v>
      </c>
      <c r="EM251" s="1">
        <v>0.141778721</v>
      </c>
      <c r="EN251" s="1">
        <v>-0.227950713</v>
      </c>
      <c r="EO251" s="1">
        <v>-2.3978265740000002</v>
      </c>
      <c r="EP251" s="1">
        <v>-2.442470868</v>
      </c>
      <c r="EQ251" s="1">
        <v>-0.83988714499999995</v>
      </c>
      <c r="ER251" s="1">
        <v>-1.6496848740000001</v>
      </c>
      <c r="ES251" s="1">
        <v>-1.4313278840000001</v>
      </c>
      <c r="ET251" s="1">
        <v>-0.18006138499999999</v>
      </c>
      <c r="EU251" s="1">
        <v>-1.288270378</v>
      </c>
      <c r="EV251" s="1">
        <v>-1.8892057920000001</v>
      </c>
      <c r="EW251" s="1">
        <v>1.3341285919999999</v>
      </c>
      <c r="EX251" s="1">
        <v>-0.67500610599999999</v>
      </c>
      <c r="EY251" s="1">
        <v>-0.74570925099999996</v>
      </c>
      <c r="EZ251" s="1">
        <v>-0.56272993800000004</v>
      </c>
      <c r="FA251" s="1">
        <v>1.7606326240000001</v>
      </c>
      <c r="FB251" s="1">
        <v>-1.348361157</v>
      </c>
      <c r="FC251" s="1">
        <v>-0.94977949800000006</v>
      </c>
      <c r="FD251" s="1">
        <v>0.84506917800000003</v>
      </c>
      <c r="FE251" s="1">
        <v>0.98215492100000001</v>
      </c>
      <c r="FF251" s="1">
        <v>2.6275614680000001</v>
      </c>
      <c r="FG251" s="1">
        <v>1.556381282</v>
      </c>
      <c r="FH251" s="1">
        <v>2.2598216280000001</v>
      </c>
      <c r="FI251" s="1">
        <v>1.1625293880000001</v>
      </c>
      <c r="FJ251" s="1">
        <v>1.3740817030000001</v>
      </c>
      <c r="FK251" s="1">
        <v>0.30337151299999998</v>
      </c>
      <c r="FL251" s="1">
        <v>-0.62947516000000003</v>
      </c>
      <c r="FM251" s="1">
        <v>-0.63754946099999998</v>
      </c>
      <c r="FN251" s="1">
        <v>-1.4390252180000001</v>
      </c>
      <c r="FO251" s="1">
        <v>-0.13894535599999999</v>
      </c>
      <c r="FP251" s="1">
        <v>-0.25138411700000002</v>
      </c>
      <c r="FQ251" s="1">
        <v>-0.26098052599999999</v>
      </c>
      <c r="FR251" s="1">
        <v>-1.2227483240000001</v>
      </c>
      <c r="FS251" s="1">
        <v>-0.72244622599999997</v>
      </c>
      <c r="FT251" s="1">
        <v>0.144408287</v>
      </c>
      <c r="FU251" s="1">
        <v>-0.263012886</v>
      </c>
      <c r="FV251" s="1">
        <v>-2.716533176</v>
      </c>
      <c r="FW251" s="1">
        <v>-3.016050114</v>
      </c>
      <c r="FX251" s="1">
        <v>-0.79947278300000002</v>
      </c>
      <c r="FY251" s="1">
        <v>-1.8068493960000001</v>
      </c>
      <c r="FZ251" s="1">
        <v>-1.4744415</v>
      </c>
      <c r="GA251" s="1">
        <v>-0.200264262</v>
      </c>
      <c r="GB251" s="1">
        <v>-1.2883563010000001</v>
      </c>
      <c r="GC251" s="1">
        <v>-1.65030323</v>
      </c>
      <c r="GD251" s="1">
        <v>0.23379393900000001</v>
      </c>
      <c r="GE251" s="1">
        <v>-2.9890066059999998</v>
      </c>
      <c r="GF251" s="1">
        <v>-2.6000827279999998</v>
      </c>
      <c r="GG251" s="1">
        <v>0.989477465</v>
      </c>
      <c r="GH251" s="1">
        <v>0.71914203399999999</v>
      </c>
      <c r="GI251" s="1">
        <v>0.42713769600000001</v>
      </c>
      <c r="GJ251" s="1">
        <v>-0.74054302900000002</v>
      </c>
      <c r="GK251" s="1">
        <v>0.117356064</v>
      </c>
      <c r="GL251" s="1">
        <v>4</v>
      </c>
      <c r="GM251" s="1">
        <v>1</v>
      </c>
      <c r="GN251" s="1">
        <v>0.25</v>
      </c>
      <c r="GO251" s="1">
        <v>3</v>
      </c>
      <c r="GP251" s="1">
        <v>0.75</v>
      </c>
      <c r="GQ251" s="1">
        <v>0</v>
      </c>
      <c r="GR251" s="1">
        <v>0</v>
      </c>
      <c r="GS251" s="1">
        <v>0</v>
      </c>
      <c r="GT251" s="1">
        <v>0</v>
      </c>
      <c r="GU251" s="1">
        <v>1</v>
      </c>
      <c r="GV251" s="1">
        <v>0.25</v>
      </c>
      <c r="GW251" s="1">
        <v>1</v>
      </c>
      <c r="GX251" s="1">
        <v>0.25</v>
      </c>
      <c r="GY251" s="1">
        <v>0</v>
      </c>
      <c r="GZ251" s="1">
        <v>0</v>
      </c>
      <c r="HA251" s="1">
        <v>0</v>
      </c>
      <c r="HB251" s="1">
        <v>0</v>
      </c>
      <c r="HC251" s="1">
        <v>0</v>
      </c>
      <c r="HD251" s="1">
        <v>0</v>
      </c>
      <c r="HE251" s="1">
        <v>0</v>
      </c>
      <c r="HF251" s="1">
        <v>0</v>
      </c>
      <c r="HG251" s="1">
        <v>2</v>
      </c>
      <c r="HH251" s="1">
        <v>0.5</v>
      </c>
      <c r="HI251" s="1">
        <v>0</v>
      </c>
      <c r="HJ251" s="1">
        <v>0</v>
      </c>
      <c r="HK251" s="1">
        <v>0</v>
      </c>
      <c r="HL251" s="1">
        <v>0</v>
      </c>
      <c r="HM251" s="1">
        <v>0.5</v>
      </c>
      <c r="HN251" s="1">
        <v>0.5</v>
      </c>
      <c r="HO251" s="1" t="s">
        <v>663</v>
      </c>
      <c r="HP251" s="1" t="s">
        <v>315</v>
      </c>
      <c r="HQ251" s="1" t="s">
        <v>316</v>
      </c>
      <c r="HR251" s="1" t="s">
        <v>221</v>
      </c>
      <c r="HS251" s="1" t="s">
        <v>221</v>
      </c>
      <c r="HT251" s="1" t="s">
        <v>221</v>
      </c>
      <c r="HU251" s="1">
        <v>1.568407305</v>
      </c>
      <c r="HV251" s="1">
        <v>1.2016500269999999</v>
      </c>
      <c r="HW251" s="1">
        <v>0.88503637599999996</v>
      </c>
      <c r="HX251" s="1">
        <v>3.1211228900000001</v>
      </c>
      <c r="HY251" s="1">
        <v>3.4414728910000001</v>
      </c>
      <c r="HZ251" s="1">
        <v>2.8522606490000002</v>
      </c>
      <c r="IA251" s="1">
        <v>1.573949845</v>
      </c>
      <c r="IB251" s="1">
        <v>1.206365095</v>
      </c>
    </row>
    <row r="252" spans="1:236" x14ac:dyDescent="0.3">
      <c r="A252" s="1">
        <v>28331</v>
      </c>
      <c r="B252" s="1" t="s">
        <v>1767</v>
      </c>
      <c r="C252" s="1" t="s">
        <v>950</v>
      </c>
      <c r="D252" s="1" t="s">
        <v>695</v>
      </c>
      <c r="E252" s="1">
        <v>7</v>
      </c>
      <c r="F252" s="1" t="s">
        <v>362</v>
      </c>
      <c r="G252" s="1">
        <v>2</v>
      </c>
      <c r="H252" s="1" t="s">
        <v>363</v>
      </c>
      <c r="I252" s="1" t="s">
        <v>221</v>
      </c>
      <c r="J252" s="1" t="s">
        <v>221</v>
      </c>
      <c r="K252" s="1" t="s">
        <v>221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 t="s">
        <v>221</v>
      </c>
      <c r="AF252" s="1" t="s">
        <v>221</v>
      </c>
      <c r="AG252" s="1" t="s">
        <v>221</v>
      </c>
      <c r="AH252" s="1" t="s">
        <v>221</v>
      </c>
      <c r="AI252" s="1" t="s">
        <v>221</v>
      </c>
      <c r="AJ252" s="1" t="s">
        <v>221</v>
      </c>
      <c r="AK252" s="1" t="s">
        <v>221</v>
      </c>
      <c r="AL252" s="1" t="s">
        <v>221</v>
      </c>
      <c r="AM252" s="1">
        <v>5</v>
      </c>
      <c r="AN252" s="1">
        <v>1</v>
      </c>
      <c r="AO252" s="1">
        <v>5</v>
      </c>
      <c r="AP252" s="1">
        <v>1</v>
      </c>
      <c r="AQ252" s="1">
        <v>3</v>
      </c>
      <c r="AR252" s="1">
        <v>1</v>
      </c>
      <c r="AS252" s="1">
        <v>1</v>
      </c>
      <c r="AT252" s="1">
        <v>5</v>
      </c>
      <c r="AU252" s="1">
        <v>3</v>
      </c>
      <c r="AV252" s="1">
        <v>2</v>
      </c>
      <c r="AW252" s="1">
        <v>3</v>
      </c>
      <c r="AX252" s="1">
        <v>2</v>
      </c>
      <c r="AY252" s="1">
        <v>5</v>
      </c>
      <c r="AZ252" s="1">
        <v>4</v>
      </c>
      <c r="BA252" s="1">
        <v>2</v>
      </c>
      <c r="BB252" s="1">
        <v>5</v>
      </c>
      <c r="BC252" s="1" t="s">
        <v>221</v>
      </c>
      <c r="BD252" s="1" t="s">
        <v>221</v>
      </c>
      <c r="BE252" s="1" t="s">
        <v>221</v>
      </c>
      <c r="BF252" s="1" t="s">
        <v>221</v>
      </c>
      <c r="BG252" s="1">
        <v>5</v>
      </c>
      <c r="BH252" s="1">
        <v>5</v>
      </c>
      <c r="BI252" s="1">
        <v>4</v>
      </c>
      <c r="BJ252" s="1">
        <v>4</v>
      </c>
      <c r="BK252" s="1">
        <v>4</v>
      </c>
      <c r="BL252" s="1">
        <v>2</v>
      </c>
      <c r="BM252" s="1">
        <v>3</v>
      </c>
      <c r="BN252" s="1" t="s">
        <v>221</v>
      </c>
      <c r="BO252" s="1">
        <v>4</v>
      </c>
      <c r="BP252" s="1">
        <v>4</v>
      </c>
      <c r="BQ252" s="1">
        <v>5</v>
      </c>
      <c r="BR252" s="1">
        <v>4</v>
      </c>
      <c r="BS252" s="1">
        <v>4</v>
      </c>
      <c r="BT252" s="1">
        <v>2</v>
      </c>
      <c r="BU252" s="1">
        <v>3</v>
      </c>
      <c r="BV252" s="1">
        <v>2</v>
      </c>
      <c r="BW252" s="1" t="s">
        <v>221</v>
      </c>
      <c r="BX252" s="1">
        <v>3.6666666669999999</v>
      </c>
      <c r="BY252" s="1">
        <v>2.5</v>
      </c>
      <c r="BZ252" s="1"/>
      <c r="CA252" s="1">
        <v>4</v>
      </c>
      <c r="CB252" s="1">
        <v>4</v>
      </c>
      <c r="CC252" s="1">
        <v>3</v>
      </c>
      <c r="CD252" s="1">
        <v>4</v>
      </c>
      <c r="CE252" s="1">
        <v>5</v>
      </c>
      <c r="CF252" s="1">
        <f>(AM252 - '[1]AoA, FW, and ASMu'!B$11) / '[1]AoA, FW, and ASMu'!B$12</f>
        <v>0.88905207322832902</v>
      </c>
      <c r="CG252" s="1">
        <f>(AQ252 - '[1]AoA, FW, and ASMu'!C$11) / '[1]AoA, FW, and ASMu'!C$12</f>
        <v>6.35580845466511E-2</v>
      </c>
      <c r="CH252" s="1">
        <f>(AR252 - '[1]AoA, FW, and ASMu'!D$11) / '[1]AoA, FW, and ASMu'!D$12</f>
        <v>-1.1133856642167215</v>
      </c>
      <c r="CI252" s="1">
        <f>(AT252 - '[1]AoA, FW, and ASMu'!E$11) / '[1]AoA, FW, and ASMu'!E$12</f>
        <v>0.50066042908655961</v>
      </c>
      <c r="CJ252" s="1">
        <f>(AU252 - '[1]AoA, FW, and ASMu'!F$11) / '[1]AoA, FW, and ASMu'!F$12</f>
        <v>-0.22453801400218357</v>
      </c>
      <c r="CK252" s="1">
        <f>(AY252 - '[1]AoA, FW, and ASMu'!G$11) / '[1]AoA, FW, and ASMu'!G$12</f>
        <v>1.0352183707753255</v>
      </c>
      <c r="CL252" s="1">
        <f>(BA252 - '[1]AoA, FW, and ASMu'!H$11) / '[1]AoA, FW, and ASMu'!H$12</f>
        <v>0.31960435424860512</v>
      </c>
      <c r="CM252" s="1">
        <f>(AW252 - '[1]AoA, FW, and ASMu'!I$11) / '[1]AoA, FW, and ASMu'!I$12</f>
        <v>-0.25123341556192269</v>
      </c>
      <c r="CN252" s="1">
        <v>-0.72238844700000004</v>
      </c>
      <c r="CO252" s="1">
        <v>-0.54125420400000002</v>
      </c>
      <c r="CP252" s="1"/>
      <c r="CQ252" s="1">
        <v>0.55414805600000006</v>
      </c>
      <c r="CR252" s="1">
        <v>-0.13689299999999999</v>
      </c>
      <c r="CS252" s="1">
        <v>-1.9579451569999999</v>
      </c>
      <c r="CT252" s="1">
        <v>0.68315329899999999</v>
      </c>
      <c r="CU252" s="1">
        <v>1.125682713</v>
      </c>
      <c r="CV252" s="1" t="s">
        <v>223</v>
      </c>
      <c r="CW252" s="1">
        <v>4</v>
      </c>
      <c r="CX252" s="1">
        <v>1</v>
      </c>
      <c r="CY252" s="1" t="s">
        <v>242</v>
      </c>
      <c r="CZ252" s="1">
        <v>5</v>
      </c>
      <c r="DA252" s="1">
        <v>3415</v>
      </c>
      <c r="DB252" s="1" t="s">
        <v>221</v>
      </c>
      <c r="DC252" s="1" t="s">
        <v>221</v>
      </c>
      <c r="DD252" s="1">
        <v>1</v>
      </c>
      <c r="DE252" s="1">
        <v>3416</v>
      </c>
      <c r="DF252" s="1" t="s">
        <v>221</v>
      </c>
      <c r="DG252" s="1" t="s">
        <v>292</v>
      </c>
      <c r="DH252" s="1">
        <v>377091</v>
      </c>
      <c r="DI252" s="1" t="s">
        <v>1768</v>
      </c>
      <c r="DJ252" s="1" t="s">
        <v>1769</v>
      </c>
      <c r="DK252" s="1" t="s">
        <v>355</v>
      </c>
      <c r="DL252" s="1" t="s">
        <v>229</v>
      </c>
      <c r="DM252" s="1">
        <v>897</v>
      </c>
      <c r="DN252" s="1">
        <v>6</v>
      </c>
      <c r="DO252" s="1" t="s">
        <v>221</v>
      </c>
      <c r="DP252" s="1">
        <v>0.99168173500000001</v>
      </c>
      <c r="DQ252" s="1">
        <v>-0.56476974899999999</v>
      </c>
      <c r="DR252" s="1">
        <v>1.142329726</v>
      </c>
      <c r="DS252" s="1">
        <v>-0.37808848900000003</v>
      </c>
      <c r="DT252" s="1">
        <v>0.18858483200000001</v>
      </c>
      <c r="DU252" s="1">
        <v>-1.4329344530000001</v>
      </c>
      <c r="DV252" s="1">
        <v>-0.68143459900000003</v>
      </c>
      <c r="DW252" s="1">
        <v>0.87171520999999996</v>
      </c>
      <c r="DX252" s="1">
        <v>-0.28254533700000001</v>
      </c>
      <c r="DY252" s="1">
        <v>-9.6444849999999999E-2</v>
      </c>
      <c r="DZ252" s="1">
        <v>-0.19060606099999999</v>
      </c>
      <c r="EA252" s="1">
        <v>-0.14477804399999999</v>
      </c>
      <c r="EB252" s="1">
        <v>1.650185048</v>
      </c>
      <c r="EC252" s="1">
        <v>0.63157092800000003</v>
      </c>
      <c r="ED252" s="1">
        <v>0.329160962</v>
      </c>
      <c r="EE252" s="1">
        <v>1.2185467910000001</v>
      </c>
      <c r="EF252" s="1">
        <v>0.50663741100000004</v>
      </c>
      <c r="EG252" s="1">
        <v>0.79266946299999996</v>
      </c>
      <c r="EH252" s="1">
        <v>-0.138845727</v>
      </c>
      <c r="EI252" s="1">
        <v>-0.21831218999999999</v>
      </c>
      <c r="EJ252" s="1">
        <v>-0.213365954</v>
      </c>
      <c r="EK252" s="1">
        <v>-2.08825868</v>
      </c>
      <c r="EL252" s="1">
        <v>-1.517916611</v>
      </c>
      <c r="EM252" s="1">
        <v>0.141778721</v>
      </c>
      <c r="EN252" s="1">
        <v>-0.227950713</v>
      </c>
      <c r="EO252" s="1">
        <v>0.60217342600000001</v>
      </c>
      <c r="EP252" s="1">
        <v>-0.44247086800000002</v>
      </c>
      <c r="EQ252" s="1">
        <v>0.160112855</v>
      </c>
      <c r="ER252" s="1">
        <v>-1.6496848740000001</v>
      </c>
      <c r="ES252" s="1">
        <v>-0.43132788399999999</v>
      </c>
      <c r="ET252" s="1">
        <v>-2.1800613850000001</v>
      </c>
      <c r="EU252" s="1" t="s">
        <v>221</v>
      </c>
      <c r="EV252" s="1" t="s">
        <v>221</v>
      </c>
      <c r="EW252" s="1">
        <v>1.3341285919999999</v>
      </c>
      <c r="EX252" s="1">
        <v>-0.67500610599999999</v>
      </c>
      <c r="EY252" s="1">
        <v>0.99320901100000003</v>
      </c>
      <c r="EZ252" s="1">
        <v>-0.56272993800000004</v>
      </c>
      <c r="FA252" s="1">
        <v>0.15170927000000001</v>
      </c>
      <c r="FB252" s="1">
        <v>-1.348361157</v>
      </c>
      <c r="FC252" s="1">
        <v>-0.94977949800000006</v>
      </c>
      <c r="FD252" s="1">
        <v>0.84506917800000003</v>
      </c>
      <c r="FE252" s="1">
        <v>-0.16157823499999999</v>
      </c>
      <c r="FF252" s="1">
        <v>-8.7277409E-2</v>
      </c>
      <c r="FG252" s="1">
        <v>-0.163953078</v>
      </c>
      <c r="FH252" s="1">
        <v>-0.114587433</v>
      </c>
      <c r="FI252" s="1">
        <v>1.1625293880000001</v>
      </c>
      <c r="FJ252" s="1">
        <v>0.53189845499999999</v>
      </c>
      <c r="FK252" s="1">
        <v>0.30337151299999998</v>
      </c>
      <c r="FL252" s="1">
        <v>0.98156220699999996</v>
      </c>
      <c r="FM252" s="1">
        <v>0.65470389500000004</v>
      </c>
      <c r="FN252" s="1">
        <v>0.94478795299999996</v>
      </c>
      <c r="FO252" s="1">
        <v>-0.13894535599999999</v>
      </c>
      <c r="FP252" s="1">
        <v>-0.25138411700000002</v>
      </c>
      <c r="FQ252" s="1">
        <v>-0.26098052599999999</v>
      </c>
      <c r="FR252" s="1">
        <v>-2.346330746</v>
      </c>
      <c r="FS252" s="1">
        <v>-2.1173546170000002</v>
      </c>
      <c r="FT252" s="1">
        <v>0.144408287</v>
      </c>
      <c r="FU252" s="1">
        <v>-0.263012886</v>
      </c>
      <c r="FV252" s="1">
        <v>0.682211177</v>
      </c>
      <c r="FW252" s="1">
        <v>-0.54637880400000005</v>
      </c>
      <c r="FX252" s="1">
        <v>0.15240841699999999</v>
      </c>
      <c r="FY252" s="1">
        <v>-1.8068493960000001</v>
      </c>
      <c r="FZ252" s="1">
        <v>-0.44432008899999997</v>
      </c>
      <c r="GA252" s="1">
        <v>-2.4246641489999998</v>
      </c>
      <c r="GB252" s="1"/>
      <c r="GC252" s="1"/>
      <c r="GD252" s="1">
        <v>0.699595521</v>
      </c>
      <c r="GE252" s="1">
        <v>-2.4739458999999999</v>
      </c>
      <c r="GF252" s="1">
        <v>-0.94977949800000006</v>
      </c>
      <c r="GG252" s="1">
        <v>0.989477465</v>
      </c>
      <c r="GH252" s="1">
        <v>-0.42459112100000002</v>
      </c>
      <c r="GI252" s="1">
        <v>-0.41235924099999999</v>
      </c>
      <c r="GJ252" s="1">
        <v>0.37957572099999998</v>
      </c>
      <c r="GK252" s="1">
        <v>0.78083487500000004</v>
      </c>
      <c r="GL252" s="1">
        <v>5</v>
      </c>
      <c r="GM252" s="1">
        <v>2</v>
      </c>
      <c r="GN252" s="1">
        <v>0.4</v>
      </c>
      <c r="GO252" s="1">
        <v>3</v>
      </c>
      <c r="GP252" s="1">
        <v>0.6</v>
      </c>
      <c r="GQ252" s="1">
        <v>1</v>
      </c>
      <c r="GR252" s="1">
        <v>0.2</v>
      </c>
      <c r="GS252" s="1">
        <v>0</v>
      </c>
      <c r="GT252" s="1">
        <v>0</v>
      </c>
      <c r="GU252" s="1">
        <v>2</v>
      </c>
      <c r="GV252" s="1">
        <v>0.4</v>
      </c>
      <c r="GW252" s="1">
        <v>0</v>
      </c>
      <c r="GX252" s="1">
        <v>0</v>
      </c>
      <c r="GY252" s="1">
        <v>0</v>
      </c>
      <c r="GZ252" s="1">
        <v>0</v>
      </c>
      <c r="HA252" s="1">
        <v>0</v>
      </c>
      <c r="HB252" s="1">
        <v>0</v>
      </c>
      <c r="HC252" s="1">
        <v>0</v>
      </c>
      <c r="HD252" s="1">
        <v>0</v>
      </c>
      <c r="HE252" s="1">
        <v>2</v>
      </c>
      <c r="HF252" s="1">
        <v>0.4</v>
      </c>
      <c r="HG252" s="1">
        <v>0</v>
      </c>
      <c r="HH252" s="1">
        <v>0</v>
      </c>
      <c r="HI252" s="1">
        <v>0</v>
      </c>
      <c r="HJ252" s="1">
        <v>0</v>
      </c>
      <c r="HK252" s="1">
        <v>0</v>
      </c>
      <c r="HL252" s="1">
        <v>0</v>
      </c>
      <c r="HM252" s="1">
        <v>0.6</v>
      </c>
      <c r="HN252" s="1">
        <v>0.4</v>
      </c>
      <c r="HO252" s="1" t="s">
        <v>269</v>
      </c>
      <c r="HP252" s="1" t="s">
        <v>232</v>
      </c>
      <c r="HQ252" s="1" t="s">
        <v>270</v>
      </c>
      <c r="HR252" s="1" t="s">
        <v>260</v>
      </c>
      <c r="HS252" s="1" t="s">
        <v>221</v>
      </c>
      <c r="HT252" s="1" t="s">
        <v>221</v>
      </c>
      <c r="HU252" s="1">
        <v>3.1625277390000002</v>
      </c>
      <c r="HV252" s="1">
        <v>1.3226675569999999</v>
      </c>
      <c r="HW252" s="1"/>
      <c r="HX252" s="1">
        <v>2.7113672740000001</v>
      </c>
      <c r="HY252" s="1">
        <v>3.2267635619999999</v>
      </c>
      <c r="HZ252" s="1">
        <v>0.499159931</v>
      </c>
      <c r="IA252" s="1">
        <v>3.5335515489999998</v>
      </c>
      <c r="IB252" s="1">
        <v>3.6462331350000001</v>
      </c>
    </row>
    <row r="253" spans="1:236" x14ac:dyDescent="0.3">
      <c r="A253" s="1">
        <v>39855</v>
      </c>
      <c r="B253" s="1" t="s">
        <v>1770</v>
      </c>
      <c r="C253" s="1" t="s">
        <v>1771</v>
      </c>
      <c r="D253" s="1" t="s">
        <v>1772</v>
      </c>
      <c r="E253" s="1">
        <v>7</v>
      </c>
      <c r="F253" s="1" t="s">
        <v>362</v>
      </c>
      <c r="G253" s="1">
        <v>2</v>
      </c>
      <c r="H253" s="1" t="s">
        <v>363</v>
      </c>
      <c r="I253" s="1" t="s">
        <v>221</v>
      </c>
      <c r="J253" s="1" t="s">
        <v>221</v>
      </c>
      <c r="K253" s="1" t="s">
        <v>221</v>
      </c>
      <c r="L253" s="1">
        <v>1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1</v>
      </c>
      <c r="U253" s="1">
        <v>0</v>
      </c>
      <c r="V253" s="1">
        <v>0</v>
      </c>
      <c r="W253" s="1">
        <v>0</v>
      </c>
      <c r="X253" s="1">
        <v>0</v>
      </c>
      <c r="Y253" s="1">
        <v>1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 t="s">
        <v>1773</v>
      </c>
      <c r="AF253" s="1" t="s">
        <v>625</v>
      </c>
      <c r="AG253" s="1" t="s">
        <v>221</v>
      </c>
      <c r="AH253" s="1" t="s">
        <v>221</v>
      </c>
      <c r="AI253" s="1" t="s">
        <v>221</v>
      </c>
      <c r="AJ253" s="1" t="s">
        <v>221</v>
      </c>
      <c r="AK253" s="1" t="s">
        <v>221</v>
      </c>
      <c r="AL253" s="1" t="s">
        <v>221</v>
      </c>
      <c r="AM253" s="1">
        <v>5</v>
      </c>
      <c r="AN253" s="1">
        <v>1</v>
      </c>
      <c r="AO253" s="1">
        <v>5</v>
      </c>
      <c r="AP253" s="1">
        <v>1</v>
      </c>
      <c r="AQ253" s="1">
        <v>5</v>
      </c>
      <c r="AR253" s="1">
        <v>2</v>
      </c>
      <c r="AS253" s="1">
        <v>1</v>
      </c>
      <c r="AT253" s="1">
        <v>5</v>
      </c>
      <c r="AU253" s="1">
        <v>1</v>
      </c>
      <c r="AV253" s="1">
        <v>1</v>
      </c>
      <c r="AW253" s="1">
        <v>3</v>
      </c>
      <c r="AX253" s="1">
        <v>1</v>
      </c>
      <c r="AY253" s="1">
        <v>3</v>
      </c>
      <c r="AZ253" s="1">
        <v>5</v>
      </c>
      <c r="BA253" s="1">
        <v>1</v>
      </c>
      <c r="BB253" s="1">
        <v>4</v>
      </c>
      <c r="BC253" s="1" t="s">
        <v>221</v>
      </c>
      <c r="BD253" s="1" t="s">
        <v>221</v>
      </c>
      <c r="BE253" s="1" t="s">
        <v>221</v>
      </c>
      <c r="BF253" s="1" t="s">
        <v>221</v>
      </c>
      <c r="BG253" s="1">
        <v>1</v>
      </c>
      <c r="BH253" s="1">
        <v>3</v>
      </c>
      <c r="BI253" s="1">
        <v>5</v>
      </c>
      <c r="BJ253" s="1">
        <v>3</v>
      </c>
      <c r="BK253" s="1">
        <v>5</v>
      </c>
      <c r="BL253" s="1">
        <v>4</v>
      </c>
      <c r="BM253" s="1">
        <v>4</v>
      </c>
      <c r="BN253" s="1" t="s">
        <v>221</v>
      </c>
      <c r="BO253" s="1">
        <v>4</v>
      </c>
      <c r="BP253" s="1" t="s">
        <v>221</v>
      </c>
      <c r="BQ253" s="1">
        <v>5</v>
      </c>
      <c r="BR253" s="1">
        <v>5</v>
      </c>
      <c r="BS253" s="1">
        <v>4</v>
      </c>
      <c r="BT253" s="1">
        <v>5</v>
      </c>
      <c r="BU253" s="1">
        <v>4</v>
      </c>
      <c r="BV253" s="1">
        <v>4</v>
      </c>
      <c r="BW253" s="1" t="s">
        <v>221</v>
      </c>
      <c r="BX253" s="1">
        <v>4.1111111109999996</v>
      </c>
      <c r="BY253" s="1">
        <v>4.5</v>
      </c>
      <c r="BZ253" s="1"/>
      <c r="CA253" s="1">
        <v>4</v>
      </c>
      <c r="CB253" s="1"/>
      <c r="CC253" s="1">
        <v>4.3333333329999997</v>
      </c>
      <c r="CD253" s="1">
        <v>4</v>
      </c>
      <c r="CE253" s="1">
        <v>3</v>
      </c>
      <c r="CF253" s="1">
        <f>(AM253 - '[1]AoA, FW, and ASMu'!B$11) / '[1]AoA, FW, and ASMu'!B$12</f>
        <v>0.88905207322832902</v>
      </c>
      <c r="CG253" s="1">
        <f>(AQ253 - '[1]AoA, FW, and ASMu'!C$11) / '[1]AoA, FW, and ASMu'!C$12</f>
        <v>1.6056087151336731</v>
      </c>
      <c r="CH253" s="1">
        <f>(AR253 - '[1]AoA, FW, and ASMu'!D$11) / '[1]AoA, FW, and ASMu'!D$12</f>
        <v>-0.32843761477495281</v>
      </c>
      <c r="CI253" s="1">
        <f>(AT253 - '[1]AoA, FW, and ASMu'!E$11) / '[1]AoA, FW, and ASMu'!E$12</f>
        <v>0.50066042908655961</v>
      </c>
      <c r="CJ253" s="1">
        <f>(AU253 - '[1]AoA, FW, and ASMu'!F$11) / '[1]AoA, FW, and ASMu'!F$12</f>
        <v>-1.3726844286238138</v>
      </c>
      <c r="CK253" s="1">
        <f>(AY253 - '[1]AoA, FW, and ASMu'!G$11) / '[1]AoA, FW, and ASMu'!G$12</f>
        <v>-0.39129875746110016</v>
      </c>
      <c r="CL253" s="1">
        <f>(BA253 - '[1]AoA, FW, and ASMu'!H$11) / '[1]AoA, FW, and ASMu'!H$12</f>
        <v>-0.62050276803115456</v>
      </c>
      <c r="CM253" s="1">
        <f>(AW253 - '[1]AoA, FW, and ASMu'!I$11) / '[1]AoA, FW, and ASMu'!I$12</f>
        <v>-0.25123341556192269</v>
      </c>
      <c r="CN253" s="1">
        <v>0.12095228299999999</v>
      </c>
      <c r="CO253" s="1">
        <v>1.22230254</v>
      </c>
      <c r="CP253" s="1"/>
      <c r="CQ253" s="1">
        <v>0.55414805600000006</v>
      </c>
      <c r="CR253" s="1"/>
      <c r="CS253" s="1">
        <v>3.8694567999999999E-2</v>
      </c>
      <c r="CT253" s="1">
        <v>0.68315329899999999</v>
      </c>
      <c r="CU253" s="1">
        <v>-1.3051393769999999</v>
      </c>
      <c r="CV253" s="1" t="s">
        <v>223</v>
      </c>
      <c r="CW253" s="1">
        <v>4</v>
      </c>
      <c r="CX253" s="1">
        <v>1</v>
      </c>
      <c r="CY253" s="1" t="s">
        <v>224</v>
      </c>
      <c r="CZ253" s="1">
        <v>4</v>
      </c>
      <c r="DA253" s="1">
        <v>4153</v>
      </c>
      <c r="DB253" s="1" t="s">
        <v>221</v>
      </c>
      <c r="DC253" s="1" t="s">
        <v>221</v>
      </c>
      <c r="DD253" s="1">
        <v>0</v>
      </c>
      <c r="DE253" s="1" t="s">
        <v>221</v>
      </c>
      <c r="DF253" s="1" t="s">
        <v>221</v>
      </c>
      <c r="DG253" s="1" t="s">
        <v>364</v>
      </c>
      <c r="DH253" s="1">
        <v>2161</v>
      </c>
      <c r="DI253" s="1" t="s">
        <v>1774</v>
      </c>
      <c r="DJ253" s="1" t="s">
        <v>1627</v>
      </c>
      <c r="DK253" s="1" t="s">
        <v>567</v>
      </c>
      <c r="DL253" s="1" t="s">
        <v>229</v>
      </c>
      <c r="DM253" s="1">
        <v>755</v>
      </c>
      <c r="DN253" s="1">
        <v>9</v>
      </c>
      <c r="DO253" s="1" t="s">
        <v>1775</v>
      </c>
      <c r="DP253" s="1">
        <v>0.99168173500000001</v>
      </c>
      <c r="DQ253" s="1">
        <v>-0.56476974899999999</v>
      </c>
      <c r="DR253" s="1">
        <v>1.142329726</v>
      </c>
      <c r="DS253" s="1">
        <v>-0.37808848900000003</v>
      </c>
      <c r="DT253" s="1">
        <v>2.1885848320000001</v>
      </c>
      <c r="DU253" s="1">
        <v>-0.432934453</v>
      </c>
      <c r="DV253" s="1">
        <v>-0.68143459900000003</v>
      </c>
      <c r="DW253" s="1">
        <v>0.87171520999999996</v>
      </c>
      <c r="DX253" s="1">
        <v>-2.2825453370000002</v>
      </c>
      <c r="DY253" s="1">
        <v>-1.0964448499999999</v>
      </c>
      <c r="DZ253" s="1">
        <v>-0.19060606099999999</v>
      </c>
      <c r="EA253" s="1">
        <v>-1.1447780439999999</v>
      </c>
      <c r="EB253" s="1">
        <v>-0.34981495200000001</v>
      </c>
      <c r="EC253" s="1">
        <v>1.6315709279999999</v>
      </c>
      <c r="ED253" s="1">
        <v>-0.670839038</v>
      </c>
      <c r="EE253" s="1">
        <v>0.21854679099999999</v>
      </c>
      <c r="EF253" s="1">
        <v>-3.4933625890000002</v>
      </c>
      <c r="EG253" s="1">
        <v>-1.207330537</v>
      </c>
      <c r="EH253" s="1">
        <v>0.86115427300000003</v>
      </c>
      <c r="EI253" s="1">
        <v>-1.21831219</v>
      </c>
      <c r="EJ253" s="1">
        <v>0.78663404599999998</v>
      </c>
      <c r="EK253" s="1">
        <v>-8.8258680000000006E-2</v>
      </c>
      <c r="EL253" s="1">
        <v>-0.51791661099999997</v>
      </c>
      <c r="EM253" s="1">
        <v>0.141778721</v>
      </c>
      <c r="EN253" s="1" t="s">
        <v>221</v>
      </c>
      <c r="EO253" s="1">
        <v>0.60217342600000001</v>
      </c>
      <c r="EP253" s="1">
        <v>0.55752913199999998</v>
      </c>
      <c r="EQ253" s="1">
        <v>0.160112855</v>
      </c>
      <c r="ER253" s="1">
        <v>1.3503151259999999</v>
      </c>
      <c r="ES253" s="1">
        <v>0.56867211600000001</v>
      </c>
      <c r="ET253" s="1">
        <v>-0.18006138499999999</v>
      </c>
      <c r="EU253" s="1" t="s">
        <v>221</v>
      </c>
      <c r="EV253" s="1" t="s">
        <v>221</v>
      </c>
      <c r="EW253" s="1">
        <v>1.3341285919999999</v>
      </c>
      <c r="EX253" s="1">
        <v>-0.67500610599999999</v>
      </c>
      <c r="EY253" s="1">
        <v>0.99320901100000003</v>
      </c>
      <c r="EZ253" s="1">
        <v>-0.56272993800000004</v>
      </c>
      <c r="FA253" s="1">
        <v>1.7606326240000001</v>
      </c>
      <c r="FB253" s="1">
        <v>-0.407382207</v>
      </c>
      <c r="FC253" s="1">
        <v>-0.94977949800000006</v>
      </c>
      <c r="FD253" s="1">
        <v>0.84506917800000003</v>
      </c>
      <c r="FE253" s="1">
        <v>-1.305311391</v>
      </c>
      <c r="FF253" s="1">
        <v>-0.99222370199999999</v>
      </c>
      <c r="FG253" s="1">
        <v>-0.163953078</v>
      </c>
      <c r="FH253" s="1">
        <v>-0.90605712000000005</v>
      </c>
      <c r="FI253" s="1">
        <v>-0.24643912700000001</v>
      </c>
      <c r="FJ253" s="1">
        <v>1.3740817030000001</v>
      </c>
      <c r="FK253" s="1">
        <v>-0.61827943600000002</v>
      </c>
      <c r="FL253" s="1">
        <v>0.17604352300000001</v>
      </c>
      <c r="FM253" s="1">
        <v>-4.5143095290000002</v>
      </c>
      <c r="FN253" s="1">
        <v>-1.4390252180000001</v>
      </c>
      <c r="FO253" s="1">
        <v>0.86177219599999999</v>
      </c>
      <c r="FP253" s="1">
        <v>-1.402873262</v>
      </c>
      <c r="FQ253" s="1">
        <v>0.96217865700000005</v>
      </c>
      <c r="FR253" s="1">
        <v>-9.9165901000000001E-2</v>
      </c>
      <c r="FS253" s="1">
        <v>-0.72244622599999997</v>
      </c>
      <c r="FT253" s="1">
        <v>0.144408287</v>
      </c>
      <c r="FU253" s="1"/>
      <c r="FV253" s="1">
        <v>0.682211177</v>
      </c>
      <c r="FW253" s="1">
        <v>0.68845685099999998</v>
      </c>
      <c r="FX253" s="1">
        <v>0.15240841699999999</v>
      </c>
      <c r="FY253" s="1">
        <v>1.4789588659999999</v>
      </c>
      <c r="FZ253" s="1">
        <v>0.58580132299999998</v>
      </c>
      <c r="GA253" s="1">
        <v>-0.200264262</v>
      </c>
      <c r="GB253" s="1"/>
      <c r="GC253" s="1"/>
      <c r="GD253" s="1">
        <v>1.115212729</v>
      </c>
      <c r="GE253" s="1">
        <v>0.62499788700000003</v>
      </c>
      <c r="GF253" s="1">
        <v>-0.94977949800000006</v>
      </c>
      <c r="GG253" s="1">
        <v>0.989477465</v>
      </c>
      <c r="GH253" s="1">
        <v>-1.305311391</v>
      </c>
      <c r="GI253" s="1">
        <v>-0.19958361699999999</v>
      </c>
      <c r="GJ253" s="1">
        <v>-0.54207522799999996</v>
      </c>
      <c r="GK253" s="1">
        <v>-1.6029782960000001</v>
      </c>
      <c r="GL253" s="1">
        <v>5</v>
      </c>
      <c r="GM253" s="1">
        <v>4</v>
      </c>
      <c r="GN253" s="1">
        <v>0.8</v>
      </c>
      <c r="GO253" s="1">
        <v>1</v>
      </c>
      <c r="GP253" s="1">
        <v>0.2</v>
      </c>
      <c r="GQ253" s="1">
        <v>0</v>
      </c>
      <c r="GR253" s="1">
        <v>0</v>
      </c>
      <c r="GS253" s="1">
        <v>0</v>
      </c>
      <c r="GT253" s="1">
        <v>0</v>
      </c>
      <c r="GU253" s="1">
        <v>0</v>
      </c>
      <c r="GV253" s="1">
        <v>0</v>
      </c>
      <c r="GW253" s="1">
        <v>0</v>
      </c>
      <c r="GX253" s="1">
        <v>0</v>
      </c>
      <c r="GY253" s="1">
        <v>1</v>
      </c>
      <c r="GZ253" s="1">
        <v>0.2</v>
      </c>
      <c r="HA253" s="1">
        <v>1</v>
      </c>
      <c r="HB253" s="1">
        <v>0.2</v>
      </c>
      <c r="HC253" s="1">
        <v>1</v>
      </c>
      <c r="HD253" s="1">
        <v>0.2</v>
      </c>
      <c r="HE253" s="1">
        <v>0</v>
      </c>
      <c r="HF253" s="1">
        <v>0</v>
      </c>
      <c r="HG253" s="1">
        <v>1</v>
      </c>
      <c r="HH253" s="1">
        <v>0.2</v>
      </c>
      <c r="HI253" s="1">
        <v>1</v>
      </c>
      <c r="HJ253" s="1">
        <v>0.2</v>
      </c>
      <c r="HK253" s="1">
        <v>0</v>
      </c>
      <c r="HL253" s="1">
        <v>0</v>
      </c>
      <c r="HM253" s="1">
        <v>0.2</v>
      </c>
      <c r="HN253" s="1">
        <v>0.8</v>
      </c>
      <c r="HO253" s="1" t="s">
        <v>269</v>
      </c>
      <c r="HP253" s="1" t="s">
        <v>357</v>
      </c>
      <c r="HQ253" s="1" t="s">
        <v>262</v>
      </c>
      <c r="HR253" s="1" t="s">
        <v>260</v>
      </c>
      <c r="HS253" s="1" t="s">
        <v>261</v>
      </c>
      <c r="HT253" s="1" t="s">
        <v>221</v>
      </c>
      <c r="HU253" s="1">
        <v>4.0058684700000002</v>
      </c>
      <c r="HV253" s="1">
        <v>3.0862243010000001</v>
      </c>
      <c r="HW253" s="1"/>
      <c r="HX253" s="1">
        <v>2.7113672740000001</v>
      </c>
      <c r="HY253" s="1"/>
      <c r="HZ253" s="1">
        <v>2.4957996570000001</v>
      </c>
      <c r="IA253" s="1">
        <v>3.5335515489999998</v>
      </c>
      <c r="IB253" s="1">
        <v>1.215411045</v>
      </c>
    </row>
    <row r="254" spans="1:236" x14ac:dyDescent="0.3">
      <c r="A254" s="1">
        <v>38342</v>
      </c>
      <c r="B254" s="1" t="s">
        <v>359</v>
      </c>
      <c r="C254" s="1" t="s">
        <v>360</v>
      </c>
      <c r="D254" s="1" t="s">
        <v>361</v>
      </c>
      <c r="E254" s="1">
        <v>7</v>
      </c>
      <c r="F254" s="1" t="s">
        <v>362</v>
      </c>
      <c r="G254" s="1">
        <v>2</v>
      </c>
      <c r="H254" s="1" t="s">
        <v>363</v>
      </c>
      <c r="I254" s="1" t="s">
        <v>221</v>
      </c>
      <c r="J254" s="1" t="s">
        <v>221</v>
      </c>
      <c r="K254" s="1" t="s">
        <v>221</v>
      </c>
      <c r="L254" s="1">
        <v>1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1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 t="s">
        <v>221</v>
      </c>
      <c r="AF254" s="1" t="s">
        <v>221</v>
      </c>
      <c r="AG254" s="1" t="s">
        <v>221</v>
      </c>
      <c r="AH254" s="1" t="s">
        <v>221</v>
      </c>
      <c r="AI254" s="1" t="s">
        <v>221</v>
      </c>
      <c r="AJ254" s="1" t="s">
        <v>221</v>
      </c>
      <c r="AK254" s="1" t="s">
        <v>221</v>
      </c>
      <c r="AL254" s="1" t="s">
        <v>221</v>
      </c>
      <c r="AM254" s="1">
        <v>5</v>
      </c>
      <c r="AN254" s="1">
        <v>1</v>
      </c>
      <c r="AO254" s="1">
        <v>5</v>
      </c>
      <c r="AP254" s="1">
        <v>3</v>
      </c>
      <c r="AQ254" s="1">
        <v>5</v>
      </c>
      <c r="AR254" s="1">
        <v>4</v>
      </c>
      <c r="AS254" s="1">
        <v>1</v>
      </c>
      <c r="AT254" s="1">
        <v>5</v>
      </c>
      <c r="AU254" s="1">
        <v>5</v>
      </c>
      <c r="AV254" s="1">
        <v>5</v>
      </c>
      <c r="AW254" s="1">
        <v>5</v>
      </c>
      <c r="AX254" s="1">
        <v>3</v>
      </c>
      <c r="AY254" s="1">
        <v>5</v>
      </c>
      <c r="AZ254" s="1">
        <v>4</v>
      </c>
      <c r="BA254" s="1">
        <v>5</v>
      </c>
      <c r="BB254" s="1">
        <v>5</v>
      </c>
      <c r="BC254" s="1" t="s">
        <v>221</v>
      </c>
      <c r="BD254" s="1" t="s">
        <v>221</v>
      </c>
      <c r="BE254" s="1" t="s">
        <v>221</v>
      </c>
      <c r="BF254" s="1" t="s">
        <v>221</v>
      </c>
      <c r="BG254" s="1">
        <v>5</v>
      </c>
      <c r="BH254" s="1">
        <v>3</v>
      </c>
      <c r="BI254" s="1">
        <v>2</v>
      </c>
      <c r="BJ254" s="1">
        <v>5</v>
      </c>
      <c r="BK254" s="1">
        <v>5</v>
      </c>
      <c r="BL254" s="1">
        <v>5</v>
      </c>
      <c r="BM254" s="1">
        <v>5</v>
      </c>
      <c r="BN254" s="1">
        <v>4</v>
      </c>
      <c r="BO254" s="1">
        <v>1</v>
      </c>
      <c r="BP254" s="1">
        <v>5</v>
      </c>
      <c r="BQ254" s="1">
        <v>5</v>
      </c>
      <c r="BR254" s="1">
        <v>5</v>
      </c>
      <c r="BS254" s="1">
        <v>4</v>
      </c>
      <c r="BT254" s="1">
        <v>5</v>
      </c>
      <c r="BU254" s="1">
        <v>4</v>
      </c>
      <c r="BV254" s="1">
        <v>2</v>
      </c>
      <c r="BW254" s="1">
        <v>3</v>
      </c>
      <c r="BX254" s="1">
        <v>4.0999999999999996</v>
      </c>
      <c r="BY254" s="1">
        <v>4.5</v>
      </c>
      <c r="BZ254" s="1">
        <v>4</v>
      </c>
      <c r="CA254" s="1">
        <v>1</v>
      </c>
      <c r="CB254" s="1">
        <v>5</v>
      </c>
      <c r="CC254" s="1">
        <v>5</v>
      </c>
      <c r="CD254" s="1">
        <v>3.5</v>
      </c>
      <c r="CE254" s="1">
        <v>3</v>
      </c>
      <c r="CF254" s="1">
        <f>(AM254 - '[1]AoA, FW, and ASMu'!B$11) / '[1]AoA, FW, and ASMu'!B$12</f>
        <v>0.88905207322832902</v>
      </c>
      <c r="CG254" s="1">
        <f>(AQ254 - '[1]AoA, FW, and ASMu'!C$11) / '[1]AoA, FW, and ASMu'!C$12</f>
        <v>1.6056087151336731</v>
      </c>
      <c r="CH254" s="1">
        <f>(AR254 - '[1]AoA, FW, and ASMu'!D$11) / '[1]AoA, FW, and ASMu'!D$12</f>
        <v>1.2414584841085845</v>
      </c>
      <c r="CI254" s="1">
        <f>(AT254 - '[1]AoA, FW, and ASMu'!E$11) / '[1]AoA, FW, and ASMu'!E$12</f>
        <v>0.50066042908655961</v>
      </c>
      <c r="CJ254" s="1">
        <f>(AU254 - '[1]AoA, FW, and ASMu'!F$11) / '[1]AoA, FW, and ASMu'!F$12</f>
        <v>0.92360840061944671</v>
      </c>
      <c r="CK254" s="1">
        <f>(AY254 - '[1]AoA, FW, and ASMu'!G$11) / '[1]AoA, FW, and ASMu'!G$12</f>
        <v>1.0352183707753255</v>
      </c>
      <c r="CL254" s="1">
        <f>(BA254 - '[1]AoA, FW, and ASMu'!H$11) / '[1]AoA, FW, and ASMu'!H$12</f>
        <v>3.1399257210878839</v>
      </c>
      <c r="CM254" s="1">
        <f>(AW254 - '[1]AoA, FW, and ASMu'!I$11) / '[1]AoA, FW, and ASMu'!I$12</f>
        <v>1.4468245209353749</v>
      </c>
      <c r="CN254" s="1">
        <v>9.9868764999999998E-2</v>
      </c>
      <c r="CO254" s="1">
        <v>1.22230254</v>
      </c>
      <c r="CP254" s="1">
        <v>0.84273416700000003</v>
      </c>
      <c r="CQ254" s="1">
        <v>-2.1572192179999998</v>
      </c>
      <c r="CR254" s="1">
        <v>0.93869485500000005</v>
      </c>
      <c r="CS254" s="1">
        <v>1.037014431</v>
      </c>
      <c r="CT254" s="1">
        <v>9.4228040999999998E-2</v>
      </c>
      <c r="CU254" s="1">
        <v>-1.3051393769999999</v>
      </c>
      <c r="CV254" s="1" t="s">
        <v>223</v>
      </c>
      <c r="CW254" s="1">
        <v>4</v>
      </c>
      <c r="CX254" s="1">
        <v>1</v>
      </c>
      <c r="CY254" s="1" t="s">
        <v>224</v>
      </c>
      <c r="CZ254" s="1">
        <v>4</v>
      </c>
      <c r="DA254" s="1">
        <v>3227</v>
      </c>
      <c r="DB254" s="1" t="s">
        <v>221</v>
      </c>
      <c r="DC254" s="1" t="s">
        <v>221</v>
      </c>
      <c r="DD254" s="1" t="s">
        <v>221</v>
      </c>
      <c r="DE254" s="1" t="s">
        <v>221</v>
      </c>
      <c r="DF254" s="1" t="s">
        <v>221</v>
      </c>
      <c r="DG254" s="1" t="s">
        <v>364</v>
      </c>
      <c r="DH254" s="1">
        <v>575090</v>
      </c>
      <c r="DI254" s="1" t="s">
        <v>365</v>
      </c>
      <c r="DJ254" s="1" t="s">
        <v>366</v>
      </c>
      <c r="DK254" s="1" t="s">
        <v>221</v>
      </c>
      <c r="DL254" s="1" t="s">
        <v>221</v>
      </c>
      <c r="DM254" s="1" t="s">
        <v>367</v>
      </c>
      <c r="DN254" s="1">
        <v>4</v>
      </c>
      <c r="DO254" s="1" t="s">
        <v>368</v>
      </c>
      <c r="DP254" s="1">
        <v>0.99168173500000001</v>
      </c>
      <c r="DQ254" s="1">
        <v>-0.56476974899999999</v>
      </c>
      <c r="DR254" s="1">
        <v>1.142329726</v>
      </c>
      <c r="DS254" s="1">
        <v>1.621911511</v>
      </c>
      <c r="DT254" s="1">
        <v>2.1885848320000001</v>
      </c>
      <c r="DU254" s="1">
        <v>1.5670655469999999</v>
      </c>
      <c r="DV254" s="1">
        <v>-0.68143459900000003</v>
      </c>
      <c r="DW254" s="1">
        <v>0.87171520999999996</v>
      </c>
      <c r="DX254" s="1">
        <v>1.717454663</v>
      </c>
      <c r="DY254" s="1">
        <v>2.9035551499999999</v>
      </c>
      <c r="DZ254" s="1">
        <v>1.809393939</v>
      </c>
      <c r="EA254" s="1">
        <v>0.85522195599999995</v>
      </c>
      <c r="EB254" s="1">
        <v>1.650185048</v>
      </c>
      <c r="EC254" s="1">
        <v>0.63157092800000003</v>
      </c>
      <c r="ED254" s="1">
        <v>3.329160962</v>
      </c>
      <c r="EE254" s="1">
        <v>1.2185467910000001</v>
      </c>
      <c r="EF254" s="1">
        <v>0.50663741100000004</v>
      </c>
      <c r="EG254" s="1">
        <v>-1.207330537</v>
      </c>
      <c r="EH254" s="1">
        <v>-2.1388457270000001</v>
      </c>
      <c r="EI254" s="1">
        <v>0.78168780999999998</v>
      </c>
      <c r="EJ254" s="1">
        <v>0.78663404599999998</v>
      </c>
      <c r="EK254" s="1">
        <v>0.91174131999999997</v>
      </c>
      <c r="EL254" s="1">
        <v>0.48208338899999997</v>
      </c>
      <c r="EM254" s="1">
        <v>-2.8582212789999999</v>
      </c>
      <c r="EN254" s="1">
        <v>0.77204928699999997</v>
      </c>
      <c r="EO254" s="1">
        <v>0.60217342600000001</v>
      </c>
      <c r="EP254" s="1">
        <v>0.55752913199999998</v>
      </c>
      <c r="EQ254" s="1">
        <v>0.160112855</v>
      </c>
      <c r="ER254" s="1">
        <v>1.3503151259999999</v>
      </c>
      <c r="ES254" s="1">
        <v>0.56867211600000001</v>
      </c>
      <c r="ET254" s="1">
        <v>-2.1800613850000001</v>
      </c>
      <c r="EU254" s="1">
        <v>-0.28827037799999999</v>
      </c>
      <c r="EV254" s="1">
        <v>0.11079420800000001</v>
      </c>
      <c r="EW254" s="1">
        <v>1.3341285919999999</v>
      </c>
      <c r="EX254" s="1">
        <v>-0.67500610599999999</v>
      </c>
      <c r="EY254" s="1">
        <v>0.99320901100000003</v>
      </c>
      <c r="EZ254" s="1">
        <v>2.4139802979999998</v>
      </c>
      <c r="FA254" s="1">
        <v>1.7606326240000001</v>
      </c>
      <c r="FB254" s="1">
        <v>1.474575693</v>
      </c>
      <c r="FC254" s="1">
        <v>-0.94977949800000006</v>
      </c>
      <c r="FD254" s="1">
        <v>0.84506917800000003</v>
      </c>
      <c r="FE254" s="1">
        <v>0.98215492100000001</v>
      </c>
      <c r="FF254" s="1">
        <v>2.6275614680000001</v>
      </c>
      <c r="FG254" s="1">
        <v>1.556381282</v>
      </c>
      <c r="FH254" s="1">
        <v>0.67688225400000002</v>
      </c>
      <c r="FI254" s="1">
        <v>1.1625293880000001</v>
      </c>
      <c r="FJ254" s="1">
        <v>0.53189845499999999</v>
      </c>
      <c r="FK254" s="1">
        <v>3.0683243600000001</v>
      </c>
      <c r="FL254" s="1">
        <v>0.98156220699999996</v>
      </c>
      <c r="FM254" s="1">
        <v>0.65470389500000004</v>
      </c>
      <c r="FN254" s="1">
        <v>-1.4390252180000001</v>
      </c>
      <c r="FO254" s="1">
        <v>-2.1403804590000002</v>
      </c>
      <c r="FP254" s="1">
        <v>0.90010502800000003</v>
      </c>
      <c r="FQ254" s="1">
        <v>0.96217865700000005</v>
      </c>
      <c r="FR254" s="1">
        <v>1.024416521</v>
      </c>
      <c r="FS254" s="1">
        <v>0.67246216400000003</v>
      </c>
      <c r="FT254" s="1">
        <v>-2.9112326350000002</v>
      </c>
      <c r="FU254" s="1">
        <v>0.89080182600000002</v>
      </c>
      <c r="FV254" s="1">
        <v>0.682211177</v>
      </c>
      <c r="FW254" s="1">
        <v>0.68845685099999998</v>
      </c>
      <c r="FX254" s="1">
        <v>0.15240841699999999</v>
      </c>
      <c r="FY254" s="1">
        <v>1.4789588659999999</v>
      </c>
      <c r="FZ254" s="1">
        <v>0.58580132299999998</v>
      </c>
      <c r="GA254" s="1">
        <v>-2.4246641489999998</v>
      </c>
      <c r="GB254" s="1">
        <v>-0.288289605</v>
      </c>
      <c r="GC254" s="1">
        <v>9.6783547999999997E-2</v>
      </c>
      <c r="GD254" s="1">
        <v>1.3324789379999999</v>
      </c>
      <c r="GE254" s="1">
        <v>2.506955788</v>
      </c>
      <c r="GF254" s="1">
        <v>-0.85299595100000003</v>
      </c>
      <c r="GG254" s="1">
        <v>-2.0661634580000001</v>
      </c>
      <c r="GH254" s="1">
        <v>1.8729567469999999</v>
      </c>
      <c r="GI254" s="1">
        <v>2.0488818360000001</v>
      </c>
      <c r="GJ254" s="1">
        <v>3.000383765</v>
      </c>
      <c r="GK254" s="1">
        <v>0.117356064</v>
      </c>
      <c r="GL254" s="1">
        <v>5</v>
      </c>
      <c r="GM254" s="1">
        <v>4</v>
      </c>
      <c r="GN254" s="1">
        <v>0.8</v>
      </c>
      <c r="GO254" s="1">
        <v>1</v>
      </c>
      <c r="GP254" s="1">
        <v>0.2</v>
      </c>
      <c r="GQ254" s="1">
        <v>1</v>
      </c>
      <c r="GR254" s="1">
        <v>0.2</v>
      </c>
      <c r="GS254" s="1">
        <v>0</v>
      </c>
      <c r="GT254" s="1">
        <v>0</v>
      </c>
      <c r="GU254" s="1">
        <v>2</v>
      </c>
      <c r="GV254" s="1">
        <v>0.4</v>
      </c>
      <c r="GW254" s="1">
        <v>1</v>
      </c>
      <c r="GX254" s="1">
        <v>0.2</v>
      </c>
      <c r="GY254" s="1">
        <v>0</v>
      </c>
      <c r="GZ254" s="1">
        <v>0</v>
      </c>
      <c r="HA254" s="1">
        <v>0</v>
      </c>
      <c r="HB254" s="1">
        <v>0</v>
      </c>
      <c r="HC254" s="1">
        <v>0</v>
      </c>
      <c r="HD254" s="1">
        <v>0</v>
      </c>
      <c r="HE254" s="1">
        <v>1</v>
      </c>
      <c r="HF254" s="1">
        <v>0.2</v>
      </c>
      <c r="HG254" s="1">
        <v>0</v>
      </c>
      <c r="HH254" s="1">
        <v>0</v>
      </c>
      <c r="HI254" s="1">
        <v>0</v>
      </c>
      <c r="HJ254" s="1">
        <v>0</v>
      </c>
      <c r="HK254" s="1">
        <v>0</v>
      </c>
      <c r="HL254" s="1">
        <v>0</v>
      </c>
      <c r="HM254" s="1">
        <v>0.8</v>
      </c>
      <c r="HN254" s="1">
        <v>0.2</v>
      </c>
      <c r="HO254" s="1" t="s">
        <v>369</v>
      </c>
      <c r="HP254" s="1" t="s">
        <v>232</v>
      </c>
      <c r="HQ254" s="1" t="s">
        <v>233</v>
      </c>
      <c r="HR254" s="1" t="s">
        <v>260</v>
      </c>
      <c r="HS254" s="1" t="s">
        <v>221</v>
      </c>
      <c r="HT254" s="1" t="s">
        <v>221</v>
      </c>
      <c r="HU254" s="1">
        <v>3.984784952</v>
      </c>
      <c r="HV254" s="1">
        <v>3.0862243010000001</v>
      </c>
      <c r="HW254" s="1">
        <v>2.3877468070000001</v>
      </c>
      <c r="HX254" s="1">
        <v>0</v>
      </c>
      <c r="HY254" s="1">
        <v>4.3023514169999997</v>
      </c>
      <c r="HZ254" s="1">
        <v>3.4941195199999999</v>
      </c>
      <c r="IA254" s="1">
        <v>2.9446262910000001</v>
      </c>
      <c r="IB254" s="1">
        <v>1.215411045</v>
      </c>
    </row>
    <row r="255" spans="1:236" x14ac:dyDescent="0.3">
      <c r="A255" s="1">
        <v>34513</v>
      </c>
      <c r="B255" s="1" t="s">
        <v>1776</v>
      </c>
      <c r="C255" s="1" t="s">
        <v>1608</v>
      </c>
      <c r="D255" s="1" t="s">
        <v>1608</v>
      </c>
      <c r="E255" s="1">
        <v>1</v>
      </c>
      <c r="F255" s="1" t="s">
        <v>362</v>
      </c>
      <c r="G255" s="1">
        <v>2</v>
      </c>
      <c r="H255" s="1" t="s">
        <v>363</v>
      </c>
      <c r="I255" s="1" t="s">
        <v>221</v>
      </c>
      <c r="J255" s="1" t="s">
        <v>221</v>
      </c>
      <c r="K255" s="1" t="s">
        <v>221</v>
      </c>
      <c r="L255" s="1">
        <v>1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1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 t="s">
        <v>1777</v>
      </c>
      <c r="AF255" s="1" t="s">
        <v>1778</v>
      </c>
      <c r="AG255" s="1" t="s">
        <v>410</v>
      </c>
      <c r="AH255" s="1" t="s">
        <v>221</v>
      </c>
      <c r="AI255" s="1" t="s">
        <v>221</v>
      </c>
      <c r="AJ255" s="1" t="s">
        <v>221</v>
      </c>
      <c r="AK255" s="1" t="s">
        <v>221</v>
      </c>
      <c r="AL255" s="1" t="s">
        <v>221</v>
      </c>
      <c r="AM255" s="1">
        <v>5</v>
      </c>
      <c r="AN255" s="1">
        <v>1</v>
      </c>
      <c r="AO255" s="1">
        <v>3</v>
      </c>
      <c r="AP255" s="1">
        <v>1</v>
      </c>
      <c r="AQ255" s="1">
        <v>1</v>
      </c>
      <c r="AR255" s="1">
        <v>1</v>
      </c>
      <c r="AS255" s="1">
        <v>1</v>
      </c>
      <c r="AT255" s="1">
        <v>5</v>
      </c>
      <c r="AU255" s="1">
        <v>1</v>
      </c>
      <c r="AV255" s="1">
        <v>1</v>
      </c>
      <c r="AW255" s="1">
        <v>5</v>
      </c>
      <c r="AX255" s="1">
        <v>1</v>
      </c>
      <c r="AY255" s="1">
        <v>1</v>
      </c>
      <c r="AZ255" s="1">
        <v>2</v>
      </c>
      <c r="BA255" s="1">
        <v>1</v>
      </c>
      <c r="BB255" s="1">
        <v>3</v>
      </c>
      <c r="BC255" s="1" t="s">
        <v>221</v>
      </c>
      <c r="BD255" s="1" t="s">
        <v>221</v>
      </c>
      <c r="BE255" s="1" t="s">
        <v>221</v>
      </c>
      <c r="BF255" s="1" t="s">
        <v>221</v>
      </c>
      <c r="BG255" s="1">
        <v>5</v>
      </c>
      <c r="BH255" s="1">
        <v>5</v>
      </c>
      <c r="BI255" s="1">
        <v>5</v>
      </c>
      <c r="BJ255" s="1">
        <v>3</v>
      </c>
      <c r="BK255" s="1" t="s">
        <v>221</v>
      </c>
      <c r="BL255" s="1" t="s">
        <v>221</v>
      </c>
      <c r="BM255" s="1" t="s">
        <v>221</v>
      </c>
      <c r="BN255" s="1" t="s">
        <v>221</v>
      </c>
      <c r="BO255" s="1">
        <v>2</v>
      </c>
      <c r="BP255" s="1" t="s">
        <v>221</v>
      </c>
      <c r="BQ255" s="1">
        <v>5</v>
      </c>
      <c r="BR255" s="1" t="s">
        <v>221</v>
      </c>
      <c r="BS255" s="1" t="s">
        <v>221</v>
      </c>
      <c r="BT255" s="1" t="s">
        <v>221</v>
      </c>
      <c r="BU255" s="1" t="s">
        <v>221</v>
      </c>
      <c r="BV255" s="1">
        <v>2</v>
      </c>
      <c r="BW255" s="1" t="s">
        <v>221</v>
      </c>
      <c r="BX255" s="1">
        <v>4.25</v>
      </c>
      <c r="BY255" s="1"/>
      <c r="BZ255" s="1"/>
      <c r="CA255" s="1">
        <v>2</v>
      </c>
      <c r="CB255" s="1"/>
      <c r="CC255" s="1"/>
      <c r="CD255" s="1"/>
      <c r="CE255" s="1">
        <v>5</v>
      </c>
      <c r="CF255" s="1">
        <f>(AM255 - '[1]AoA, FW, and ASMu'!B$11) / '[1]AoA, FW, and ASMu'!B$12</f>
        <v>0.88905207322832902</v>
      </c>
      <c r="CG255" s="1">
        <f>(AQ255 - '[1]AoA, FW, and ASMu'!C$11) / '[1]AoA, FW, and ASMu'!C$12</f>
        <v>-1.4784925460403708</v>
      </c>
      <c r="CH255" s="1">
        <f>(AR255 - '[1]AoA, FW, and ASMu'!D$11) / '[1]AoA, FW, and ASMu'!D$12</f>
        <v>-1.1133856642167215</v>
      </c>
      <c r="CI255" s="1">
        <f>(AT255 - '[1]AoA, FW, and ASMu'!E$11) / '[1]AoA, FW, and ASMu'!E$12</f>
        <v>0.50066042908655961</v>
      </c>
      <c r="CJ255" s="1">
        <f>(AU255 - '[1]AoA, FW, and ASMu'!F$11) / '[1]AoA, FW, and ASMu'!F$12</f>
        <v>-1.3726844286238138</v>
      </c>
      <c r="CK255" s="1">
        <f>(AY255 - '[1]AoA, FW, and ASMu'!G$11) / '[1]AoA, FW, and ASMu'!G$12</f>
        <v>-1.8178158856975259</v>
      </c>
      <c r="CL255" s="1">
        <f>(BA255 - '[1]AoA, FW, and ASMu'!H$11) / '[1]AoA, FW, and ASMu'!H$12</f>
        <v>-0.62050276803115456</v>
      </c>
      <c r="CM255" s="1">
        <f>(AW255 - '[1]AoA, FW, and ASMu'!I$11) / '[1]AoA, FW, and ASMu'!I$12</f>
        <v>1.4468245209353749</v>
      </c>
      <c r="CN255" s="1">
        <v>0.38449626199999998</v>
      </c>
      <c r="CO255" s="1"/>
      <c r="CP255" s="1"/>
      <c r="CQ255" s="1">
        <v>-1.2534301269999999</v>
      </c>
      <c r="CR255" s="1"/>
      <c r="CS255" s="1"/>
      <c r="CT255" s="1"/>
      <c r="CU255" s="1">
        <v>1.125682713</v>
      </c>
      <c r="CV255" s="1" t="s">
        <v>223</v>
      </c>
      <c r="CW255" s="1">
        <v>4</v>
      </c>
      <c r="CX255" s="1">
        <v>1</v>
      </c>
      <c r="CY255" s="1" t="s">
        <v>1034</v>
      </c>
      <c r="CZ255" s="1">
        <v>1</v>
      </c>
      <c r="DA255" s="1">
        <v>5113</v>
      </c>
      <c r="DB255" s="1" t="s">
        <v>221</v>
      </c>
      <c r="DC255" s="1" t="s">
        <v>221</v>
      </c>
      <c r="DD255" s="1">
        <v>1</v>
      </c>
      <c r="DE255" s="1">
        <v>5114</v>
      </c>
      <c r="DF255" s="1" t="s">
        <v>221</v>
      </c>
      <c r="DG255" s="1" t="s">
        <v>364</v>
      </c>
      <c r="DH255" s="1">
        <v>1391</v>
      </c>
      <c r="DI255" s="1" t="s">
        <v>1779</v>
      </c>
      <c r="DJ255" s="1" t="s">
        <v>1780</v>
      </c>
      <c r="DK255" s="1" t="s">
        <v>323</v>
      </c>
      <c r="DL255" s="1" t="s">
        <v>229</v>
      </c>
      <c r="DM255" s="1">
        <v>974</v>
      </c>
      <c r="DN255" s="1">
        <v>20</v>
      </c>
      <c r="DO255" s="1" t="s">
        <v>1781</v>
      </c>
      <c r="DP255" s="1">
        <v>0.99168173500000001</v>
      </c>
      <c r="DQ255" s="1">
        <v>-0.56476974899999999</v>
      </c>
      <c r="DR255" s="1">
        <v>-0.85767027399999995</v>
      </c>
      <c r="DS255" s="1">
        <v>-0.37808848900000003</v>
      </c>
      <c r="DT255" s="1">
        <v>-1.8114151679999999</v>
      </c>
      <c r="DU255" s="1">
        <v>-1.4329344530000001</v>
      </c>
      <c r="DV255" s="1">
        <v>-0.68143459900000003</v>
      </c>
      <c r="DW255" s="1">
        <v>0.87171520999999996</v>
      </c>
      <c r="DX255" s="1">
        <v>-2.2825453370000002</v>
      </c>
      <c r="DY255" s="1">
        <v>-1.0964448499999999</v>
      </c>
      <c r="DZ255" s="1">
        <v>1.809393939</v>
      </c>
      <c r="EA255" s="1">
        <v>-1.1447780439999999</v>
      </c>
      <c r="EB255" s="1">
        <v>-2.349814952</v>
      </c>
      <c r="EC255" s="1">
        <v>-1.3684290720000001</v>
      </c>
      <c r="ED255" s="1">
        <v>-0.670839038</v>
      </c>
      <c r="EE255" s="1">
        <v>-0.78145320900000004</v>
      </c>
      <c r="EF255" s="1">
        <v>0.50663741100000004</v>
      </c>
      <c r="EG255" s="1">
        <v>0.79266946299999996</v>
      </c>
      <c r="EH255" s="1">
        <v>0.86115427300000003</v>
      </c>
      <c r="EI255" s="1">
        <v>-1.21831219</v>
      </c>
      <c r="EJ255" s="1" t="s">
        <v>221</v>
      </c>
      <c r="EK255" s="1" t="s">
        <v>221</v>
      </c>
      <c r="EL255" s="1" t="s">
        <v>221</v>
      </c>
      <c r="EM255" s="1">
        <v>-1.8582212789999999</v>
      </c>
      <c r="EN255" s="1" t="s">
        <v>221</v>
      </c>
      <c r="EO255" s="1">
        <v>0.60217342600000001</v>
      </c>
      <c r="EP255" s="1" t="s">
        <v>221</v>
      </c>
      <c r="EQ255" s="1" t="s">
        <v>221</v>
      </c>
      <c r="ER255" s="1" t="s">
        <v>221</v>
      </c>
      <c r="ES255" s="1" t="s">
        <v>221</v>
      </c>
      <c r="ET255" s="1">
        <v>-2.1800613850000001</v>
      </c>
      <c r="EU255" s="1" t="s">
        <v>221</v>
      </c>
      <c r="EV255" s="1" t="s">
        <v>221</v>
      </c>
      <c r="EW255" s="1">
        <v>1.3341285919999999</v>
      </c>
      <c r="EX255" s="1">
        <v>-0.67500610599999999</v>
      </c>
      <c r="EY255" s="1">
        <v>-0.74570925099999996</v>
      </c>
      <c r="EZ255" s="1">
        <v>-0.56272993800000004</v>
      </c>
      <c r="FA255" s="1">
        <v>-1.4572140840000001</v>
      </c>
      <c r="FB255" s="1">
        <v>-1.348361157</v>
      </c>
      <c r="FC255" s="1">
        <v>-0.94977949800000006</v>
      </c>
      <c r="FD255" s="1">
        <v>0.84506917800000003</v>
      </c>
      <c r="FE255" s="1">
        <v>-1.305311391</v>
      </c>
      <c r="FF255" s="1">
        <v>-0.99222370199999999</v>
      </c>
      <c r="FG255" s="1">
        <v>1.556381282</v>
      </c>
      <c r="FH255" s="1">
        <v>-0.90605712000000005</v>
      </c>
      <c r="FI255" s="1">
        <v>-1.6554076419999999</v>
      </c>
      <c r="FJ255" s="1">
        <v>-1.15246804</v>
      </c>
      <c r="FK255" s="1">
        <v>-0.61827943600000002</v>
      </c>
      <c r="FL255" s="1">
        <v>-0.62947516000000003</v>
      </c>
      <c r="FM255" s="1">
        <v>0.65470389500000004</v>
      </c>
      <c r="FN255" s="1">
        <v>0.94478795299999996</v>
      </c>
      <c r="FO255" s="1">
        <v>0.86177219599999999</v>
      </c>
      <c r="FP255" s="1">
        <v>-1.402873262</v>
      </c>
      <c r="FQ255" s="1"/>
      <c r="FR255" s="1"/>
      <c r="FS255" s="1"/>
      <c r="FT255" s="1">
        <v>-1.892685661</v>
      </c>
      <c r="FU255" s="1"/>
      <c r="FV255" s="1">
        <v>0.682211177</v>
      </c>
      <c r="FW255" s="1"/>
      <c r="FX255" s="1"/>
      <c r="FY255" s="1"/>
      <c r="FZ255" s="1"/>
      <c r="GA255" s="1">
        <v>-2.4246641489999998</v>
      </c>
      <c r="GB255" s="1"/>
      <c r="GC255" s="1"/>
      <c r="GD255" s="1">
        <v>1.311530903</v>
      </c>
      <c r="GE255" s="1">
        <v>-1.348361157</v>
      </c>
      <c r="GF255" s="1">
        <v>-0.94977949800000006</v>
      </c>
      <c r="GG255" s="1">
        <v>-1.0476164830000001</v>
      </c>
      <c r="GH255" s="1">
        <v>-1.305311391</v>
      </c>
      <c r="GI255" s="1">
        <v>-1.6554076419999999</v>
      </c>
      <c r="GJ255" s="1">
        <v>-0.61827943600000002</v>
      </c>
      <c r="GK255" s="1">
        <v>2.501169236</v>
      </c>
      <c r="GL255" s="1">
        <v>4</v>
      </c>
      <c r="GM255" s="1">
        <v>1</v>
      </c>
      <c r="GN255" s="1">
        <v>0.25</v>
      </c>
      <c r="GO255" s="1">
        <v>3</v>
      </c>
      <c r="GP255" s="1">
        <v>0.75</v>
      </c>
      <c r="GQ255" s="1">
        <v>0</v>
      </c>
      <c r="GR255" s="1">
        <v>0</v>
      </c>
      <c r="GS255" s="1">
        <v>0</v>
      </c>
      <c r="GT255" s="1">
        <v>0</v>
      </c>
      <c r="GU255" s="1">
        <v>0</v>
      </c>
      <c r="GV255" s="1">
        <v>0</v>
      </c>
      <c r="GW255" s="1">
        <v>0</v>
      </c>
      <c r="GX255" s="1">
        <v>0</v>
      </c>
      <c r="GY255" s="1">
        <v>0</v>
      </c>
      <c r="GZ255" s="1">
        <v>0</v>
      </c>
      <c r="HA255" s="1">
        <v>0</v>
      </c>
      <c r="HB255" s="1">
        <v>0</v>
      </c>
      <c r="HC255" s="1">
        <v>1</v>
      </c>
      <c r="HD255" s="1">
        <v>0.25</v>
      </c>
      <c r="HE255" s="1">
        <v>1</v>
      </c>
      <c r="HF255" s="1">
        <v>0.25</v>
      </c>
      <c r="HG255" s="1">
        <v>0</v>
      </c>
      <c r="HH255" s="1">
        <v>0</v>
      </c>
      <c r="HI255" s="1">
        <v>2</v>
      </c>
      <c r="HJ255" s="1">
        <v>0.5</v>
      </c>
      <c r="HK255" s="1">
        <v>0</v>
      </c>
      <c r="HL255" s="1">
        <v>0</v>
      </c>
      <c r="HM255" s="1">
        <v>0</v>
      </c>
      <c r="HN255" s="1">
        <v>1</v>
      </c>
      <c r="HO255" s="1" t="s">
        <v>269</v>
      </c>
      <c r="HP255" s="1" t="s">
        <v>295</v>
      </c>
      <c r="HQ255" s="1" t="s">
        <v>221</v>
      </c>
      <c r="HR255" s="1" t="s">
        <v>221</v>
      </c>
      <c r="HS255" s="1" t="s">
        <v>221</v>
      </c>
      <c r="HT255" s="1" t="s">
        <v>221</v>
      </c>
      <c r="HU255" s="1">
        <v>4.2694124479999997</v>
      </c>
      <c r="HV255" s="1"/>
      <c r="HW255" s="1"/>
      <c r="HX255" s="1">
        <v>0.90378909100000004</v>
      </c>
      <c r="HY255" s="1"/>
      <c r="HZ255" s="1"/>
      <c r="IA255" s="1"/>
      <c r="IB255" s="1">
        <v>3.6462331350000001</v>
      </c>
    </row>
    <row r="256" spans="1:236" x14ac:dyDescent="0.3">
      <c r="A256" s="1">
        <v>36476</v>
      </c>
      <c r="B256" s="1" t="s">
        <v>1782</v>
      </c>
      <c r="C256" s="1" t="s">
        <v>1003</v>
      </c>
      <c r="D256" s="1" t="s">
        <v>1783</v>
      </c>
      <c r="E256" s="1">
        <v>5</v>
      </c>
      <c r="F256" s="1" t="s">
        <v>362</v>
      </c>
      <c r="G256" s="1">
        <v>2</v>
      </c>
      <c r="H256" s="1" t="s">
        <v>363</v>
      </c>
      <c r="I256" s="1" t="s">
        <v>221</v>
      </c>
      <c r="J256" s="1" t="s">
        <v>221</v>
      </c>
      <c r="K256" s="1" t="s">
        <v>221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 t="s">
        <v>221</v>
      </c>
      <c r="AF256" s="1" t="s">
        <v>221</v>
      </c>
      <c r="AG256" s="1" t="s">
        <v>221</v>
      </c>
      <c r="AH256" s="1" t="s">
        <v>221</v>
      </c>
      <c r="AI256" s="1" t="s">
        <v>221</v>
      </c>
      <c r="AJ256" s="1" t="s">
        <v>221</v>
      </c>
      <c r="AK256" s="1" t="s">
        <v>221</v>
      </c>
      <c r="AL256" s="1" t="s">
        <v>221</v>
      </c>
      <c r="AM256" s="1">
        <v>5</v>
      </c>
      <c r="AN256" s="1">
        <v>1</v>
      </c>
      <c r="AO256" s="1">
        <v>4</v>
      </c>
      <c r="AP256" s="1">
        <v>1</v>
      </c>
      <c r="AQ256" s="1">
        <v>2</v>
      </c>
      <c r="AR256" s="1">
        <v>3</v>
      </c>
      <c r="AS256" s="1">
        <v>3</v>
      </c>
      <c r="AT256" s="1">
        <v>5</v>
      </c>
      <c r="AU256" s="1">
        <v>5</v>
      </c>
      <c r="AV256" s="1">
        <v>1</v>
      </c>
      <c r="AW256" s="1">
        <v>3</v>
      </c>
      <c r="AX256" s="1">
        <v>1</v>
      </c>
      <c r="AY256" s="1">
        <v>1</v>
      </c>
      <c r="AZ256" s="1">
        <v>3</v>
      </c>
      <c r="BA256" s="1">
        <v>1</v>
      </c>
      <c r="BB256" s="1">
        <v>2</v>
      </c>
      <c r="BC256" s="1" t="s">
        <v>221</v>
      </c>
      <c r="BD256" s="1" t="s">
        <v>221</v>
      </c>
      <c r="BE256" s="1" t="s">
        <v>221</v>
      </c>
      <c r="BF256" s="1" t="s">
        <v>221</v>
      </c>
      <c r="BG256" s="1">
        <v>3</v>
      </c>
      <c r="BH256" s="1">
        <v>2</v>
      </c>
      <c r="BI256" s="1">
        <v>4</v>
      </c>
      <c r="BJ256" s="1">
        <v>4</v>
      </c>
      <c r="BK256" s="1" t="s">
        <v>221</v>
      </c>
      <c r="BL256" s="1" t="s">
        <v>221</v>
      </c>
      <c r="BM256" s="1" t="s">
        <v>221</v>
      </c>
      <c r="BN256" s="1" t="s">
        <v>221</v>
      </c>
      <c r="BO256" s="1">
        <v>3</v>
      </c>
      <c r="BP256" s="1">
        <v>3</v>
      </c>
      <c r="BQ256" s="1">
        <v>5</v>
      </c>
      <c r="BR256" s="1">
        <v>4</v>
      </c>
      <c r="BS256" s="1" t="s">
        <v>221</v>
      </c>
      <c r="BT256" s="1">
        <v>3</v>
      </c>
      <c r="BU256" s="1">
        <v>3</v>
      </c>
      <c r="BV256" s="1">
        <v>3</v>
      </c>
      <c r="BW256" s="1" t="s">
        <v>221</v>
      </c>
      <c r="BX256" s="1">
        <v>3.8</v>
      </c>
      <c r="BY256" s="1">
        <v>3</v>
      </c>
      <c r="BZ256" s="1"/>
      <c r="CA256" s="1">
        <v>3</v>
      </c>
      <c r="CB256" s="1">
        <v>3</v>
      </c>
      <c r="CC256" s="1"/>
      <c r="CD256" s="1"/>
      <c r="CE256" s="1">
        <v>2</v>
      </c>
      <c r="CF256" s="1">
        <f>(AM256 - '[1]AoA, FW, and ASMu'!B$11) / '[1]AoA, FW, and ASMu'!B$12</f>
        <v>0.88905207322832902</v>
      </c>
      <c r="CG256" s="1">
        <f>(AQ256 - '[1]AoA, FW, and ASMu'!C$11) / '[1]AoA, FW, and ASMu'!C$12</f>
        <v>-0.70746723074685991</v>
      </c>
      <c r="CH256" s="1">
        <f>(AR256 - '[1]AoA, FW, and ASMu'!D$11) / '[1]AoA, FW, and ASMu'!D$12</f>
        <v>0.45651043466681585</v>
      </c>
      <c r="CI256" s="1">
        <f>(AT256 - '[1]AoA, FW, and ASMu'!E$11) / '[1]AoA, FW, and ASMu'!E$12</f>
        <v>0.50066042908655961</v>
      </c>
      <c r="CJ256" s="1">
        <f>(AU256 - '[1]AoA, FW, and ASMu'!F$11) / '[1]AoA, FW, and ASMu'!F$12</f>
        <v>0.92360840061944671</v>
      </c>
      <c r="CK256" s="1">
        <f>(AY256 - '[1]AoA, FW, and ASMu'!G$11) / '[1]AoA, FW, and ASMu'!G$12</f>
        <v>-1.8178158856975259</v>
      </c>
      <c r="CL256" s="1">
        <f>(BA256 - '[1]AoA, FW, and ASMu'!H$11) / '[1]AoA, FW, and ASMu'!H$12</f>
        <v>-0.62050276803115456</v>
      </c>
      <c r="CM256" s="1">
        <f>(AW256 - '[1]AoA, FW, and ASMu'!I$11) / '[1]AoA, FW, and ASMu'!I$12</f>
        <v>-0.25123341556192269</v>
      </c>
      <c r="CN256" s="1">
        <v>-0.46938622800000002</v>
      </c>
      <c r="CO256" s="1">
        <v>-0.100365018</v>
      </c>
      <c r="CP256" s="1"/>
      <c r="CQ256" s="1">
        <v>-0.34964103499999999</v>
      </c>
      <c r="CR256" s="1">
        <v>-1.2124808540000001</v>
      </c>
      <c r="CS256" s="1"/>
      <c r="CT256" s="1"/>
      <c r="CU256" s="1">
        <v>-2.5205504219999999</v>
      </c>
      <c r="CV256" s="1" t="s">
        <v>223</v>
      </c>
      <c r="CW256" s="1">
        <v>4</v>
      </c>
      <c r="CX256" s="1">
        <v>0</v>
      </c>
      <c r="CY256" s="1" t="s">
        <v>594</v>
      </c>
      <c r="CZ256" s="1">
        <v>2</v>
      </c>
      <c r="DA256" s="1">
        <v>4226</v>
      </c>
      <c r="DB256" s="1" t="s">
        <v>221</v>
      </c>
      <c r="DC256" s="1" t="s">
        <v>221</v>
      </c>
      <c r="DD256" s="1">
        <v>1</v>
      </c>
      <c r="DE256" s="1" t="s">
        <v>221</v>
      </c>
      <c r="DF256" s="1" t="s">
        <v>221</v>
      </c>
      <c r="DG256" s="1" t="s">
        <v>292</v>
      </c>
      <c r="DH256" s="1">
        <v>621505</v>
      </c>
      <c r="DI256" s="1" t="s">
        <v>221</v>
      </c>
      <c r="DJ256" s="1" t="s">
        <v>1784</v>
      </c>
      <c r="DK256" s="1" t="s">
        <v>478</v>
      </c>
      <c r="DL256" s="1" t="s">
        <v>229</v>
      </c>
      <c r="DM256" s="1">
        <v>964</v>
      </c>
      <c r="DN256" s="1">
        <v>1</v>
      </c>
      <c r="DO256" s="1" t="s">
        <v>1785</v>
      </c>
      <c r="DP256" s="1">
        <v>0.99168173500000001</v>
      </c>
      <c r="DQ256" s="1">
        <v>-0.56476974899999999</v>
      </c>
      <c r="DR256" s="1">
        <v>0.14232972599999999</v>
      </c>
      <c r="DS256" s="1">
        <v>-0.37808848900000003</v>
      </c>
      <c r="DT256" s="1">
        <v>-0.81141516800000002</v>
      </c>
      <c r="DU256" s="1">
        <v>0.567065547</v>
      </c>
      <c r="DV256" s="1">
        <v>1.3185654010000001</v>
      </c>
      <c r="DW256" s="1">
        <v>0.87171520999999996</v>
      </c>
      <c r="DX256" s="1">
        <v>1.717454663</v>
      </c>
      <c r="DY256" s="1">
        <v>-1.0964448499999999</v>
      </c>
      <c r="DZ256" s="1">
        <v>-0.19060606099999999</v>
      </c>
      <c r="EA256" s="1">
        <v>-1.1447780439999999</v>
      </c>
      <c r="EB256" s="1">
        <v>-2.349814952</v>
      </c>
      <c r="EC256" s="1">
        <v>-0.36842907200000002</v>
      </c>
      <c r="ED256" s="1">
        <v>-0.670839038</v>
      </c>
      <c r="EE256" s="1">
        <v>-1.7814532089999999</v>
      </c>
      <c r="EF256" s="1">
        <v>-1.493362589</v>
      </c>
      <c r="EG256" s="1">
        <v>-2.2073305369999998</v>
      </c>
      <c r="EH256" s="1">
        <v>-0.138845727</v>
      </c>
      <c r="EI256" s="1">
        <v>-0.21831218999999999</v>
      </c>
      <c r="EJ256" s="1" t="s">
        <v>221</v>
      </c>
      <c r="EK256" s="1" t="s">
        <v>221</v>
      </c>
      <c r="EL256" s="1" t="s">
        <v>221</v>
      </c>
      <c r="EM256" s="1">
        <v>-0.858221279</v>
      </c>
      <c r="EN256" s="1">
        <v>-1.227950713</v>
      </c>
      <c r="EO256" s="1">
        <v>0.60217342600000001</v>
      </c>
      <c r="EP256" s="1">
        <v>-0.44247086800000002</v>
      </c>
      <c r="EQ256" s="1" t="s">
        <v>221</v>
      </c>
      <c r="ER256" s="1">
        <v>-0.64968487399999997</v>
      </c>
      <c r="ES256" s="1">
        <v>-0.43132788399999999</v>
      </c>
      <c r="ET256" s="1">
        <v>-1.1800613849999999</v>
      </c>
      <c r="EU256" s="1" t="s">
        <v>221</v>
      </c>
      <c r="EV256" s="1" t="s">
        <v>221</v>
      </c>
      <c r="EW256" s="1">
        <v>1.3341285919999999</v>
      </c>
      <c r="EX256" s="1">
        <v>-0.67500610599999999</v>
      </c>
      <c r="EY256" s="1">
        <v>0.12374988000000001</v>
      </c>
      <c r="EZ256" s="1">
        <v>-0.56272993800000004</v>
      </c>
      <c r="FA256" s="1">
        <v>-0.65275240700000003</v>
      </c>
      <c r="FB256" s="1">
        <v>0.53359674300000004</v>
      </c>
      <c r="FC256" s="1">
        <v>1.8378086280000001</v>
      </c>
      <c r="FD256" s="1">
        <v>0.84506917800000003</v>
      </c>
      <c r="FE256" s="1">
        <v>0.98215492100000001</v>
      </c>
      <c r="FF256" s="1">
        <v>-0.99222370199999999</v>
      </c>
      <c r="FG256" s="1">
        <v>-0.163953078</v>
      </c>
      <c r="FH256" s="1">
        <v>-0.90605712000000005</v>
      </c>
      <c r="FI256" s="1">
        <v>-1.6554076419999999</v>
      </c>
      <c r="FJ256" s="1">
        <v>-0.31028479199999998</v>
      </c>
      <c r="FK256" s="1">
        <v>-0.61827943600000002</v>
      </c>
      <c r="FL256" s="1">
        <v>-1.434993843</v>
      </c>
      <c r="FM256" s="1">
        <v>-1.9298028169999999</v>
      </c>
      <c r="FN256" s="1">
        <v>-2.6309318039999998</v>
      </c>
      <c r="FO256" s="1">
        <v>-0.13894535599999999</v>
      </c>
      <c r="FP256" s="1">
        <v>-0.25138411700000002</v>
      </c>
      <c r="FQ256" s="1"/>
      <c r="FR256" s="1"/>
      <c r="FS256" s="1"/>
      <c r="FT256" s="1">
        <v>-0.87413868699999997</v>
      </c>
      <c r="FU256" s="1">
        <v>-1.4168275990000001</v>
      </c>
      <c r="FV256" s="1">
        <v>0.682211177</v>
      </c>
      <c r="FW256" s="1">
        <v>-0.54637880400000005</v>
      </c>
      <c r="FX256" s="1"/>
      <c r="FY256" s="1">
        <v>-0.711579976</v>
      </c>
      <c r="FZ256" s="1">
        <v>-0.44432008899999997</v>
      </c>
      <c r="GA256" s="1">
        <v>-1.312464206</v>
      </c>
      <c r="GB256" s="1"/>
      <c r="GC256" s="1"/>
      <c r="GD256" s="1">
        <v>1.009590591</v>
      </c>
      <c r="GE256" s="1">
        <v>-4.4353288999999997E-2</v>
      </c>
      <c r="GF256" s="1">
        <v>1.8378086280000001</v>
      </c>
      <c r="GG256" s="1">
        <v>-2.9069509E-2</v>
      </c>
      <c r="GH256" s="1">
        <v>-0.43467267799999998</v>
      </c>
      <c r="GI256" s="1">
        <v>-1.6554076419999999</v>
      </c>
      <c r="GJ256" s="1">
        <v>-0.61827943600000002</v>
      </c>
      <c r="GK256" s="1">
        <v>-2.7948848819999998</v>
      </c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 t="s">
        <v>369</v>
      </c>
      <c r="HP256" s="1" t="s">
        <v>295</v>
      </c>
      <c r="HQ256" s="1" t="s">
        <v>233</v>
      </c>
      <c r="HR256" s="1" t="s">
        <v>234</v>
      </c>
      <c r="HS256" s="1" t="s">
        <v>221</v>
      </c>
      <c r="HT256" s="1" t="s">
        <v>221</v>
      </c>
      <c r="HU256" s="1">
        <v>3.4155299590000001</v>
      </c>
      <c r="HV256" s="1">
        <v>1.7635567430000001</v>
      </c>
      <c r="HW256" s="1"/>
      <c r="HX256" s="1">
        <v>1.8075781829999999</v>
      </c>
      <c r="HY256" s="1">
        <v>2.1511757079999998</v>
      </c>
      <c r="HZ256" s="1"/>
      <c r="IA256" s="1"/>
      <c r="IB256" s="1">
        <v>0</v>
      </c>
    </row>
    <row r="257" spans="1:236" x14ac:dyDescent="0.3">
      <c r="A257" s="1">
        <v>30539</v>
      </c>
      <c r="B257" s="1" t="s">
        <v>1786</v>
      </c>
      <c r="C257" s="1" t="s">
        <v>1694</v>
      </c>
      <c r="D257" s="1" t="s">
        <v>1787</v>
      </c>
      <c r="E257" s="1">
        <v>5</v>
      </c>
      <c r="F257" s="1" t="s">
        <v>362</v>
      </c>
      <c r="G257" s="1">
        <v>2</v>
      </c>
      <c r="H257" s="1" t="s">
        <v>363</v>
      </c>
      <c r="I257" s="1" t="s">
        <v>221</v>
      </c>
      <c r="J257" s="1" t="s">
        <v>221</v>
      </c>
      <c r="K257" s="1" t="s">
        <v>221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 t="s">
        <v>221</v>
      </c>
      <c r="AF257" s="1" t="s">
        <v>221</v>
      </c>
      <c r="AG257" s="1" t="s">
        <v>221</v>
      </c>
      <c r="AH257" s="1" t="s">
        <v>221</v>
      </c>
      <c r="AI257" s="1" t="s">
        <v>221</v>
      </c>
      <c r="AJ257" s="1" t="s">
        <v>221</v>
      </c>
      <c r="AK257" s="1" t="s">
        <v>221</v>
      </c>
      <c r="AL257" s="1" t="s">
        <v>221</v>
      </c>
      <c r="AM257" s="1">
        <v>5</v>
      </c>
      <c r="AN257" s="1">
        <v>1</v>
      </c>
      <c r="AO257" s="1">
        <v>3</v>
      </c>
      <c r="AP257" s="1">
        <v>1</v>
      </c>
      <c r="AQ257" s="1">
        <v>3</v>
      </c>
      <c r="AR257" s="1">
        <v>4</v>
      </c>
      <c r="AS257" s="1">
        <v>1</v>
      </c>
      <c r="AT257" s="1">
        <v>1</v>
      </c>
      <c r="AU257" s="1">
        <v>1</v>
      </c>
      <c r="AV257" s="1">
        <v>1</v>
      </c>
      <c r="AW257" s="1">
        <v>4</v>
      </c>
      <c r="AX257" s="1">
        <v>1</v>
      </c>
      <c r="AY257" s="1">
        <v>4</v>
      </c>
      <c r="AZ257" s="1">
        <v>4</v>
      </c>
      <c r="BA257" s="1">
        <v>1</v>
      </c>
      <c r="BB257" s="1">
        <v>3</v>
      </c>
      <c r="BC257" s="1" t="s">
        <v>221</v>
      </c>
      <c r="BD257" s="1" t="s">
        <v>221</v>
      </c>
      <c r="BE257" s="1" t="s">
        <v>221</v>
      </c>
      <c r="BF257" s="1" t="s">
        <v>221</v>
      </c>
      <c r="BG257" s="1">
        <v>3</v>
      </c>
      <c r="BH257" s="1">
        <v>4</v>
      </c>
      <c r="BI257" s="1">
        <v>4</v>
      </c>
      <c r="BJ257" s="1">
        <v>4</v>
      </c>
      <c r="BK257" s="1">
        <v>4</v>
      </c>
      <c r="BL257" s="1">
        <v>3</v>
      </c>
      <c r="BM257" s="1">
        <v>3</v>
      </c>
      <c r="BN257" s="1" t="s">
        <v>221</v>
      </c>
      <c r="BO257" s="1">
        <v>2</v>
      </c>
      <c r="BP257" s="1">
        <v>3</v>
      </c>
      <c r="BQ257" s="1">
        <v>4</v>
      </c>
      <c r="BR257" s="1">
        <v>5</v>
      </c>
      <c r="BS257" s="1">
        <v>4</v>
      </c>
      <c r="BT257" s="1">
        <v>2</v>
      </c>
      <c r="BU257" s="1">
        <v>4</v>
      </c>
      <c r="BV257" s="1">
        <v>4</v>
      </c>
      <c r="BW257" s="1" t="s">
        <v>221</v>
      </c>
      <c r="BX257" s="1">
        <v>3.7777777779999999</v>
      </c>
      <c r="BY257" s="1">
        <v>3</v>
      </c>
      <c r="BZ257" s="1"/>
      <c r="CA257" s="1">
        <v>2</v>
      </c>
      <c r="CB257" s="1">
        <v>3</v>
      </c>
      <c r="CC257" s="1">
        <v>3.3333333330000001</v>
      </c>
      <c r="CD257" s="1">
        <v>4</v>
      </c>
      <c r="CE257" s="1">
        <v>4</v>
      </c>
      <c r="CF257" s="1">
        <f>(AM257 - '[1]AoA, FW, and ASMu'!B$11) / '[1]AoA, FW, and ASMu'!B$12</f>
        <v>0.88905207322832902</v>
      </c>
      <c r="CG257" s="1">
        <f>(AQ257 - '[1]AoA, FW, and ASMu'!C$11) / '[1]AoA, FW, and ASMu'!C$12</f>
        <v>6.35580845466511E-2</v>
      </c>
      <c r="CH257" s="1">
        <f>(AR257 - '[1]AoA, FW, and ASMu'!D$11) / '[1]AoA, FW, and ASMu'!D$12</f>
        <v>1.2414584841085845</v>
      </c>
      <c r="CI257" s="1">
        <f>(AT257 - '[1]AoA, FW, and ASMu'!E$11) / '[1]AoA, FW, and ASMu'!E$12</f>
        <v>-3.2112961347206417</v>
      </c>
      <c r="CJ257" s="1">
        <f>(AU257 - '[1]AoA, FW, and ASMu'!F$11) / '[1]AoA, FW, and ASMu'!F$12</f>
        <v>-1.3726844286238138</v>
      </c>
      <c r="CK257" s="1">
        <f>(AY257 - '[1]AoA, FW, and ASMu'!G$11) / '[1]AoA, FW, and ASMu'!G$12</f>
        <v>0.32195980665711271</v>
      </c>
      <c r="CL257" s="1">
        <f>(BA257 - '[1]AoA, FW, and ASMu'!H$11) / '[1]AoA, FW, and ASMu'!H$12</f>
        <v>-0.62050276803115456</v>
      </c>
      <c r="CM257" s="1">
        <f>(AW257 - '[1]AoA, FW, and ASMu'!I$11) / '[1]AoA, FW, and ASMu'!I$12</f>
        <v>0.59779555268672613</v>
      </c>
      <c r="CN257" s="1">
        <v>-0.51155326499999998</v>
      </c>
      <c r="CO257" s="1">
        <v>-0.100365018</v>
      </c>
      <c r="CP257" s="1"/>
      <c r="CQ257" s="1">
        <v>-1.2534301269999999</v>
      </c>
      <c r="CR257" s="1">
        <v>-1.2124808540000001</v>
      </c>
      <c r="CS257" s="1">
        <v>-1.458785226</v>
      </c>
      <c r="CT257" s="1">
        <v>0.68315329899999999</v>
      </c>
      <c r="CU257" s="1">
        <v>-8.9728331999999994E-2</v>
      </c>
      <c r="CV257" s="1" t="s">
        <v>223</v>
      </c>
      <c r="CW257" s="1">
        <v>4</v>
      </c>
      <c r="CX257" s="1">
        <v>1</v>
      </c>
      <c r="CY257" s="1" t="s">
        <v>242</v>
      </c>
      <c r="CZ257" s="1">
        <v>5</v>
      </c>
      <c r="DA257" s="1">
        <v>4555</v>
      </c>
      <c r="DB257" s="1" t="s">
        <v>221</v>
      </c>
      <c r="DC257" s="1" t="s">
        <v>221</v>
      </c>
      <c r="DD257" s="1" t="s">
        <v>221</v>
      </c>
      <c r="DE257" s="1">
        <v>4546</v>
      </c>
      <c r="DF257" s="1" t="s">
        <v>221</v>
      </c>
      <c r="DG257" s="1" t="s">
        <v>276</v>
      </c>
      <c r="DH257" s="1">
        <v>278517</v>
      </c>
      <c r="DI257" s="1" t="s">
        <v>1788</v>
      </c>
      <c r="DJ257" s="1" t="s">
        <v>1789</v>
      </c>
      <c r="DK257" s="1" t="s">
        <v>507</v>
      </c>
      <c r="DL257" s="1" t="s">
        <v>229</v>
      </c>
      <c r="DM257" s="1">
        <v>443</v>
      </c>
      <c r="DN257" s="1">
        <v>12</v>
      </c>
      <c r="DO257" s="1" t="s">
        <v>1790</v>
      </c>
      <c r="DP257" s="1">
        <v>0.99168173500000001</v>
      </c>
      <c r="DQ257" s="1">
        <v>-0.56476974899999999</v>
      </c>
      <c r="DR257" s="1">
        <v>-0.85767027399999995</v>
      </c>
      <c r="DS257" s="1">
        <v>-0.37808848900000003</v>
      </c>
      <c r="DT257" s="1">
        <v>0.18858483200000001</v>
      </c>
      <c r="DU257" s="1">
        <v>1.5670655469999999</v>
      </c>
      <c r="DV257" s="1">
        <v>-0.68143459900000003</v>
      </c>
      <c r="DW257" s="1">
        <v>-3.1282847899999999</v>
      </c>
      <c r="DX257" s="1">
        <v>-2.2825453370000002</v>
      </c>
      <c r="DY257" s="1">
        <v>-1.0964448499999999</v>
      </c>
      <c r="DZ257" s="1">
        <v>0.80939393900000001</v>
      </c>
      <c r="EA257" s="1">
        <v>-1.1447780439999999</v>
      </c>
      <c r="EB257" s="1">
        <v>0.65018504799999999</v>
      </c>
      <c r="EC257" s="1">
        <v>0.63157092800000003</v>
      </c>
      <c r="ED257" s="1">
        <v>-0.670839038</v>
      </c>
      <c r="EE257" s="1">
        <v>-0.78145320900000004</v>
      </c>
      <c r="EF257" s="1">
        <v>-1.493362589</v>
      </c>
      <c r="EG257" s="1">
        <v>-0.20733053700000001</v>
      </c>
      <c r="EH257" s="1">
        <v>-0.138845727</v>
      </c>
      <c r="EI257" s="1">
        <v>-0.21831218999999999</v>
      </c>
      <c r="EJ257" s="1">
        <v>-0.213365954</v>
      </c>
      <c r="EK257" s="1">
        <v>-1.08825868</v>
      </c>
      <c r="EL257" s="1">
        <v>-1.517916611</v>
      </c>
      <c r="EM257" s="1">
        <v>-1.8582212789999999</v>
      </c>
      <c r="EN257" s="1">
        <v>-1.227950713</v>
      </c>
      <c r="EO257" s="1">
        <v>-0.39782657399999999</v>
      </c>
      <c r="EP257" s="1">
        <v>0.55752913199999998</v>
      </c>
      <c r="EQ257" s="1">
        <v>0.160112855</v>
      </c>
      <c r="ER257" s="1">
        <v>-1.6496848740000001</v>
      </c>
      <c r="ES257" s="1">
        <v>0.56867211600000001</v>
      </c>
      <c r="ET257" s="1">
        <v>-0.18006138499999999</v>
      </c>
      <c r="EU257" s="1" t="s">
        <v>221</v>
      </c>
      <c r="EV257" s="1" t="s">
        <v>221</v>
      </c>
      <c r="EW257" s="1">
        <v>1.3341285919999999</v>
      </c>
      <c r="EX257" s="1">
        <v>-0.67500610599999999</v>
      </c>
      <c r="EY257" s="1">
        <v>-0.74570925099999996</v>
      </c>
      <c r="EZ257" s="1">
        <v>-0.56272993800000004</v>
      </c>
      <c r="FA257" s="1">
        <v>0.15170927000000001</v>
      </c>
      <c r="FB257" s="1">
        <v>1.474575693</v>
      </c>
      <c r="FC257" s="1">
        <v>-0.94977949800000006</v>
      </c>
      <c r="FD257" s="1">
        <v>-3.0326613839999998</v>
      </c>
      <c r="FE257" s="1">
        <v>-1.305311391</v>
      </c>
      <c r="FF257" s="1">
        <v>-0.99222370199999999</v>
      </c>
      <c r="FG257" s="1">
        <v>0.696214102</v>
      </c>
      <c r="FH257" s="1">
        <v>-0.90605712000000005</v>
      </c>
      <c r="FI257" s="1">
        <v>0.45804513099999999</v>
      </c>
      <c r="FJ257" s="1">
        <v>0.53189845499999999</v>
      </c>
      <c r="FK257" s="1">
        <v>-0.61827943600000002</v>
      </c>
      <c r="FL257" s="1">
        <v>-0.62947516000000003</v>
      </c>
      <c r="FM257" s="1">
        <v>-1.9298028169999999</v>
      </c>
      <c r="FN257" s="1">
        <v>-0.247118633</v>
      </c>
      <c r="FO257" s="1">
        <v>-0.13894535599999999</v>
      </c>
      <c r="FP257" s="1">
        <v>-0.25138411700000002</v>
      </c>
      <c r="FQ257" s="1">
        <v>-0.26098052599999999</v>
      </c>
      <c r="FR257" s="1">
        <v>-1.2227483240000001</v>
      </c>
      <c r="FS257" s="1">
        <v>-2.1173546170000002</v>
      </c>
      <c r="FT257" s="1">
        <v>-1.892685661</v>
      </c>
      <c r="FU257" s="1">
        <v>-1.4168275990000001</v>
      </c>
      <c r="FV257" s="1">
        <v>-0.45070360700000001</v>
      </c>
      <c r="FW257" s="1">
        <v>0.68845685099999998</v>
      </c>
      <c r="FX257" s="1">
        <v>0.15240841699999999</v>
      </c>
      <c r="FY257" s="1">
        <v>-1.8068493960000001</v>
      </c>
      <c r="FZ257" s="1">
        <v>0.58580132299999998</v>
      </c>
      <c r="GA257" s="1">
        <v>-0.200264262</v>
      </c>
      <c r="GB257" s="1"/>
      <c r="GC257" s="1"/>
      <c r="GD257" s="1">
        <v>0.78613516699999997</v>
      </c>
      <c r="GE257" s="1">
        <v>0.86405165699999997</v>
      </c>
      <c r="GF257" s="1">
        <v>-0.94977949800000006</v>
      </c>
      <c r="GG257" s="1">
        <v>-4.9253470459999997</v>
      </c>
      <c r="GH257" s="1">
        <v>-2.7221389899999999</v>
      </c>
      <c r="GI257" s="1">
        <v>-0.74231602500000005</v>
      </c>
      <c r="GJ257" s="1">
        <v>-0.54207522799999996</v>
      </c>
      <c r="GK257" s="1">
        <v>0.44909547</v>
      </c>
      <c r="GL257" s="1">
        <v>6</v>
      </c>
      <c r="GM257" s="1">
        <v>2</v>
      </c>
      <c r="GN257" s="1">
        <v>0.33333333300000001</v>
      </c>
      <c r="GO257" s="1">
        <v>4</v>
      </c>
      <c r="GP257" s="1">
        <v>0.66666666699999999</v>
      </c>
      <c r="GQ257" s="1">
        <v>0</v>
      </c>
      <c r="GR257" s="1">
        <v>0</v>
      </c>
      <c r="GS257" s="1">
        <v>0</v>
      </c>
      <c r="GT257" s="1">
        <v>0</v>
      </c>
      <c r="GU257" s="1">
        <v>1</v>
      </c>
      <c r="GV257" s="1">
        <v>0.16666666699999999</v>
      </c>
      <c r="GW257" s="1">
        <v>2</v>
      </c>
      <c r="GX257" s="1">
        <v>0.33333333300000001</v>
      </c>
      <c r="GY257" s="1">
        <v>0</v>
      </c>
      <c r="GZ257" s="1">
        <v>0</v>
      </c>
      <c r="HA257" s="1">
        <v>0</v>
      </c>
      <c r="HB257" s="1">
        <v>0</v>
      </c>
      <c r="HC257" s="1">
        <v>0</v>
      </c>
      <c r="HD257" s="1">
        <v>0</v>
      </c>
      <c r="HE257" s="1">
        <v>0</v>
      </c>
      <c r="HF257" s="1">
        <v>0</v>
      </c>
      <c r="HG257" s="1">
        <v>1</v>
      </c>
      <c r="HH257" s="1">
        <v>0.16666666699999999</v>
      </c>
      <c r="HI257" s="1">
        <v>1</v>
      </c>
      <c r="HJ257" s="1">
        <v>0.16666666699999999</v>
      </c>
      <c r="HK257" s="1">
        <v>1</v>
      </c>
      <c r="HL257" s="1">
        <v>0.16666666699999999</v>
      </c>
      <c r="HM257" s="1">
        <v>0.5</v>
      </c>
      <c r="HN257" s="1">
        <v>0.5</v>
      </c>
      <c r="HO257" s="1" t="s">
        <v>269</v>
      </c>
      <c r="HP257" s="1" t="s">
        <v>357</v>
      </c>
      <c r="HQ257" s="1" t="s">
        <v>358</v>
      </c>
      <c r="HR257" s="1" t="s">
        <v>221</v>
      </c>
      <c r="HS257" s="1" t="s">
        <v>221</v>
      </c>
      <c r="HT257" s="1" t="s">
        <v>221</v>
      </c>
      <c r="HU257" s="1">
        <v>3.3733629220000001</v>
      </c>
      <c r="HV257" s="1">
        <v>1.7635567430000001</v>
      </c>
      <c r="HW257" s="1"/>
      <c r="HX257" s="1">
        <v>0.90378909100000004</v>
      </c>
      <c r="HY257" s="1">
        <v>2.1511757079999998</v>
      </c>
      <c r="HZ257" s="1">
        <v>0.99831986299999997</v>
      </c>
      <c r="IA257" s="1">
        <v>3.5335515489999998</v>
      </c>
      <c r="IB257" s="1">
        <v>2.4308220899999999</v>
      </c>
    </row>
    <row r="258" spans="1:236" x14ac:dyDescent="0.3">
      <c r="A258" s="1">
        <v>36731</v>
      </c>
      <c r="B258" s="1" t="s">
        <v>1791</v>
      </c>
      <c r="C258" s="1" t="s">
        <v>1198</v>
      </c>
      <c r="D258" s="1" t="s">
        <v>1638</v>
      </c>
      <c r="E258" s="1">
        <v>7</v>
      </c>
      <c r="F258" s="1" t="s">
        <v>424</v>
      </c>
      <c r="G258" s="1">
        <v>2</v>
      </c>
      <c r="H258" s="1" t="s">
        <v>1226</v>
      </c>
      <c r="I258" s="1" t="s">
        <v>221</v>
      </c>
      <c r="J258" s="1" t="s">
        <v>221</v>
      </c>
      <c r="K258" s="1" t="s">
        <v>221</v>
      </c>
      <c r="L258" s="1">
        <v>1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1</v>
      </c>
      <c r="T258" s="1">
        <v>1</v>
      </c>
      <c r="U258" s="1">
        <v>0</v>
      </c>
      <c r="V258" s="1">
        <v>0</v>
      </c>
      <c r="W258" s="1">
        <v>0</v>
      </c>
      <c r="X258" s="1">
        <v>0</v>
      </c>
      <c r="Y258" s="1">
        <v>1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 t="s">
        <v>221</v>
      </c>
      <c r="AF258" s="1" t="s">
        <v>221</v>
      </c>
      <c r="AG258" s="1" t="s">
        <v>221</v>
      </c>
      <c r="AH258" s="1" t="s">
        <v>221</v>
      </c>
      <c r="AI258" s="1" t="s">
        <v>221</v>
      </c>
      <c r="AJ258" s="1" t="s">
        <v>221</v>
      </c>
      <c r="AK258" s="1" t="s">
        <v>221</v>
      </c>
      <c r="AL258" s="1" t="s">
        <v>221</v>
      </c>
      <c r="AM258" s="1">
        <v>5</v>
      </c>
      <c r="AN258" s="1">
        <v>5</v>
      </c>
      <c r="AO258" s="1">
        <v>5</v>
      </c>
      <c r="AP258" s="1">
        <v>1</v>
      </c>
      <c r="AQ258" s="1">
        <v>5</v>
      </c>
      <c r="AR258" s="1">
        <v>3</v>
      </c>
      <c r="AS258" s="1">
        <v>1</v>
      </c>
      <c r="AT258" s="1">
        <v>5</v>
      </c>
      <c r="AU258" s="1">
        <v>5</v>
      </c>
      <c r="AV258" s="1">
        <v>1</v>
      </c>
      <c r="AW258" s="1">
        <v>1</v>
      </c>
      <c r="AX258" s="1">
        <v>1</v>
      </c>
      <c r="AY258" s="1">
        <v>5</v>
      </c>
      <c r="AZ258" s="1">
        <v>4</v>
      </c>
      <c r="BA258" s="1">
        <v>1</v>
      </c>
      <c r="BB258" s="1">
        <v>4</v>
      </c>
      <c r="BC258" s="1" t="s">
        <v>221</v>
      </c>
      <c r="BD258" s="1" t="s">
        <v>221</v>
      </c>
      <c r="BE258" s="1" t="s">
        <v>221</v>
      </c>
      <c r="BF258" s="1" t="s">
        <v>221</v>
      </c>
      <c r="BG258" s="1">
        <v>5</v>
      </c>
      <c r="BH258" s="1">
        <v>4</v>
      </c>
      <c r="BI258" s="1">
        <v>5</v>
      </c>
      <c r="BJ258" s="1">
        <v>5</v>
      </c>
      <c r="BK258" s="1">
        <v>1</v>
      </c>
      <c r="BL258" s="1" t="s">
        <v>221</v>
      </c>
      <c r="BM258" s="1" t="s">
        <v>221</v>
      </c>
      <c r="BN258" s="1" t="s">
        <v>221</v>
      </c>
      <c r="BO258" s="1">
        <v>3</v>
      </c>
      <c r="BP258" s="1" t="s">
        <v>221</v>
      </c>
      <c r="BQ258" s="1">
        <v>5</v>
      </c>
      <c r="BR258" s="1">
        <v>4</v>
      </c>
      <c r="BS258" s="1">
        <v>1</v>
      </c>
      <c r="BT258" s="1">
        <v>3</v>
      </c>
      <c r="BU258" s="1">
        <v>4</v>
      </c>
      <c r="BV258" s="1">
        <v>3</v>
      </c>
      <c r="BW258" s="1" t="s">
        <v>221</v>
      </c>
      <c r="BX258" s="1">
        <v>3.4285714289999998</v>
      </c>
      <c r="BY258" s="1">
        <v>3.5</v>
      </c>
      <c r="BZ258" s="1"/>
      <c r="CA258" s="1">
        <v>3</v>
      </c>
      <c r="CB258" s="1"/>
      <c r="CC258" s="1">
        <v>1</v>
      </c>
      <c r="CD258" s="1">
        <v>1</v>
      </c>
      <c r="CE258" s="1">
        <v>4</v>
      </c>
      <c r="CF258" s="1">
        <f>(AM258 - '[1]AoA, FW, and ASMu'!B$11) / '[1]AoA, FW, and ASMu'!B$12</f>
        <v>0.88905207322832902</v>
      </c>
      <c r="CG258" s="1">
        <f>(AQ258 - '[1]AoA, FW, and ASMu'!C$11) / '[1]AoA, FW, and ASMu'!C$12</f>
        <v>1.6056087151336731</v>
      </c>
      <c r="CH258" s="1">
        <f>(AR258 - '[1]AoA, FW, and ASMu'!D$11) / '[1]AoA, FW, and ASMu'!D$12</f>
        <v>0.45651043466681585</v>
      </c>
      <c r="CI258" s="1">
        <f>(AT258 - '[1]AoA, FW, and ASMu'!E$11) / '[1]AoA, FW, and ASMu'!E$12</f>
        <v>0.50066042908655961</v>
      </c>
      <c r="CJ258" s="1">
        <f>(AU258 - '[1]AoA, FW, and ASMu'!F$11) / '[1]AoA, FW, and ASMu'!F$12</f>
        <v>0.92360840061944671</v>
      </c>
      <c r="CK258" s="1">
        <f>(AY258 - '[1]AoA, FW, and ASMu'!G$11) / '[1]AoA, FW, and ASMu'!G$12</f>
        <v>1.0352183707753255</v>
      </c>
      <c r="CL258" s="1">
        <f>(BA258 - '[1]AoA, FW, and ASMu'!H$11) / '[1]AoA, FW, and ASMu'!H$12</f>
        <v>-0.62050276803115456</v>
      </c>
      <c r="CM258" s="1">
        <f>(AW258 - '[1]AoA, FW, and ASMu'!I$11) / '[1]AoA, FW, and ASMu'!I$12</f>
        <v>-1.9492913520592203</v>
      </c>
      <c r="CN258" s="1">
        <v>-1.521464543</v>
      </c>
      <c r="CO258" s="1">
        <v>-0.13144442100000001</v>
      </c>
      <c r="CP258" s="1"/>
      <c r="CQ258" s="1">
        <v>-0.72537043199999995</v>
      </c>
      <c r="CR258" s="1"/>
      <c r="CS258" s="1">
        <v>-4.2040391980000003</v>
      </c>
      <c r="CT258" s="1">
        <v>-3.2851583180000001</v>
      </c>
      <c r="CU258" s="1">
        <v>-0.35100688800000002</v>
      </c>
      <c r="CV258" s="1" t="s">
        <v>223</v>
      </c>
      <c r="CW258" s="1">
        <v>4</v>
      </c>
      <c r="CX258" s="1">
        <v>0</v>
      </c>
      <c r="CY258" s="1" t="s">
        <v>594</v>
      </c>
      <c r="CZ258" s="1">
        <v>2</v>
      </c>
      <c r="DA258" s="1">
        <v>6326</v>
      </c>
      <c r="DB258" s="1" t="s">
        <v>221</v>
      </c>
      <c r="DC258" s="1" t="s">
        <v>221</v>
      </c>
      <c r="DD258" s="1">
        <v>1</v>
      </c>
      <c r="DE258" s="1" t="s">
        <v>221</v>
      </c>
      <c r="DF258" s="1" t="s">
        <v>221</v>
      </c>
      <c r="DG258" s="1" t="s">
        <v>321</v>
      </c>
      <c r="DH258" s="1">
        <v>558285</v>
      </c>
      <c r="DI258" s="1" t="s">
        <v>221</v>
      </c>
      <c r="DJ258" s="1" t="s">
        <v>411</v>
      </c>
      <c r="DK258" s="1" t="s">
        <v>323</v>
      </c>
      <c r="DL258" s="1" t="s">
        <v>229</v>
      </c>
      <c r="DM258" s="1">
        <v>974</v>
      </c>
      <c r="DN258" s="1">
        <v>4</v>
      </c>
      <c r="DO258" s="1" t="s">
        <v>1792</v>
      </c>
      <c r="DP258" s="1">
        <v>0.99168173500000001</v>
      </c>
      <c r="DQ258" s="1">
        <v>3.4352302510000001</v>
      </c>
      <c r="DR258" s="1">
        <v>1.142329726</v>
      </c>
      <c r="DS258" s="1">
        <v>-0.37808848900000003</v>
      </c>
      <c r="DT258" s="1">
        <v>2.1885848320000001</v>
      </c>
      <c r="DU258" s="1">
        <v>0.567065547</v>
      </c>
      <c r="DV258" s="1">
        <v>-0.68143459900000003</v>
      </c>
      <c r="DW258" s="1">
        <v>0.87171520999999996</v>
      </c>
      <c r="DX258" s="1">
        <v>1.717454663</v>
      </c>
      <c r="DY258" s="1">
        <v>-1.0964448499999999</v>
      </c>
      <c r="DZ258" s="1">
        <v>-2.190606061</v>
      </c>
      <c r="EA258" s="1">
        <v>-1.1447780439999999</v>
      </c>
      <c r="EB258" s="1">
        <v>1.650185048</v>
      </c>
      <c r="EC258" s="1">
        <v>0.63157092800000003</v>
      </c>
      <c r="ED258" s="1">
        <v>-0.670839038</v>
      </c>
      <c r="EE258" s="1">
        <v>0.21854679099999999</v>
      </c>
      <c r="EF258" s="1">
        <v>0.50663741100000004</v>
      </c>
      <c r="EG258" s="1">
        <v>-0.20733053700000001</v>
      </c>
      <c r="EH258" s="1">
        <v>0.86115427300000003</v>
      </c>
      <c r="EI258" s="1">
        <v>0.78168780999999998</v>
      </c>
      <c r="EJ258" s="1">
        <v>-3.2133659539999999</v>
      </c>
      <c r="EK258" s="1" t="s">
        <v>221</v>
      </c>
      <c r="EL258" s="1" t="s">
        <v>221</v>
      </c>
      <c r="EM258" s="1">
        <v>-0.858221279</v>
      </c>
      <c r="EN258" s="1" t="s">
        <v>221</v>
      </c>
      <c r="EO258" s="1">
        <v>0.60217342600000001</v>
      </c>
      <c r="EP258" s="1">
        <v>-0.44247086800000002</v>
      </c>
      <c r="EQ258" s="1">
        <v>-2.8398871450000001</v>
      </c>
      <c r="ER258" s="1">
        <v>-0.64968487399999997</v>
      </c>
      <c r="ES258" s="1">
        <v>0.56867211600000001</v>
      </c>
      <c r="ET258" s="1">
        <v>-1.1800613849999999</v>
      </c>
      <c r="EU258" s="1" t="s">
        <v>221</v>
      </c>
      <c r="EV258" s="1" t="s">
        <v>221</v>
      </c>
      <c r="EW258" s="1">
        <v>1.3341285919999999</v>
      </c>
      <c r="EX258" s="1">
        <v>4.1057464579999996</v>
      </c>
      <c r="EY258" s="1">
        <v>0.99320901100000003</v>
      </c>
      <c r="EZ258" s="1">
        <v>-0.56272993800000004</v>
      </c>
      <c r="FA258" s="1">
        <v>1.7606326240000001</v>
      </c>
      <c r="FB258" s="1">
        <v>0.53359674300000004</v>
      </c>
      <c r="FC258" s="1">
        <v>-0.94977949800000006</v>
      </c>
      <c r="FD258" s="1">
        <v>0.84506917800000003</v>
      </c>
      <c r="FE258" s="1">
        <v>0.98215492100000001</v>
      </c>
      <c r="FF258" s="1">
        <v>-0.99222370199999999</v>
      </c>
      <c r="FG258" s="1">
        <v>-1.8842874380000001</v>
      </c>
      <c r="FH258" s="1">
        <v>-0.90605712000000005</v>
      </c>
      <c r="FI258" s="1">
        <v>1.1625293880000001</v>
      </c>
      <c r="FJ258" s="1">
        <v>0.53189845499999999</v>
      </c>
      <c r="FK258" s="1">
        <v>-0.61827943600000002</v>
      </c>
      <c r="FL258" s="1">
        <v>0.17604352300000001</v>
      </c>
      <c r="FM258" s="1">
        <v>0.65470389500000004</v>
      </c>
      <c r="FN258" s="1">
        <v>-0.247118633</v>
      </c>
      <c r="FO258" s="1">
        <v>0.86177219599999999</v>
      </c>
      <c r="FP258" s="1">
        <v>0.90010502800000003</v>
      </c>
      <c r="FQ258" s="1">
        <v>-3.9304580750000002</v>
      </c>
      <c r="FR258" s="1"/>
      <c r="FS258" s="1"/>
      <c r="FT258" s="1">
        <v>-0.87413868699999997</v>
      </c>
      <c r="FU258" s="1"/>
      <c r="FV258" s="1">
        <v>0.682211177</v>
      </c>
      <c r="FW258" s="1">
        <v>-0.54637880400000005</v>
      </c>
      <c r="FX258" s="1">
        <v>-2.7032351829999999</v>
      </c>
      <c r="FY258" s="1">
        <v>-0.711579976</v>
      </c>
      <c r="FZ258" s="1">
        <v>0.58580132299999998</v>
      </c>
      <c r="GA258" s="1">
        <v>-1.312464206</v>
      </c>
      <c r="GB258" s="1"/>
      <c r="GC258" s="1"/>
      <c r="GD258" s="1">
        <v>0.70474369100000001</v>
      </c>
      <c r="GE258" s="1">
        <v>0.47070741700000002</v>
      </c>
      <c r="GF258" s="1">
        <v>-0.94977949800000006</v>
      </c>
      <c r="GG258" s="1">
        <v>-2.9069509E-2</v>
      </c>
      <c r="GH258" s="1">
        <v>0.98215492100000001</v>
      </c>
      <c r="GI258" s="1">
        <v>-0.14762330400000001</v>
      </c>
      <c r="GJ258" s="1">
        <v>-1.9698970280000001</v>
      </c>
      <c r="GK258" s="1">
        <v>-2.1314060709999998</v>
      </c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 t="s">
        <v>269</v>
      </c>
      <c r="HP258" s="1" t="s">
        <v>295</v>
      </c>
      <c r="HQ258" s="1" t="s">
        <v>233</v>
      </c>
      <c r="HR258" s="1" t="s">
        <v>234</v>
      </c>
      <c r="HS258" s="1" t="s">
        <v>221</v>
      </c>
      <c r="HT258" s="1" t="s">
        <v>221</v>
      </c>
      <c r="HU258" s="1">
        <v>1.1276431250000001</v>
      </c>
      <c r="HV258" s="1">
        <v>2.3659995700000001</v>
      </c>
      <c r="HW258" s="1"/>
      <c r="HX258" s="1">
        <v>1.976009108</v>
      </c>
      <c r="HY258" s="1"/>
      <c r="HZ258" s="1">
        <v>0</v>
      </c>
      <c r="IA258" s="1">
        <v>0</v>
      </c>
      <c r="IB258" s="1">
        <v>2.710099692</v>
      </c>
    </row>
    <row r="259" spans="1:236" x14ac:dyDescent="0.3">
      <c r="A259" s="1">
        <v>38217</v>
      </c>
      <c r="B259" s="1" t="s">
        <v>1793</v>
      </c>
      <c r="C259" s="1" t="s">
        <v>1794</v>
      </c>
      <c r="D259" s="1" t="s">
        <v>1174</v>
      </c>
      <c r="E259" s="1">
        <v>5</v>
      </c>
      <c r="F259" s="1" t="s">
        <v>424</v>
      </c>
      <c r="G259" s="1">
        <v>2</v>
      </c>
      <c r="H259" s="1" t="s">
        <v>1226</v>
      </c>
      <c r="I259" s="1" t="s">
        <v>221</v>
      </c>
      <c r="J259" s="1" t="s">
        <v>221</v>
      </c>
      <c r="K259" s="1" t="s">
        <v>221</v>
      </c>
      <c r="L259" s="1">
        <v>1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 t="s">
        <v>943</v>
      </c>
      <c r="AF259" s="1" t="s">
        <v>252</v>
      </c>
      <c r="AG259" s="1" t="s">
        <v>221</v>
      </c>
      <c r="AH259" s="1" t="s">
        <v>221</v>
      </c>
      <c r="AI259" s="1" t="s">
        <v>221</v>
      </c>
      <c r="AJ259" s="1" t="s">
        <v>221</v>
      </c>
      <c r="AK259" s="1" t="s">
        <v>221</v>
      </c>
      <c r="AL259" s="1" t="s">
        <v>221</v>
      </c>
      <c r="AM259" s="1">
        <v>5</v>
      </c>
      <c r="AN259" s="1">
        <v>2</v>
      </c>
      <c r="AO259" s="1">
        <v>3</v>
      </c>
      <c r="AP259" s="1">
        <v>1</v>
      </c>
      <c r="AQ259" s="1">
        <v>4</v>
      </c>
      <c r="AR259" s="1">
        <v>2</v>
      </c>
      <c r="AS259" s="1">
        <v>1</v>
      </c>
      <c r="AT259" s="1">
        <v>5</v>
      </c>
      <c r="AU259" s="1">
        <v>5</v>
      </c>
      <c r="AV259" s="1">
        <v>1</v>
      </c>
      <c r="AW259" s="1">
        <v>3</v>
      </c>
      <c r="AX259" s="1">
        <v>1</v>
      </c>
      <c r="AY259" s="1">
        <v>3</v>
      </c>
      <c r="AZ259" s="1">
        <v>4</v>
      </c>
      <c r="BA259" s="1">
        <v>1</v>
      </c>
      <c r="BB259" s="1">
        <v>2</v>
      </c>
      <c r="BC259" s="1" t="s">
        <v>221</v>
      </c>
      <c r="BD259" s="1" t="s">
        <v>221</v>
      </c>
      <c r="BE259" s="1" t="s">
        <v>221</v>
      </c>
      <c r="BF259" s="1" t="s">
        <v>221</v>
      </c>
      <c r="BG259" s="1">
        <v>5</v>
      </c>
      <c r="BH259" s="1">
        <v>4</v>
      </c>
      <c r="BI259" s="1">
        <v>4</v>
      </c>
      <c r="BJ259" s="1">
        <v>4</v>
      </c>
      <c r="BK259" s="1" t="s">
        <v>221</v>
      </c>
      <c r="BL259" s="1" t="s">
        <v>221</v>
      </c>
      <c r="BM259" s="1" t="s">
        <v>221</v>
      </c>
      <c r="BN259" s="1" t="s">
        <v>221</v>
      </c>
      <c r="BO259" s="1">
        <v>3</v>
      </c>
      <c r="BP259" s="1">
        <v>4</v>
      </c>
      <c r="BQ259" s="1">
        <v>5</v>
      </c>
      <c r="BR259" s="1">
        <v>4</v>
      </c>
      <c r="BS259" s="1" t="s">
        <v>221</v>
      </c>
      <c r="BT259" s="1">
        <v>4</v>
      </c>
      <c r="BU259" s="1">
        <v>4</v>
      </c>
      <c r="BV259" s="1">
        <v>4</v>
      </c>
      <c r="BW259" s="1" t="s">
        <v>221</v>
      </c>
      <c r="BX259" s="1">
        <v>4.4000000000000004</v>
      </c>
      <c r="BY259" s="1">
        <v>4</v>
      </c>
      <c r="BZ259" s="1"/>
      <c r="CA259" s="1">
        <v>3</v>
      </c>
      <c r="CB259" s="1">
        <v>4</v>
      </c>
      <c r="CC259" s="1"/>
      <c r="CD259" s="1"/>
      <c r="CE259" s="1">
        <v>4</v>
      </c>
      <c r="CF259" s="1">
        <f>(AM259 - '[1]AoA, FW, and ASMu'!B$11) / '[1]AoA, FW, and ASMu'!B$12</f>
        <v>0.88905207322832902</v>
      </c>
      <c r="CG259" s="1">
        <f>(AQ259 - '[1]AoA, FW, and ASMu'!C$11) / '[1]AoA, FW, and ASMu'!C$12</f>
        <v>0.83458339984016205</v>
      </c>
      <c r="CH259" s="1">
        <f>(AR259 - '[1]AoA, FW, and ASMu'!D$11) / '[1]AoA, FW, and ASMu'!D$12</f>
        <v>-0.32843761477495281</v>
      </c>
      <c r="CI259" s="1">
        <f>(AT259 - '[1]AoA, FW, and ASMu'!E$11) / '[1]AoA, FW, and ASMu'!E$12</f>
        <v>0.50066042908655961</v>
      </c>
      <c r="CJ259" s="1">
        <f>(AU259 - '[1]AoA, FW, and ASMu'!F$11) / '[1]AoA, FW, and ASMu'!F$12</f>
        <v>0.92360840061944671</v>
      </c>
      <c r="CK259" s="1">
        <f>(AY259 - '[1]AoA, FW, and ASMu'!G$11) / '[1]AoA, FW, and ASMu'!G$12</f>
        <v>-0.39129875746110016</v>
      </c>
      <c r="CL259" s="1">
        <f>(BA259 - '[1]AoA, FW, and ASMu'!H$11) / '[1]AoA, FW, and ASMu'!H$12</f>
        <v>-0.62050276803115456</v>
      </c>
      <c r="CM259" s="1">
        <f>(AW259 - '[1]AoA, FW, and ASMu'!I$11) / '[1]AoA, FW, and ASMu'!I$12</f>
        <v>-0.25123341556192269</v>
      </c>
      <c r="CN259" s="1">
        <v>0.55096065999999999</v>
      </c>
      <c r="CO259" s="1">
        <v>0.46005547200000002</v>
      </c>
      <c r="CP259" s="1"/>
      <c r="CQ259" s="1">
        <v>-0.72537043199999995</v>
      </c>
      <c r="CR259" s="1">
        <v>-0.38447178100000001</v>
      </c>
      <c r="CS259" s="1"/>
      <c r="CT259" s="1"/>
      <c r="CU259" s="1">
        <v>-0.35100688800000002</v>
      </c>
      <c r="CV259" s="1" t="s">
        <v>223</v>
      </c>
      <c r="CW259" s="1">
        <v>4</v>
      </c>
      <c r="CX259" s="1">
        <v>1</v>
      </c>
      <c r="CY259" s="1" t="s">
        <v>224</v>
      </c>
      <c r="CZ259" s="1">
        <v>4</v>
      </c>
      <c r="DA259" s="1">
        <v>8224</v>
      </c>
      <c r="DB259" s="1" t="s">
        <v>221</v>
      </c>
      <c r="DC259" s="1" t="s">
        <v>221</v>
      </c>
      <c r="DD259" s="1" t="s">
        <v>221</v>
      </c>
      <c r="DE259" s="1" t="s">
        <v>221</v>
      </c>
      <c r="DF259" s="1" t="s">
        <v>221</v>
      </c>
      <c r="DG259" s="1" t="s">
        <v>292</v>
      </c>
      <c r="DH259" s="1">
        <v>313823</v>
      </c>
      <c r="DI259" s="1" t="s">
        <v>1795</v>
      </c>
      <c r="DJ259" s="1" t="s">
        <v>1796</v>
      </c>
      <c r="DK259" s="1" t="s">
        <v>538</v>
      </c>
      <c r="DL259" s="1" t="s">
        <v>229</v>
      </c>
      <c r="DM259" s="1">
        <v>611</v>
      </c>
      <c r="DN259" s="1">
        <v>25</v>
      </c>
      <c r="DO259" s="1" t="s">
        <v>1797</v>
      </c>
      <c r="DP259" s="1">
        <v>0.99168173500000001</v>
      </c>
      <c r="DQ259" s="1">
        <v>0.43523025100000001</v>
      </c>
      <c r="DR259" s="1">
        <v>-0.85767027399999995</v>
      </c>
      <c r="DS259" s="1">
        <v>-0.37808848900000003</v>
      </c>
      <c r="DT259" s="1">
        <v>1.1885848320000001</v>
      </c>
      <c r="DU259" s="1">
        <v>-0.432934453</v>
      </c>
      <c r="DV259" s="1">
        <v>-0.68143459900000003</v>
      </c>
      <c r="DW259" s="1">
        <v>0.87171520999999996</v>
      </c>
      <c r="DX259" s="1">
        <v>1.717454663</v>
      </c>
      <c r="DY259" s="1">
        <v>-1.0964448499999999</v>
      </c>
      <c r="DZ259" s="1">
        <v>-0.19060606099999999</v>
      </c>
      <c r="EA259" s="1">
        <v>-1.1447780439999999</v>
      </c>
      <c r="EB259" s="1">
        <v>-0.34981495200000001</v>
      </c>
      <c r="EC259" s="1">
        <v>0.63157092800000003</v>
      </c>
      <c r="ED259" s="1">
        <v>-0.670839038</v>
      </c>
      <c r="EE259" s="1">
        <v>-1.7814532089999999</v>
      </c>
      <c r="EF259" s="1">
        <v>0.50663741100000004</v>
      </c>
      <c r="EG259" s="1">
        <v>-0.20733053700000001</v>
      </c>
      <c r="EH259" s="1">
        <v>-0.138845727</v>
      </c>
      <c r="EI259" s="1">
        <v>-0.21831218999999999</v>
      </c>
      <c r="EJ259" s="1" t="s">
        <v>221</v>
      </c>
      <c r="EK259" s="1" t="s">
        <v>221</v>
      </c>
      <c r="EL259" s="1" t="s">
        <v>221</v>
      </c>
      <c r="EM259" s="1">
        <v>-0.858221279</v>
      </c>
      <c r="EN259" s="1">
        <v>-0.227950713</v>
      </c>
      <c r="EO259" s="1">
        <v>0.60217342600000001</v>
      </c>
      <c r="EP259" s="1">
        <v>-0.44247086800000002</v>
      </c>
      <c r="EQ259" s="1" t="s">
        <v>221</v>
      </c>
      <c r="ER259" s="1">
        <v>0.35031512599999998</v>
      </c>
      <c r="ES259" s="1">
        <v>0.56867211600000001</v>
      </c>
      <c r="ET259" s="1">
        <v>-0.18006138499999999</v>
      </c>
      <c r="EU259" s="1" t="s">
        <v>221</v>
      </c>
      <c r="EV259" s="1" t="s">
        <v>221</v>
      </c>
      <c r="EW259" s="1">
        <v>1.3341285919999999</v>
      </c>
      <c r="EX259" s="1">
        <v>0.52018203500000004</v>
      </c>
      <c r="EY259" s="1">
        <v>-0.74570925099999996</v>
      </c>
      <c r="EZ259" s="1">
        <v>-0.56272993800000004</v>
      </c>
      <c r="FA259" s="1">
        <v>0.95617094700000005</v>
      </c>
      <c r="FB259" s="1">
        <v>-0.407382207</v>
      </c>
      <c r="FC259" s="1">
        <v>-0.94977949800000006</v>
      </c>
      <c r="FD259" s="1">
        <v>0.84506917800000003</v>
      </c>
      <c r="FE259" s="1">
        <v>0.98215492100000001</v>
      </c>
      <c r="FF259" s="1">
        <v>-0.99222370199999999</v>
      </c>
      <c r="FG259" s="1">
        <v>-0.163953078</v>
      </c>
      <c r="FH259" s="1">
        <v>-0.90605712000000005</v>
      </c>
      <c r="FI259" s="1">
        <v>-0.24643912700000001</v>
      </c>
      <c r="FJ259" s="1">
        <v>0.53189845499999999</v>
      </c>
      <c r="FK259" s="1">
        <v>-0.61827943600000002</v>
      </c>
      <c r="FL259" s="1">
        <v>-1.434993843</v>
      </c>
      <c r="FM259" s="1">
        <v>0.65470389500000004</v>
      </c>
      <c r="FN259" s="1">
        <v>-0.247118633</v>
      </c>
      <c r="FO259" s="1">
        <v>-0.13894535599999999</v>
      </c>
      <c r="FP259" s="1">
        <v>-0.25138411700000002</v>
      </c>
      <c r="FQ259" s="1"/>
      <c r="FR259" s="1"/>
      <c r="FS259" s="1"/>
      <c r="FT259" s="1">
        <v>-0.87413868699999997</v>
      </c>
      <c r="FU259" s="1">
        <v>-0.263012886</v>
      </c>
      <c r="FV259" s="1">
        <v>0.682211177</v>
      </c>
      <c r="FW259" s="1">
        <v>-0.54637880400000005</v>
      </c>
      <c r="FX259" s="1"/>
      <c r="FY259" s="1">
        <v>0.38368944500000002</v>
      </c>
      <c r="FZ259" s="1">
        <v>0.58580132299999998</v>
      </c>
      <c r="GA259" s="1">
        <v>-0.200264262</v>
      </c>
      <c r="GB259" s="1"/>
      <c r="GC259" s="1"/>
      <c r="GD259" s="1">
        <v>1.379261257</v>
      </c>
      <c r="GE259" s="1">
        <v>7.7363177000000005E-2</v>
      </c>
      <c r="GF259" s="1">
        <v>-0.94977949800000006</v>
      </c>
      <c r="GG259" s="1">
        <v>-2.9069509E-2</v>
      </c>
      <c r="GH259" s="1">
        <v>0.71914203399999999</v>
      </c>
      <c r="GI259" s="1">
        <v>-0.24643912700000001</v>
      </c>
      <c r="GJ259" s="1">
        <v>-0.61827943600000002</v>
      </c>
      <c r="GK259" s="1">
        <v>-0.41107171100000001</v>
      </c>
      <c r="GL259" s="1">
        <v>2</v>
      </c>
      <c r="GM259" s="1">
        <v>1</v>
      </c>
      <c r="GN259" s="1">
        <v>0.5</v>
      </c>
      <c r="GO259" s="1">
        <v>1</v>
      </c>
      <c r="GP259" s="1">
        <v>0.5</v>
      </c>
      <c r="GQ259" s="1">
        <v>0</v>
      </c>
      <c r="GR259" s="1">
        <v>0</v>
      </c>
      <c r="GS259" s="1">
        <v>0</v>
      </c>
      <c r="GT259" s="1">
        <v>0</v>
      </c>
      <c r="GU259" s="1">
        <v>0</v>
      </c>
      <c r="GV259" s="1">
        <v>0</v>
      </c>
      <c r="GW259" s="1">
        <v>0</v>
      </c>
      <c r="GX259" s="1">
        <v>0</v>
      </c>
      <c r="GY259" s="1">
        <v>0</v>
      </c>
      <c r="GZ259" s="1">
        <v>0</v>
      </c>
      <c r="HA259" s="1">
        <v>0</v>
      </c>
      <c r="HB259" s="1">
        <v>0</v>
      </c>
      <c r="HC259" s="1">
        <v>0</v>
      </c>
      <c r="HD259" s="1">
        <v>0</v>
      </c>
      <c r="HE259" s="1">
        <v>0</v>
      </c>
      <c r="HF259" s="1">
        <v>0</v>
      </c>
      <c r="HG259" s="1">
        <v>2</v>
      </c>
      <c r="HH259" s="1">
        <v>1</v>
      </c>
      <c r="HI259" s="1">
        <v>0</v>
      </c>
      <c r="HJ259" s="1">
        <v>0</v>
      </c>
      <c r="HK259" s="1">
        <v>0</v>
      </c>
      <c r="HL259" s="1">
        <v>0</v>
      </c>
      <c r="HM259" s="1">
        <v>0</v>
      </c>
      <c r="HN259" s="1">
        <v>1</v>
      </c>
      <c r="HO259" s="1" t="s">
        <v>1798</v>
      </c>
      <c r="HP259" s="1" t="s">
        <v>232</v>
      </c>
      <c r="HQ259" s="1" t="s">
        <v>233</v>
      </c>
      <c r="HR259" s="1" t="s">
        <v>260</v>
      </c>
      <c r="HS259" s="1" t="s">
        <v>221</v>
      </c>
      <c r="HT259" s="1" t="s">
        <v>221</v>
      </c>
      <c r="HU259" s="1">
        <v>3.200068329</v>
      </c>
      <c r="HV259" s="1">
        <v>2.9574994619999999</v>
      </c>
      <c r="HW259" s="1"/>
      <c r="HX259" s="1">
        <v>1.976009108</v>
      </c>
      <c r="HY259" s="1">
        <v>3.6727172760000002</v>
      </c>
      <c r="HZ259" s="1"/>
      <c r="IA259" s="1"/>
      <c r="IB259" s="1">
        <v>2.710099692</v>
      </c>
    </row>
    <row r="260" spans="1:236" x14ac:dyDescent="0.3">
      <c r="A260" s="1">
        <v>28701</v>
      </c>
      <c r="B260" s="1" t="s">
        <v>694</v>
      </c>
      <c r="C260" s="1" t="s">
        <v>695</v>
      </c>
      <c r="D260" s="1" t="s">
        <v>696</v>
      </c>
      <c r="E260" s="1">
        <v>12</v>
      </c>
      <c r="F260" s="1" t="s">
        <v>286</v>
      </c>
      <c r="G260" s="1">
        <v>4</v>
      </c>
      <c r="H260" s="1" t="s">
        <v>287</v>
      </c>
      <c r="I260" s="1" t="s">
        <v>221</v>
      </c>
      <c r="J260" s="1" t="s">
        <v>221</v>
      </c>
      <c r="K260" s="1" t="s">
        <v>221</v>
      </c>
      <c r="L260" s="1">
        <v>1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 t="s">
        <v>697</v>
      </c>
      <c r="AF260" s="1" t="s">
        <v>698</v>
      </c>
      <c r="AG260" s="1" t="s">
        <v>221</v>
      </c>
      <c r="AH260" s="1" t="s">
        <v>221</v>
      </c>
      <c r="AI260" s="1" t="s">
        <v>221</v>
      </c>
      <c r="AJ260" s="1" t="s">
        <v>221</v>
      </c>
      <c r="AK260" s="1" t="s">
        <v>221</v>
      </c>
      <c r="AL260" s="1" t="s">
        <v>221</v>
      </c>
      <c r="AM260" s="1">
        <v>5</v>
      </c>
      <c r="AN260" s="1">
        <v>1</v>
      </c>
      <c r="AO260" s="1">
        <v>5</v>
      </c>
      <c r="AP260" s="1">
        <v>1</v>
      </c>
      <c r="AQ260" s="1">
        <v>3</v>
      </c>
      <c r="AR260" s="1">
        <v>3</v>
      </c>
      <c r="AS260" s="1">
        <v>3</v>
      </c>
      <c r="AT260" s="1">
        <v>5</v>
      </c>
      <c r="AU260" s="1">
        <v>5</v>
      </c>
      <c r="AV260" s="1">
        <v>5</v>
      </c>
      <c r="AW260" s="1">
        <v>5</v>
      </c>
      <c r="AX260" s="1">
        <v>5</v>
      </c>
      <c r="AY260" s="1">
        <v>4</v>
      </c>
      <c r="AZ260" s="1">
        <v>3</v>
      </c>
      <c r="BA260" s="1">
        <v>3</v>
      </c>
      <c r="BB260" s="1">
        <v>4</v>
      </c>
      <c r="BC260" s="1" t="s">
        <v>221</v>
      </c>
      <c r="BD260" s="1" t="s">
        <v>221</v>
      </c>
      <c r="BE260" s="1" t="s">
        <v>221</v>
      </c>
      <c r="BF260" s="1" t="s">
        <v>221</v>
      </c>
      <c r="BG260" s="1">
        <v>2</v>
      </c>
      <c r="BH260" s="1">
        <v>4</v>
      </c>
      <c r="BI260" s="1">
        <v>4</v>
      </c>
      <c r="BJ260" s="1">
        <v>4</v>
      </c>
      <c r="BK260" s="1">
        <v>4</v>
      </c>
      <c r="BL260" s="1">
        <v>4</v>
      </c>
      <c r="BM260" s="1">
        <v>4</v>
      </c>
      <c r="BN260" s="1">
        <v>4</v>
      </c>
      <c r="BO260" s="1">
        <v>3</v>
      </c>
      <c r="BP260" s="1">
        <v>3</v>
      </c>
      <c r="BQ260" s="1">
        <v>3</v>
      </c>
      <c r="BR260" s="1">
        <v>4</v>
      </c>
      <c r="BS260" s="1">
        <v>3</v>
      </c>
      <c r="BT260" s="1">
        <v>2</v>
      </c>
      <c r="BU260" s="1">
        <v>2</v>
      </c>
      <c r="BV260" s="1">
        <v>3</v>
      </c>
      <c r="BW260" s="1">
        <v>3</v>
      </c>
      <c r="BX260" s="1">
        <v>3.4</v>
      </c>
      <c r="BY260" s="1">
        <v>2</v>
      </c>
      <c r="BZ260" s="1">
        <v>4</v>
      </c>
      <c r="CA260" s="1">
        <v>3</v>
      </c>
      <c r="CB260" s="1">
        <v>3</v>
      </c>
      <c r="CC260" s="1">
        <v>4</v>
      </c>
      <c r="CD260" s="1">
        <v>3</v>
      </c>
      <c r="CE260" s="1">
        <v>4</v>
      </c>
      <c r="CF260" s="1">
        <f>(AM260 - '[1]AoA, FW, and ASMu'!B$11) / '[1]AoA, FW, and ASMu'!B$12</f>
        <v>0.88905207322832902</v>
      </c>
      <c r="CG260" s="1">
        <f>(AQ260 - '[1]AoA, FW, and ASMu'!C$11) / '[1]AoA, FW, and ASMu'!C$12</f>
        <v>6.35580845466511E-2</v>
      </c>
      <c r="CH260" s="1">
        <f>(AR260 - '[1]AoA, FW, and ASMu'!D$11) / '[1]AoA, FW, and ASMu'!D$12</f>
        <v>0.45651043466681585</v>
      </c>
      <c r="CI260" s="1">
        <f>(AT260 - '[1]AoA, FW, and ASMu'!E$11) / '[1]AoA, FW, and ASMu'!E$12</f>
        <v>0.50066042908655961</v>
      </c>
      <c r="CJ260" s="1">
        <f>(AU260 - '[1]AoA, FW, and ASMu'!F$11) / '[1]AoA, FW, and ASMu'!F$12</f>
        <v>0.92360840061944671</v>
      </c>
      <c r="CK260" s="1">
        <f>(AY260 - '[1]AoA, FW, and ASMu'!G$11) / '[1]AoA, FW, and ASMu'!G$12</f>
        <v>0.32195980665711271</v>
      </c>
      <c r="CL260" s="1">
        <f>(BA260 - '[1]AoA, FW, and ASMu'!H$11) / '[1]AoA, FW, and ASMu'!H$12</f>
        <v>1.2597114765283648</v>
      </c>
      <c r="CM260" s="1">
        <f>(AW260 - '[1]AoA, FW, and ASMu'!I$11) / '[1]AoA, FW, and ASMu'!I$12</f>
        <v>1.4468245209353749</v>
      </c>
      <c r="CN260" s="1">
        <v>-2.0084756380000002</v>
      </c>
      <c r="CO260" s="1">
        <v>-1.3656060640000001</v>
      </c>
      <c r="CP260" s="1">
        <v>0</v>
      </c>
      <c r="CQ260" s="1">
        <v>-0.49299886500000001</v>
      </c>
      <c r="CR260" s="1">
        <v>-1.3659734589999999</v>
      </c>
      <c r="CS260" s="1">
        <v>-0.373730807</v>
      </c>
      <c r="CT260" s="1">
        <v>-1.2826779619999999</v>
      </c>
      <c r="CU260" s="1">
        <v>-2.0954351830000002</v>
      </c>
      <c r="CV260" s="1" t="s">
        <v>223</v>
      </c>
      <c r="CW260" s="1">
        <v>4</v>
      </c>
      <c r="CX260" s="1">
        <v>1</v>
      </c>
      <c r="CY260" s="1" t="s">
        <v>242</v>
      </c>
      <c r="CZ260" s="1">
        <v>5</v>
      </c>
      <c r="DA260" s="1">
        <v>2323</v>
      </c>
      <c r="DB260" s="1" t="s">
        <v>221</v>
      </c>
      <c r="DC260" s="1" t="s">
        <v>221</v>
      </c>
      <c r="DD260" s="1">
        <v>0</v>
      </c>
      <c r="DE260" s="1" t="s">
        <v>221</v>
      </c>
      <c r="DF260" s="1" t="s">
        <v>221</v>
      </c>
      <c r="DG260" s="1" t="s">
        <v>243</v>
      </c>
      <c r="DH260" s="1">
        <v>191673</v>
      </c>
      <c r="DI260" s="1" t="s">
        <v>699</v>
      </c>
      <c r="DJ260" s="1" t="s">
        <v>700</v>
      </c>
      <c r="DK260" s="1" t="s">
        <v>567</v>
      </c>
      <c r="DL260" s="1" t="s">
        <v>229</v>
      </c>
      <c r="DM260" s="1">
        <v>755</v>
      </c>
      <c r="DN260" s="1">
        <v>100</v>
      </c>
      <c r="DO260" s="1" t="s">
        <v>221</v>
      </c>
      <c r="DP260" s="1">
        <v>0.99168173500000001</v>
      </c>
      <c r="DQ260" s="1">
        <v>-0.56476974899999999</v>
      </c>
      <c r="DR260" s="1">
        <v>1.142329726</v>
      </c>
      <c r="DS260" s="1">
        <v>-0.37808848900000003</v>
      </c>
      <c r="DT260" s="1">
        <v>0.18858483200000001</v>
      </c>
      <c r="DU260" s="1">
        <v>0.567065547</v>
      </c>
      <c r="DV260" s="1">
        <v>1.3185654010000001</v>
      </c>
      <c r="DW260" s="1">
        <v>0.87171520999999996</v>
      </c>
      <c r="DX260" s="1">
        <v>1.717454663</v>
      </c>
      <c r="DY260" s="1">
        <v>2.9035551499999999</v>
      </c>
      <c r="DZ260" s="1">
        <v>1.809393939</v>
      </c>
      <c r="EA260" s="1">
        <v>2.8552219559999998</v>
      </c>
      <c r="EB260" s="1">
        <v>0.65018504799999999</v>
      </c>
      <c r="EC260" s="1">
        <v>-0.36842907200000002</v>
      </c>
      <c r="ED260" s="1">
        <v>1.329160962</v>
      </c>
      <c r="EE260" s="1">
        <v>0.21854679099999999</v>
      </c>
      <c r="EF260" s="1">
        <v>-2.4933625890000002</v>
      </c>
      <c r="EG260" s="1">
        <v>-0.20733053700000001</v>
      </c>
      <c r="EH260" s="1">
        <v>-0.138845727</v>
      </c>
      <c r="EI260" s="1">
        <v>-0.21831218999999999</v>
      </c>
      <c r="EJ260" s="1">
        <v>-0.213365954</v>
      </c>
      <c r="EK260" s="1">
        <v>-8.8258680000000006E-2</v>
      </c>
      <c r="EL260" s="1">
        <v>-0.51791661099999997</v>
      </c>
      <c r="EM260" s="1">
        <v>-0.858221279</v>
      </c>
      <c r="EN260" s="1">
        <v>-1.227950713</v>
      </c>
      <c r="EO260" s="1">
        <v>-1.397826574</v>
      </c>
      <c r="EP260" s="1">
        <v>-0.44247086800000002</v>
      </c>
      <c r="EQ260" s="1">
        <v>-0.83988714499999995</v>
      </c>
      <c r="ER260" s="1">
        <v>-1.6496848740000001</v>
      </c>
      <c r="ES260" s="1">
        <v>-1.4313278840000001</v>
      </c>
      <c r="ET260" s="1">
        <v>-1.1800613849999999</v>
      </c>
      <c r="EU260" s="1">
        <v>-0.28827037799999999</v>
      </c>
      <c r="EV260" s="1">
        <v>0.11079420800000001</v>
      </c>
      <c r="EW260" s="1">
        <v>0.87027960100000001</v>
      </c>
      <c r="EX260" s="1">
        <v>-0.50626750099999995</v>
      </c>
      <c r="EY260" s="1">
        <v>1.1603746619999999</v>
      </c>
      <c r="EZ260" s="1">
        <v>-0.43257899100000002</v>
      </c>
      <c r="FA260" s="1">
        <v>0.14875905</v>
      </c>
      <c r="FB260" s="1">
        <v>0.44826796200000002</v>
      </c>
      <c r="FC260" s="1">
        <v>1.0896334009999999</v>
      </c>
      <c r="FD260" s="1">
        <v>0.78158185499999999</v>
      </c>
      <c r="FE260" s="1">
        <v>0.98416879099999999</v>
      </c>
      <c r="FF260" s="1">
        <v>1.9977388359999999</v>
      </c>
      <c r="FG260" s="1">
        <v>1.6615391349999999</v>
      </c>
      <c r="FH260" s="1">
        <v>1.8196115909999999</v>
      </c>
      <c r="FI260" s="1">
        <v>0.47212665999999998</v>
      </c>
      <c r="FJ260" s="1">
        <v>-0.30773846599999999</v>
      </c>
      <c r="FK260" s="1">
        <v>1.290324469</v>
      </c>
      <c r="FL260" s="1">
        <v>0.211429009</v>
      </c>
      <c r="FM260" s="1">
        <v>-3.605769585</v>
      </c>
      <c r="FN260" s="1">
        <v>-0.27098051200000001</v>
      </c>
      <c r="FO260" s="1">
        <v>-0.14130938400000001</v>
      </c>
      <c r="FP260" s="1">
        <v>-0.26434281799999998</v>
      </c>
      <c r="FQ260" s="1">
        <v>-0.26488525299999999</v>
      </c>
      <c r="FR260" s="1">
        <v>-9.6083810000000006E-2</v>
      </c>
      <c r="FS260" s="1">
        <v>-0.75406215300000001</v>
      </c>
      <c r="FT260" s="1">
        <v>-0.85358042499999998</v>
      </c>
      <c r="FU260" s="1">
        <v>-1.223128878</v>
      </c>
      <c r="FV260" s="1">
        <v>-1.5927575329999999</v>
      </c>
      <c r="FW260" s="1">
        <v>-0.57374936700000001</v>
      </c>
      <c r="FX260" s="1">
        <v>-1.0111074330000001</v>
      </c>
      <c r="FY260" s="1">
        <v>-1.6781606339999999</v>
      </c>
      <c r="FZ260" s="1">
        <v>-1.552930463</v>
      </c>
      <c r="GA260" s="1">
        <v>-1.3746642529999999</v>
      </c>
      <c r="GB260" s="1">
        <v>-0.28983172800000001</v>
      </c>
      <c r="GC260" s="1">
        <v>0.126620132</v>
      </c>
      <c r="GD260" s="1">
        <v>-0.10014244899999999</v>
      </c>
      <c r="GE260" s="1">
        <v>-1.195874984</v>
      </c>
      <c r="GF260" s="1">
        <v>0.15843623300000001</v>
      </c>
      <c r="GG260" s="1">
        <v>2.7519702E-2</v>
      </c>
      <c r="GH260" s="1">
        <v>0.13058836600000001</v>
      </c>
      <c r="GI260" s="1">
        <v>0.26368936599999998</v>
      </c>
      <c r="GJ260" s="1">
        <v>0.63985488800000001</v>
      </c>
      <c r="GK260" s="1">
        <v>-1.9442304500000001</v>
      </c>
      <c r="GL260" s="1">
        <v>5</v>
      </c>
      <c r="GM260" s="1">
        <v>2</v>
      </c>
      <c r="GN260" s="1">
        <v>0.4</v>
      </c>
      <c r="GO260" s="1">
        <v>3</v>
      </c>
      <c r="GP260" s="1">
        <v>0.6</v>
      </c>
      <c r="GQ260" s="1">
        <v>0</v>
      </c>
      <c r="GR260" s="1">
        <v>0</v>
      </c>
      <c r="GS260" s="1">
        <v>0</v>
      </c>
      <c r="GT260" s="1">
        <v>0</v>
      </c>
      <c r="GU260" s="1">
        <v>0</v>
      </c>
      <c r="GV260" s="1">
        <v>0</v>
      </c>
      <c r="GW260" s="1">
        <v>1</v>
      </c>
      <c r="GX260" s="1">
        <v>0.2</v>
      </c>
      <c r="GY260" s="1">
        <v>2</v>
      </c>
      <c r="GZ260" s="1">
        <v>0.4</v>
      </c>
      <c r="HA260" s="1">
        <v>1</v>
      </c>
      <c r="HB260" s="1">
        <v>0.2</v>
      </c>
      <c r="HC260" s="1">
        <v>0</v>
      </c>
      <c r="HD260" s="1">
        <v>0</v>
      </c>
      <c r="HE260" s="1">
        <v>0</v>
      </c>
      <c r="HF260" s="1">
        <v>0</v>
      </c>
      <c r="HG260" s="1">
        <v>0</v>
      </c>
      <c r="HH260" s="1">
        <v>0</v>
      </c>
      <c r="HI260" s="1">
        <v>1</v>
      </c>
      <c r="HJ260" s="1">
        <v>0.2</v>
      </c>
      <c r="HK260" s="1">
        <v>0</v>
      </c>
      <c r="HL260" s="1">
        <v>0</v>
      </c>
      <c r="HM260" s="1">
        <v>0.6</v>
      </c>
      <c r="HN260" s="1">
        <v>0.4</v>
      </c>
      <c r="HO260" s="1" t="s">
        <v>429</v>
      </c>
      <c r="HP260" s="1" t="s">
        <v>232</v>
      </c>
      <c r="HQ260" s="1" t="s">
        <v>270</v>
      </c>
      <c r="HR260" s="1" t="s">
        <v>260</v>
      </c>
      <c r="HS260" s="1" t="s">
        <v>221</v>
      </c>
      <c r="HT260" s="1"/>
      <c r="HU260" s="1">
        <v>1.135746768</v>
      </c>
      <c r="HV260" s="1">
        <v>1.158696054</v>
      </c>
      <c r="HW260" s="1">
        <v>3.11617174</v>
      </c>
      <c r="HX260" s="1">
        <v>1.6387004510000001</v>
      </c>
      <c r="HY260" s="1">
        <v>2.2103934160000001</v>
      </c>
      <c r="HZ260" s="1">
        <v>3.3045671379999999</v>
      </c>
      <c r="IA260" s="1">
        <v>0.63505134399999996</v>
      </c>
      <c r="IB260" s="1">
        <v>2.5222830900000002</v>
      </c>
    </row>
    <row r="261" spans="1:236" x14ac:dyDescent="0.3">
      <c r="A261" s="1">
        <v>38690</v>
      </c>
      <c r="B261" s="1" t="s">
        <v>370</v>
      </c>
      <c r="C261" s="1" t="s">
        <v>371</v>
      </c>
      <c r="D261" s="1" t="s">
        <v>372</v>
      </c>
      <c r="E261" s="1">
        <v>7</v>
      </c>
      <c r="F261" s="1" t="s">
        <v>373</v>
      </c>
      <c r="G261" s="1">
        <v>3</v>
      </c>
      <c r="H261" s="1" t="s">
        <v>374</v>
      </c>
      <c r="I261" s="1" t="s">
        <v>221</v>
      </c>
      <c r="J261" s="1" t="s">
        <v>221</v>
      </c>
      <c r="K261" s="1" t="s">
        <v>221</v>
      </c>
      <c r="L261" s="1">
        <v>1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1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 t="s">
        <v>375</v>
      </c>
      <c r="AF261" s="1" t="s">
        <v>221</v>
      </c>
      <c r="AG261" s="1" t="s">
        <v>221</v>
      </c>
      <c r="AH261" s="1" t="s">
        <v>221</v>
      </c>
      <c r="AI261" s="1" t="s">
        <v>221</v>
      </c>
      <c r="AJ261" s="1" t="s">
        <v>221</v>
      </c>
      <c r="AK261" s="1" t="s">
        <v>221</v>
      </c>
      <c r="AL261" s="1" t="s">
        <v>221</v>
      </c>
      <c r="AM261" s="1">
        <v>5</v>
      </c>
      <c r="AN261" s="1">
        <v>1</v>
      </c>
      <c r="AO261" s="1">
        <v>4</v>
      </c>
      <c r="AP261" s="1">
        <v>1</v>
      </c>
      <c r="AQ261" s="1">
        <v>1</v>
      </c>
      <c r="AR261" s="1">
        <v>3</v>
      </c>
      <c r="AS261" s="1">
        <v>1</v>
      </c>
      <c r="AT261" s="1">
        <v>4</v>
      </c>
      <c r="AU261" s="1">
        <v>1</v>
      </c>
      <c r="AV261" s="1">
        <v>3</v>
      </c>
      <c r="AW261" s="1">
        <v>4</v>
      </c>
      <c r="AX261" s="1">
        <v>3</v>
      </c>
      <c r="AY261" s="1">
        <v>5</v>
      </c>
      <c r="AZ261" s="1">
        <v>1</v>
      </c>
      <c r="BA261" s="1">
        <v>1</v>
      </c>
      <c r="BB261" s="1">
        <v>4</v>
      </c>
      <c r="BC261" s="1" t="s">
        <v>221</v>
      </c>
      <c r="BD261" s="1" t="s">
        <v>221</v>
      </c>
      <c r="BE261" s="1" t="s">
        <v>221</v>
      </c>
      <c r="BF261" s="1" t="s">
        <v>221</v>
      </c>
      <c r="BG261" s="1">
        <v>5</v>
      </c>
      <c r="BH261" s="1">
        <v>3</v>
      </c>
      <c r="BI261" s="1">
        <v>5</v>
      </c>
      <c r="BJ261" s="1">
        <v>4</v>
      </c>
      <c r="BK261" s="1">
        <v>5</v>
      </c>
      <c r="BL261" s="1">
        <v>5</v>
      </c>
      <c r="BM261" s="1">
        <v>5</v>
      </c>
      <c r="BN261" s="1">
        <v>3</v>
      </c>
      <c r="BO261" s="1">
        <v>4</v>
      </c>
      <c r="BP261" s="1" t="s">
        <v>221</v>
      </c>
      <c r="BQ261" s="1">
        <v>5</v>
      </c>
      <c r="BR261" s="1">
        <v>5</v>
      </c>
      <c r="BS261" s="1" t="s">
        <v>221</v>
      </c>
      <c r="BT261" s="1">
        <v>3</v>
      </c>
      <c r="BU261" s="1">
        <v>3</v>
      </c>
      <c r="BV261" s="1">
        <v>5</v>
      </c>
      <c r="BW261" s="1" t="s">
        <v>221</v>
      </c>
      <c r="BX261" s="1">
        <v>5</v>
      </c>
      <c r="BY261" s="1">
        <v>3</v>
      </c>
      <c r="BZ261" s="1">
        <v>3</v>
      </c>
      <c r="CA261" s="1">
        <v>4</v>
      </c>
      <c r="CB261" s="1"/>
      <c r="CC261" s="1">
        <v>5</v>
      </c>
      <c r="CD261" s="1"/>
      <c r="CE261" s="1">
        <v>3</v>
      </c>
      <c r="CF261" s="1">
        <f>(AM261 - '[1]AoA, FW, and ASMu'!B$11) / '[1]AoA, FW, and ASMu'!B$12</f>
        <v>0.88905207322832902</v>
      </c>
      <c r="CG261" s="1">
        <f>(AQ261 - '[1]AoA, FW, and ASMu'!C$11) / '[1]AoA, FW, and ASMu'!C$12</f>
        <v>-1.4784925460403708</v>
      </c>
      <c r="CH261" s="1">
        <f>(AR261 - '[1]AoA, FW, and ASMu'!D$11) / '[1]AoA, FW, and ASMu'!D$12</f>
        <v>0.45651043466681585</v>
      </c>
      <c r="CI261" s="1">
        <f>(AT261 - '[1]AoA, FW, and ASMu'!E$11) / '[1]AoA, FW, and ASMu'!E$12</f>
        <v>-0.42732871186524074</v>
      </c>
      <c r="CJ261" s="1">
        <f>(AU261 - '[1]AoA, FW, and ASMu'!F$11) / '[1]AoA, FW, and ASMu'!F$12</f>
        <v>-1.3726844286238138</v>
      </c>
      <c r="CK261" s="1">
        <f>(AY261 - '[1]AoA, FW, and ASMu'!G$11) / '[1]AoA, FW, and ASMu'!G$12</f>
        <v>1.0352183707753255</v>
      </c>
      <c r="CL261" s="1">
        <f>(BA261 - '[1]AoA, FW, and ASMu'!H$11) / '[1]AoA, FW, and ASMu'!H$12</f>
        <v>-0.62050276803115456</v>
      </c>
      <c r="CM261" s="1">
        <f>(AW261 - '[1]AoA, FW, and ASMu'!I$11) / '[1]AoA, FW, and ASMu'!I$12</f>
        <v>0.59779555268672613</v>
      </c>
      <c r="CN261" s="1">
        <v>1.61743971</v>
      </c>
      <c r="CO261" s="1">
        <v>-0.63560395199999997</v>
      </c>
      <c r="CP261" s="1">
        <v>-1.246948151</v>
      </c>
      <c r="CQ261" s="1">
        <v>-0.36028874999999999</v>
      </c>
      <c r="CR261" s="1"/>
      <c r="CS261" s="1">
        <v>1.015537455</v>
      </c>
      <c r="CT261" s="1"/>
      <c r="CU261" s="1">
        <v>-2.2031568969999999</v>
      </c>
      <c r="CV261" s="1" t="s">
        <v>223</v>
      </c>
      <c r="CW261" s="1">
        <v>4</v>
      </c>
      <c r="CX261" s="1">
        <v>1</v>
      </c>
      <c r="CY261" s="1" t="s">
        <v>242</v>
      </c>
      <c r="CZ261" s="1">
        <v>5</v>
      </c>
      <c r="DA261" s="1">
        <v>1527</v>
      </c>
      <c r="DB261" s="1" t="s">
        <v>221</v>
      </c>
      <c r="DC261" s="1" t="s">
        <v>221</v>
      </c>
      <c r="DD261" s="1">
        <v>1</v>
      </c>
      <c r="DE261" s="1">
        <v>1526</v>
      </c>
      <c r="DF261" s="1" t="s">
        <v>221</v>
      </c>
      <c r="DG261" s="1" t="s">
        <v>276</v>
      </c>
      <c r="DH261" s="1">
        <v>611313</v>
      </c>
      <c r="DI261" s="1" t="s">
        <v>221</v>
      </c>
      <c r="DJ261" s="1" t="s">
        <v>376</v>
      </c>
      <c r="DK261" s="1" t="s">
        <v>377</v>
      </c>
      <c r="DL261" s="1" t="s">
        <v>229</v>
      </c>
      <c r="DM261" s="1">
        <v>458</v>
      </c>
      <c r="DN261" s="1">
        <v>1</v>
      </c>
      <c r="DO261" s="1" t="s">
        <v>378</v>
      </c>
      <c r="DP261" s="1">
        <v>0.99168173500000001</v>
      </c>
      <c r="DQ261" s="1">
        <v>-0.56476974899999999</v>
      </c>
      <c r="DR261" s="1">
        <v>0.14232972599999999</v>
      </c>
      <c r="DS261" s="1">
        <v>-0.37808848900000003</v>
      </c>
      <c r="DT261" s="1">
        <v>-1.8114151679999999</v>
      </c>
      <c r="DU261" s="1">
        <v>0.567065547</v>
      </c>
      <c r="DV261" s="1">
        <v>-0.68143459900000003</v>
      </c>
      <c r="DW261" s="1">
        <v>-0.12828479000000001</v>
      </c>
      <c r="DX261" s="1">
        <v>-2.2825453370000002</v>
      </c>
      <c r="DY261" s="1">
        <v>0.90355514999999997</v>
      </c>
      <c r="DZ261" s="1">
        <v>0.80939393900000001</v>
      </c>
      <c r="EA261" s="1">
        <v>0.85522195599999995</v>
      </c>
      <c r="EB261" s="1">
        <v>1.650185048</v>
      </c>
      <c r="EC261" s="1">
        <v>-2.3684290720000001</v>
      </c>
      <c r="ED261" s="1">
        <v>-0.670839038</v>
      </c>
      <c r="EE261" s="1">
        <v>0.21854679099999999</v>
      </c>
      <c r="EF261" s="1">
        <v>0.50663741100000004</v>
      </c>
      <c r="EG261" s="1">
        <v>-1.207330537</v>
      </c>
      <c r="EH261" s="1">
        <v>0.86115427300000003</v>
      </c>
      <c r="EI261" s="1">
        <v>-0.21831218999999999</v>
      </c>
      <c r="EJ261" s="1">
        <v>0.78663404599999998</v>
      </c>
      <c r="EK261" s="1">
        <v>0.91174131999999997</v>
      </c>
      <c r="EL261" s="1">
        <v>0.48208338899999997</v>
      </c>
      <c r="EM261" s="1">
        <v>0.141778721</v>
      </c>
      <c r="EN261" s="1" t="s">
        <v>221</v>
      </c>
      <c r="EO261" s="1">
        <v>0.60217342600000001</v>
      </c>
      <c r="EP261" s="1">
        <v>0.55752913199999998</v>
      </c>
      <c r="EQ261" s="1" t="s">
        <v>221</v>
      </c>
      <c r="ER261" s="1">
        <v>-0.64968487399999997</v>
      </c>
      <c r="ES261" s="1">
        <v>-0.43132788399999999</v>
      </c>
      <c r="ET261" s="1">
        <v>0.81993861499999998</v>
      </c>
      <c r="EU261" s="1" t="s">
        <v>221</v>
      </c>
      <c r="EV261" s="1">
        <v>-0.88920579200000005</v>
      </c>
      <c r="EW261" s="1">
        <v>0.87027960100000001</v>
      </c>
      <c r="EX261" s="1">
        <v>-0.50626750099999995</v>
      </c>
      <c r="EY261" s="1">
        <v>0.14457805300000001</v>
      </c>
      <c r="EZ261" s="1">
        <v>-0.43257899100000002</v>
      </c>
      <c r="FA261" s="1">
        <v>-1.428876314</v>
      </c>
      <c r="FB261" s="1">
        <v>0.44826796200000002</v>
      </c>
      <c r="FC261" s="1">
        <v>-0.56312254100000003</v>
      </c>
      <c r="FD261" s="1">
        <v>-0.115020437</v>
      </c>
      <c r="FE261" s="1">
        <v>-1.3079878810000001</v>
      </c>
      <c r="FF261" s="1">
        <v>0.62167485</v>
      </c>
      <c r="FG261" s="1">
        <v>0.74325423400000001</v>
      </c>
      <c r="FH261" s="1">
        <v>0.545026554</v>
      </c>
      <c r="FI261" s="1">
        <v>1.1982686419999999</v>
      </c>
      <c r="FJ261" s="1">
        <v>-1.97828235</v>
      </c>
      <c r="FK261" s="1">
        <v>-0.65123792400000002</v>
      </c>
      <c r="FL261" s="1">
        <v>0.211429009</v>
      </c>
      <c r="FM261" s="1">
        <v>0.73267232599999998</v>
      </c>
      <c r="FN261" s="1">
        <v>-1.5779781020000001</v>
      </c>
      <c r="FO261" s="1">
        <v>0.87643446000000003</v>
      </c>
      <c r="FP261" s="1">
        <v>-0.26434281799999998</v>
      </c>
      <c r="FQ261" s="1">
        <v>0.97657453900000002</v>
      </c>
      <c r="FR261" s="1">
        <v>0.99257750099999997</v>
      </c>
      <c r="FS261" s="1">
        <v>0.70189067199999999</v>
      </c>
      <c r="FT261" s="1">
        <v>0.141012049</v>
      </c>
      <c r="FU261" s="1"/>
      <c r="FV261" s="1">
        <v>0.68614825199999996</v>
      </c>
      <c r="FW261" s="1">
        <v>0.72294473999999997</v>
      </c>
      <c r="FX261" s="1"/>
      <c r="FY261" s="1">
        <v>-0.66089930100000005</v>
      </c>
      <c r="FZ261" s="1">
        <v>-0.46797258600000002</v>
      </c>
      <c r="GA261" s="1">
        <v>0.955153959</v>
      </c>
      <c r="GB261" s="1"/>
      <c r="GC261" s="1">
        <v>-1.0162205879999999</v>
      </c>
      <c r="GD261" s="1">
        <v>1.700829157</v>
      </c>
      <c r="GE261" s="1">
        <v>-2.0897756150000002</v>
      </c>
      <c r="GF261" s="1">
        <v>0.44826796200000002</v>
      </c>
      <c r="GG261" s="1">
        <v>0.58687023599999999</v>
      </c>
      <c r="GH261" s="1">
        <v>-1.1669758320000001</v>
      </c>
      <c r="GI261" s="1">
        <v>1.7665383830000001</v>
      </c>
      <c r="GJ261" s="1"/>
      <c r="GK261" s="1">
        <v>1.4759265589999999</v>
      </c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 t="s">
        <v>379</v>
      </c>
      <c r="HP261" s="1" t="s">
        <v>232</v>
      </c>
      <c r="HQ261" s="1" t="s">
        <v>260</v>
      </c>
      <c r="HR261" s="1" t="s">
        <v>261</v>
      </c>
      <c r="HS261" s="1" t="s">
        <v>262</v>
      </c>
      <c r="HT261" s="1" t="s">
        <v>221</v>
      </c>
      <c r="HU261" s="1">
        <v>4.3865658410000004</v>
      </c>
      <c r="HV261" s="1">
        <v>1.8719311510000001</v>
      </c>
      <c r="HW261" s="1">
        <v>2.3114160849999998</v>
      </c>
      <c r="HX261" s="1">
        <v>3.568897996</v>
      </c>
      <c r="HY261" s="1"/>
      <c r="HZ261" s="1">
        <v>5.6521602059999996</v>
      </c>
      <c r="IA261" s="1"/>
      <c r="IB261" s="1">
        <v>1.533736148</v>
      </c>
    </row>
    <row r="262" spans="1:236" x14ac:dyDescent="0.3">
      <c r="A262" s="1">
        <v>38534</v>
      </c>
      <c r="B262" s="1" t="s">
        <v>1799</v>
      </c>
      <c r="C262" s="1" t="s">
        <v>552</v>
      </c>
      <c r="D262" s="1" t="s">
        <v>855</v>
      </c>
      <c r="E262" s="1">
        <v>6</v>
      </c>
      <c r="F262" s="1" t="s">
        <v>762</v>
      </c>
      <c r="G262" s="1">
        <v>4</v>
      </c>
      <c r="H262" s="1" t="s">
        <v>763</v>
      </c>
      <c r="I262" s="1" t="s">
        <v>221</v>
      </c>
      <c r="J262" s="1" t="s">
        <v>221</v>
      </c>
      <c r="K262" s="1" t="s">
        <v>221</v>
      </c>
      <c r="L262" s="1">
        <v>1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1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1</v>
      </c>
      <c r="AE262" s="1" t="s">
        <v>221</v>
      </c>
      <c r="AF262" s="1" t="s">
        <v>221</v>
      </c>
      <c r="AG262" s="1" t="s">
        <v>221</v>
      </c>
      <c r="AH262" s="1" t="s">
        <v>221</v>
      </c>
      <c r="AI262" s="1" t="s">
        <v>221</v>
      </c>
      <c r="AJ262" s="1" t="s">
        <v>221</v>
      </c>
      <c r="AK262" s="1" t="s">
        <v>221</v>
      </c>
      <c r="AL262" s="1" t="s">
        <v>221</v>
      </c>
      <c r="AM262" s="1">
        <v>5</v>
      </c>
      <c r="AN262" s="1">
        <v>1</v>
      </c>
      <c r="AO262" s="1">
        <v>4</v>
      </c>
      <c r="AP262" s="1">
        <v>2</v>
      </c>
      <c r="AQ262" s="1">
        <v>3</v>
      </c>
      <c r="AR262" s="1">
        <v>3</v>
      </c>
      <c r="AS262" s="1">
        <v>3</v>
      </c>
      <c r="AT262" s="1">
        <v>5</v>
      </c>
      <c r="AU262" s="1">
        <v>5</v>
      </c>
      <c r="AV262" s="1">
        <v>4</v>
      </c>
      <c r="AW262" s="1">
        <v>4</v>
      </c>
      <c r="AX262" s="1">
        <v>1</v>
      </c>
      <c r="AY262" s="1">
        <v>5</v>
      </c>
      <c r="AZ262" s="1">
        <v>4</v>
      </c>
      <c r="BA262" s="1">
        <v>3</v>
      </c>
      <c r="BB262" s="1">
        <v>3</v>
      </c>
      <c r="BC262" s="1" t="s">
        <v>221</v>
      </c>
      <c r="BD262" s="1" t="s">
        <v>221</v>
      </c>
      <c r="BE262" s="1" t="s">
        <v>221</v>
      </c>
      <c r="BF262" s="1" t="s">
        <v>221</v>
      </c>
      <c r="BG262" s="1">
        <v>4</v>
      </c>
      <c r="BH262" s="1">
        <v>5</v>
      </c>
      <c r="BI262" s="1">
        <v>4</v>
      </c>
      <c r="BJ262" s="1">
        <v>3</v>
      </c>
      <c r="BK262" s="1">
        <v>4</v>
      </c>
      <c r="BL262" s="1">
        <v>4</v>
      </c>
      <c r="BM262" s="1">
        <v>4</v>
      </c>
      <c r="BN262" s="1">
        <v>3</v>
      </c>
      <c r="BO262" s="1">
        <v>4</v>
      </c>
      <c r="BP262" s="1">
        <v>5</v>
      </c>
      <c r="BQ262" s="1">
        <v>4</v>
      </c>
      <c r="BR262" s="1">
        <v>4</v>
      </c>
      <c r="BS262" s="1">
        <v>3</v>
      </c>
      <c r="BT262" s="1">
        <v>3</v>
      </c>
      <c r="BU262" s="1">
        <v>3</v>
      </c>
      <c r="BV262" s="1">
        <v>4</v>
      </c>
      <c r="BW262" s="1">
        <v>3</v>
      </c>
      <c r="BX262" s="1">
        <v>3.8</v>
      </c>
      <c r="BY262" s="1">
        <v>3</v>
      </c>
      <c r="BZ262" s="1">
        <v>3</v>
      </c>
      <c r="CA262" s="1">
        <v>4</v>
      </c>
      <c r="CB262" s="1">
        <v>5</v>
      </c>
      <c r="CC262" s="1">
        <v>4</v>
      </c>
      <c r="CD262" s="1">
        <v>3</v>
      </c>
      <c r="CE262" s="1">
        <v>5</v>
      </c>
      <c r="CF262" s="1">
        <f>(AM262 - '[1]AoA, FW, and ASMu'!B$11) / '[1]AoA, FW, and ASMu'!B$12</f>
        <v>0.88905207322832902</v>
      </c>
      <c r="CG262" s="1">
        <f>(AQ262 - '[1]AoA, FW, and ASMu'!C$11) / '[1]AoA, FW, and ASMu'!C$12</f>
        <v>6.35580845466511E-2</v>
      </c>
      <c r="CH262" s="1">
        <f>(AR262 - '[1]AoA, FW, and ASMu'!D$11) / '[1]AoA, FW, and ASMu'!D$12</f>
        <v>0.45651043466681585</v>
      </c>
      <c r="CI262" s="1">
        <f>(AT262 - '[1]AoA, FW, and ASMu'!E$11) / '[1]AoA, FW, and ASMu'!E$12</f>
        <v>0.50066042908655961</v>
      </c>
      <c r="CJ262" s="1">
        <f>(AU262 - '[1]AoA, FW, and ASMu'!F$11) / '[1]AoA, FW, and ASMu'!F$12</f>
        <v>0.92360840061944671</v>
      </c>
      <c r="CK262" s="1">
        <f>(AY262 - '[1]AoA, FW, and ASMu'!G$11) / '[1]AoA, FW, and ASMu'!G$12</f>
        <v>1.0352183707753255</v>
      </c>
      <c r="CL262" s="1">
        <f>(BA262 - '[1]AoA, FW, and ASMu'!H$11) / '[1]AoA, FW, and ASMu'!H$12</f>
        <v>1.2597114765283648</v>
      </c>
      <c r="CM262" s="1">
        <f>(AW262 - '[1]AoA, FW, and ASMu'!I$11) / '[1]AoA, FW, and ASMu'!I$12</f>
        <v>0.59779555268672613</v>
      </c>
      <c r="CN262" s="1">
        <v>-1.2101690549999999</v>
      </c>
      <c r="CO262" s="1">
        <v>-1.039281256</v>
      </c>
      <c r="CP262" s="1">
        <v>-1.7413979909999999</v>
      </c>
      <c r="CQ262" s="1">
        <v>-0.39599644499999997</v>
      </c>
      <c r="CR262" s="1">
        <v>0.93095858899999995</v>
      </c>
      <c r="CS262" s="1">
        <v>-0.86262414499999995</v>
      </c>
      <c r="CT262" s="1">
        <v>-1.27542668</v>
      </c>
      <c r="CU262" s="1">
        <v>0.76766707899999997</v>
      </c>
      <c r="CV262" s="1" t="s">
        <v>223</v>
      </c>
      <c r="CW262" s="1">
        <v>4</v>
      </c>
      <c r="CX262" s="1">
        <v>1</v>
      </c>
      <c r="CY262" s="1" t="s">
        <v>224</v>
      </c>
      <c r="CZ262" s="1">
        <v>4</v>
      </c>
      <c r="DA262" s="1">
        <v>1107</v>
      </c>
      <c r="DB262" s="1" t="s">
        <v>221</v>
      </c>
      <c r="DC262" s="1" t="s">
        <v>221</v>
      </c>
      <c r="DD262" s="1">
        <v>1</v>
      </c>
      <c r="DE262" s="1" t="s">
        <v>221</v>
      </c>
      <c r="DF262" s="1" t="s">
        <v>221</v>
      </c>
      <c r="DG262" s="1" t="s">
        <v>225</v>
      </c>
      <c r="DH262" s="1">
        <v>488870</v>
      </c>
      <c r="DI262" s="1" t="s">
        <v>1800</v>
      </c>
      <c r="DJ262" s="1" t="s">
        <v>221</v>
      </c>
      <c r="DK262" s="1" t="s">
        <v>1651</v>
      </c>
      <c r="DL262" s="1" t="s">
        <v>229</v>
      </c>
      <c r="DM262" s="1">
        <v>3121</v>
      </c>
      <c r="DN262" s="1">
        <v>3</v>
      </c>
      <c r="DO262" s="1" t="s">
        <v>1801</v>
      </c>
      <c r="DP262" s="1">
        <v>0.99168173500000001</v>
      </c>
      <c r="DQ262" s="1">
        <v>-0.56476974899999999</v>
      </c>
      <c r="DR262" s="1">
        <v>0.14232972599999999</v>
      </c>
      <c r="DS262" s="1">
        <v>0.62191151099999997</v>
      </c>
      <c r="DT262" s="1">
        <v>0.18858483200000001</v>
      </c>
      <c r="DU262" s="1">
        <v>0.567065547</v>
      </c>
      <c r="DV262" s="1">
        <v>1.3185654010000001</v>
      </c>
      <c r="DW262" s="1">
        <v>0.87171520999999996</v>
      </c>
      <c r="DX262" s="1">
        <v>1.717454663</v>
      </c>
      <c r="DY262" s="1">
        <v>1.9035551500000001</v>
      </c>
      <c r="DZ262" s="1">
        <v>0.80939393900000001</v>
      </c>
      <c r="EA262" s="1">
        <v>-1.1447780439999999</v>
      </c>
      <c r="EB262" s="1">
        <v>1.650185048</v>
      </c>
      <c r="EC262" s="1">
        <v>0.63157092800000003</v>
      </c>
      <c r="ED262" s="1">
        <v>1.329160962</v>
      </c>
      <c r="EE262" s="1">
        <v>-0.78145320900000004</v>
      </c>
      <c r="EF262" s="1">
        <v>-0.49336258900000002</v>
      </c>
      <c r="EG262" s="1">
        <v>0.79266946299999996</v>
      </c>
      <c r="EH262" s="1">
        <v>-0.138845727</v>
      </c>
      <c r="EI262" s="1">
        <v>-1.21831219</v>
      </c>
      <c r="EJ262" s="1">
        <v>-0.213365954</v>
      </c>
      <c r="EK262" s="1">
        <v>-8.8258680000000006E-2</v>
      </c>
      <c r="EL262" s="1">
        <v>-0.51791661099999997</v>
      </c>
      <c r="EM262" s="1">
        <v>0.141778721</v>
      </c>
      <c r="EN262" s="1">
        <v>0.77204928699999997</v>
      </c>
      <c r="EO262" s="1">
        <v>-0.39782657399999999</v>
      </c>
      <c r="EP262" s="1">
        <v>-0.44247086800000002</v>
      </c>
      <c r="EQ262" s="1">
        <v>-0.83988714499999995</v>
      </c>
      <c r="ER262" s="1">
        <v>-0.64968487399999997</v>
      </c>
      <c r="ES262" s="1">
        <v>-0.43132788399999999</v>
      </c>
      <c r="ET262" s="1">
        <v>-0.18006138499999999</v>
      </c>
      <c r="EU262" s="1">
        <v>-0.28827037799999999</v>
      </c>
      <c r="EV262" s="1">
        <v>-0.88920579200000005</v>
      </c>
      <c r="EW262" s="1">
        <v>0.87027960100000001</v>
      </c>
      <c r="EX262" s="1">
        <v>-0.50626750099999995</v>
      </c>
      <c r="EY262" s="1">
        <v>0.14457805300000001</v>
      </c>
      <c r="EZ262" s="1">
        <v>0.71154203800000004</v>
      </c>
      <c r="FA262" s="1">
        <v>0.14875905</v>
      </c>
      <c r="FB262" s="1">
        <v>0.44826796200000002</v>
      </c>
      <c r="FC262" s="1">
        <v>1.0896334009999999</v>
      </c>
      <c r="FD262" s="1">
        <v>0.78158185499999999</v>
      </c>
      <c r="FE262" s="1">
        <v>0.98416879099999999</v>
      </c>
      <c r="FF262" s="1">
        <v>1.3097068430000001</v>
      </c>
      <c r="FG262" s="1">
        <v>0.74325423400000001</v>
      </c>
      <c r="FH262" s="1">
        <v>-0.72955848300000004</v>
      </c>
      <c r="FI262" s="1">
        <v>1.1982686419999999</v>
      </c>
      <c r="FJ262" s="1">
        <v>0.527533476</v>
      </c>
      <c r="FK262" s="1">
        <v>1.290324469</v>
      </c>
      <c r="FL262" s="1">
        <v>-0.75600230499999999</v>
      </c>
      <c r="FM262" s="1">
        <v>-0.71347497800000004</v>
      </c>
      <c r="FN262" s="1">
        <v>1.036017078</v>
      </c>
      <c r="FO262" s="1">
        <v>-0.14130938400000001</v>
      </c>
      <c r="FP262" s="1">
        <v>-1.4751905409999999</v>
      </c>
      <c r="FQ262" s="1">
        <v>-0.26488525299999999</v>
      </c>
      <c r="FR262" s="1">
        <v>-9.6083810000000006E-2</v>
      </c>
      <c r="FS262" s="1">
        <v>-0.75406215300000001</v>
      </c>
      <c r="FT262" s="1">
        <v>0.141012049</v>
      </c>
      <c r="FU262" s="1">
        <v>0.76901765600000005</v>
      </c>
      <c r="FV262" s="1">
        <v>-0.45330464100000001</v>
      </c>
      <c r="FW262" s="1">
        <v>-0.57374936700000001</v>
      </c>
      <c r="FX262" s="1">
        <v>-1.0111074330000001</v>
      </c>
      <c r="FY262" s="1">
        <v>-0.66089930100000005</v>
      </c>
      <c r="FZ262" s="1">
        <v>-0.46797258600000002</v>
      </c>
      <c r="GA262" s="1">
        <v>-0.209755147</v>
      </c>
      <c r="GB262" s="1">
        <v>-0.28983172800000001</v>
      </c>
      <c r="GC262" s="1">
        <v>-1.0162205879999999</v>
      </c>
      <c r="GD262" s="1">
        <v>0.41952321100000001</v>
      </c>
      <c r="GE262" s="1">
        <v>-0.68724431699999999</v>
      </c>
      <c r="GF262" s="1">
        <v>0.15843623300000001</v>
      </c>
      <c r="GG262" s="1">
        <v>2.7519702E-2</v>
      </c>
      <c r="GH262" s="1">
        <v>1.1251808400000001</v>
      </c>
      <c r="GI262" s="1">
        <v>0.58621544000000003</v>
      </c>
      <c r="GJ262" s="1">
        <v>0.63985488800000001</v>
      </c>
      <c r="GK262" s="1">
        <v>2.9779256E-2</v>
      </c>
      <c r="GL262" s="1">
        <v>1</v>
      </c>
      <c r="GM262" s="1">
        <v>1</v>
      </c>
      <c r="GN262" s="1">
        <v>1</v>
      </c>
      <c r="GO262" s="1">
        <v>0</v>
      </c>
      <c r="GP262" s="1">
        <v>0</v>
      </c>
      <c r="GQ262" s="1">
        <v>0</v>
      </c>
      <c r="GR262" s="1">
        <v>0</v>
      </c>
      <c r="GS262" s="1">
        <v>0</v>
      </c>
      <c r="GT262" s="1">
        <v>0</v>
      </c>
      <c r="GU262" s="1">
        <v>0</v>
      </c>
      <c r="GV262" s="1">
        <v>0</v>
      </c>
      <c r="GW262" s="1">
        <v>0</v>
      </c>
      <c r="GX262" s="1">
        <v>0</v>
      </c>
      <c r="GY262" s="1">
        <v>0</v>
      </c>
      <c r="GZ262" s="1">
        <v>0</v>
      </c>
      <c r="HA262" s="1">
        <v>0</v>
      </c>
      <c r="HB262" s="1">
        <v>0</v>
      </c>
      <c r="HC262" s="1">
        <v>0</v>
      </c>
      <c r="HD262" s="1">
        <v>0</v>
      </c>
      <c r="HE262" s="1">
        <v>1</v>
      </c>
      <c r="HF262" s="1">
        <v>1</v>
      </c>
      <c r="HG262" s="1">
        <v>0</v>
      </c>
      <c r="HH262" s="1">
        <v>0</v>
      </c>
      <c r="HI262" s="1">
        <v>0</v>
      </c>
      <c r="HJ262" s="1">
        <v>0</v>
      </c>
      <c r="HK262" s="1">
        <v>0</v>
      </c>
      <c r="HL262" s="1">
        <v>0</v>
      </c>
      <c r="HM262" s="1">
        <v>0</v>
      </c>
      <c r="HN262" s="1">
        <v>1</v>
      </c>
      <c r="HO262" s="1" t="s">
        <v>221</v>
      </c>
      <c r="HP262" s="1" t="s">
        <v>232</v>
      </c>
      <c r="HQ262" s="1" t="s">
        <v>260</v>
      </c>
      <c r="HR262" s="1" t="s">
        <v>261</v>
      </c>
      <c r="HS262" s="1" t="s">
        <v>262</v>
      </c>
      <c r="HT262" s="1" t="s">
        <v>221</v>
      </c>
      <c r="HU262" s="1">
        <v>2.2578672399999999</v>
      </c>
      <c r="HV262" s="1">
        <v>1.3752894819999999</v>
      </c>
      <c r="HW262" s="1">
        <v>1.341732878</v>
      </c>
      <c r="HX262" s="1">
        <v>3.4960829019999999</v>
      </c>
      <c r="HY262" s="1">
        <v>3.8900769620000002</v>
      </c>
      <c r="HZ262" s="1">
        <v>2.754941933</v>
      </c>
      <c r="IA262" s="1">
        <v>1.3204417390000001</v>
      </c>
      <c r="IB262" s="1">
        <v>5.2855766109999998</v>
      </c>
    </row>
    <row r="263" spans="1:236" x14ac:dyDescent="0.3">
      <c r="A263" s="1">
        <v>33587</v>
      </c>
      <c r="B263" s="1" t="s">
        <v>1802</v>
      </c>
      <c r="C263" s="1" t="s">
        <v>1803</v>
      </c>
      <c r="D263" s="1" t="s">
        <v>498</v>
      </c>
      <c r="E263" s="1">
        <v>8</v>
      </c>
      <c r="F263" s="1" t="s">
        <v>762</v>
      </c>
      <c r="G263" s="1">
        <v>4</v>
      </c>
      <c r="H263" s="1" t="s">
        <v>763</v>
      </c>
      <c r="I263" s="1" t="s">
        <v>221</v>
      </c>
      <c r="J263" s="1" t="s">
        <v>221</v>
      </c>
      <c r="K263" s="1" t="s">
        <v>221</v>
      </c>
      <c r="L263" s="1">
        <v>1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1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 t="s">
        <v>221</v>
      </c>
      <c r="AF263" s="1" t="s">
        <v>221</v>
      </c>
      <c r="AG263" s="1" t="s">
        <v>221</v>
      </c>
      <c r="AH263" s="1" t="s">
        <v>221</v>
      </c>
      <c r="AI263" s="1" t="s">
        <v>221</v>
      </c>
      <c r="AJ263" s="1" t="s">
        <v>221</v>
      </c>
      <c r="AK263" s="1" t="s">
        <v>221</v>
      </c>
      <c r="AL263" s="1" t="s">
        <v>221</v>
      </c>
      <c r="AM263" s="1">
        <v>5</v>
      </c>
      <c r="AN263" s="1">
        <v>3</v>
      </c>
      <c r="AO263" s="1">
        <v>5</v>
      </c>
      <c r="AP263" s="1">
        <v>1</v>
      </c>
      <c r="AQ263" s="1">
        <v>2</v>
      </c>
      <c r="AR263" s="1">
        <v>5</v>
      </c>
      <c r="AS263" s="1">
        <v>4</v>
      </c>
      <c r="AT263" s="1">
        <v>5</v>
      </c>
      <c r="AU263" s="1">
        <v>1</v>
      </c>
      <c r="AV263" s="1">
        <v>4</v>
      </c>
      <c r="AW263" s="1">
        <v>4</v>
      </c>
      <c r="AX263" s="1">
        <v>1</v>
      </c>
      <c r="AY263" s="1">
        <v>3</v>
      </c>
      <c r="AZ263" s="1">
        <v>3</v>
      </c>
      <c r="BA263" s="1">
        <v>1</v>
      </c>
      <c r="BB263" s="1">
        <v>5</v>
      </c>
      <c r="BC263" s="1" t="s">
        <v>627</v>
      </c>
      <c r="BD263" s="1" t="s">
        <v>221</v>
      </c>
      <c r="BE263" s="1" t="s">
        <v>221</v>
      </c>
      <c r="BF263" s="1">
        <v>5</v>
      </c>
      <c r="BG263" s="1">
        <v>3</v>
      </c>
      <c r="BH263" s="1">
        <v>3</v>
      </c>
      <c r="BI263" s="1">
        <v>4</v>
      </c>
      <c r="BJ263" s="1">
        <v>4</v>
      </c>
      <c r="BK263" s="1">
        <v>4</v>
      </c>
      <c r="BL263" s="1">
        <v>3</v>
      </c>
      <c r="BM263" s="1">
        <v>3</v>
      </c>
      <c r="BN263" s="1">
        <v>4</v>
      </c>
      <c r="BO263" s="1">
        <v>5</v>
      </c>
      <c r="BP263" s="1">
        <v>3</v>
      </c>
      <c r="BQ263" s="1">
        <v>5</v>
      </c>
      <c r="BR263" s="1">
        <v>4</v>
      </c>
      <c r="BS263" s="1">
        <v>3</v>
      </c>
      <c r="BT263" s="1">
        <v>3</v>
      </c>
      <c r="BU263" s="1">
        <v>3</v>
      </c>
      <c r="BV263" s="1">
        <v>4</v>
      </c>
      <c r="BW263" s="1" t="s">
        <v>221</v>
      </c>
      <c r="BX263" s="1">
        <v>3.6666666669999999</v>
      </c>
      <c r="BY263" s="1">
        <v>3</v>
      </c>
      <c r="BZ263" s="1">
        <v>4</v>
      </c>
      <c r="CA263" s="1">
        <v>5</v>
      </c>
      <c r="CB263" s="1">
        <v>3</v>
      </c>
      <c r="CC263" s="1">
        <v>3.3333333330000001</v>
      </c>
      <c r="CD263" s="1">
        <v>3</v>
      </c>
      <c r="CE263" s="1">
        <v>3</v>
      </c>
      <c r="CF263" s="1">
        <f>(AM263 - '[1]AoA, FW, and ASMu'!B$11) / '[1]AoA, FW, and ASMu'!B$12</f>
        <v>0.88905207322832902</v>
      </c>
      <c r="CG263" s="1">
        <f>(AQ263 - '[1]AoA, FW, and ASMu'!C$11) / '[1]AoA, FW, and ASMu'!C$12</f>
        <v>-0.70746723074685991</v>
      </c>
      <c r="CH263" s="1">
        <f>(AR263 - '[1]AoA, FW, and ASMu'!D$11) / '[1]AoA, FW, and ASMu'!D$12</f>
        <v>2.0264065335503534</v>
      </c>
      <c r="CI263" s="1">
        <f>(AT263 - '[1]AoA, FW, and ASMu'!E$11) / '[1]AoA, FW, and ASMu'!E$12</f>
        <v>0.50066042908655961</v>
      </c>
      <c r="CJ263" s="1">
        <f>(AU263 - '[1]AoA, FW, and ASMu'!F$11) / '[1]AoA, FW, and ASMu'!F$12</f>
        <v>-1.3726844286238138</v>
      </c>
      <c r="CK263" s="1">
        <f>(AY263 - '[1]AoA, FW, and ASMu'!G$11) / '[1]AoA, FW, and ASMu'!G$12</f>
        <v>-0.39129875746110016</v>
      </c>
      <c r="CL263" s="1">
        <f>(BA263 - '[1]AoA, FW, and ASMu'!H$11) / '[1]AoA, FW, and ASMu'!H$12</f>
        <v>-0.62050276803115456</v>
      </c>
      <c r="CM263" s="1">
        <f>(AW263 - '[1]AoA, FW, and ASMu'!I$11) / '[1]AoA, FW, and ASMu'!I$12</f>
        <v>0.59779555268672613</v>
      </c>
      <c r="CN263" s="1">
        <v>-1.5112180200000001</v>
      </c>
      <c r="CO263" s="1">
        <v>-1.039281256</v>
      </c>
      <c r="CP263" s="1">
        <v>-0.39966511300000002</v>
      </c>
      <c r="CQ263" s="1">
        <v>0.76936452200000005</v>
      </c>
      <c r="CR263" s="1">
        <v>-1.662426052</v>
      </c>
      <c r="CS263" s="1">
        <v>-2.240095111</v>
      </c>
      <c r="CT263" s="1">
        <v>-1.27542668</v>
      </c>
      <c r="CU263" s="1">
        <v>-1.8751212260000001</v>
      </c>
      <c r="CV263" s="1" t="s">
        <v>223</v>
      </c>
      <c r="CW263" s="1">
        <v>4</v>
      </c>
      <c r="CX263" s="1">
        <v>1</v>
      </c>
      <c r="CY263" s="1" t="s">
        <v>224</v>
      </c>
      <c r="CZ263" s="1">
        <v>4</v>
      </c>
      <c r="DA263" s="1">
        <v>2121</v>
      </c>
      <c r="DB263" s="1" t="s">
        <v>221</v>
      </c>
      <c r="DC263" s="1" t="s">
        <v>221</v>
      </c>
      <c r="DD263" s="1">
        <v>1</v>
      </c>
      <c r="DE263" s="1">
        <v>2122</v>
      </c>
      <c r="DF263" s="1" t="s">
        <v>221</v>
      </c>
      <c r="DG263" s="1" t="s">
        <v>364</v>
      </c>
      <c r="DH263" s="1">
        <v>583119</v>
      </c>
      <c r="DI263" s="1" t="s">
        <v>1804</v>
      </c>
      <c r="DJ263" s="1" t="s">
        <v>221</v>
      </c>
      <c r="DK263" s="1" t="s">
        <v>478</v>
      </c>
      <c r="DL263" s="1" t="s">
        <v>229</v>
      </c>
      <c r="DM263" s="1">
        <v>964</v>
      </c>
      <c r="DN263" s="1">
        <v>7</v>
      </c>
      <c r="DO263" s="1" t="s">
        <v>1805</v>
      </c>
      <c r="DP263" s="1">
        <v>0.99168173500000001</v>
      </c>
      <c r="DQ263" s="1">
        <v>1.4352302509999999</v>
      </c>
      <c r="DR263" s="1">
        <v>1.142329726</v>
      </c>
      <c r="DS263" s="1">
        <v>-0.37808848900000003</v>
      </c>
      <c r="DT263" s="1">
        <v>-0.81141516800000002</v>
      </c>
      <c r="DU263" s="1">
        <v>2.5670655469999999</v>
      </c>
      <c r="DV263" s="1">
        <v>2.3185654009999999</v>
      </c>
      <c r="DW263" s="1">
        <v>0.87171520999999996</v>
      </c>
      <c r="DX263" s="1">
        <v>-2.2825453370000002</v>
      </c>
      <c r="DY263" s="1">
        <v>1.9035551500000001</v>
      </c>
      <c r="DZ263" s="1">
        <v>0.80939393900000001</v>
      </c>
      <c r="EA263" s="1">
        <v>-1.1447780439999999</v>
      </c>
      <c r="EB263" s="1">
        <v>-0.34981495200000001</v>
      </c>
      <c r="EC263" s="1">
        <v>-0.36842907200000002</v>
      </c>
      <c r="ED263" s="1">
        <v>-0.670839038</v>
      </c>
      <c r="EE263" s="1">
        <v>1.2185467910000001</v>
      </c>
      <c r="EF263" s="1">
        <v>-1.493362589</v>
      </c>
      <c r="EG263" s="1">
        <v>-1.207330537</v>
      </c>
      <c r="EH263" s="1">
        <v>-0.138845727</v>
      </c>
      <c r="EI263" s="1">
        <v>-0.21831218999999999</v>
      </c>
      <c r="EJ263" s="1">
        <v>-0.213365954</v>
      </c>
      <c r="EK263" s="1">
        <v>-1.08825868</v>
      </c>
      <c r="EL263" s="1">
        <v>-1.517916611</v>
      </c>
      <c r="EM263" s="1">
        <v>1.1417787210000001</v>
      </c>
      <c r="EN263" s="1">
        <v>-1.227950713</v>
      </c>
      <c r="EO263" s="1">
        <v>0.60217342600000001</v>
      </c>
      <c r="EP263" s="1">
        <v>-0.44247086800000002</v>
      </c>
      <c r="EQ263" s="1">
        <v>-0.83988714499999995</v>
      </c>
      <c r="ER263" s="1">
        <v>-0.64968487399999997</v>
      </c>
      <c r="ES263" s="1">
        <v>-0.43132788399999999</v>
      </c>
      <c r="ET263" s="1">
        <v>-0.18006138499999999</v>
      </c>
      <c r="EU263" s="1" t="s">
        <v>221</v>
      </c>
      <c r="EV263" s="1">
        <v>0.11079420800000001</v>
      </c>
      <c r="EW263" s="1">
        <v>0.87027960100000001</v>
      </c>
      <c r="EX263" s="1">
        <v>1.286560468</v>
      </c>
      <c r="EY263" s="1">
        <v>1.1603746619999999</v>
      </c>
      <c r="EZ263" s="1">
        <v>-0.43257899100000002</v>
      </c>
      <c r="FA263" s="1">
        <v>-0.64005863200000002</v>
      </c>
      <c r="FB263" s="1">
        <v>2.0292772960000001</v>
      </c>
      <c r="FC263" s="1">
        <v>1.916011372</v>
      </c>
      <c r="FD263" s="1">
        <v>0.78158185499999999</v>
      </c>
      <c r="FE263" s="1">
        <v>-1.3079878810000001</v>
      </c>
      <c r="FF263" s="1">
        <v>1.3097068430000001</v>
      </c>
      <c r="FG263" s="1">
        <v>0.74325423400000001</v>
      </c>
      <c r="FH263" s="1">
        <v>-0.72955848300000004</v>
      </c>
      <c r="FI263" s="1">
        <v>-0.25401532300000002</v>
      </c>
      <c r="FJ263" s="1">
        <v>-0.30773846599999999</v>
      </c>
      <c r="FK263" s="1">
        <v>-0.65123792400000002</v>
      </c>
      <c r="FL263" s="1">
        <v>1.178860324</v>
      </c>
      <c r="FM263" s="1">
        <v>-2.1596222809999999</v>
      </c>
      <c r="FN263" s="1">
        <v>-1.5779781020000001</v>
      </c>
      <c r="FO263" s="1">
        <v>-0.14130938400000001</v>
      </c>
      <c r="FP263" s="1">
        <v>-0.26434281799999998</v>
      </c>
      <c r="FQ263" s="1">
        <v>-0.26488525299999999</v>
      </c>
      <c r="FR263" s="1">
        <v>-1.184745122</v>
      </c>
      <c r="FS263" s="1">
        <v>-2.2100149789999999</v>
      </c>
      <c r="FT263" s="1">
        <v>1.135604523</v>
      </c>
      <c r="FU263" s="1">
        <v>-1.223128878</v>
      </c>
      <c r="FV263" s="1">
        <v>0.68614825199999996</v>
      </c>
      <c r="FW263" s="1">
        <v>-0.57374936700000001</v>
      </c>
      <c r="FX263" s="1">
        <v>-1.0111074330000001</v>
      </c>
      <c r="FY263" s="1">
        <v>-0.66089930100000005</v>
      </c>
      <c r="FZ263" s="1">
        <v>-0.46797258600000002</v>
      </c>
      <c r="GA263" s="1">
        <v>-0.209755147</v>
      </c>
      <c r="GB263" s="1"/>
      <c r="GC263" s="1">
        <v>0.126620132</v>
      </c>
      <c r="GD263" s="1">
        <v>8.4830632000000003E-2</v>
      </c>
      <c r="GE263" s="1">
        <v>-1.4760619989999999</v>
      </c>
      <c r="GF263" s="1">
        <v>2.0292772960000001</v>
      </c>
      <c r="GG263" s="1">
        <v>-1.4284331240000001</v>
      </c>
      <c r="GH263" s="1">
        <v>-0.17238335799999999</v>
      </c>
      <c r="GI263" s="1">
        <v>-0.82533972</v>
      </c>
      <c r="GJ263" s="1">
        <v>-1.662345357</v>
      </c>
      <c r="GK263" s="1">
        <v>-1.416368048</v>
      </c>
      <c r="GL263" s="1">
        <v>3</v>
      </c>
      <c r="GM263" s="1">
        <v>2</v>
      </c>
      <c r="GN263" s="1">
        <v>0.66666666699999999</v>
      </c>
      <c r="GO263" s="1">
        <v>1</v>
      </c>
      <c r="GP263" s="1">
        <v>0.33333333300000001</v>
      </c>
      <c r="GQ263" s="1">
        <v>0</v>
      </c>
      <c r="GR263" s="1">
        <v>0</v>
      </c>
      <c r="GS263" s="1">
        <v>0</v>
      </c>
      <c r="GT263" s="1">
        <v>0</v>
      </c>
      <c r="GU263" s="1">
        <v>0</v>
      </c>
      <c r="GV263" s="1">
        <v>0</v>
      </c>
      <c r="GW263" s="1">
        <v>0</v>
      </c>
      <c r="GX263" s="1">
        <v>0</v>
      </c>
      <c r="GY263" s="1">
        <v>2</v>
      </c>
      <c r="GZ263" s="1">
        <v>0.66666666699999999</v>
      </c>
      <c r="HA263" s="1">
        <v>0</v>
      </c>
      <c r="HB263" s="1">
        <v>0</v>
      </c>
      <c r="HC263" s="1">
        <v>0</v>
      </c>
      <c r="HD263" s="1">
        <v>0</v>
      </c>
      <c r="HE263" s="1">
        <v>0</v>
      </c>
      <c r="HF263" s="1">
        <v>0</v>
      </c>
      <c r="HG263" s="1">
        <v>1</v>
      </c>
      <c r="HH263" s="1">
        <v>0.33333333300000001</v>
      </c>
      <c r="HI263" s="1">
        <v>0</v>
      </c>
      <c r="HJ263" s="1">
        <v>0</v>
      </c>
      <c r="HK263" s="1">
        <v>0</v>
      </c>
      <c r="HL263" s="1">
        <v>0</v>
      </c>
      <c r="HM263" s="1">
        <v>0.66666666699999999</v>
      </c>
      <c r="HN263" s="1">
        <v>0.33333333300000001</v>
      </c>
      <c r="HO263" s="1" t="s">
        <v>221</v>
      </c>
      <c r="HP263" s="1" t="s">
        <v>315</v>
      </c>
      <c r="HQ263" s="1" t="s">
        <v>221</v>
      </c>
      <c r="HR263" s="1" t="s">
        <v>221</v>
      </c>
      <c r="HS263" s="1" t="s">
        <v>221</v>
      </c>
      <c r="HT263" s="1" t="s">
        <v>221</v>
      </c>
      <c r="HU263" s="1">
        <v>1.9568182750000001</v>
      </c>
      <c r="HV263" s="1">
        <v>1.3752894819999999</v>
      </c>
      <c r="HW263" s="1">
        <v>2.683465757</v>
      </c>
      <c r="HX263" s="1">
        <v>4.6614438690000002</v>
      </c>
      <c r="HY263" s="1">
        <v>1.2966923210000001</v>
      </c>
      <c r="HZ263" s="1">
        <v>1.377470966</v>
      </c>
      <c r="IA263" s="1">
        <v>1.3204417390000001</v>
      </c>
      <c r="IB263" s="1">
        <v>2.6427883059999999</v>
      </c>
    </row>
    <row r="264" spans="1:236" x14ac:dyDescent="0.3">
      <c r="A264" s="1">
        <v>27401</v>
      </c>
      <c r="B264" s="1" t="s">
        <v>1806</v>
      </c>
      <c r="C264" s="1" t="s">
        <v>1807</v>
      </c>
      <c r="D264" s="1" t="s">
        <v>1564</v>
      </c>
      <c r="E264" s="1">
        <v>2</v>
      </c>
      <c r="F264" s="1" t="s">
        <v>219</v>
      </c>
      <c r="G264" s="1">
        <v>1</v>
      </c>
      <c r="H264" s="1" t="s">
        <v>220</v>
      </c>
      <c r="I264" s="1" t="s">
        <v>221</v>
      </c>
      <c r="J264" s="1" t="s">
        <v>221</v>
      </c>
      <c r="K264" s="1" t="s">
        <v>221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 t="s">
        <v>221</v>
      </c>
      <c r="AF264" s="1" t="s">
        <v>221</v>
      </c>
      <c r="AG264" s="1" t="s">
        <v>221</v>
      </c>
      <c r="AH264" s="1" t="s">
        <v>221</v>
      </c>
      <c r="AI264" s="1" t="s">
        <v>221</v>
      </c>
      <c r="AJ264" s="1" t="s">
        <v>221</v>
      </c>
      <c r="AK264" s="1" t="s">
        <v>221</v>
      </c>
      <c r="AL264" s="1" t="s">
        <v>221</v>
      </c>
      <c r="AM264" s="1">
        <v>5</v>
      </c>
      <c r="AN264" s="1">
        <v>5</v>
      </c>
      <c r="AO264" s="1">
        <v>3</v>
      </c>
      <c r="AP264" s="1">
        <v>1</v>
      </c>
      <c r="AQ264" s="1">
        <v>5</v>
      </c>
      <c r="AR264" s="1">
        <v>1</v>
      </c>
      <c r="AS264" s="1">
        <v>1</v>
      </c>
      <c r="AT264" s="1">
        <v>5</v>
      </c>
      <c r="AU264" s="1">
        <v>5</v>
      </c>
      <c r="AV264" s="1">
        <v>1</v>
      </c>
      <c r="AW264" s="1">
        <v>3</v>
      </c>
      <c r="AX264" s="1">
        <v>1</v>
      </c>
      <c r="AY264" s="1">
        <v>1</v>
      </c>
      <c r="AZ264" s="1">
        <v>4</v>
      </c>
      <c r="BA264" s="1">
        <v>1</v>
      </c>
      <c r="BB264" s="1">
        <v>3</v>
      </c>
      <c r="BC264" s="1" t="s">
        <v>221</v>
      </c>
      <c r="BD264" s="1" t="s">
        <v>221</v>
      </c>
      <c r="BE264" s="1" t="s">
        <v>221</v>
      </c>
      <c r="BF264" s="1" t="s">
        <v>221</v>
      </c>
      <c r="BG264" s="1">
        <v>4</v>
      </c>
      <c r="BH264" s="1">
        <v>4</v>
      </c>
      <c r="BI264" s="1">
        <v>4</v>
      </c>
      <c r="BJ264" s="1">
        <v>4</v>
      </c>
      <c r="BK264" s="1">
        <v>3</v>
      </c>
      <c r="BL264" s="1">
        <v>3</v>
      </c>
      <c r="BM264" s="1">
        <v>3</v>
      </c>
      <c r="BN264" s="1">
        <v>3</v>
      </c>
      <c r="BO264" s="1">
        <v>3</v>
      </c>
      <c r="BP264" s="1">
        <v>3</v>
      </c>
      <c r="BQ264" s="1">
        <v>5</v>
      </c>
      <c r="BR264" s="1">
        <v>4</v>
      </c>
      <c r="BS264" s="1">
        <v>3</v>
      </c>
      <c r="BT264" s="1">
        <v>3</v>
      </c>
      <c r="BU264" s="1">
        <v>3</v>
      </c>
      <c r="BV264" s="1">
        <v>5</v>
      </c>
      <c r="BW264" s="1">
        <v>3</v>
      </c>
      <c r="BX264" s="1">
        <v>3.7</v>
      </c>
      <c r="BY264" s="1">
        <v>3</v>
      </c>
      <c r="BZ264" s="1">
        <v>3</v>
      </c>
      <c r="CA264" s="1">
        <v>3</v>
      </c>
      <c r="CB264" s="1">
        <v>3</v>
      </c>
      <c r="CC264" s="1">
        <v>3</v>
      </c>
      <c r="CD264" s="1">
        <v>3</v>
      </c>
      <c r="CE264" s="1">
        <v>4</v>
      </c>
      <c r="CF264" s="1">
        <f>(AM264 - '[1]AoA, FW, and ASMu'!B$11) / '[1]AoA, FW, and ASMu'!B$12</f>
        <v>0.88905207322832902</v>
      </c>
      <c r="CG264" s="1">
        <f>(AQ264 - '[1]AoA, FW, and ASMu'!C$11) / '[1]AoA, FW, and ASMu'!C$12</f>
        <v>1.6056087151336731</v>
      </c>
      <c r="CH264" s="1">
        <f>(AR264 - '[1]AoA, FW, and ASMu'!D$11) / '[1]AoA, FW, and ASMu'!D$12</f>
        <v>-1.1133856642167215</v>
      </c>
      <c r="CI264" s="1">
        <f>(AT264 - '[1]AoA, FW, and ASMu'!E$11) / '[1]AoA, FW, and ASMu'!E$12</f>
        <v>0.50066042908655961</v>
      </c>
      <c r="CJ264" s="1">
        <f>(AU264 - '[1]AoA, FW, and ASMu'!F$11) / '[1]AoA, FW, and ASMu'!F$12</f>
        <v>0.92360840061944671</v>
      </c>
      <c r="CK264" s="1">
        <f>(AY264 - '[1]AoA, FW, and ASMu'!G$11) / '[1]AoA, FW, and ASMu'!G$12</f>
        <v>-1.8178158856975259</v>
      </c>
      <c r="CL264" s="1">
        <f>(BA264 - '[1]AoA, FW, and ASMu'!H$11) / '[1]AoA, FW, and ASMu'!H$12</f>
        <v>-0.62050276803115456</v>
      </c>
      <c r="CM264" s="1">
        <f>(AW264 - '[1]AoA, FW, and ASMu'!I$11) / '[1]AoA, FW, and ASMu'!I$12</f>
        <v>-0.25123341556192269</v>
      </c>
      <c r="CN264" s="1">
        <v>-0.69646517299999999</v>
      </c>
      <c r="CO264" s="1">
        <v>-0.71190700399999995</v>
      </c>
      <c r="CP264" s="1">
        <v>-0.10446970699999999</v>
      </c>
      <c r="CQ264" s="1">
        <v>-1.0593689559999999</v>
      </c>
      <c r="CR264" s="1">
        <v>-1.5509492760000001</v>
      </c>
      <c r="CS264" s="1">
        <v>-1.56820234</v>
      </c>
      <c r="CT264" s="1">
        <v>-9.3185787000000006E-2</v>
      </c>
      <c r="CU264" s="1">
        <v>4.9091758999999999E-2</v>
      </c>
      <c r="CV264" s="1" t="s">
        <v>223</v>
      </c>
      <c r="CW264" s="1">
        <v>4</v>
      </c>
      <c r="CX264" s="1">
        <v>1</v>
      </c>
      <c r="CY264" s="1" t="s">
        <v>224</v>
      </c>
      <c r="CZ264" s="1">
        <v>4</v>
      </c>
      <c r="DA264" s="1">
        <v>2262</v>
      </c>
      <c r="DB264" s="1" t="s">
        <v>221</v>
      </c>
      <c r="DC264" s="1" t="s">
        <v>221</v>
      </c>
      <c r="DD264" s="1">
        <v>0</v>
      </c>
      <c r="DE264" s="1" t="s">
        <v>221</v>
      </c>
      <c r="DF264" s="1" t="s">
        <v>221</v>
      </c>
      <c r="DG264" s="1" t="s">
        <v>310</v>
      </c>
      <c r="DH264" s="1">
        <v>78256</v>
      </c>
      <c r="DI264" s="1" t="s">
        <v>1808</v>
      </c>
      <c r="DJ264" s="1" t="s">
        <v>1809</v>
      </c>
      <c r="DK264" s="1" t="s">
        <v>419</v>
      </c>
      <c r="DL264" s="1" t="s">
        <v>229</v>
      </c>
      <c r="DM264" s="1">
        <v>1228</v>
      </c>
      <c r="DN264" s="1">
        <v>12</v>
      </c>
      <c r="DO264" s="1" t="s">
        <v>221</v>
      </c>
      <c r="DP264" s="1">
        <v>0.99168173500000001</v>
      </c>
      <c r="DQ264" s="1">
        <v>3.4352302510000001</v>
      </c>
      <c r="DR264" s="1">
        <v>-0.85767027399999995</v>
      </c>
      <c r="DS264" s="1">
        <v>-0.37808848900000003</v>
      </c>
      <c r="DT264" s="1">
        <v>2.1885848320000001</v>
      </c>
      <c r="DU264" s="1">
        <v>-1.4329344530000001</v>
      </c>
      <c r="DV264" s="1">
        <v>-0.68143459900000003</v>
      </c>
      <c r="DW264" s="1">
        <v>0.87171520999999996</v>
      </c>
      <c r="DX264" s="1">
        <v>1.717454663</v>
      </c>
      <c r="DY264" s="1">
        <v>-1.0964448499999999</v>
      </c>
      <c r="DZ264" s="1">
        <v>-0.19060606099999999</v>
      </c>
      <c r="EA264" s="1">
        <v>-1.1447780439999999</v>
      </c>
      <c r="EB264" s="1">
        <v>-2.349814952</v>
      </c>
      <c r="EC264" s="1">
        <v>0.63157092800000003</v>
      </c>
      <c r="ED264" s="1">
        <v>-0.670839038</v>
      </c>
      <c r="EE264" s="1">
        <v>-0.78145320900000004</v>
      </c>
      <c r="EF264" s="1">
        <v>-0.49336258900000002</v>
      </c>
      <c r="EG264" s="1">
        <v>-0.20733053700000001</v>
      </c>
      <c r="EH264" s="1">
        <v>-0.138845727</v>
      </c>
      <c r="EI264" s="1">
        <v>-0.21831218999999999</v>
      </c>
      <c r="EJ264" s="1">
        <v>-1.2133659539999999</v>
      </c>
      <c r="EK264" s="1">
        <v>-1.08825868</v>
      </c>
      <c r="EL264" s="1">
        <v>-1.517916611</v>
      </c>
      <c r="EM264" s="1">
        <v>-0.858221279</v>
      </c>
      <c r="EN264" s="1">
        <v>-1.227950713</v>
      </c>
      <c r="EO264" s="1">
        <v>0.60217342600000001</v>
      </c>
      <c r="EP264" s="1">
        <v>-0.44247086800000002</v>
      </c>
      <c r="EQ264" s="1">
        <v>-0.83988714499999995</v>
      </c>
      <c r="ER264" s="1">
        <v>-0.64968487399999997</v>
      </c>
      <c r="ES264" s="1">
        <v>-0.43132788399999999</v>
      </c>
      <c r="ET264" s="1">
        <v>0.81993861499999998</v>
      </c>
      <c r="EU264" s="1">
        <v>-0.28827037799999999</v>
      </c>
      <c r="EV264" s="1">
        <v>-0.88920579200000005</v>
      </c>
      <c r="EW264" s="1">
        <v>1.3341285919999999</v>
      </c>
      <c r="EX264" s="1">
        <v>4.1057464579999996</v>
      </c>
      <c r="EY264" s="1">
        <v>-0.74570925099999996</v>
      </c>
      <c r="EZ264" s="1">
        <v>-0.56272993800000004</v>
      </c>
      <c r="FA264" s="1">
        <v>1.7606326240000001</v>
      </c>
      <c r="FB264" s="1">
        <v>-1.348361157</v>
      </c>
      <c r="FC264" s="1">
        <v>-0.94977949800000006</v>
      </c>
      <c r="FD264" s="1">
        <v>0.84506917800000003</v>
      </c>
      <c r="FE264" s="1">
        <v>0.98215492100000001</v>
      </c>
      <c r="FF264" s="1">
        <v>-0.99222370199999999</v>
      </c>
      <c r="FG264" s="1">
        <v>-0.163953078</v>
      </c>
      <c r="FH264" s="1">
        <v>-0.90605712000000005</v>
      </c>
      <c r="FI264" s="1">
        <v>-1.6554076419999999</v>
      </c>
      <c r="FJ264" s="1">
        <v>0.53189845499999999</v>
      </c>
      <c r="FK264" s="1">
        <v>-0.61827943600000002</v>
      </c>
      <c r="FL264" s="1">
        <v>-0.62947516000000003</v>
      </c>
      <c r="FM264" s="1">
        <v>-0.63754946099999998</v>
      </c>
      <c r="FN264" s="1">
        <v>-0.247118633</v>
      </c>
      <c r="FO264" s="1">
        <v>-0.13894535599999999</v>
      </c>
      <c r="FP264" s="1">
        <v>-0.25138411700000002</v>
      </c>
      <c r="FQ264" s="1">
        <v>-1.4841397089999999</v>
      </c>
      <c r="FR264" s="1">
        <v>-1.2227483240000001</v>
      </c>
      <c r="FS264" s="1">
        <v>-2.1173546170000002</v>
      </c>
      <c r="FT264" s="1">
        <v>-0.87413868699999997</v>
      </c>
      <c r="FU264" s="1">
        <v>-1.4168275990000001</v>
      </c>
      <c r="FV264" s="1">
        <v>0.682211177</v>
      </c>
      <c r="FW264" s="1">
        <v>-0.54637880400000005</v>
      </c>
      <c r="FX264" s="1">
        <v>-0.79947278300000002</v>
      </c>
      <c r="FY264" s="1">
        <v>-0.711579976</v>
      </c>
      <c r="FZ264" s="1">
        <v>-0.44432008899999997</v>
      </c>
      <c r="GA264" s="1">
        <v>0.911935681</v>
      </c>
      <c r="GB264" s="1">
        <v>-0.288289605</v>
      </c>
      <c r="GC264" s="1">
        <v>-0.77675984099999995</v>
      </c>
      <c r="GD264" s="1">
        <v>0.77005541099999997</v>
      </c>
      <c r="GE264" s="1">
        <v>-1.926311189</v>
      </c>
      <c r="GF264" s="1">
        <v>-1.7265393389999999</v>
      </c>
      <c r="GG264" s="1">
        <v>-2.9069509E-2</v>
      </c>
      <c r="GH264" s="1">
        <v>-0.43467267799999998</v>
      </c>
      <c r="GI264" s="1">
        <v>-3.2634885250000001</v>
      </c>
      <c r="GJ264" s="1">
        <v>-1.16216063</v>
      </c>
      <c r="GK264" s="1">
        <v>-0.41107171100000001</v>
      </c>
      <c r="GL264" s="1">
        <v>2</v>
      </c>
      <c r="GM264" s="1">
        <v>1</v>
      </c>
      <c r="GN264" s="1">
        <v>0.5</v>
      </c>
      <c r="GO264" s="1">
        <v>1</v>
      </c>
      <c r="GP264" s="1">
        <v>0.5</v>
      </c>
      <c r="GQ264" s="1">
        <v>0</v>
      </c>
      <c r="GR264" s="1">
        <v>0</v>
      </c>
      <c r="GS264" s="1">
        <v>0</v>
      </c>
      <c r="GT264" s="1">
        <v>0</v>
      </c>
      <c r="GU264" s="1">
        <v>0</v>
      </c>
      <c r="GV264" s="1">
        <v>0</v>
      </c>
      <c r="GW264" s="1">
        <v>0</v>
      </c>
      <c r="GX264" s="1">
        <v>0</v>
      </c>
      <c r="GY264" s="1">
        <v>0</v>
      </c>
      <c r="GZ264" s="1">
        <v>0</v>
      </c>
      <c r="HA264" s="1">
        <v>0</v>
      </c>
      <c r="HB264" s="1">
        <v>0</v>
      </c>
      <c r="HC264" s="1">
        <v>0</v>
      </c>
      <c r="HD264" s="1">
        <v>0</v>
      </c>
      <c r="HE264" s="1">
        <v>0</v>
      </c>
      <c r="HF264" s="1">
        <v>0</v>
      </c>
      <c r="HG264" s="1">
        <v>2</v>
      </c>
      <c r="HH264" s="1">
        <v>1</v>
      </c>
      <c r="HI264" s="1">
        <v>0</v>
      </c>
      <c r="HJ264" s="1">
        <v>0</v>
      </c>
      <c r="HK264" s="1">
        <v>0</v>
      </c>
      <c r="HL264" s="1">
        <v>0</v>
      </c>
      <c r="HM264" s="1">
        <v>0</v>
      </c>
      <c r="HN264" s="1">
        <v>1</v>
      </c>
      <c r="HO264" s="1" t="s">
        <v>269</v>
      </c>
      <c r="HP264" s="1" t="s">
        <v>232</v>
      </c>
      <c r="HQ264" s="1" t="s">
        <v>270</v>
      </c>
      <c r="HR264" s="1" t="s">
        <v>260</v>
      </c>
      <c r="HS264" s="1" t="s">
        <v>221</v>
      </c>
      <c r="HT264" s="1" t="s">
        <v>221</v>
      </c>
      <c r="HU264" s="1">
        <v>3.926308841</v>
      </c>
      <c r="HV264" s="1">
        <v>2.3933189420000001</v>
      </c>
      <c r="HW264" s="1">
        <v>1.7383759190000001</v>
      </c>
      <c r="HX264" s="1">
        <v>2.2156448430000002</v>
      </c>
      <c r="HY264" s="1">
        <v>2.368503934</v>
      </c>
      <c r="HZ264" s="1">
        <v>1.437688751</v>
      </c>
      <c r="IA264" s="1">
        <v>2.096680208</v>
      </c>
      <c r="IB264" s="1">
        <v>2.3474786750000001</v>
      </c>
    </row>
    <row r="265" spans="1:236" x14ac:dyDescent="0.3">
      <c r="A265" s="1">
        <v>29499</v>
      </c>
      <c r="B265" s="1" t="s">
        <v>1810</v>
      </c>
      <c r="C265" s="1" t="s">
        <v>1305</v>
      </c>
      <c r="D265" s="1" t="s">
        <v>1259</v>
      </c>
      <c r="E265" s="1">
        <v>4</v>
      </c>
      <c r="F265" s="1" t="s">
        <v>219</v>
      </c>
      <c r="G265" s="1">
        <v>1</v>
      </c>
      <c r="H265" s="1" t="s">
        <v>220</v>
      </c>
      <c r="I265" s="1" t="s">
        <v>221</v>
      </c>
      <c r="J265" s="1" t="s">
        <v>221</v>
      </c>
      <c r="K265" s="1" t="s">
        <v>221</v>
      </c>
      <c r="L265" s="1">
        <v>1</v>
      </c>
      <c r="M265" s="1">
        <v>0</v>
      </c>
      <c r="N265" s="1">
        <v>0</v>
      </c>
      <c r="O265" s="1">
        <v>0</v>
      </c>
      <c r="P265" s="1">
        <v>0</v>
      </c>
      <c r="Q265" s="1">
        <v>1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1</v>
      </c>
      <c r="AA265" s="1">
        <v>0</v>
      </c>
      <c r="AB265" s="1">
        <v>0</v>
      </c>
      <c r="AC265" s="1">
        <v>0</v>
      </c>
      <c r="AD265" s="1">
        <v>0</v>
      </c>
      <c r="AE265" s="1" t="s">
        <v>221</v>
      </c>
      <c r="AF265" s="1" t="s">
        <v>221</v>
      </c>
      <c r="AG265" s="1" t="s">
        <v>221</v>
      </c>
      <c r="AH265" s="1" t="s">
        <v>221</v>
      </c>
      <c r="AI265" s="1" t="s">
        <v>221</v>
      </c>
      <c r="AJ265" s="1" t="s">
        <v>221</v>
      </c>
      <c r="AK265" s="1" t="s">
        <v>221</v>
      </c>
      <c r="AL265" s="1" t="s">
        <v>221</v>
      </c>
      <c r="AM265" s="1">
        <v>5</v>
      </c>
      <c r="AN265" s="1">
        <v>1</v>
      </c>
      <c r="AO265" s="1">
        <v>5</v>
      </c>
      <c r="AP265" s="1">
        <v>1</v>
      </c>
      <c r="AQ265" s="1">
        <v>3</v>
      </c>
      <c r="AR265" s="1">
        <v>1</v>
      </c>
      <c r="AS265" s="1">
        <v>1</v>
      </c>
      <c r="AT265" s="1">
        <v>5</v>
      </c>
      <c r="AU265" s="1">
        <v>4</v>
      </c>
      <c r="AV265" s="1">
        <v>3</v>
      </c>
      <c r="AW265" s="1">
        <v>3</v>
      </c>
      <c r="AX265" s="1">
        <v>1</v>
      </c>
      <c r="AY265" s="1">
        <v>5</v>
      </c>
      <c r="AZ265" s="1">
        <v>4</v>
      </c>
      <c r="BA265" s="1">
        <v>2</v>
      </c>
      <c r="BB265" s="1">
        <v>5</v>
      </c>
      <c r="BC265" s="1" t="s">
        <v>221</v>
      </c>
      <c r="BD265" s="1" t="s">
        <v>221</v>
      </c>
      <c r="BE265" s="1" t="s">
        <v>221</v>
      </c>
      <c r="BF265" s="1" t="s">
        <v>221</v>
      </c>
      <c r="BG265" s="1">
        <v>4</v>
      </c>
      <c r="BH265" s="1">
        <v>2</v>
      </c>
      <c r="BI265" s="1">
        <v>5</v>
      </c>
      <c r="BJ265" s="1">
        <v>4</v>
      </c>
      <c r="BK265" s="1">
        <v>4</v>
      </c>
      <c r="BL265" s="1">
        <v>2</v>
      </c>
      <c r="BM265" s="1">
        <v>4</v>
      </c>
      <c r="BN265" s="1" t="s">
        <v>221</v>
      </c>
      <c r="BO265" s="1">
        <v>2</v>
      </c>
      <c r="BP265" s="1">
        <v>4</v>
      </c>
      <c r="BQ265" s="1">
        <v>5</v>
      </c>
      <c r="BR265" s="1">
        <v>3</v>
      </c>
      <c r="BS265" s="1">
        <v>3</v>
      </c>
      <c r="BT265" s="1">
        <v>3</v>
      </c>
      <c r="BU265" s="1">
        <v>3</v>
      </c>
      <c r="BV265" s="1">
        <v>3</v>
      </c>
      <c r="BW265" s="1" t="s">
        <v>221</v>
      </c>
      <c r="BX265" s="1">
        <v>3.6666666669999999</v>
      </c>
      <c r="BY265" s="1">
        <v>3</v>
      </c>
      <c r="BZ265" s="1"/>
      <c r="CA265" s="1">
        <v>2</v>
      </c>
      <c r="CB265" s="1">
        <v>4</v>
      </c>
      <c r="CC265" s="1">
        <v>3.3333333330000001</v>
      </c>
      <c r="CD265" s="1">
        <v>3</v>
      </c>
      <c r="CE265" s="1">
        <v>2</v>
      </c>
      <c r="CF265" s="1">
        <f>(AM265 - '[1]AoA, FW, and ASMu'!B$11) / '[1]AoA, FW, and ASMu'!B$12</f>
        <v>0.88905207322832902</v>
      </c>
      <c r="CG265" s="1">
        <f>(AQ265 - '[1]AoA, FW, and ASMu'!C$11) / '[1]AoA, FW, and ASMu'!C$12</f>
        <v>6.35580845466511E-2</v>
      </c>
      <c r="CH265" s="1">
        <f>(AR265 - '[1]AoA, FW, and ASMu'!D$11) / '[1]AoA, FW, and ASMu'!D$12</f>
        <v>-1.1133856642167215</v>
      </c>
      <c r="CI265" s="1">
        <f>(AT265 - '[1]AoA, FW, and ASMu'!E$11) / '[1]AoA, FW, and ASMu'!E$12</f>
        <v>0.50066042908655961</v>
      </c>
      <c r="CJ265" s="1">
        <f>(AU265 - '[1]AoA, FW, and ASMu'!F$11) / '[1]AoA, FW, and ASMu'!F$12</f>
        <v>0.34953519330863153</v>
      </c>
      <c r="CK265" s="1">
        <f>(AY265 - '[1]AoA, FW, and ASMu'!G$11) / '[1]AoA, FW, and ASMu'!G$12</f>
        <v>1.0352183707753255</v>
      </c>
      <c r="CL265" s="1">
        <f>(BA265 - '[1]AoA, FW, and ASMu'!H$11) / '[1]AoA, FW, and ASMu'!H$12</f>
        <v>0.31960435424860512</v>
      </c>
      <c r="CM265" s="1">
        <f>(AW265 - '[1]AoA, FW, and ASMu'!I$11) / '[1]AoA, FW, and ASMu'!I$12</f>
        <v>-0.25123341556192269</v>
      </c>
      <c r="CN265" s="1">
        <v>-0.76083089100000001</v>
      </c>
      <c r="CO265" s="1">
        <v>-0.71190700399999995</v>
      </c>
      <c r="CP265" s="1"/>
      <c r="CQ265" s="1">
        <v>-2.1671913780000001</v>
      </c>
      <c r="CR265" s="1">
        <v>-0.36669731</v>
      </c>
      <c r="CS265" s="1">
        <v>-1.088972756</v>
      </c>
      <c r="CT265" s="1">
        <v>-9.3185787000000006E-2</v>
      </c>
      <c r="CU265" s="1">
        <v>-2.2983869160000001</v>
      </c>
      <c r="CV265" s="1" t="s">
        <v>223</v>
      </c>
      <c r="CW265" s="1">
        <v>4</v>
      </c>
      <c r="CX265" s="1">
        <v>0</v>
      </c>
      <c r="CY265" s="1" t="s">
        <v>291</v>
      </c>
      <c r="CZ265" s="1">
        <v>3</v>
      </c>
      <c r="DA265" s="1">
        <v>4458</v>
      </c>
      <c r="DB265" s="1" t="s">
        <v>221</v>
      </c>
      <c r="DC265" s="1" t="s">
        <v>221</v>
      </c>
      <c r="DD265" s="1">
        <v>0</v>
      </c>
      <c r="DE265" s="1" t="s">
        <v>221</v>
      </c>
      <c r="DF265" s="1" t="s">
        <v>221</v>
      </c>
      <c r="DG265" s="1" t="s">
        <v>310</v>
      </c>
      <c r="DH265" s="1">
        <v>570545</v>
      </c>
      <c r="DI265" s="1" t="s">
        <v>1811</v>
      </c>
      <c r="DJ265" s="1" t="s">
        <v>1812</v>
      </c>
      <c r="DK265" s="1" t="s">
        <v>419</v>
      </c>
      <c r="DL265" s="1" t="s">
        <v>229</v>
      </c>
      <c r="DM265" s="1">
        <v>1228</v>
      </c>
      <c r="DN265" s="1">
        <v>2</v>
      </c>
      <c r="DO265" s="1" t="s">
        <v>1813</v>
      </c>
      <c r="DP265" s="1">
        <v>0.99168173500000001</v>
      </c>
      <c r="DQ265" s="1">
        <v>-0.56476974899999999</v>
      </c>
      <c r="DR265" s="1">
        <v>1.142329726</v>
      </c>
      <c r="DS265" s="1">
        <v>-0.37808848900000003</v>
      </c>
      <c r="DT265" s="1">
        <v>0.18858483200000001</v>
      </c>
      <c r="DU265" s="1">
        <v>-1.4329344530000001</v>
      </c>
      <c r="DV265" s="1">
        <v>-0.68143459900000003</v>
      </c>
      <c r="DW265" s="1">
        <v>0.87171520999999996</v>
      </c>
      <c r="DX265" s="1">
        <v>0.71745466300000005</v>
      </c>
      <c r="DY265" s="1">
        <v>0.90355514999999997</v>
      </c>
      <c r="DZ265" s="1">
        <v>-0.19060606099999999</v>
      </c>
      <c r="EA265" s="1">
        <v>-1.1447780439999999</v>
      </c>
      <c r="EB265" s="1">
        <v>1.650185048</v>
      </c>
      <c r="EC265" s="1">
        <v>0.63157092800000003</v>
      </c>
      <c r="ED265" s="1">
        <v>0.329160962</v>
      </c>
      <c r="EE265" s="1">
        <v>1.2185467910000001</v>
      </c>
      <c r="EF265" s="1">
        <v>-0.49336258900000002</v>
      </c>
      <c r="EG265" s="1">
        <v>-2.2073305369999998</v>
      </c>
      <c r="EH265" s="1">
        <v>0.86115427300000003</v>
      </c>
      <c r="EI265" s="1">
        <v>-0.21831218999999999</v>
      </c>
      <c r="EJ265" s="1">
        <v>-0.213365954</v>
      </c>
      <c r="EK265" s="1">
        <v>-2.08825868</v>
      </c>
      <c r="EL265" s="1">
        <v>-0.51791661099999997</v>
      </c>
      <c r="EM265" s="1">
        <v>-1.8582212789999999</v>
      </c>
      <c r="EN265" s="1">
        <v>-0.227950713</v>
      </c>
      <c r="EO265" s="1">
        <v>0.60217342600000001</v>
      </c>
      <c r="EP265" s="1">
        <v>-1.442470868</v>
      </c>
      <c r="EQ265" s="1">
        <v>-0.83988714499999995</v>
      </c>
      <c r="ER265" s="1">
        <v>-0.64968487399999997</v>
      </c>
      <c r="ES265" s="1">
        <v>-0.43132788399999999</v>
      </c>
      <c r="ET265" s="1">
        <v>-1.1800613849999999</v>
      </c>
      <c r="EU265" s="1" t="s">
        <v>221</v>
      </c>
      <c r="EV265" s="1" t="s">
        <v>221</v>
      </c>
      <c r="EW265" s="1">
        <v>1.3341285919999999</v>
      </c>
      <c r="EX265" s="1">
        <v>-0.67500610599999999</v>
      </c>
      <c r="EY265" s="1">
        <v>0.99320901100000003</v>
      </c>
      <c r="EZ265" s="1">
        <v>-0.56272993800000004</v>
      </c>
      <c r="FA265" s="1">
        <v>0.15170927000000001</v>
      </c>
      <c r="FB265" s="1">
        <v>-1.348361157</v>
      </c>
      <c r="FC265" s="1">
        <v>-0.94977949800000006</v>
      </c>
      <c r="FD265" s="1">
        <v>0.84506917800000003</v>
      </c>
      <c r="FE265" s="1">
        <v>0.410288343</v>
      </c>
      <c r="FF265" s="1">
        <v>0.81766888299999996</v>
      </c>
      <c r="FG265" s="1">
        <v>-0.163953078</v>
      </c>
      <c r="FH265" s="1">
        <v>-0.90605712000000005</v>
      </c>
      <c r="FI265" s="1">
        <v>1.1625293880000001</v>
      </c>
      <c r="FJ265" s="1">
        <v>0.53189845499999999</v>
      </c>
      <c r="FK265" s="1">
        <v>0.30337151299999998</v>
      </c>
      <c r="FL265" s="1">
        <v>0.98156220699999996</v>
      </c>
      <c r="FM265" s="1">
        <v>-0.63754946099999998</v>
      </c>
      <c r="FN265" s="1">
        <v>-2.6309318039999998</v>
      </c>
      <c r="FO265" s="1">
        <v>0.86177219599999999</v>
      </c>
      <c r="FP265" s="1">
        <v>-0.25138411700000002</v>
      </c>
      <c r="FQ265" s="1">
        <v>-0.26098052599999999</v>
      </c>
      <c r="FR265" s="1">
        <v>-2.346330746</v>
      </c>
      <c r="FS265" s="1">
        <v>-0.72244622599999997</v>
      </c>
      <c r="FT265" s="1">
        <v>-1.892685661</v>
      </c>
      <c r="FU265" s="1">
        <v>-0.263012886</v>
      </c>
      <c r="FV265" s="1">
        <v>0.682211177</v>
      </c>
      <c r="FW265" s="1">
        <v>-1.7812144590000001</v>
      </c>
      <c r="FX265" s="1">
        <v>-0.79947278300000002</v>
      </c>
      <c r="FY265" s="1">
        <v>-0.711579976</v>
      </c>
      <c r="FZ265" s="1">
        <v>-0.44432008899999997</v>
      </c>
      <c r="GA265" s="1">
        <v>-1.312464206</v>
      </c>
      <c r="GB265" s="1"/>
      <c r="GC265" s="1"/>
      <c r="GD265" s="1">
        <v>0.70248108799999998</v>
      </c>
      <c r="GE265" s="1">
        <v>-1.926311189</v>
      </c>
      <c r="GF265" s="1">
        <v>-0.94977949800000006</v>
      </c>
      <c r="GG265" s="1">
        <v>-1.0476164830000001</v>
      </c>
      <c r="GH265" s="1">
        <v>0.147275457</v>
      </c>
      <c r="GI265" s="1">
        <v>5.2610221999999998E-2</v>
      </c>
      <c r="GJ265" s="1">
        <v>-9.6364879000000001E-2</v>
      </c>
      <c r="GK265" s="1">
        <v>-2.7948848819999998</v>
      </c>
      <c r="GL265" s="1">
        <v>2</v>
      </c>
      <c r="GM265" s="1">
        <v>1</v>
      </c>
      <c r="GN265" s="1">
        <v>0.5</v>
      </c>
      <c r="GO265" s="1">
        <v>1</v>
      </c>
      <c r="GP265" s="1">
        <v>0.5</v>
      </c>
      <c r="GQ265" s="1">
        <v>0</v>
      </c>
      <c r="GR265" s="1">
        <v>0</v>
      </c>
      <c r="GS265" s="1">
        <v>1</v>
      </c>
      <c r="GT265" s="1">
        <v>0.5</v>
      </c>
      <c r="GU265" s="1">
        <v>0</v>
      </c>
      <c r="GV265" s="1">
        <v>0</v>
      </c>
      <c r="GW265" s="1">
        <v>0</v>
      </c>
      <c r="GX265" s="1">
        <v>0</v>
      </c>
      <c r="GY265" s="1">
        <v>0</v>
      </c>
      <c r="GZ265" s="1">
        <v>0</v>
      </c>
      <c r="HA265" s="1">
        <v>0</v>
      </c>
      <c r="HB265" s="1">
        <v>0</v>
      </c>
      <c r="HC265" s="1">
        <v>0</v>
      </c>
      <c r="HD265" s="1">
        <v>0</v>
      </c>
      <c r="HE265" s="1">
        <v>0</v>
      </c>
      <c r="HF265" s="1">
        <v>0</v>
      </c>
      <c r="HG265" s="1">
        <v>1</v>
      </c>
      <c r="HH265" s="1">
        <v>0.5</v>
      </c>
      <c r="HI265" s="1">
        <v>0</v>
      </c>
      <c r="HJ265" s="1">
        <v>0</v>
      </c>
      <c r="HK265" s="1">
        <v>0</v>
      </c>
      <c r="HL265" s="1">
        <v>0</v>
      </c>
      <c r="HM265" s="1">
        <v>0.5</v>
      </c>
      <c r="HN265" s="1">
        <v>0.5</v>
      </c>
      <c r="HO265" s="1" t="s">
        <v>269</v>
      </c>
      <c r="HP265" s="1" t="s">
        <v>357</v>
      </c>
      <c r="HQ265" s="1" t="s">
        <v>358</v>
      </c>
      <c r="HR265" s="1" t="s">
        <v>221</v>
      </c>
      <c r="HS265" s="1" t="s">
        <v>221</v>
      </c>
      <c r="HT265" s="1" t="s">
        <v>221</v>
      </c>
      <c r="HU265" s="1">
        <v>3.8619431230000001</v>
      </c>
      <c r="HV265" s="1">
        <v>2.3933189420000001</v>
      </c>
      <c r="HW265" s="1"/>
      <c r="HX265" s="1">
        <v>1.1078224219999999</v>
      </c>
      <c r="HY265" s="1">
        <v>3.5527559000000002</v>
      </c>
      <c r="HZ265" s="1">
        <v>1.9169183350000001</v>
      </c>
      <c r="IA265" s="1">
        <v>2.096680208</v>
      </c>
      <c r="IB265" s="1">
        <v>0</v>
      </c>
    </row>
    <row r="266" spans="1:236" x14ac:dyDescent="0.3">
      <c r="A266" s="1">
        <v>38918</v>
      </c>
      <c r="B266" s="1" t="s">
        <v>1814</v>
      </c>
      <c r="C266" s="1" t="s">
        <v>855</v>
      </c>
      <c r="D266" s="1" t="s">
        <v>954</v>
      </c>
      <c r="E266" s="1">
        <v>8</v>
      </c>
      <c r="F266" s="1" t="s">
        <v>219</v>
      </c>
      <c r="G266" s="1">
        <v>1</v>
      </c>
      <c r="H266" s="1" t="s">
        <v>220</v>
      </c>
      <c r="I266" s="1" t="s">
        <v>221</v>
      </c>
      <c r="J266" s="1" t="s">
        <v>221</v>
      </c>
      <c r="K266" s="1" t="s">
        <v>221</v>
      </c>
      <c r="L266" s="1">
        <v>1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1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 t="s">
        <v>221</v>
      </c>
      <c r="AF266" s="1" t="s">
        <v>221</v>
      </c>
      <c r="AG266" s="1" t="s">
        <v>221</v>
      </c>
      <c r="AH266" s="1" t="s">
        <v>221</v>
      </c>
      <c r="AI266" s="1" t="s">
        <v>221</v>
      </c>
      <c r="AJ266" s="1" t="s">
        <v>221</v>
      </c>
      <c r="AK266" s="1" t="s">
        <v>221</v>
      </c>
      <c r="AL266" s="1" t="s">
        <v>221</v>
      </c>
      <c r="AM266" s="1">
        <v>5</v>
      </c>
      <c r="AN266" s="1">
        <v>1</v>
      </c>
      <c r="AO266" s="1">
        <v>3</v>
      </c>
      <c r="AP266" s="1">
        <v>1</v>
      </c>
      <c r="AQ266" s="1">
        <v>2</v>
      </c>
      <c r="AR266" s="1">
        <v>3</v>
      </c>
      <c r="AS266" s="1">
        <v>1</v>
      </c>
      <c r="AT266" s="1">
        <v>5</v>
      </c>
      <c r="AU266" s="1">
        <v>1</v>
      </c>
      <c r="AV266" s="1">
        <v>1</v>
      </c>
      <c r="AW266" s="1">
        <v>1</v>
      </c>
      <c r="AX266" s="1">
        <v>1</v>
      </c>
      <c r="AY266" s="1">
        <v>1</v>
      </c>
      <c r="AZ266" s="1">
        <v>5</v>
      </c>
      <c r="BA266" s="1">
        <v>1</v>
      </c>
      <c r="BB266" s="1">
        <v>5</v>
      </c>
      <c r="BC266" s="1" t="s">
        <v>221</v>
      </c>
      <c r="BD266" s="1" t="s">
        <v>221</v>
      </c>
      <c r="BE266" s="1" t="s">
        <v>221</v>
      </c>
      <c r="BF266" s="1" t="s">
        <v>221</v>
      </c>
      <c r="BG266" s="1">
        <v>4</v>
      </c>
      <c r="BH266" s="1">
        <v>4</v>
      </c>
      <c r="BI266" s="1">
        <v>4</v>
      </c>
      <c r="BJ266" s="1">
        <v>3</v>
      </c>
      <c r="BK266" s="1" t="s">
        <v>221</v>
      </c>
      <c r="BL266" s="1" t="s">
        <v>221</v>
      </c>
      <c r="BM266" s="1" t="s">
        <v>221</v>
      </c>
      <c r="BN266" s="1" t="s">
        <v>221</v>
      </c>
      <c r="BO266" s="1">
        <v>2</v>
      </c>
      <c r="BP266" s="1" t="s">
        <v>221</v>
      </c>
      <c r="BQ266" s="1">
        <v>2</v>
      </c>
      <c r="BR266" s="1">
        <v>4</v>
      </c>
      <c r="BS266" s="1" t="s">
        <v>221</v>
      </c>
      <c r="BT266" s="1">
        <v>3</v>
      </c>
      <c r="BU266" s="1">
        <v>2</v>
      </c>
      <c r="BV266" s="1">
        <v>3</v>
      </c>
      <c r="BW266" s="1" t="s">
        <v>221</v>
      </c>
      <c r="BX266" s="1">
        <v>3.4</v>
      </c>
      <c r="BY266" s="1">
        <v>2.5</v>
      </c>
      <c r="BZ266" s="1"/>
      <c r="CA266" s="1">
        <v>2</v>
      </c>
      <c r="CB266" s="1"/>
      <c r="CC266" s="1"/>
      <c r="CD266" s="1"/>
      <c r="CE266" s="1">
        <v>4</v>
      </c>
      <c r="CF266" s="1">
        <f>(AM266 - '[1]AoA, FW, and ASMu'!B$11) / '[1]AoA, FW, and ASMu'!B$12</f>
        <v>0.88905207322832902</v>
      </c>
      <c r="CG266" s="1">
        <f>(AQ266 - '[1]AoA, FW, and ASMu'!C$11) / '[1]AoA, FW, and ASMu'!C$12</f>
        <v>-0.70746723074685991</v>
      </c>
      <c r="CH266" s="1">
        <f>(AR266 - '[1]AoA, FW, and ASMu'!D$11) / '[1]AoA, FW, and ASMu'!D$12</f>
        <v>0.45651043466681585</v>
      </c>
      <c r="CI266" s="1">
        <f>(AT266 - '[1]AoA, FW, and ASMu'!E$11) / '[1]AoA, FW, and ASMu'!E$12</f>
        <v>0.50066042908655961</v>
      </c>
      <c r="CJ266" s="1">
        <f>(AU266 - '[1]AoA, FW, and ASMu'!F$11) / '[1]AoA, FW, and ASMu'!F$12</f>
        <v>-1.3726844286238138</v>
      </c>
      <c r="CK266" s="1">
        <f>(AY266 - '[1]AoA, FW, and ASMu'!G$11) / '[1]AoA, FW, and ASMu'!G$12</f>
        <v>-1.8178158856975259</v>
      </c>
      <c r="CL266" s="1">
        <f>(BA266 - '[1]AoA, FW, and ASMu'!H$11) / '[1]AoA, FW, and ASMu'!H$12</f>
        <v>-0.62050276803115456</v>
      </c>
      <c r="CM266" s="1">
        <f>(AW266 - '[1]AoA, FW, and ASMu'!I$11) / '[1]AoA, FW, and ASMu'!I$12</f>
        <v>-1.9492913520592203</v>
      </c>
      <c r="CN266" s="1">
        <v>-1.2757566410000001</v>
      </c>
      <c r="CO266" s="1">
        <v>-1.3102367399999999</v>
      </c>
      <c r="CP266" s="1"/>
      <c r="CQ266" s="1">
        <v>-2.1671913780000001</v>
      </c>
      <c r="CR266" s="1"/>
      <c r="CS266" s="1"/>
      <c r="CT266" s="1"/>
      <c r="CU266" s="1">
        <v>4.9091758999999999E-2</v>
      </c>
      <c r="CV266" s="1" t="s">
        <v>223</v>
      </c>
      <c r="CW266" s="1">
        <v>4</v>
      </c>
      <c r="CX266" s="1">
        <v>1</v>
      </c>
      <c r="CY266" s="1" t="s">
        <v>224</v>
      </c>
      <c r="CZ266" s="1">
        <v>4</v>
      </c>
      <c r="DA266" s="1">
        <v>412</v>
      </c>
      <c r="DB266" s="1" t="s">
        <v>221</v>
      </c>
      <c r="DC266" s="1" t="s">
        <v>221</v>
      </c>
      <c r="DD266" s="1">
        <v>0</v>
      </c>
      <c r="DE266" s="1" t="s">
        <v>221</v>
      </c>
      <c r="DF266" s="1" t="s">
        <v>221</v>
      </c>
      <c r="DG266" s="1" t="s">
        <v>225</v>
      </c>
      <c r="DH266" s="1">
        <v>632471</v>
      </c>
      <c r="DI266" s="1" t="s">
        <v>221</v>
      </c>
      <c r="DJ266" s="1" t="s">
        <v>1815</v>
      </c>
      <c r="DK266" s="1" t="s">
        <v>221</v>
      </c>
      <c r="DL266" s="1" t="s">
        <v>229</v>
      </c>
      <c r="DM266" s="1" t="s">
        <v>367</v>
      </c>
      <c r="DN266" s="1">
        <v>100</v>
      </c>
      <c r="DO266" s="1" t="s">
        <v>1816</v>
      </c>
      <c r="DP266" s="1">
        <v>0.99168173500000001</v>
      </c>
      <c r="DQ266" s="1">
        <v>-0.56476974899999999</v>
      </c>
      <c r="DR266" s="1">
        <v>-0.85767027399999995</v>
      </c>
      <c r="DS266" s="1">
        <v>-0.37808848900000003</v>
      </c>
      <c r="DT266" s="1">
        <v>-0.81141516800000002</v>
      </c>
      <c r="DU266" s="1">
        <v>0.567065547</v>
      </c>
      <c r="DV266" s="1">
        <v>-0.68143459900000003</v>
      </c>
      <c r="DW266" s="1">
        <v>0.87171520999999996</v>
      </c>
      <c r="DX266" s="1">
        <v>-2.2825453370000002</v>
      </c>
      <c r="DY266" s="1">
        <v>-1.0964448499999999</v>
      </c>
      <c r="DZ266" s="1">
        <v>-2.190606061</v>
      </c>
      <c r="EA266" s="1">
        <v>-1.1447780439999999</v>
      </c>
      <c r="EB266" s="1">
        <v>-2.349814952</v>
      </c>
      <c r="EC266" s="1">
        <v>1.6315709279999999</v>
      </c>
      <c r="ED266" s="1">
        <v>-0.670839038</v>
      </c>
      <c r="EE266" s="1">
        <v>1.2185467910000001</v>
      </c>
      <c r="EF266" s="1">
        <v>-0.49336258900000002</v>
      </c>
      <c r="EG266" s="1">
        <v>-0.20733053700000001</v>
      </c>
      <c r="EH266" s="1">
        <v>-0.138845727</v>
      </c>
      <c r="EI266" s="1">
        <v>-1.21831219</v>
      </c>
      <c r="EJ266" s="1" t="s">
        <v>221</v>
      </c>
      <c r="EK266" s="1" t="s">
        <v>221</v>
      </c>
      <c r="EL266" s="1" t="s">
        <v>221</v>
      </c>
      <c r="EM266" s="1">
        <v>-1.8582212789999999</v>
      </c>
      <c r="EN266" s="1" t="s">
        <v>221</v>
      </c>
      <c r="EO266" s="1">
        <v>-2.3978265740000002</v>
      </c>
      <c r="EP266" s="1">
        <v>-0.44247086800000002</v>
      </c>
      <c r="EQ266" s="1" t="s">
        <v>221</v>
      </c>
      <c r="ER266" s="1">
        <v>-0.64968487399999997</v>
      </c>
      <c r="ES266" s="1">
        <v>-1.4313278840000001</v>
      </c>
      <c r="ET266" s="1">
        <v>-1.1800613849999999</v>
      </c>
      <c r="EU266" s="1" t="s">
        <v>221</v>
      </c>
      <c r="EV266" s="1" t="s">
        <v>221</v>
      </c>
      <c r="EW266" s="1">
        <v>1.3341285919999999</v>
      </c>
      <c r="EX266" s="1">
        <v>-0.67500610599999999</v>
      </c>
      <c r="EY266" s="1">
        <v>-0.74570925099999996</v>
      </c>
      <c r="EZ266" s="1">
        <v>-0.56272993800000004</v>
      </c>
      <c r="FA266" s="1">
        <v>-0.65275240700000003</v>
      </c>
      <c r="FB266" s="1">
        <v>0.53359674300000004</v>
      </c>
      <c r="FC266" s="1">
        <v>-0.94977949800000006</v>
      </c>
      <c r="FD266" s="1">
        <v>0.84506917800000003</v>
      </c>
      <c r="FE266" s="1">
        <v>-1.305311391</v>
      </c>
      <c r="FF266" s="1">
        <v>-0.99222370199999999</v>
      </c>
      <c r="FG266" s="1">
        <v>-1.8842874380000001</v>
      </c>
      <c r="FH266" s="1">
        <v>-0.90605712000000005</v>
      </c>
      <c r="FI266" s="1">
        <v>-1.6554076419999999</v>
      </c>
      <c r="FJ266" s="1">
        <v>1.3740817030000001</v>
      </c>
      <c r="FK266" s="1">
        <v>-0.61827943600000002</v>
      </c>
      <c r="FL266" s="1">
        <v>0.98156220699999996</v>
      </c>
      <c r="FM266" s="1">
        <v>-0.63754946099999998</v>
      </c>
      <c r="FN266" s="1">
        <v>-0.247118633</v>
      </c>
      <c r="FO266" s="1">
        <v>-0.13894535599999999</v>
      </c>
      <c r="FP266" s="1">
        <v>-1.402873262</v>
      </c>
      <c r="FQ266" s="1"/>
      <c r="FR266" s="1"/>
      <c r="FS266" s="1"/>
      <c r="FT266" s="1">
        <v>-1.892685661</v>
      </c>
      <c r="FU266" s="1"/>
      <c r="FV266" s="1">
        <v>-2.716533176</v>
      </c>
      <c r="FW266" s="1">
        <v>-0.54637880400000005</v>
      </c>
      <c r="FX266" s="1"/>
      <c r="FY266" s="1">
        <v>-0.711579976</v>
      </c>
      <c r="FZ266" s="1">
        <v>-1.4744415</v>
      </c>
      <c r="GA266" s="1">
        <v>-1.312464206</v>
      </c>
      <c r="GB266" s="1"/>
      <c r="GC266" s="1"/>
      <c r="GD266" s="1">
        <v>0.798941491</v>
      </c>
      <c r="GE266" s="1">
        <v>-0.559413995</v>
      </c>
      <c r="GF266" s="1">
        <v>-0.94977949800000006</v>
      </c>
      <c r="GG266" s="1">
        <v>-1.0476164830000001</v>
      </c>
      <c r="GH266" s="1">
        <v>-1.305311391</v>
      </c>
      <c r="GI266" s="1">
        <v>-1.6554076419999999</v>
      </c>
      <c r="GJ266" s="1">
        <v>-0.61827943600000002</v>
      </c>
      <c r="GK266" s="1">
        <v>-2.1314060709999998</v>
      </c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 t="s">
        <v>269</v>
      </c>
      <c r="HP266" s="1" t="s">
        <v>232</v>
      </c>
      <c r="HQ266" s="1" t="s">
        <v>260</v>
      </c>
      <c r="HR266" s="1" t="s">
        <v>261</v>
      </c>
      <c r="HS266" s="1" t="s">
        <v>262</v>
      </c>
      <c r="HT266" s="1" t="s">
        <v>221</v>
      </c>
      <c r="HU266" s="1">
        <v>3.3470173729999999</v>
      </c>
      <c r="HV266" s="1">
        <v>1.794989207</v>
      </c>
      <c r="HW266" s="1"/>
      <c r="HX266" s="1">
        <v>1.1078224219999999</v>
      </c>
      <c r="HY266" s="1"/>
      <c r="HZ266" s="1"/>
      <c r="IA266" s="1"/>
      <c r="IB266" s="1">
        <v>2.3474786750000001</v>
      </c>
    </row>
    <row r="267" spans="1:236" x14ac:dyDescent="0.3">
      <c r="A267" s="1">
        <v>35229</v>
      </c>
      <c r="B267" s="1" t="s">
        <v>1817</v>
      </c>
      <c r="C267" s="1" t="s">
        <v>284</v>
      </c>
      <c r="D267" s="1" t="s">
        <v>942</v>
      </c>
      <c r="E267" s="1">
        <v>17</v>
      </c>
      <c r="F267" s="1" t="s">
        <v>219</v>
      </c>
      <c r="G267" s="1">
        <v>1</v>
      </c>
      <c r="H267" s="1" t="s">
        <v>220</v>
      </c>
      <c r="I267" s="1" t="s">
        <v>221</v>
      </c>
      <c r="J267" s="1" t="s">
        <v>221</v>
      </c>
      <c r="K267" s="1" t="s">
        <v>221</v>
      </c>
      <c r="L267" s="1">
        <v>1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1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1</v>
      </c>
      <c r="AE267" s="1" t="s">
        <v>221</v>
      </c>
      <c r="AF267" s="1" t="s">
        <v>221</v>
      </c>
      <c r="AG267" s="1" t="s">
        <v>221</v>
      </c>
      <c r="AH267" s="1" t="s">
        <v>221</v>
      </c>
      <c r="AI267" s="1" t="s">
        <v>221</v>
      </c>
      <c r="AJ267" s="1" t="s">
        <v>221</v>
      </c>
      <c r="AK267" s="1" t="s">
        <v>221</v>
      </c>
      <c r="AL267" s="1" t="s">
        <v>221</v>
      </c>
      <c r="AM267" s="1">
        <v>5</v>
      </c>
      <c r="AN267" s="1">
        <v>1</v>
      </c>
      <c r="AO267" s="1">
        <v>1</v>
      </c>
      <c r="AP267" s="1">
        <v>1</v>
      </c>
      <c r="AQ267" s="1">
        <v>4</v>
      </c>
      <c r="AR267" s="1">
        <v>1</v>
      </c>
      <c r="AS267" s="1">
        <v>1</v>
      </c>
      <c r="AT267" s="1">
        <v>4</v>
      </c>
      <c r="AU267" s="1">
        <v>3</v>
      </c>
      <c r="AV267" s="1">
        <v>1</v>
      </c>
      <c r="AW267" s="1">
        <v>3</v>
      </c>
      <c r="AX267" s="1">
        <v>1</v>
      </c>
      <c r="AY267" s="1">
        <v>3</v>
      </c>
      <c r="AZ267" s="1">
        <v>1</v>
      </c>
      <c r="BA267" s="1">
        <v>1</v>
      </c>
      <c r="BB267" s="1">
        <v>1</v>
      </c>
      <c r="BC267" s="1" t="s">
        <v>221</v>
      </c>
      <c r="BD267" s="1" t="s">
        <v>221</v>
      </c>
      <c r="BE267" s="1" t="s">
        <v>221</v>
      </c>
      <c r="BF267" s="1" t="s">
        <v>221</v>
      </c>
      <c r="BG267" s="1">
        <v>4</v>
      </c>
      <c r="BH267" s="1">
        <v>3</v>
      </c>
      <c r="BI267" s="1">
        <v>4</v>
      </c>
      <c r="BJ267" s="1">
        <v>4</v>
      </c>
      <c r="BK267" s="1">
        <v>3</v>
      </c>
      <c r="BL267" s="1">
        <v>3</v>
      </c>
      <c r="BM267" s="1">
        <v>4</v>
      </c>
      <c r="BN267" s="1" t="s">
        <v>221</v>
      </c>
      <c r="BO267" s="1">
        <v>3</v>
      </c>
      <c r="BP267" s="1">
        <v>5</v>
      </c>
      <c r="BQ267" s="1">
        <v>4</v>
      </c>
      <c r="BR267" s="1">
        <v>4</v>
      </c>
      <c r="BS267" s="1">
        <v>3</v>
      </c>
      <c r="BT267" s="1">
        <v>3</v>
      </c>
      <c r="BU267" s="1">
        <v>3</v>
      </c>
      <c r="BV267" s="1">
        <v>3</v>
      </c>
      <c r="BW267" s="1">
        <v>3</v>
      </c>
      <c r="BX267" s="1">
        <v>3.5</v>
      </c>
      <c r="BY267" s="1">
        <v>3</v>
      </c>
      <c r="BZ267" s="1"/>
      <c r="CA267" s="1">
        <v>3</v>
      </c>
      <c r="CB267" s="1">
        <v>5</v>
      </c>
      <c r="CC267" s="1">
        <v>3.3333333330000001</v>
      </c>
      <c r="CD267" s="1">
        <v>3</v>
      </c>
      <c r="CE267" s="1">
        <v>3</v>
      </c>
      <c r="CF267" s="1">
        <f>(AM267 - '[1]AoA, FW, and ASMu'!B$11) / '[1]AoA, FW, and ASMu'!B$12</f>
        <v>0.88905207322832902</v>
      </c>
      <c r="CG267" s="1">
        <f>(AQ267 - '[1]AoA, FW, and ASMu'!C$11) / '[1]AoA, FW, and ASMu'!C$12</f>
        <v>0.83458339984016205</v>
      </c>
      <c r="CH267" s="1">
        <f>(AR267 - '[1]AoA, FW, and ASMu'!D$11) / '[1]AoA, FW, and ASMu'!D$12</f>
        <v>-1.1133856642167215</v>
      </c>
      <c r="CI267" s="1">
        <f>(AT267 - '[1]AoA, FW, and ASMu'!E$11) / '[1]AoA, FW, and ASMu'!E$12</f>
        <v>-0.42732871186524074</v>
      </c>
      <c r="CJ267" s="1">
        <f>(AU267 - '[1]AoA, FW, and ASMu'!F$11) / '[1]AoA, FW, and ASMu'!F$12</f>
        <v>-0.22453801400218357</v>
      </c>
      <c r="CK267" s="1">
        <f>(AY267 - '[1]AoA, FW, and ASMu'!G$11) / '[1]AoA, FW, and ASMu'!G$12</f>
        <v>-0.39129875746110016</v>
      </c>
      <c r="CL267" s="1">
        <f>(BA267 - '[1]AoA, FW, and ASMu'!H$11) / '[1]AoA, FW, and ASMu'!H$12</f>
        <v>-0.62050276803115456</v>
      </c>
      <c r="CM267" s="1">
        <f>(AW267 - '[1]AoA, FW, and ASMu'!I$11) / '[1]AoA, FW, and ASMu'!I$12</f>
        <v>-0.25123341556192269</v>
      </c>
      <c r="CN267" s="1">
        <v>-1.082659485</v>
      </c>
      <c r="CO267" s="1">
        <v>-0.71190700399999995</v>
      </c>
      <c r="CP267" s="1"/>
      <c r="CQ267" s="1">
        <v>-1.0593689559999999</v>
      </c>
      <c r="CR267" s="1">
        <v>0.81755465699999996</v>
      </c>
      <c r="CS267" s="1">
        <v>-1.088972756</v>
      </c>
      <c r="CT267" s="1">
        <v>-9.3185787000000006E-2</v>
      </c>
      <c r="CU267" s="1">
        <v>-1.124647578</v>
      </c>
      <c r="CV267" s="1" t="s">
        <v>223</v>
      </c>
      <c r="CW267" s="1">
        <v>4</v>
      </c>
      <c r="CX267" s="1">
        <v>1</v>
      </c>
      <c r="CY267" s="1" t="s">
        <v>224</v>
      </c>
      <c r="CZ267" s="1">
        <v>4</v>
      </c>
      <c r="DA267" s="1">
        <v>7234</v>
      </c>
      <c r="DB267" s="1" t="s">
        <v>221</v>
      </c>
      <c r="DC267" s="1" t="s">
        <v>221</v>
      </c>
      <c r="DD267" s="1" t="s">
        <v>221</v>
      </c>
      <c r="DE267" s="1" t="s">
        <v>221</v>
      </c>
      <c r="DF267" s="1" t="s">
        <v>221</v>
      </c>
      <c r="DG267" s="1" t="s">
        <v>292</v>
      </c>
      <c r="DH267" s="1">
        <v>381280</v>
      </c>
      <c r="DI267" s="1" t="s">
        <v>221</v>
      </c>
      <c r="DJ267" s="1" t="s">
        <v>1812</v>
      </c>
      <c r="DK267" s="1" t="s">
        <v>419</v>
      </c>
      <c r="DL267" s="1" t="s">
        <v>229</v>
      </c>
      <c r="DM267" s="1">
        <v>1228</v>
      </c>
      <c r="DN267" s="1">
        <v>5</v>
      </c>
      <c r="DO267" s="1" t="s">
        <v>1818</v>
      </c>
      <c r="DP267" s="1">
        <v>0.99168173500000001</v>
      </c>
      <c r="DQ267" s="1">
        <v>-0.56476974899999999</v>
      </c>
      <c r="DR267" s="1">
        <v>-2.8576702740000002</v>
      </c>
      <c r="DS267" s="1">
        <v>-0.37808848900000003</v>
      </c>
      <c r="DT267" s="1">
        <v>1.1885848320000001</v>
      </c>
      <c r="DU267" s="1">
        <v>-1.4329344530000001</v>
      </c>
      <c r="DV267" s="1">
        <v>-0.68143459900000003</v>
      </c>
      <c r="DW267" s="1">
        <v>-0.12828479000000001</v>
      </c>
      <c r="DX267" s="1">
        <v>-0.28254533700000001</v>
      </c>
      <c r="DY267" s="1">
        <v>-1.0964448499999999</v>
      </c>
      <c r="DZ267" s="1">
        <v>-0.19060606099999999</v>
      </c>
      <c r="EA267" s="1">
        <v>-1.1447780439999999</v>
      </c>
      <c r="EB267" s="1">
        <v>-0.34981495200000001</v>
      </c>
      <c r="EC267" s="1">
        <v>-2.3684290720000001</v>
      </c>
      <c r="ED267" s="1">
        <v>-0.670839038</v>
      </c>
      <c r="EE267" s="1">
        <v>-2.7814532089999999</v>
      </c>
      <c r="EF267" s="1">
        <v>-0.49336258900000002</v>
      </c>
      <c r="EG267" s="1">
        <v>-1.207330537</v>
      </c>
      <c r="EH267" s="1">
        <v>-0.138845727</v>
      </c>
      <c r="EI267" s="1">
        <v>-0.21831218999999999</v>
      </c>
      <c r="EJ267" s="1">
        <v>-1.2133659539999999</v>
      </c>
      <c r="EK267" s="1">
        <v>-1.08825868</v>
      </c>
      <c r="EL267" s="1">
        <v>-0.51791661099999997</v>
      </c>
      <c r="EM267" s="1">
        <v>-0.858221279</v>
      </c>
      <c r="EN267" s="1">
        <v>0.77204928699999997</v>
      </c>
      <c r="EO267" s="1">
        <v>-0.39782657399999999</v>
      </c>
      <c r="EP267" s="1">
        <v>-0.44247086800000002</v>
      </c>
      <c r="EQ267" s="1">
        <v>-0.83988714499999995</v>
      </c>
      <c r="ER267" s="1">
        <v>-0.64968487399999997</v>
      </c>
      <c r="ES267" s="1">
        <v>-0.43132788399999999</v>
      </c>
      <c r="ET267" s="1">
        <v>-1.1800613849999999</v>
      </c>
      <c r="EU267" s="1">
        <v>-0.28827037799999999</v>
      </c>
      <c r="EV267" s="1" t="s">
        <v>221</v>
      </c>
      <c r="EW267" s="1">
        <v>1.3341285919999999</v>
      </c>
      <c r="EX267" s="1">
        <v>-0.67500610599999999</v>
      </c>
      <c r="EY267" s="1">
        <v>-2.484627514</v>
      </c>
      <c r="EZ267" s="1">
        <v>-0.56272993800000004</v>
      </c>
      <c r="FA267" s="1">
        <v>0.95617094700000005</v>
      </c>
      <c r="FB267" s="1">
        <v>-1.348361157</v>
      </c>
      <c r="FC267" s="1">
        <v>-0.94977949800000006</v>
      </c>
      <c r="FD267" s="1">
        <v>-0.12436346299999999</v>
      </c>
      <c r="FE267" s="1">
        <v>-0.16157823499999999</v>
      </c>
      <c r="FF267" s="1">
        <v>-0.99222370199999999</v>
      </c>
      <c r="FG267" s="1">
        <v>-0.163953078</v>
      </c>
      <c r="FH267" s="1">
        <v>-0.90605712000000005</v>
      </c>
      <c r="FI267" s="1">
        <v>-0.24643912700000001</v>
      </c>
      <c r="FJ267" s="1">
        <v>-1.994651288</v>
      </c>
      <c r="FK267" s="1">
        <v>-0.61827943600000002</v>
      </c>
      <c r="FL267" s="1">
        <v>-2.2405125269999999</v>
      </c>
      <c r="FM267" s="1">
        <v>-0.63754946099999998</v>
      </c>
      <c r="FN267" s="1">
        <v>-1.4390252180000001</v>
      </c>
      <c r="FO267" s="1">
        <v>-0.13894535599999999</v>
      </c>
      <c r="FP267" s="1">
        <v>-0.25138411700000002</v>
      </c>
      <c r="FQ267" s="1">
        <v>-1.4841397089999999</v>
      </c>
      <c r="FR267" s="1">
        <v>-1.2227483240000001</v>
      </c>
      <c r="FS267" s="1">
        <v>-0.72244622599999997</v>
      </c>
      <c r="FT267" s="1">
        <v>-0.87413868699999997</v>
      </c>
      <c r="FU267" s="1">
        <v>0.89080182600000002</v>
      </c>
      <c r="FV267" s="1">
        <v>-0.45070360700000001</v>
      </c>
      <c r="FW267" s="1">
        <v>-0.54637880400000005</v>
      </c>
      <c r="FX267" s="1">
        <v>-0.79947278300000002</v>
      </c>
      <c r="FY267" s="1">
        <v>-0.711579976</v>
      </c>
      <c r="FZ267" s="1">
        <v>-0.44432008899999997</v>
      </c>
      <c r="GA267" s="1">
        <v>-1.312464206</v>
      </c>
      <c r="GB267" s="1">
        <v>-0.288289605</v>
      </c>
      <c r="GC267" s="1"/>
      <c r="GD267" s="1">
        <v>0.57381478299999999</v>
      </c>
      <c r="GE267" s="1">
        <v>-1.926311189</v>
      </c>
      <c r="GF267" s="1">
        <v>-0.94977949800000006</v>
      </c>
      <c r="GG267" s="1">
        <v>-0.99850214999999998</v>
      </c>
      <c r="GH267" s="1">
        <v>0.729223591</v>
      </c>
      <c r="GI267" s="1">
        <v>-1.3895505459999999</v>
      </c>
      <c r="GJ267" s="1">
        <v>-1.16216063</v>
      </c>
      <c r="GK267" s="1">
        <v>-1.6029782960000001</v>
      </c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 t="s">
        <v>269</v>
      </c>
      <c r="HP267" s="1" t="s">
        <v>295</v>
      </c>
      <c r="HQ267" s="1" t="s">
        <v>221</v>
      </c>
      <c r="HR267" s="1" t="s">
        <v>221</v>
      </c>
      <c r="HS267" s="1" t="s">
        <v>221</v>
      </c>
      <c r="HT267" s="1" t="s">
        <v>221</v>
      </c>
      <c r="HU267" s="1">
        <v>3.5401145289999998</v>
      </c>
      <c r="HV267" s="1">
        <v>2.3933189420000001</v>
      </c>
      <c r="HW267" s="1"/>
      <c r="HX267" s="1">
        <v>2.2156448430000002</v>
      </c>
      <c r="HY267" s="1">
        <v>4.737007867</v>
      </c>
      <c r="HZ267" s="1">
        <v>1.9169183350000001</v>
      </c>
      <c r="IA267" s="1">
        <v>2.096680208</v>
      </c>
      <c r="IB267" s="1">
        <v>1.1737393380000001</v>
      </c>
    </row>
    <row r="268" spans="1:236" x14ac:dyDescent="0.3">
      <c r="A268" s="1">
        <v>28416</v>
      </c>
      <c r="B268" s="1" t="s">
        <v>541</v>
      </c>
      <c r="C268" s="1" t="s">
        <v>542</v>
      </c>
      <c r="D268" s="1" t="s">
        <v>543</v>
      </c>
      <c r="E268" s="1">
        <v>6</v>
      </c>
      <c r="F268" s="1" t="s">
        <v>219</v>
      </c>
      <c r="G268" s="1">
        <v>1</v>
      </c>
      <c r="H268" s="1" t="s">
        <v>220</v>
      </c>
      <c r="I268" s="1" t="s">
        <v>221</v>
      </c>
      <c r="J268" s="1" t="s">
        <v>221</v>
      </c>
      <c r="K268" s="1" t="s">
        <v>221</v>
      </c>
      <c r="L268" s="1">
        <v>1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1</v>
      </c>
      <c r="V268" s="1">
        <v>1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 t="s">
        <v>330</v>
      </c>
      <c r="AF268" s="1" t="s">
        <v>544</v>
      </c>
      <c r="AG268" s="1" t="s">
        <v>221</v>
      </c>
      <c r="AH268" s="1" t="s">
        <v>221</v>
      </c>
      <c r="AI268" s="1" t="s">
        <v>221</v>
      </c>
      <c r="AJ268" s="1" t="s">
        <v>221</v>
      </c>
      <c r="AK268" s="1" t="s">
        <v>221</v>
      </c>
      <c r="AL268" s="1" t="s">
        <v>221</v>
      </c>
      <c r="AM268" s="1">
        <v>5</v>
      </c>
      <c r="AN268" s="1">
        <v>1</v>
      </c>
      <c r="AO268" s="1">
        <v>2</v>
      </c>
      <c r="AP268" s="1">
        <v>1</v>
      </c>
      <c r="AQ268" s="1">
        <v>5</v>
      </c>
      <c r="AR268" s="1">
        <v>3</v>
      </c>
      <c r="AS268" s="1">
        <v>1</v>
      </c>
      <c r="AT268" s="1">
        <v>5</v>
      </c>
      <c r="AU268" s="1">
        <v>5</v>
      </c>
      <c r="AV268" s="1">
        <v>3</v>
      </c>
      <c r="AW268" s="1">
        <v>3</v>
      </c>
      <c r="AX268" s="1">
        <v>4</v>
      </c>
      <c r="AY268" s="1">
        <v>3</v>
      </c>
      <c r="AZ268" s="1">
        <v>3</v>
      </c>
      <c r="BA268" s="1">
        <v>3</v>
      </c>
      <c r="BB268" s="1">
        <v>5</v>
      </c>
      <c r="BC268" s="1" t="s">
        <v>221</v>
      </c>
      <c r="BD268" s="1" t="s">
        <v>221</v>
      </c>
      <c r="BE268" s="1" t="s">
        <v>221</v>
      </c>
      <c r="BF268" s="1" t="s">
        <v>221</v>
      </c>
      <c r="BG268" s="1">
        <v>5</v>
      </c>
      <c r="BH268" s="1">
        <v>5</v>
      </c>
      <c r="BI268" s="1">
        <v>5</v>
      </c>
      <c r="BJ268" s="1">
        <v>4</v>
      </c>
      <c r="BK268" s="1">
        <v>4</v>
      </c>
      <c r="BL268" s="1">
        <v>5</v>
      </c>
      <c r="BM268" s="1">
        <v>5</v>
      </c>
      <c r="BN268" s="1">
        <v>5</v>
      </c>
      <c r="BO268" s="1">
        <v>2</v>
      </c>
      <c r="BP268" s="1">
        <v>4</v>
      </c>
      <c r="BQ268" s="1">
        <v>5</v>
      </c>
      <c r="BR268" s="1">
        <v>5</v>
      </c>
      <c r="BS268" s="1">
        <v>3</v>
      </c>
      <c r="BT268" s="1">
        <v>5</v>
      </c>
      <c r="BU268" s="1">
        <v>4</v>
      </c>
      <c r="BV268" s="1">
        <v>3</v>
      </c>
      <c r="BW268" s="1" t="s">
        <v>221</v>
      </c>
      <c r="BX268" s="1">
        <v>4.4444444440000002</v>
      </c>
      <c r="BY268" s="1">
        <v>4.5</v>
      </c>
      <c r="BZ268" s="1">
        <v>5</v>
      </c>
      <c r="CA268" s="1">
        <v>2</v>
      </c>
      <c r="CB268" s="1">
        <v>4</v>
      </c>
      <c r="CC268" s="1">
        <v>4.6666666670000003</v>
      </c>
      <c r="CD268" s="1">
        <v>3</v>
      </c>
      <c r="CE268" s="1">
        <v>5</v>
      </c>
      <c r="CF268" s="1">
        <f>(AM268 - '[1]AoA, FW, and ASMu'!B$11) / '[1]AoA, FW, and ASMu'!B$12</f>
        <v>0.88905207322832902</v>
      </c>
      <c r="CG268" s="1">
        <f>(AQ268 - '[1]AoA, FW, and ASMu'!C$11) / '[1]AoA, FW, and ASMu'!C$12</f>
        <v>1.6056087151336731</v>
      </c>
      <c r="CH268" s="1">
        <f>(AR268 - '[1]AoA, FW, and ASMu'!D$11) / '[1]AoA, FW, and ASMu'!D$12</f>
        <v>0.45651043466681585</v>
      </c>
      <c r="CI268" s="1">
        <f>(AT268 - '[1]AoA, FW, and ASMu'!E$11) / '[1]AoA, FW, and ASMu'!E$12</f>
        <v>0.50066042908655961</v>
      </c>
      <c r="CJ268" s="1">
        <f>(AU268 - '[1]AoA, FW, and ASMu'!F$11) / '[1]AoA, FW, and ASMu'!F$12</f>
        <v>0.92360840061944671</v>
      </c>
      <c r="CK268" s="1">
        <f>(AY268 - '[1]AoA, FW, and ASMu'!G$11) / '[1]AoA, FW, and ASMu'!G$12</f>
        <v>-0.39129875746110016</v>
      </c>
      <c r="CL268" s="1">
        <f>(BA268 - '[1]AoA, FW, and ASMu'!H$11) / '[1]AoA, FW, and ASMu'!H$12</f>
        <v>1.2597114765283648</v>
      </c>
      <c r="CM268" s="1">
        <f>(AW268 - '[1]AoA, FW, and ASMu'!I$11) / '[1]AoA, FW, and ASMu'!I$12</f>
        <v>-0.25123341556192269</v>
      </c>
      <c r="CN268" s="1">
        <v>0.74103587900000001</v>
      </c>
      <c r="CO268" s="1">
        <v>1.0830822019999999</v>
      </c>
      <c r="CP268" s="1">
        <v>1.6339062120000001</v>
      </c>
      <c r="CQ268" s="1">
        <v>-2.1671913780000001</v>
      </c>
      <c r="CR268" s="1">
        <v>-0.36669731</v>
      </c>
      <c r="CS268" s="1">
        <v>0.82794557899999999</v>
      </c>
      <c r="CT268" s="1">
        <v>-9.3185787000000006E-2</v>
      </c>
      <c r="CU268" s="1">
        <v>1.222831097</v>
      </c>
      <c r="CV268" s="1" t="s">
        <v>223</v>
      </c>
      <c r="CW268" s="1">
        <v>4</v>
      </c>
      <c r="CX268" s="1">
        <v>0</v>
      </c>
      <c r="CY268" s="1" t="s">
        <v>291</v>
      </c>
      <c r="CZ268" s="1">
        <v>3</v>
      </c>
      <c r="DA268" s="1">
        <v>7234</v>
      </c>
      <c r="DB268" s="1" t="s">
        <v>221</v>
      </c>
      <c r="DC268" s="1" t="s">
        <v>221</v>
      </c>
      <c r="DD268" s="1">
        <v>0</v>
      </c>
      <c r="DE268" s="1" t="s">
        <v>221</v>
      </c>
      <c r="DF268" s="1" t="s">
        <v>221</v>
      </c>
      <c r="DG268" s="1" t="s">
        <v>225</v>
      </c>
      <c r="DH268" s="1">
        <v>558233</v>
      </c>
      <c r="DI268" s="1" t="s">
        <v>221</v>
      </c>
      <c r="DJ268" s="1" t="s">
        <v>221</v>
      </c>
      <c r="DK268" s="1" t="s">
        <v>257</v>
      </c>
      <c r="DL268" s="1" t="s">
        <v>229</v>
      </c>
      <c r="DM268" s="1">
        <v>1131</v>
      </c>
      <c r="DN268" s="1">
        <v>4</v>
      </c>
      <c r="DO268" s="1" t="s">
        <v>221</v>
      </c>
      <c r="DP268" s="1">
        <v>0.99168173500000001</v>
      </c>
      <c r="DQ268" s="1">
        <v>-0.56476974899999999</v>
      </c>
      <c r="DR268" s="1">
        <v>-1.857670274</v>
      </c>
      <c r="DS268" s="1">
        <v>-0.37808848900000003</v>
      </c>
      <c r="DT268" s="1">
        <v>2.1885848320000001</v>
      </c>
      <c r="DU268" s="1">
        <v>0.567065547</v>
      </c>
      <c r="DV268" s="1">
        <v>-0.68143459900000003</v>
      </c>
      <c r="DW268" s="1">
        <v>0.87171520999999996</v>
      </c>
      <c r="DX268" s="1">
        <v>1.717454663</v>
      </c>
      <c r="DY268" s="1">
        <v>0.90355514999999997</v>
      </c>
      <c r="DZ268" s="1">
        <v>-0.19060606099999999</v>
      </c>
      <c r="EA268" s="1">
        <v>1.8552219560000001</v>
      </c>
      <c r="EB268" s="1">
        <v>-0.34981495200000001</v>
      </c>
      <c r="EC268" s="1">
        <v>-0.36842907200000002</v>
      </c>
      <c r="ED268" s="1">
        <v>1.329160962</v>
      </c>
      <c r="EE268" s="1">
        <v>1.2185467910000001</v>
      </c>
      <c r="EF268" s="1">
        <v>0.50663741100000004</v>
      </c>
      <c r="EG268" s="1">
        <v>0.79266946299999996</v>
      </c>
      <c r="EH268" s="1">
        <v>0.86115427300000003</v>
      </c>
      <c r="EI268" s="1">
        <v>-0.21831218999999999</v>
      </c>
      <c r="EJ268" s="1">
        <v>-0.213365954</v>
      </c>
      <c r="EK268" s="1">
        <v>0.91174131999999997</v>
      </c>
      <c r="EL268" s="1">
        <v>0.48208338899999997</v>
      </c>
      <c r="EM268" s="1">
        <v>-1.8582212789999999</v>
      </c>
      <c r="EN268" s="1">
        <v>-0.227950713</v>
      </c>
      <c r="EO268" s="1">
        <v>0.60217342600000001</v>
      </c>
      <c r="EP268" s="1">
        <v>0.55752913199999998</v>
      </c>
      <c r="EQ268" s="1">
        <v>-0.83988714499999995</v>
      </c>
      <c r="ER268" s="1">
        <v>1.3503151259999999</v>
      </c>
      <c r="ES268" s="1">
        <v>0.56867211600000001</v>
      </c>
      <c r="ET268" s="1">
        <v>-1.1800613849999999</v>
      </c>
      <c r="EU268" s="1" t="s">
        <v>221</v>
      </c>
      <c r="EV268" s="1">
        <v>1.1107942079999999</v>
      </c>
      <c r="EW268" s="1">
        <v>1.3341285919999999</v>
      </c>
      <c r="EX268" s="1">
        <v>-0.67500610599999999</v>
      </c>
      <c r="EY268" s="1">
        <v>-1.6151683830000001</v>
      </c>
      <c r="EZ268" s="1">
        <v>-0.56272993800000004</v>
      </c>
      <c r="FA268" s="1">
        <v>1.7606326240000001</v>
      </c>
      <c r="FB268" s="1">
        <v>0.53359674300000004</v>
      </c>
      <c r="FC268" s="1">
        <v>-0.94977949800000006</v>
      </c>
      <c r="FD268" s="1">
        <v>0.84506917800000003</v>
      </c>
      <c r="FE268" s="1">
        <v>0.98215492100000001</v>
      </c>
      <c r="FF268" s="1">
        <v>0.81766888299999996</v>
      </c>
      <c r="FG268" s="1">
        <v>-0.163953078</v>
      </c>
      <c r="FH268" s="1">
        <v>1.4683519410000001</v>
      </c>
      <c r="FI268" s="1">
        <v>-0.24643912700000001</v>
      </c>
      <c r="FJ268" s="1">
        <v>-0.31028479199999998</v>
      </c>
      <c r="FK268" s="1">
        <v>1.2250224620000001</v>
      </c>
      <c r="FL268" s="1">
        <v>0.98156220699999996</v>
      </c>
      <c r="FM268" s="1">
        <v>0.65470389500000004</v>
      </c>
      <c r="FN268" s="1">
        <v>0.94478795299999996</v>
      </c>
      <c r="FO268" s="1">
        <v>0.86177219599999999</v>
      </c>
      <c r="FP268" s="1">
        <v>-0.25138411700000002</v>
      </c>
      <c r="FQ268" s="1">
        <v>-0.26098052599999999</v>
      </c>
      <c r="FR268" s="1">
        <v>1.024416521</v>
      </c>
      <c r="FS268" s="1">
        <v>0.67246216400000003</v>
      </c>
      <c r="FT268" s="1">
        <v>-1.892685661</v>
      </c>
      <c r="FU268" s="1">
        <v>-0.263012886</v>
      </c>
      <c r="FV268" s="1">
        <v>0.682211177</v>
      </c>
      <c r="FW268" s="1">
        <v>0.68845685099999998</v>
      </c>
      <c r="FX268" s="1">
        <v>-0.79947278300000002</v>
      </c>
      <c r="FY268" s="1">
        <v>1.4789588659999999</v>
      </c>
      <c r="FZ268" s="1">
        <v>0.58580132299999998</v>
      </c>
      <c r="GA268" s="1">
        <v>-1.312464206</v>
      </c>
      <c r="GB268" s="1"/>
      <c r="GC268" s="1">
        <v>0.97032693699999994</v>
      </c>
      <c r="GD268" s="1">
        <v>1.55523912</v>
      </c>
      <c r="GE268" s="1">
        <v>1.565976837</v>
      </c>
      <c r="GF268" s="1">
        <v>2.0547438000000001E-2</v>
      </c>
      <c r="GG268" s="1">
        <v>-1.0476164830000001</v>
      </c>
      <c r="GH268" s="1">
        <v>0.71914203399999999</v>
      </c>
      <c r="GI268" s="1">
        <v>0.232193593</v>
      </c>
      <c r="GJ268" s="1">
        <v>0.82528606999999998</v>
      </c>
      <c r="GK268" s="1">
        <v>0.78083487500000004</v>
      </c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 t="s">
        <v>269</v>
      </c>
      <c r="HP268" s="1" t="s">
        <v>232</v>
      </c>
      <c r="HQ268" s="1" t="s">
        <v>270</v>
      </c>
      <c r="HR268" s="1" t="s">
        <v>260</v>
      </c>
      <c r="HS268" s="1" t="s">
        <v>221</v>
      </c>
      <c r="HT268" s="1" t="s">
        <v>221</v>
      </c>
      <c r="HU268" s="1">
        <v>5.363809893</v>
      </c>
      <c r="HV268" s="1">
        <v>4.188308149</v>
      </c>
      <c r="HW268" s="1">
        <v>3.4767518370000001</v>
      </c>
      <c r="HX268" s="1">
        <v>1.1078224219999999</v>
      </c>
      <c r="HY268" s="1">
        <v>3.5527559000000002</v>
      </c>
      <c r="HZ268" s="1">
        <v>3.8338366700000002</v>
      </c>
      <c r="IA268" s="1">
        <v>2.096680208</v>
      </c>
      <c r="IB268" s="1">
        <v>3.5212180129999999</v>
      </c>
    </row>
    <row r="269" spans="1:236" x14ac:dyDescent="0.3">
      <c r="A269" s="1">
        <v>36736</v>
      </c>
      <c r="B269" s="1" t="s">
        <v>1819</v>
      </c>
      <c r="C269" s="1" t="s">
        <v>1198</v>
      </c>
      <c r="D269" s="1" t="s">
        <v>1638</v>
      </c>
      <c r="E269" s="1">
        <v>7</v>
      </c>
      <c r="F269" s="1" t="s">
        <v>219</v>
      </c>
      <c r="G269" s="1">
        <v>1</v>
      </c>
      <c r="H269" s="1" t="s">
        <v>220</v>
      </c>
      <c r="I269" s="1" t="s">
        <v>221</v>
      </c>
      <c r="J269" s="1" t="s">
        <v>221</v>
      </c>
      <c r="K269" s="1" t="s">
        <v>221</v>
      </c>
      <c r="L269" s="1">
        <v>1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 t="s">
        <v>375</v>
      </c>
      <c r="AF269" s="1" t="s">
        <v>221</v>
      </c>
      <c r="AG269" s="1" t="s">
        <v>221</v>
      </c>
      <c r="AH269" s="1" t="s">
        <v>221</v>
      </c>
      <c r="AI269" s="1" t="s">
        <v>221</v>
      </c>
      <c r="AJ269" s="1" t="s">
        <v>221</v>
      </c>
      <c r="AK269" s="1" t="s">
        <v>221</v>
      </c>
      <c r="AL269" s="1" t="s">
        <v>221</v>
      </c>
      <c r="AM269" s="1">
        <v>5</v>
      </c>
      <c r="AN269" s="1">
        <v>1</v>
      </c>
      <c r="AO269" s="1">
        <v>3</v>
      </c>
      <c r="AP269" s="1">
        <v>1</v>
      </c>
      <c r="AQ269" s="1">
        <v>4</v>
      </c>
      <c r="AR269" s="1">
        <v>1</v>
      </c>
      <c r="AS269" s="1">
        <v>1</v>
      </c>
      <c r="AT269" s="1">
        <v>5</v>
      </c>
      <c r="AU269" s="1">
        <v>5</v>
      </c>
      <c r="AV269" s="1">
        <v>1</v>
      </c>
      <c r="AW269" s="1">
        <v>3</v>
      </c>
      <c r="AX269" s="1">
        <v>1</v>
      </c>
      <c r="AY269" s="1">
        <v>5</v>
      </c>
      <c r="AZ269" s="1">
        <v>1</v>
      </c>
      <c r="BA269" s="1">
        <v>4</v>
      </c>
      <c r="BB269" s="1">
        <v>4</v>
      </c>
      <c r="BC269" s="1" t="s">
        <v>221</v>
      </c>
      <c r="BD269" s="1" t="s">
        <v>221</v>
      </c>
      <c r="BE269" s="1" t="s">
        <v>221</v>
      </c>
      <c r="BF269" s="1" t="s">
        <v>221</v>
      </c>
      <c r="BG269" s="1">
        <v>4</v>
      </c>
      <c r="BH269" s="1">
        <v>2</v>
      </c>
      <c r="BI269" s="1">
        <v>3</v>
      </c>
      <c r="BJ269" s="1">
        <v>3</v>
      </c>
      <c r="BK269" s="1">
        <v>4</v>
      </c>
      <c r="BL269" s="1">
        <v>5</v>
      </c>
      <c r="BM269" s="1">
        <v>5</v>
      </c>
      <c r="BN269" s="1">
        <v>4</v>
      </c>
      <c r="BO269" s="1">
        <v>5</v>
      </c>
      <c r="BP269" s="1">
        <v>5</v>
      </c>
      <c r="BQ269" s="1">
        <v>5</v>
      </c>
      <c r="BR269" s="1">
        <v>5</v>
      </c>
      <c r="BS269" s="1">
        <v>3</v>
      </c>
      <c r="BT269" s="1">
        <v>4</v>
      </c>
      <c r="BU269" s="1">
        <v>4</v>
      </c>
      <c r="BV269" s="1">
        <v>4</v>
      </c>
      <c r="BW269" s="1">
        <v>4</v>
      </c>
      <c r="BX269" s="1">
        <v>4.2</v>
      </c>
      <c r="BY269" s="1">
        <v>4</v>
      </c>
      <c r="BZ269" s="1">
        <v>4</v>
      </c>
      <c r="CA269" s="1">
        <v>5</v>
      </c>
      <c r="CB269" s="1">
        <v>5</v>
      </c>
      <c r="CC269" s="1">
        <v>4.6666666670000003</v>
      </c>
      <c r="CD269" s="1">
        <v>3.5</v>
      </c>
      <c r="CE269" s="1">
        <v>2</v>
      </c>
      <c r="CF269" s="1">
        <f>(AM269 - '[1]AoA, FW, and ASMu'!B$11) / '[1]AoA, FW, and ASMu'!B$12</f>
        <v>0.88905207322832902</v>
      </c>
      <c r="CG269" s="1">
        <f>(AQ269 - '[1]AoA, FW, and ASMu'!C$11) / '[1]AoA, FW, and ASMu'!C$12</f>
        <v>0.83458339984016205</v>
      </c>
      <c r="CH269" s="1">
        <f>(AR269 - '[1]AoA, FW, and ASMu'!D$11) / '[1]AoA, FW, and ASMu'!D$12</f>
        <v>-1.1133856642167215</v>
      </c>
      <c r="CI269" s="1">
        <f>(AT269 - '[1]AoA, FW, and ASMu'!E$11) / '[1]AoA, FW, and ASMu'!E$12</f>
        <v>0.50066042908655961</v>
      </c>
      <c r="CJ269" s="1">
        <f>(AU269 - '[1]AoA, FW, and ASMu'!F$11) / '[1]AoA, FW, and ASMu'!F$12</f>
        <v>0.92360840061944671</v>
      </c>
      <c r="CK269" s="1">
        <f>(AY269 - '[1]AoA, FW, and ASMu'!G$11) / '[1]AoA, FW, and ASMu'!G$12</f>
        <v>1.0352183707753255</v>
      </c>
      <c r="CL269" s="1">
        <f>(BA269 - '[1]AoA, FW, and ASMu'!H$11) / '[1]AoA, FW, and ASMu'!H$12</f>
        <v>2.199818598808124</v>
      </c>
      <c r="CM269" s="1">
        <f>(AW269 - '[1]AoA, FW, and ASMu'!I$11) / '[1]AoA, FW, and ASMu'!I$12</f>
        <v>-0.25123341556192269</v>
      </c>
      <c r="CN269" s="1">
        <v>0.26902060799999999</v>
      </c>
      <c r="CO269" s="1">
        <v>0.48475246700000002</v>
      </c>
      <c r="CP269" s="1">
        <v>0.76471825299999996</v>
      </c>
      <c r="CQ269" s="1">
        <v>1.1562758870000001</v>
      </c>
      <c r="CR269" s="1">
        <v>0.81755465699999996</v>
      </c>
      <c r="CS269" s="1">
        <v>0.82794557899999999</v>
      </c>
      <c r="CT269" s="1">
        <v>0.43098426499999998</v>
      </c>
      <c r="CU269" s="1">
        <v>-2.2983869160000001</v>
      </c>
      <c r="CV269" s="1" t="s">
        <v>223</v>
      </c>
      <c r="CW269" s="1">
        <v>4</v>
      </c>
      <c r="CX269" s="1">
        <v>1</v>
      </c>
      <c r="CY269" s="1" t="s">
        <v>224</v>
      </c>
      <c r="CZ269" s="1">
        <v>4</v>
      </c>
      <c r="DA269" s="1" t="s">
        <v>221</v>
      </c>
      <c r="DB269" s="1" t="s">
        <v>221</v>
      </c>
      <c r="DC269" s="1" t="s">
        <v>221</v>
      </c>
      <c r="DD269" s="1">
        <v>0</v>
      </c>
      <c r="DE269" s="1" t="s">
        <v>221</v>
      </c>
      <c r="DF269" s="1" t="s">
        <v>221</v>
      </c>
      <c r="DG269" s="1" t="s">
        <v>980</v>
      </c>
      <c r="DH269" s="1">
        <v>612365</v>
      </c>
      <c r="DI269" s="1" t="s">
        <v>1820</v>
      </c>
      <c r="DJ269" s="1" t="s">
        <v>1821</v>
      </c>
      <c r="DK269" s="1" t="s">
        <v>323</v>
      </c>
      <c r="DL269" s="1" t="s">
        <v>229</v>
      </c>
      <c r="DM269" s="1">
        <v>974</v>
      </c>
      <c r="DN269" s="1">
        <v>1</v>
      </c>
      <c r="DO269" s="1" t="s">
        <v>1822</v>
      </c>
      <c r="DP269" s="1">
        <v>0.99168173500000001</v>
      </c>
      <c r="DQ269" s="1">
        <v>-0.56476974899999999</v>
      </c>
      <c r="DR269" s="1">
        <v>-0.85767027399999995</v>
      </c>
      <c r="DS269" s="1">
        <v>-0.37808848900000003</v>
      </c>
      <c r="DT269" s="1">
        <v>1.1885848320000001</v>
      </c>
      <c r="DU269" s="1">
        <v>-1.4329344530000001</v>
      </c>
      <c r="DV269" s="1">
        <v>-0.68143459900000003</v>
      </c>
      <c r="DW269" s="1">
        <v>0.87171520999999996</v>
      </c>
      <c r="DX269" s="1">
        <v>1.717454663</v>
      </c>
      <c r="DY269" s="1">
        <v>-1.0964448499999999</v>
      </c>
      <c r="DZ269" s="1">
        <v>-0.19060606099999999</v>
      </c>
      <c r="EA269" s="1">
        <v>-1.1447780439999999</v>
      </c>
      <c r="EB269" s="1">
        <v>1.650185048</v>
      </c>
      <c r="EC269" s="1">
        <v>-2.3684290720000001</v>
      </c>
      <c r="ED269" s="1">
        <v>2.329160962</v>
      </c>
      <c r="EE269" s="1">
        <v>0.21854679099999999</v>
      </c>
      <c r="EF269" s="1">
        <v>-0.49336258900000002</v>
      </c>
      <c r="EG269" s="1">
        <v>-2.2073305369999998</v>
      </c>
      <c r="EH269" s="1">
        <v>-1.1388457270000001</v>
      </c>
      <c r="EI269" s="1">
        <v>-1.21831219</v>
      </c>
      <c r="EJ269" s="1">
        <v>-0.213365954</v>
      </c>
      <c r="EK269" s="1">
        <v>0.91174131999999997</v>
      </c>
      <c r="EL269" s="1">
        <v>0.48208338899999997</v>
      </c>
      <c r="EM269" s="1">
        <v>1.1417787210000001</v>
      </c>
      <c r="EN269" s="1">
        <v>0.77204928699999997</v>
      </c>
      <c r="EO269" s="1">
        <v>0.60217342600000001</v>
      </c>
      <c r="EP269" s="1">
        <v>0.55752913199999998</v>
      </c>
      <c r="EQ269" s="1">
        <v>-0.83988714499999995</v>
      </c>
      <c r="ER269" s="1">
        <v>0.35031512599999998</v>
      </c>
      <c r="ES269" s="1">
        <v>0.56867211600000001</v>
      </c>
      <c r="ET269" s="1">
        <v>-0.18006138499999999</v>
      </c>
      <c r="EU269" s="1">
        <v>0.71172962200000001</v>
      </c>
      <c r="EV269" s="1">
        <v>0.11079420800000001</v>
      </c>
      <c r="EW269" s="1">
        <v>1.3341285919999999</v>
      </c>
      <c r="EX269" s="1">
        <v>-0.67500610599999999</v>
      </c>
      <c r="EY269" s="1">
        <v>-0.74570925099999996</v>
      </c>
      <c r="EZ269" s="1">
        <v>-0.56272993800000004</v>
      </c>
      <c r="FA269" s="1">
        <v>0.95617094700000005</v>
      </c>
      <c r="FB269" s="1">
        <v>-1.348361157</v>
      </c>
      <c r="FC269" s="1">
        <v>-0.94977949800000006</v>
      </c>
      <c r="FD269" s="1">
        <v>0.84506917800000003</v>
      </c>
      <c r="FE269" s="1">
        <v>0.98215492100000001</v>
      </c>
      <c r="FF269" s="1">
        <v>-0.99222370199999999</v>
      </c>
      <c r="FG269" s="1">
        <v>-0.163953078</v>
      </c>
      <c r="FH269" s="1">
        <v>-0.90605712000000005</v>
      </c>
      <c r="FI269" s="1">
        <v>1.1625293880000001</v>
      </c>
      <c r="FJ269" s="1">
        <v>-1.994651288</v>
      </c>
      <c r="FK269" s="1">
        <v>2.1466734110000001</v>
      </c>
      <c r="FL269" s="1">
        <v>0.17604352300000001</v>
      </c>
      <c r="FM269" s="1">
        <v>-0.63754946099999998</v>
      </c>
      <c r="FN269" s="1">
        <v>-2.6309318039999998</v>
      </c>
      <c r="FO269" s="1">
        <v>-1.139662908</v>
      </c>
      <c r="FP269" s="1">
        <v>-1.402873262</v>
      </c>
      <c r="FQ269" s="1">
        <v>-0.26098052599999999</v>
      </c>
      <c r="FR269" s="1">
        <v>1.024416521</v>
      </c>
      <c r="FS269" s="1">
        <v>0.67246216400000003</v>
      </c>
      <c r="FT269" s="1">
        <v>1.1629552620000001</v>
      </c>
      <c r="FU269" s="1">
        <v>0.89080182600000002</v>
      </c>
      <c r="FV269" s="1">
        <v>0.682211177</v>
      </c>
      <c r="FW269" s="1">
        <v>0.68845685099999998</v>
      </c>
      <c r="FX269" s="1">
        <v>-0.79947278300000002</v>
      </c>
      <c r="FY269" s="1">
        <v>0.38368944500000002</v>
      </c>
      <c r="FZ269" s="1">
        <v>0.58580132299999998</v>
      </c>
      <c r="GA269" s="1">
        <v>-0.200264262</v>
      </c>
      <c r="GB269" s="1">
        <v>0.71177709199999994</v>
      </c>
      <c r="GC269" s="1">
        <v>9.6783547999999997E-2</v>
      </c>
      <c r="GD269" s="1">
        <v>1.408267978</v>
      </c>
      <c r="GE269" s="1">
        <v>-0.86361577300000003</v>
      </c>
      <c r="GF269" s="1">
        <v>-0.85299595100000003</v>
      </c>
      <c r="GG269" s="1">
        <v>2.0080244390000002</v>
      </c>
      <c r="GH269" s="1">
        <v>1.8729567469999999</v>
      </c>
      <c r="GI269" s="1">
        <v>1.6411621080000001</v>
      </c>
      <c r="GJ269" s="1">
        <v>2.1028255649999998</v>
      </c>
      <c r="GK269" s="1">
        <v>-2.7948848819999998</v>
      </c>
      <c r="GL269" s="1">
        <v>4</v>
      </c>
      <c r="GM269" s="1">
        <v>1</v>
      </c>
      <c r="GN269" s="1">
        <v>0.25</v>
      </c>
      <c r="GO269" s="1">
        <v>3</v>
      </c>
      <c r="GP269" s="1">
        <v>0.75</v>
      </c>
      <c r="GQ269" s="1">
        <v>0</v>
      </c>
      <c r="GR269" s="1">
        <v>0</v>
      </c>
      <c r="GS269" s="1">
        <v>0</v>
      </c>
      <c r="GT269" s="1">
        <v>0</v>
      </c>
      <c r="GU269" s="1">
        <v>2</v>
      </c>
      <c r="GV269" s="1">
        <v>0.5</v>
      </c>
      <c r="GW269" s="1">
        <v>0</v>
      </c>
      <c r="GX269" s="1">
        <v>0</v>
      </c>
      <c r="GY269" s="1">
        <v>0</v>
      </c>
      <c r="GZ269" s="1">
        <v>0</v>
      </c>
      <c r="HA269" s="1">
        <v>0</v>
      </c>
      <c r="HB269" s="1">
        <v>0</v>
      </c>
      <c r="HC269" s="1">
        <v>0</v>
      </c>
      <c r="HD269" s="1">
        <v>0</v>
      </c>
      <c r="HE269" s="1">
        <v>2</v>
      </c>
      <c r="HF269" s="1">
        <v>0.5</v>
      </c>
      <c r="HG269" s="1">
        <v>0</v>
      </c>
      <c r="HH269" s="1">
        <v>0</v>
      </c>
      <c r="HI269" s="1">
        <v>0</v>
      </c>
      <c r="HJ269" s="1">
        <v>0</v>
      </c>
      <c r="HK269" s="1">
        <v>0</v>
      </c>
      <c r="HL269" s="1">
        <v>0</v>
      </c>
      <c r="HM269" s="1">
        <v>0.5</v>
      </c>
      <c r="HN269" s="1">
        <v>0.5</v>
      </c>
      <c r="HO269" s="1" t="s">
        <v>221</v>
      </c>
      <c r="HP269" s="1" t="s">
        <v>295</v>
      </c>
      <c r="HQ269" s="1" t="s">
        <v>233</v>
      </c>
      <c r="HR269" s="1" t="s">
        <v>234</v>
      </c>
      <c r="HS269" s="1" t="s">
        <v>221</v>
      </c>
      <c r="HT269" s="1" t="s">
        <v>221</v>
      </c>
      <c r="HU269" s="1">
        <v>4.8917946219999999</v>
      </c>
      <c r="HV269" s="1">
        <v>3.5899784129999999</v>
      </c>
      <c r="HW269" s="1">
        <v>2.6075638780000001</v>
      </c>
      <c r="HX269" s="1">
        <v>4.4312896869999996</v>
      </c>
      <c r="HY269" s="1">
        <v>4.737007867</v>
      </c>
      <c r="HZ269" s="1">
        <v>3.8338366700000002</v>
      </c>
      <c r="IA269" s="1">
        <v>2.6208502600000001</v>
      </c>
      <c r="IB269" s="1">
        <v>0</v>
      </c>
    </row>
    <row r="270" spans="1:236" x14ac:dyDescent="0.3">
      <c r="A270" s="1">
        <v>37210</v>
      </c>
      <c r="B270" s="1" t="s">
        <v>1823</v>
      </c>
      <c r="C270" s="1" t="s">
        <v>678</v>
      </c>
      <c r="D270" s="1" t="s">
        <v>1540</v>
      </c>
      <c r="E270" s="1">
        <v>7</v>
      </c>
      <c r="F270" s="1" t="s">
        <v>219</v>
      </c>
      <c r="G270" s="1">
        <v>1</v>
      </c>
      <c r="H270" s="1" t="s">
        <v>220</v>
      </c>
      <c r="I270" s="1" t="s">
        <v>221</v>
      </c>
      <c r="J270" s="1" t="s">
        <v>221</v>
      </c>
      <c r="K270" s="1" t="s">
        <v>221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 t="s">
        <v>221</v>
      </c>
      <c r="AF270" s="1" t="s">
        <v>221</v>
      </c>
      <c r="AG270" s="1" t="s">
        <v>221</v>
      </c>
      <c r="AH270" s="1" t="s">
        <v>221</v>
      </c>
      <c r="AI270" s="1" t="s">
        <v>221</v>
      </c>
      <c r="AJ270" s="1" t="s">
        <v>221</v>
      </c>
      <c r="AK270" s="1" t="s">
        <v>221</v>
      </c>
      <c r="AL270" s="1" t="s">
        <v>221</v>
      </c>
      <c r="AM270" s="1">
        <v>5</v>
      </c>
      <c r="AN270" s="1">
        <v>1</v>
      </c>
      <c r="AO270" s="1">
        <v>4</v>
      </c>
      <c r="AP270" s="1">
        <v>2</v>
      </c>
      <c r="AQ270" s="1">
        <v>5</v>
      </c>
      <c r="AR270" s="1">
        <v>1</v>
      </c>
      <c r="AS270" s="1">
        <v>1</v>
      </c>
      <c r="AT270" s="1">
        <v>5</v>
      </c>
      <c r="AU270" s="1">
        <v>5</v>
      </c>
      <c r="AV270" s="1">
        <v>2</v>
      </c>
      <c r="AW270" s="1">
        <v>3</v>
      </c>
      <c r="AX270" s="1">
        <v>2</v>
      </c>
      <c r="AY270" s="1">
        <v>3</v>
      </c>
      <c r="AZ270" s="1">
        <v>3</v>
      </c>
      <c r="BA270" s="1">
        <v>2</v>
      </c>
      <c r="BB270" s="1">
        <v>4</v>
      </c>
      <c r="BC270" s="1" t="s">
        <v>221</v>
      </c>
      <c r="BD270" s="1" t="s">
        <v>221</v>
      </c>
      <c r="BE270" s="1" t="s">
        <v>221</v>
      </c>
      <c r="BF270" s="1" t="s">
        <v>221</v>
      </c>
      <c r="BG270" s="1">
        <v>5</v>
      </c>
      <c r="BH270" s="1">
        <v>3</v>
      </c>
      <c r="BI270" s="1">
        <v>3</v>
      </c>
      <c r="BJ270" s="1">
        <v>5</v>
      </c>
      <c r="BK270" s="1" t="s">
        <v>221</v>
      </c>
      <c r="BL270" s="1" t="s">
        <v>221</v>
      </c>
      <c r="BM270" s="1" t="s">
        <v>221</v>
      </c>
      <c r="BN270" s="1" t="s">
        <v>221</v>
      </c>
      <c r="BO270" s="1">
        <v>4</v>
      </c>
      <c r="BP270" s="1">
        <v>4</v>
      </c>
      <c r="BQ270" s="1">
        <v>5</v>
      </c>
      <c r="BR270" s="1">
        <v>4</v>
      </c>
      <c r="BS270" s="1" t="s">
        <v>221</v>
      </c>
      <c r="BT270" s="1">
        <v>4</v>
      </c>
      <c r="BU270" s="1">
        <v>3</v>
      </c>
      <c r="BV270" s="1">
        <v>4</v>
      </c>
      <c r="BW270" s="1" t="s">
        <v>221</v>
      </c>
      <c r="BX270" s="1">
        <v>4.2</v>
      </c>
      <c r="BY270" s="1">
        <v>3.5</v>
      </c>
      <c r="BZ270" s="1"/>
      <c r="CA270" s="1">
        <v>4</v>
      </c>
      <c r="CB270" s="1">
        <v>4</v>
      </c>
      <c r="CC270" s="1"/>
      <c r="CD270" s="1"/>
      <c r="CE270" s="1">
        <v>3</v>
      </c>
      <c r="CF270" s="1">
        <f>(AM270 - '[1]AoA, FW, and ASMu'!B$11) / '[1]AoA, FW, and ASMu'!B$12</f>
        <v>0.88905207322832902</v>
      </c>
      <c r="CG270" s="1">
        <f>(AQ270 - '[1]AoA, FW, and ASMu'!C$11) / '[1]AoA, FW, and ASMu'!C$12</f>
        <v>1.6056087151336731</v>
      </c>
      <c r="CH270" s="1">
        <f>(AR270 - '[1]AoA, FW, and ASMu'!D$11) / '[1]AoA, FW, and ASMu'!D$12</f>
        <v>-1.1133856642167215</v>
      </c>
      <c r="CI270" s="1">
        <f>(AT270 - '[1]AoA, FW, and ASMu'!E$11) / '[1]AoA, FW, and ASMu'!E$12</f>
        <v>0.50066042908655961</v>
      </c>
      <c r="CJ270" s="1">
        <f>(AU270 - '[1]AoA, FW, and ASMu'!F$11) / '[1]AoA, FW, and ASMu'!F$12</f>
        <v>0.92360840061944671</v>
      </c>
      <c r="CK270" s="1">
        <f>(AY270 - '[1]AoA, FW, and ASMu'!G$11) / '[1]AoA, FW, and ASMu'!G$12</f>
        <v>-0.39129875746110016</v>
      </c>
      <c r="CL270" s="1">
        <f>(BA270 - '[1]AoA, FW, and ASMu'!H$11) / '[1]AoA, FW, and ASMu'!H$12</f>
        <v>0.31960435424860512</v>
      </c>
      <c r="CM270" s="1">
        <f>(AW270 - '[1]AoA, FW, and ASMu'!I$11) / '[1]AoA, FW, and ASMu'!I$12</f>
        <v>-0.25123341556192269</v>
      </c>
      <c r="CN270" s="1">
        <v>0.26902060799999999</v>
      </c>
      <c r="CO270" s="1">
        <v>-0.11357726899999999</v>
      </c>
      <c r="CP270" s="1"/>
      <c r="CQ270" s="1">
        <v>4.8453466000000001E-2</v>
      </c>
      <c r="CR270" s="1">
        <v>-0.36669731</v>
      </c>
      <c r="CS270" s="1"/>
      <c r="CT270" s="1"/>
      <c r="CU270" s="1">
        <v>-1.124647578</v>
      </c>
      <c r="CV270" s="1" t="s">
        <v>223</v>
      </c>
      <c r="CW270" s="1">
        <v>4</v>
      </c>
      <c r="CX270" s="1">
        <v>1</v>
      </c>
      <c r="CY270" s="1" t="s">
        <v>224</v>
      </c>
      <c r="CZ270" s="1">
        <v>4</v>
      </c>
      <c r="DA270" s="1">
        <v>313</v>
      </c>
      <c r="DB270" s="1" t="s">
        <v>221</v>
      </c>
      <c r="DC270" s="1" t="s">
        <v>221</v>
      </c>
      <c r="DD270" s="1">
        <v>0</v>
      </c>
      <c r="DE270" s="1" t="s">
        <v>221</v>
      </c>
      <c r="DF270" s="1" t="s">
        <v>221</v>
      </c>
      <c r="DG270" s="1" t="s">
        <v>364</v>
      </c>
      <c r="DH270" s="1">
        <v>457028</v>
      </c>
      <c r="DI270" s="1" t="s">
        <v>221</v>
      </c>
      <c r="DJ270" s="1" t="s">
        <v>221</v>
      </c>
      <c r="DK270" s="1" t="s">
        <v>471</v>
      </c>
      <c r="DL270" s="1" t="s">
        <v>229</v>
      </c>
      <c r="DM270" s="1">
        <v>2895</v>
      </c>
      <c r="DN270" s="1">
        <v>2</v>
      </c>
      <c r="DO270" s="1" t="s">
        <v>1824</v>
      </c>
      <c r="DP270" s="1">
        <v>0.99168173500000001</v>
      </c>
      <c r="DQ270" s="1">
        <v>-0.56476974899999999</v>
      </c>
      <c r="DR270" s="1">
        <v>0.14232972599999999</v>
      </c>
      <c r="DS270" s="1">
        <v>0.62191151099999997</v>
      </c>
      <c r="DT270" s="1">
        <v>2.1885848320000001</v>
      </c>
      <c r="DU270" s="1">
        <v>-1.4329344530000001</v>
      </c>
      <c r="DV270" s="1">
        <v>-0.68143459900000003</v>
      </c>
      <c r="DW270" s="1">
        <v>0.87171520999999996</v>
      </c>
      <c r="DX270" s="1">
        <v>1.717454663</v>
      </c>
      <c r="DY270" s="1">
        <v>-9.6444849999999999E-2</v>
      </c>
      <c r="DZ270" s="1">
        <v>-0.19060606099999999</v>
      </c>
      <c r="EA270" s="1">
        <v>-0.14477804399999999</v>
      </c>
      <c r="EB270" s="1">
        <v>-0.34981495200000001</v>
      </c>
      <c r="EC270" s="1">
        <v>-0.36842907200000002</v>
      </c>
      <c r="ED270" s="1">
        <v>0.329160962</v>
      </c>
      <c r="EE270" s="1">
        <v>0.21854679099999999</v>
      </c>
      <c r="EF270" s="1">
        <v>0.50663741100000004</v>
      </c>
      <c r="EG270" s="1">
        <v>-1.207330537</v>
      </c>
      <c r="EH270" s="1">
        <v>-1.1388457270000001</v>
      </c>
      <c r="EI270" s="1">
        <v>0.78168780999999998</v>
      </c>
      <c r="EJ270" s="1" t="s">
        <v>221</v>
      </c>
      <c r="EK270" s="1" t="s">
        <v>221</v>
      </c>
      <c r="EL270" s="1" t="s">
        <v>221</v>
      </c>
      <c r="EM270" s="1">
        <v>0.141778721</v>
      </c>
      <c r="EN270" s="1">
        <v>-0.227950713</v>
      </c>
      <c r="EO270" s="1">
        <v>0.60217342600000001</v>
      </c>
      <c r="EP270" s="1">
        <v>-0.44247086800000002</v>
      </c>
      <c r="EQ270" s="1" t="s">
        <v>221</v>
      </c>
      <c r="ER270" s="1">
        <v>0.35031512599999998</v>
      </c>
      <c r="ES270" s="1">
        <v>-0.43132788399999999</v>
      </c>
      <c r="ET270" s="1">
        <v>-0.18006138499999999</v>
      </c>
      <c r="EU270" s="1" t="s">
        <v>221</v>
      </c>
      <c r="EV270" s="1" t="s">
        <v>221</v>
      </c>
      <c r="EW270" s="1">
        <v>1.3341285919999999</v>
      </c>
      <c r="EX270" s="1">
        <v>-0.67500610599999999</v>
      </c>
      <c r="EY270" s="1">
        <v>0.12374988000000001</v>
      </c>
      <c r="EZ270" s="1">
        <v>0.92562518000000005</v>
      </c>
      <c r="FA270" s="1">
        <v>1.7606326240000001</v>
      </c>
      <c r="FB270" s="1">
        <v>-1.348361157</v>
      </c>
      <c r="FC270" s="1">
        <v>-0.94977949800000006</v>
      </c>
      <c r="FD270" s="1">
        <v>0.84506917800000003</v>
      </c>
      <c r="FE270" s="1">
        <v>0.98215492100000001</v>
      </c>
      <c r="FF270" s="1">
        <v>-8.7277409E-2</v>
      </c>
      <c r="FG270" s="1">
        <v>-0.163953078</v>
      </c>
      <c r="FH270" s="1">
        <v>-0.114587433</v>
      </c>
      <c r="FI270" s="1">
        <v>-0.24643912700000001</v>
      </c>
      <c r="FJ270" s="1">
        <v>-0.31028479199999998</v>
      </c>
      <c r="FK270" s="1">
        <v>0.30337151299999998</v>
      </c>
      <c r="FL270" s="1">
        <v>0.17604352300000001</v>
      </c>
      <c r="FM270" s="1">
        <v>0.65470389500000004</v>
      </c>
      <c r="FN270" s="1">
        <v>-1.4390252180000001</v>
      </c>
      <c r="FO270" s="1">
        <v>-1.139662908</v>
      </c>
      <c r="FP270" s="1">
        <v>0.90010502800000003</v>
      </c>
      <c r="FQ270" s="1"/>
      <c r="FR270" s="1"/>
      <c r="FS270" s="1"/>
      <c r="FT270" s="1">
        <v>0.144408287</v>
      </c>
      <c r="FU270" s="1">
        <v>-0.263012886</v>
      </c>
      <c r="FV270" s="1">
        <v>0.682211177</v>
      </c>
      <c r="FW270" s="1">
        <v>-0.54637880400000005</v>
      </c>
      <c r="FX270" s="1"/>
      <c r="FY270" s="1">
        <v>0.38368944500000002</v>
      </c>
      <c r="FZ270" s="1">
        <v>-0.44432008899999997</v>
      </c>
      <c r="GA270" s="1">
        <v>-0.200264262</v>
      </c>
      <c r="GB270" s="1"/>
      <c r="GC270" s="1"/>
      <c r="GD270" s="1">
        <v>1.2791895010000001</v>
      </c>
      <c r="GE270" s="1">
        <v>-1.3786764789999999</v>
      </c>
      <c r="GF270" s="1">
        <v>-0.94977949800000006</v>
      </c>
      <c r="GG270" s="1">
        <v>0.989477465</v>
      </c>
      <c r="GH270" s="1">
        <v>0.71914203399999999</v>
      </c>
      <c r="GI270" s="1">
        <v>-0.24643912700000001</v>
      </c>
      <c r="GJ270" s="1">
        <v>0.30337151299999998</v>
      </c>
      <c r="GK270" s="1">
        <v>-1.6029782960000001</v>
      </c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 t="s">
        <v>269</v>
      </c>
      <c r="HP270" s="1" t="s">
        <v>232</v>
      </c>
      <c r="HQ270" s="1" t="s">
        <v>233</v>
      </c>
      <c r="HR270" s="1" t="s">
        <v>234</v>
      </c>
      <c r="HS270" s="1" t="s">
        <v>221</v>
      </c>
      <c r="HT270" s="1" t="s">
        <v>221</v>
      </c>
      <c r="HU270" s="1">
        <v>4.8917946219999999</v>
      </c>
      <c r="HV270" s="1">
        <v>2.9916486779999998</v>
      </c>
      <c r="HW270" s="1"/>
      <c r="HX270" s="1">
        <v>3.3234672650000001</v>
      </c>
      <c r="HY270" s="1">
        <v>3.5527559000000002</v>
      </c>
      <c r="HZ270" s="1"/>
      <c r="IA270" s="1"/>
      <c r="IB270" s="1">
        <v>1.1737393380000001</v>
      </c>
    </row>
    <row r="271" spans="1:236" x14ac:dyDescent="0.3">
      <c r="A271" s="1">
        <v>28159</v>
      </c>
      <c r="B271" s="1" t="s">
        <v>1825</v>
      </c>
      <c r="C271" s="1" t="s">
        <v>648</v>
      </c>
      <c r="D271" s="1" t="s">
        <v>1826</v>
      </c>
      <c r="E271" s="1">
        <v>1</v>
      </c>
      <c r="F271" s="1" t="s">
        <v>219</v>
      </c>
      <c r="G271" s="1">
        <v>1</v>
      </c>
      <c r="H271" s="1" t="s">
        <v>220</v>
      </c>
      <c r="I271" s="1" t="s">
        <v>221</v>
      </c>
      <c r="J271" s="1" t="s">
        <v>221</v>
      </c>
      <c r="K271" s="1" t="s">
        <v>221</v>
      </c>
      <c r="L271" s="1">
        <v>1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1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 t="s">
        <v>1827</v>
      </c>
      <c r="AF271" s="1" t="s">
        <v>221</v>
      </c>
      <c r="AG271" s="1" t="s">
        <v>221</v>
      </c>
      <c r="AH271" s="1" t="s">
        <v>221</v>
      </c>
      <c r="AI271" s="1" t="s">
        <v>221</v>
      </c>
      <c r="AJ271" s="1" t="s">
        <v>221</v>
      </c>
      <c r="AK271" s="1" t="s">
        <v>221</v>
      </c>
      <c r="AL271" s="1" t="s">
        <v>221</v>
      </c>
      <c r="AM271" s="1">
        <v>5</v>
      </c>
      <c r="AN271" s="1">
        <v>1</v>
      </c>
      <c r="AO271" s="1">
        <v>3</v>
      </c>
      <c r="AP271" s="1">
        <v>1</v>
      </c>
      <c r="AQ271" s="1">
        <v>2</v>
      </c>
      <c r="AR271" s="1">
        <v>1</v>
      </c>
      <c r="AS271" s="1">
        <v>1</v>
      </c>
      <c r="AT271" s="1">
        <v>1</v>
      </c>
      <c r="AU271" s="1">
        <v>1</v>
      </c>
      <c r="AV271" s="1">
        <v>1</v>
      </c>
      <c r="AW271" s="1">
        <v>2</v>
      </c>
      <c r="AX271" s="1">
        <v>1</v>
      </c>
      <c r="AY271" s="1">
        <v>1</v>
      </c>
      <c r="AZ271" s="1">
        <v>3</v>
      </c>
      <c r="BA271" s="1">
        <v>1</v>
      </c>
      <c r="BB271" s="1">
        <v>3</v>
      </c>
      <c r="BC271" s="1" t="s">
        <v>221</v>
      </c>
      <c r="BD271" s="1" t="s">
        <v>221</v>
      </c>
      <c r="BE271" s="1" t="s">
        <v>221</v>
      </c>
      <c r="BF271" s="1" t="s">
        <v>221</v>
      </c>
      <c r="BG271" s="1">
        <v>3</v>
      </c>
      <c r="BH271" s="1">
        <v>3</v>
      </c>
      <c r="BI271" s="1">
        <v>3</v>
      </c>
      <c r="BJ271" s="1">
        <v>4</v>
      </c>
      <c r="BK271" s="1">
        <v>3</v>
      </c>
      <c r="BL271" s="1" t="s">
        <v>221</v>
      </c>
      <c r="BM271" s="1" t="s">
        <v>221</v>
      </c>
      <c r="BN271" s="1" t="s">
        <v>221</v>
      </c>
      <c r="BO271" s="1" t="s">
        <v>221</v>
      </c>
      <c r="BP271" s="1" t="s">
        <v>221</v>
      </c>
      <c r="BQ271" s="1">
        <v>1</v>
      </c>
      <c r="BR271" s="1">
        <v>3</v>
      </c>
      <c r="BS271" s="1" t="s">
        <v>221</v>
      </c>
      <c r="BT271" s="1">
        <v>3</v>
      </c>
      <c r="BU271" s="1">
        <v>3</v>
      </c>
      <c r="BV271" s="1">
        <v>4</v>
      </c>
      <c r="BW271" s="1" t="s">
        <v>221</v>
      </c>
      <c r="BX271" s="1">
        <v>2.8333333330000001</v>
      </c>
      <c r="BY271" s="1">
        <v>3</v>
      </c>
      <c r="BZ271" s="1"/>
      <c r="CA271" s="1"/>
      <c r="CB271" s="1"/>
      <c r="CC271" s="1">
        <v>3</v>
      </c>
      <c r="CD271" s="1"/>
      <c r="CE271" s="1">
        <v>3</v>
      </c>
      <c r="CF271" s="1">
        <f>(AM271 - '[1]AoA, FW, and ASMu'!B$11) / '[1]AoA, FW, and ASMu'!B$12</f>
        <v>0.88905207322832902</v>
      </c>
      <c r="CG271" s="1">
        <f>(AQ271 - '[1]AoA, FW, and ASMu'!C$11) / '[1]AoA, FW, and ASMu'!C$12</f>
        <v>-0.70746723074685991</v>
      </c>
      <c r="CH271" s="1">
        <f>(AR271 - '[1]AoA, FW, and ASMu'!D$11) / '[1]AoA, FW, and ASMu'!D$12</f>
        <v>-1.1133856642167215</v>
      </c>
      <c r="CI271" s="1">
        <f>(AT271 - '[1]AoA, FW, and ASMu'!E$11) / '[1]AoA, FW, and ASMu'!E$12</f>
        <v>-3.2112961347206417</v>
      </c>
      <c r="CJ271" s="1">
        <f>(AU271 - '[1]AoA, FW, and ASMu'!F$11) / '[1]AoA, FW, and ASMu'!F$12</f>
        <v>-1.3726844286238138</v>
      </c>
      <c r="CK271" s="1">
        <f>(AY271 - '[1]AoA, FW, and ASMu'!G$11) / '[1]AoA, FW, and ASMu'!G$12</f>
        <v>-1.8178158856975259</v>
      </c>
      <c r="CL271" s="1">
        <f>(BA271 - '[1]AoA, FW, and ASMu'!H$11) / '[1]AoA, FW, and ASMu'!H$12</f>
        <v>-0.62050276803115456</v>
      </c>
      <c r="CM271" s="1">
        <f>(AW271 - '[1]AoA, FW, and ASMu'!I$11) / '[1]AoA, FW, and ASMu'!I$12</f>
        <v>-1.1002623838105714</v>
      </c>
      <c r="CN271" s="1">
        <v>-2.3699738589999999</v>
      </c>
      <c r="CO271" s="1">
        <v>-0.71190700399999995</v>
      </c>
      <c r="CP271" s="1"/>
      <c r="CQ271" s="1"/>
      <c r="CR271" s="1"/>
      <c r="CS271" s="1">
        <v>-1.56820234</v>
      </c>
      <c r="CT271" s="1"/>
      <c r="CU271" s="1">
        <v>-1.124647578</v>
      </c>
      <c r="CV271" s="1" t="s">
        <v>223</v>
      </c>
      <c r="CW271" s="1">
        <v>4</v>
      </c>
      <c r="CX271" s="1">
        <v>1</v>
      </c>
      <c r="CY271" s="1" t="s">
        <v>291</v>
      </c>
      <c r="CZ271" s="1">
        <v>3</v>
      </c>
      <c r="DA271" s="1">
        <v>5324</v>
      </c>
      <c r="DB271" s="1" t="s">
        <v>221</v>
      </c>
      <c r="DC271" s="1" t="s">
        <v>221</v>
      </c>
      <c r="DD271" s="1">
        <v>0</v>
      </c>
      <c r="DE271" s="1" t="s">
        <v>221</v>
      </c>
      <c r="DF271" s="1" t="s">
        <v>221</v>
      </c>
      <c r="DG271" s="1" t="s">
        <v>310</v>
      </c>
      <c r="DH271" s="1">
        <v>178539</v>
      </c>
      <c r="DI271" s="1" t="s">
        <v>1828</v>
      </c>
      <c r="DJ271" s="1" t="s">
        <v>1026</v>
      </c>
      <c r="DK271" s="1" t="s">
        <v>427</v>
      </c>
      <c r="DL271" s="1" t="s">
        <v>229</v>
      </c>
      <c r="DM271" s="1">
        <v>1301</v>
      </c>
      <c r="DN271" s="1">
        <v>15</v>
      </c>
      <c r="DO271" s="1" t="s">
        <v>221</v>
      </c>
      <c r="DP271" s="1">
        <v>0.99168173500000001</v>
      </c>
      <c r="DQ271" s="1">
        <v>-0.56476974899999999</v>
      </c>
      <c r="DR271" s="1">
        <v>-0.85767027399999995</v>
      </c>
      <c r="DS271" s="1">
        <v>-0.37808848900000003</v>
      </c>
      <c r="DT271" s="1">
        <v>-0.81141516800000002</v>
      </c>
      <c r="DU271" s="1">
        <v>-1.4329344530000001</v>
      </c>
      <c r="DV271" s="1">
        <v>-0.68143459900000003</v>
      </c>
      <c r="DW271" s="1">
        <v>-3.1282847899999999</v>
      </c>
      <c r="DX271" s="1">
        <v>-2.2825453370000002</v>
      </c>
      <c r="DY271" s="1">
        <v>-1.0964448499999999</v>
      </c>
      <c r="DZ271" s="1">
        <v>-1.190606061</v>
      </c>
      <c r="EA271" s="1">
        <v>-1.1447780439999999</v>
      </c>
      <c r="EB271" s="1">
        <v>-2.349814952</v>
      </c>
      <c r="EC271" s="1">
        <v>-0.36842907200000002</v>
      </c>
      <c r="ED271" s="1">
        <v>-0.670839038</v>
      </c>
      <c r="EE271" s="1">
        <v>-0.78145320900000004</v>
      </c>
      <c r="EF271" s="1">
        <v>-1.493362589</v>
      </c>
      <c r="EG271" s="1">
        <v>-1.207330537</v>
      </c>
      <c r="EH271" s="1">
        <v>-1.1388457270000001</v>
      </c>
      <c r="EI271" s="1">
        <v>-0.21831218999999999</v>
      </c>
      <c r="EJ271" s="1">
        <v>-1.2133659539999999</v>
      </c>
      <c r="EK271" s="1" t="s">
        <v>221</v>
      </c>
      <c r="EL271" s="1" t="s">
        <v>221</v>
      </c>
      <c r="EM271" s="1" t="s">
        <v>221</v>
      </c>
      <c r="EN271" s="1" t="s">
        <v>221</v>
      </c>
      <c r="EO271" s="1">
        <v>-3.3978265740000002</v>
      </c>
      <c r="EP271" s="1">
        <v>-1.442470868</v>
      </c>
      <c r="EQ271" s="1" t="s">
        <v>221</v>
      </c>
      <c r="ER271" s="1">
        <v>-0.64968487399999997</v>
      </c>
      <c r="ES271" s="1">
        <v>-0.43132788399999999</v>
      </c>
      <c r="ET271" s="1">
        <v>-0.18006138499999999</v>
      </c>
      <c r="EU271" s="1" t="s">
        <v>221</v>
      </c>
      <c r="EV271" s="1" t="s">
        <v>221</v>
      </c>
      <c r="EW271" s="1">
        <v>1.3341285919999999</v>
      </c>
      <c r="EX271" s="1">
        <v>-0.67500610599999999</v>
      </c>
      <c r="EY271" s="1">
        <v>-0.74570925099999996</v>
      </c>
      <c r="EZ271" s="1">
        <v>-0.56272993800000004</v>
      </c>
      <c r="FA271" s="1">
        <v>-0.65275240700000003</v>
      </c>
      <c r="FB271" s="1">
        <v>-1.348361157</v>
      </c>
      <c r="FC271" s="1">
        <v>-0.94977949800000006</v>
      </c>
      <c r="FD271" s="1">
        <v>-3.0326613839999998</v>
      </c>
      <c r="FE271" s="1">
        <v>-1.305311391</v>
      </c>
      <c r="FF271" s="1">
        <v>-0.99222370199999999</v>
      </c>
      <c r="FG271" s="1">
        <v>-1.024120258</v>
      </c>
      <c r="FH271" s="1">
        <v>-0.90605712000000005</v>
      </c>
      <c r="FI271" s="1">
        <v>-1.6554076419999999</v>
      </c>
      <c r="FJ271" s="1">
        <v>-0.31028479199999998</v>
      </c>
      <c r="FK271" s="1">
        <v>-0.61827943600000002</v>
      </c>
      <c r="FL271" s="1">
        <v>-0.62947516000000003</v>
      </c>
      <c r="FM271" s="1">
        <v>-1.9298028169999999</v>
      </c>
      <c r="FN271" s="1">
        <v>-1.4390252180000001</v>
      </c>
      <c r="FO271" s="1">
        <v>-1.139662908</v>
      </c>
      <c r="FP271" s="1">
        <v>-0.25138411700000002</v>
      </c>
      <c r="FQ271" s="1">
        <v>-1.4841397089999999</v>
      </c>
      <c r="FR271" s="1"/>
      <c r="FS271" s="1"/>
      <c r="FT271" s="1"/>
      <c r="FU271" s="1"/>
      <c r="FV271" s="1">
        <v>-3.84944796</v>
      </c>
      <c r="FW271" s="1">
        <v>-1.7812144590000001</v>
      </c>
      <c r="FX271" s="1"/>
      <c r="FY271" s="1">
        <v>-0.711579976</v>
      </c>
      <c r="FZ271" s="1">
        <v>-0.44432008899999997</v>
      </c>
      <c r="GA271" s="1">
        <v>-0.200264262</v>
      </c>
      <c r="GB271" s="1"/>
      <c r="GC271" s="1"/>
      <c r="GD271" s="1">
        <v>0.29567537999999999</v>
      </c>
      <c r="GE271" s="1">
        <v>-1.926311189</v>
      </c>
      <c r="GF271" s="1">
        <v>-0.94977949800000006</v>
      </c>
      <c r="GG271" s="1">
        <v>-3.0326613839999998</v>
      </c>
      <c r="GH271" s="1">
        <v>-1.305311391</v>
      </c>
      <c r="GI271" s="1">
        <v>-2.1501208780000001</v>
      </c>
      <c r="GJ271" s="1">
        <v>-0.61827943600000002</v>
      </c>
      <c r="GK271" s="1">
        <v>-2.4631454769999999</v>
      </c>
      <c r="GL271" s="1">
        <v>1</v>
      </c>
      <c r="GM271" s="1">
        <v>0</v>
      </c>
      <c r="GN271" s="1">
        <v>0</v>
      </c>
      <c r="GO271" s="1">
        <v>1</v>
      </c>
      <c r="GP271" s="1">
        <v>1</v>
      </c>
      <c r="GQ271" s="1">
        <v>0</v>
      </c>
      <c r="GR271" s="1">
        <v>0</v>
      </c>
      <c r="GS271" s="1">
        <v>0</v>
      </c>
      <c r="GT271" s="1">
        <v>0</v>
      </c>
      <c r="GU271" s="1">
        <v>0</v>
      </c>
      <c r="GV271" s="1">
        <v>0</v>
      </c>
      <c r="GW271" s="1">
        <v>0</v>
      </c>
      <c r="GX271" s="1">
        <v>0</v>
      </c>
      <c r="GY271" s="1">
        <v>0</v>
      </c>
      <c r="GZ271" s="1">
        <v>0</v>
      </c>
      <c r="HA271" s="1">
        <v>0</v>
      </c>
      <c r="HB271" s="1">
        <v>0</v>
      </c>
      <c r="HC271" s="1">
        <v>0</v>
      </c>
      <c r="HD271" s="1">
        <v>0</v>
      </c>
      <c r="HE271" s="1">
        <v>1</v>
      </c>
      <c r="HF271" s="1">
        <v>1</v>
      </c>
      <c r="HG271" s="1">
        <v>0</v>
      </c>
      <c r="HH271" s="1">
        <v>0</v>
      </c>
      <c r="HI271" s="1">
        <v>0</v>
      </c>
      <c r="HJ271" s="1">
        <v>0</v>
      </c>
      <c r="HK271" s="1">
        <v>0</v>
      </c>
      <c r="HL271" s="1">
        <v>0</v>
      </c>
      <c r="HM271" s="1">
        <v>0</v>
      </c>
      <c r="HN271" s="1">
        <v>1</v>
      </c>
      <c r="HO271" s="1" t="s">
        <v>269</v>
      </c>
      <c r="HP271" s="1" t="s">
        <v>232</v>
      </c>
      <c r="HQ271" s="1" t="s">
        <v>270</v>
      </c>
      <c r="HR271" s="1" t="s">
        <v>260</v>
      </c>
      <c r="HS271" s="1" t="s">
        <v>221</v>
      </c>
      <c r="HT271" s="1" t="s">
        <v>221</v>
      </c>
      <c r="HU271" s="1">
        <v>2.2528001550000001</v>
      </c>
      <c r="HV271" s="1">
        <v>2.3933189420000001</v>
      </c>
      <c r="HW271" s="1"/>
      <c r="HX271" s="1"/>
      <c r="HY271" s="1"/>
      <c r="HZ271" s="1">
        <v>1.437688751</v>
      </c>
      <c r="IA271" s="1"/>
      <c r="IB271" s="1">
        <v>1.1737393380000001</v>
      </c>
    </row>
    <row r="272" spans="1:236" x14ac:dyDescent="0.3">
      <c r="A272" s="1">
        <v>35666</v>
      </c>
      <c r="B272" s="1" t="s">
        <v>1829</v>
      </c>
      <c r="C272" s="1" t="s">
        <v>1830</v>
      </c>
      <c r="D272" s="1" t="s">
        <v>1206</v>
      </c>
      <c r="E272" s="1">
        <v>7</v>
      </c>
      <c r="F272" s="1" t="s">
        <v>299</v>
      </c>
      <c r="G272" s="1">
        <v>2</v>
      </c>
      <c r="H272" s="1" t="s">
        <v>300</v>
      </c>
      <c r="I272" s="1" t="s">
        <v>221</v>
      </c>
      <c r="J272" s="1" t="s">
        <v>221</v>
      </c>
      <c r="K272" s="1" t="s">
        <v>221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 t="s">
        <v>221</v>
      </c>
      <c r="AF272" s="1" t="s">
        <v>221</v>
      </c>
      <c r="AG272" s="1" t="s">
        <v>221</v>
      </c>
      <c r="AH272" s="1" t="s">
        <v>221</v>
      </c>
      <c r="AI272" s="1" t="s">
        <v>221</v>
      </c>
      <c r="AJ272" s="1" t="s">
        <v>221</v>
      </c>
      <c r="AK272" s="1" t="s">
        <v>221</v>
      </c>
      <c r="AL272" s="1" t="s">
        <v>221</v>
      </c>
      <c r="AM272" s="1">
        <v>5</v>
      </c>
      <c r="AN272" s="1">
        <v>1</v>
      </c>
      <c r="AO272" s="1">
        <v>3</v>
      </c>
      <c r="AP272" s="1">
        <v>1</v>
      </c>
      <c r="AQ272" s="1">
        <v>3</v>
      </c>
      <c r="AR272" s="1">
        <v>1</v>
      </c>
      <c r="AS272" s="1">
        <v>1</v>
      </c>
      <c r="AT272" s="1">
        <v>5</v>
      </c>
      <c r="AU272" s="1">
        <v>5</v>
      </c>
      <c r="AV272" s="1">
        <v>1</v>
      </c>
      <c r="AW272" s="1">
        <v>2</v>
      </c>
      <c r="AX272" s="1">
        <v>1</v>
      </c>
      <c r="AY272" s="1">
        <v>2</v>
      </c>
      <c r="AZ272" s="1">
        <v>2</v>
      </c>
      <c r="BA272" s="1">
        <v>1</v>
      </c>
      <c r="BB272" s="1">
        <v>3</v>
      </c>
      <c r="BC272" s="1" t="s">
        <v>221</v>
      </c>
      <c r="BD272" s="1" t="s">
        <v>221</v>
      </c>
      <c r="BE272" s="1" t="s">
        <v>221</v>
      </c>
      <c r="BF272" s="1" t="s">
        <v>221</v>
      </c>
      <c r="BG272" s="1">
        <v>5</v>
      </c>
      <c r="BH272" s="1">
        <v>4</v>
      </c>
      <c r="BI272" s="1">
        <v>4</v>
      </c>
      <c r="BJ272" s="1">
        <v>5</v>
      </c>
      <c r="BK272" s="1">
        <v>3</v>
      </c>
      <c r="BL272" s="1" t="s">
        <v>221</v>
      </c>
      <c r="BM272" s="1" t="s">
        <v>221</v>
      </c>
      <c r="BN272" s="1" t="s">
        <v>221</v>
      </c>
      <c r="BO272" s="1">
        <v>3</v>
      </c>
      <c r="BP272" s="1">
        <v>5</v>
      </c>
      <c r="BQ272" s="1">
        <v>4</v>
      </c>
      <c r="BR272" s="1">
        <v>4</v>
      </c>
      <c r="BS272" s="1" t="s">
        <v>221</v>
      </c>
      <c r="BT272" s="1">
        <v>3</v>
      </c>
      <c r="BU272" s="1">
        <v>3</v>
      </c>
      <c r="BV272" s="1">
        <v>5</v>
      </c>
      <c r="BW272" s="1" t="s">
        <v>221</v>
      </c>
      <c r="BX272" s="1">
        <v>4.1666666670000003</v>
      </c>
      <c r="BY272" s="1">
        <v>3</v>
      </c>
      <c r="BZ272" s="1"/>
      <c r="CA272" s="1">
        <v>3</v>
      </c>
      <c r="CB272" s="1">
        <v>5</v>
      </c>
      <c r="CC272" s="1">
        <v>3</v>
      </c>
      <c r="CD272" s="1"/>
      <c r="CE272" s="1">
        <v>4</v>
      </c>
      <c r="CF272" s="1">
        <f>(AM272 - '[1]AoA, FW, and ASMu'!B$11) / '[1]AoA, FW, and ASMu'!B$12</f>
        <v>0.88905207322832902</v>
      </c>
      <c r="CG272" s="1">
        <f>(AQ272 - '[1]AoA, FW, and ASMu'!C$11) / '[1]AoA, FW, and ASMu'!C$12</f>
        <v>6.35580845466511E-2</v>
      </c>
      <c r="CH272" s="1">
        <f>(AR272 - '[1]AoA, FW, and ASMu'!D$11) / '[1]AoA, FW, and ASMu'!D$12</f>
        <v>-1.1133856642167215</v>
      </c>
      <c r="CI272" s="1">
        <f>(AT272 - '[1]AoA, FW, and ASMu'!E$11) / '[1]AoA, FW, and ASMu'!E$12</f>
        <v>0.50066042908655961</v>
      </c>
      <c r="CJ272" s="1">
        <f>(AU272 - '[1]AoA, FW, and ASMu'!F$11) / '[1]AoA, FW, and ASMu'!F$12</f>
        <v>0.92360840061944671</v>
      </c>
      <c r="CK272" s="1">
        <f>(AY272 - '[1]AoA, FW, and ASMu'!G$11) / '[1]AoA, FW, and ASMu'!G$12</f>
        <v>-1.104557321579313</v>
      </c>
      <c r="CL272" s="1">
        <f>(BA272 - '[1]AoA, FW, and ASMu'!H$11) / '[1]AoA, FW, and ASMu'!H$12</f>
        <v>-0.62050276803115456</v>
      </c>
      <c r="CM272" s="1">
        <f>(AW272 - '[1]AoA, FW, and ASMu'!I$11) / '[1]AoA, FW, and ASMu'!I$12</f>
        <v>-1.1002623838105714</v>
      </c>
      <c r="CN272" s="1">
        <v>-0.33741441</v>
      </c>
      <c r="CO272" s="1">
        <v>-0.92613256399999999</v>
      </c>
      <c r="CP272" s="1"/>
      <c r="CQ272" s="1">
        <v>-1.2175849320000001</v>
      </c>
      <c r="CR272" s="1">
        <v>0.77633217099999996</v>
      </c>
      <c r="CS272" s="1">
        <v>-1.8690773039999999</v>
      </c>
      <c r="CT272" s="1"/>
      <c r="CU272" s="1">
        <v>-0.23949938600000001</v>
      </c>
      <c r="CV272" s="1" t="s">
        <v>223</v>
      </c>
      <c r="CW272" s="1">
        <v>4</v>
      </c>
      <c r="CX272" s="1">
        <v>1</v>
      </c>
      <c r="CY272" s="1" t="s">
        <v>224</v>
      </c>
      <c r="CZ272" s="1">
        <v>4</v>
      </c>
      <c r="DA272" s="1" t="s">
        <v>221</v>
      </c>
      <c r="DB272" s="1" t="s">
        <v>221</v>
      </c>
      <c r="DC272" s="1" t="s">
        <v>221</v>
      </c>
      <c r="DD272" s="1">
        <v>1</v>
      </c>
      <c r="DE272" s="1" t="s">
        <v>221</v>
      </c>
      <c r="DF272" s="1" t="s">
        <v>221</v>
      </c>
      <c r="DG272" s="1" t="s">
        <v>292</v>
      </c>
      <c r="DH272" s="1">
        <v>633669</v>
      </c>
      <c r="DI272" s="1" t="s">
        <v>1800</v>
      </c>
      <c r="DJ272" s="1" t="s">
        <v>635</v>
      </c>
      <c r="DK272" s="1" t="s">
        <v>636</v>
      </c>
      <c r="DL272" s="1" t="s">
        <v>229</v>
      </c>
      <c r="DM272" s="1">
        <v>1257</v>
      </c>
      <c r="DN272" s="1">
        <v>3</v>
      </c>
      <c r="DO272" s="1" t="s">
        <v>1831</v>
      </c>
      <c r="DP272" s="1">
        <v>0.99168173500000001</v>
      </c>
      <c r="DQ272" s="1">
        <v>-0.56476974899999999</v>
      </c>
      <c r="DR272" s="1">
        <v>-0.85767027399999995</v>
      </c>
      <c r="DS272" s="1">
        <v>-0.37808848900000003</v>
      </c>
      <c r="DT272" s="1">
        <v>0.18858483200000001</v>
      </c>
      <c r="DU272" s="1">
        <v>-1.4329344530000001</v>
      </c>
      <c r="DV272" s="1">
        <v>-0.68143459900000003</v>
      </c>
      <c r="DW272" s="1">
        <v>0.87171520999999996</v>
      </c>
      <c r="DX272" s="1">
        <v>1.717454663</v>
      </c>
      <c r="DY272" s="1">
        <v>-1.0964448499999999</v>
      </c>
      <c r="DZ272" s="1">
        <v>-1.190606061</v>
      </c>
      <c r="EA272" s="1">
        <v>-1.1447780439999999</v>
      </c>
      <c r="EB272" s="1">
        <v>-1.349814952</v>
      </c>
      <c r="EC272" s="1">
        <v>-1.3684290720000001</v>
      </c>
      <c r="ED272" s="1">
        <v>-0.670839038</v>
      </c>
      <c r="EE272" s="1">
        <v>-0.78145320900000004</v>
      </c>
      <c r="EF272" s="1">
        <v>0.50663741100000004</v>
      </c>
      <c r="EG272" s="1">
        <v>-0.20733053700000001</v>
      </c>
      <c r="EH272" s="1">
        <v>-0.138845727</v>
      </c>
      <c r="EI272" s="1">
        <v>0.78168780999999998</v>
      </c>
      <c r="EJ272" s="1">
        <v>-1.2133659539999999</v>
      </c>
      <c r="EK272" s="1" t="s">
        <v>221</v>
      </c>
      <c r="EL272" s="1" t="s">
        <v>221</v>
      </c>
      <c r="EM272" s="1">
        <v>-0.858221279</v>
      </c>
      <c r="EN272" s="1">
        <v>0.77204928699999997</v>
      </c>
      <c r="EO272" s="1">
        <v>-0.39782657399999999</v>
      </c>
      <c r="EP272" s="1">
        <v>-0.44247086800000002</v>
      </c>
      <c r="EQ272" s="1" t="s">
        <v>221</v>
      </c>
      <c r="ER272" s="1">
        <v>-0.64968487399999997</v>
      </c>
      <c r="ES272" s="1">
        <v>-0.43132788399999999</v>
      </c>
      <c r="ET272" s="1">
        <v>0.81993861499999998</v>
      </c>
      <c r="EU272" s="1" t="s">
        <v>221</v>
      </c>
      <c r="EV272" s="1" t="s">
        <v>221</v>
      </c>
      <c r="EW272" s="1">
        <v>1.3341285919999999</v>
      </c>
      <c r="EX272" s="1">
        <v>-0.67500610599999999</v>
      </c>
      <c r="EY272" s="1">
        <v>-0.74570925099999996</v>
      </c>
      <c r="EZ272" s="1">
        <v>-0.56272993800000004</v>
      </c>
      <c r="FA272" s="1">
        <v>0.15170927000000001</v>
      </c>
      <c r="FB272" s="1">
        <v>-1.348361157</v>
      </c>
      <c r="FC272" s="1">
        <v>-0.94977949800000006</v>
      </c>
      <c r="FD272" s="1">
        <v>0.84506917800000003</v>
      </c>
      <c r="FE272" s="1">
        <v>0.98215492100000001</v>
      </c>
      <c r="FF272" s="1">
        <v>-0.99222370199999999</v>
      </c>
      <c r="FG272" s="1">
        <v>-1.024120258</v>
      </c>
      <c r="FH272" s="1">
        <v>-0.90605712000000005</v>
      </c>
      <c r="FI272" s="1">
        <v>-0.95092338399999998</v>
      </c>
      <c r="FJ272" s="1">
        <v>-1.15246804</v>
      </c>
      <c r="FK272" s="1">
        <v>-0.61827943600000002</v>
      </c>
      <c r="FL272" s="1">
        <v>-0.62947516000000003</v>
      </c>
      <c r="FM272" s="1">
        <v>0.65470389500000004</v>
      </c>
      <c r="FN272" s="1">
        <v>-0.247118633</v>
      </c>
      <c r="FO272" s="1">
        <v>-0.13894535599999999</v>
      </c>
      <c r="FP272" s="1">
        <v>0.90010502800000003</v>
      </c>
      <c r="FQ272" s="1">
        <v>-1.4841397089999999</v>
      </c>
      <c r="FR272" s="1"/>
      <c r="FS272" s="1"/>
      <c r="FT272" s="1">
        <v>-0.87413868699999997</v>
      </c>
      <c r="FU272" s="1">
        <v>0.89080182600000002</v>
      </c>
      <c r="FV272" s="1">
        <v>-0.45070360700000001</v>
      </c>
      <c r="FW272" s="1">
        <v>-0.54637880400000005</v>
      </c>
      <c r="FX272" s="1"/>
      <c r="FY272" s="1">
        <v>-0.711579976</v>
      </c>
      <c r="FZ272" s="1">
        <v>-0.44432008899999997</v>
      </c>
      <c r="GA272" s="1">
        <v>0.911935681</v>
      </c>
      <c r="GB272" s="1"/>
      <c r="GC272" s="1"/>
      <c r="GD272" s="1">
        <v>1.2287758019999999</v>
      </c>
      <c r="GE272" s="1">
        <v>-1.926311189</v>
      </c>
      <c r="GF272" s="1">
        <v>-0.94977949800000006</v>
      </c>
      <c r="GG272" s="1">
        <v>-2.9069509E-2</v>
      </c>
      <c r="GH272" s="1">
        <v>1.8729567469999999</v>
      </c>
      <c r="GI272" s="1">
        <v>-1.445636621</v>
      </c>
      <c r="GJ272" s="1">
        <v>-0.61827943600000002</v>
      </c>
      <c r="GK272" s="1">
        <v>-1.2712388910000001</v>
      </c>
      <c r="GL272" s="1">
        <v>1</v>
      </c>
      <c r="GM272" s="1">
        <v>1</v>
      </c>
      <c r="GN272" s="1">
        <v>1</v>
      </c>
      <c r="GO272" s="1">
        <v>0</v>
      </c>
      <c r="GP272" s="1">
        <v>0</v>
      </c>
      <c r="GQ272" s="1">
        <v>0</v>
      </c>
      <c r="GR272" s="1">
        <v>0</v>
      </c>
      <c r="GS272" s="1">
        <v>0</v>
      </c>
      <c r="GT272" s="1">
        <v>0</v>
      </c>
      <c r="GU272" s="1">
        <v>0</v>
      </c>
      <c r="GV272" s="1">
        <v>0</v>
      </c>
      <c r="GW272" s="1">
        <v>0</v>
      </c>
      <c r="GX272" s="1">
        <v>0</v>
      </c>
      <c r="GY272" s="1">
        <v>0</v>
      </c>
      <c r="GZ272" s="1">
        <v>0</v>
      </c>
      <c r="HA272" s="1">
        <v>0</v>
      </c>
      <c r="HB272" s="1">
        <v>0</v>
      </c>
      <c r="HC272" s="1">
        <v>0</v>
      </c>
      <c r="HD272" s="1">
        <v>0</v>
      </c>
      <c r="HE272" s="1">
        <v>1</v>
      </c>
      <c r="HF272" s="1">
        <v>1</v>
      </c>
      <c r="HG272" s="1">
        <v>0</v>
      </c>
      <c r="HH272" s="1">
        <v>0</v>
      </c>
      <c r="HI272" s="1">
        <v>0</v>
      </c>
      <c r="HJ272" s="1">
        <v>0</v>
      </c>
      <c r="HK272" s="1">
        <v>0</v>
      </c>
      <c r="HL272" s="1">
        <v>0</v>
      </c>
      <c r="HM272" s="1">
        <v>0</v>
      </c>
      <c r="HN272" s="1">
        <v>1</v>
      </c>
      <c r="HO272" s="1" t="s">
        <v>221</v>
      </c>
      <c r="HP272" s="1" t="s">
        <v>295</v>
      </c>
      <c r="HQ272" s="1" t="s">
        <v>221</v>
      </c>
      <c r="HR272" s="1" t="s">
        <v>221</v>
      </c>
      <c r="HS272" s="1" t="s">
        <v>221</v>
      </c>
      <c r="HT272" s="1" t="s">
        <v>221</v>
      </c>
      <c r="HU272" s="1">
        <v>2.6665547479999998</v>
      </c>
      <c r="HV272" s="1">
        <v>2.534142949</v>
      </c>
      <c r="HW272" s="1"/>
      <c r="HX272" s="1">
        <v>2.3369775310000001</v>
      </c>
      <c r="HY272" s="1">
        <v>5.2905599829999996</v>
      </c>
      <c r="HZ272" s="1">
        <v>1.6153402320000001</v>
      </c>
      <c r="IA272" s="1"/>
      <c r="IB272" s="1">
        <v>2.9817673579999999</v>
      </c>
    </row>
    <row r="273" spans="1:236" x14ac:dyDescent="0.3">
      <c r="A273" s="1">
        <v>28223</v>
      </c>
      <c r="B273" s="1" t="s">
        <v>1832</v>
      </c>
      <c r="C273" s="1" t="s">
        <v>1833</v>
      </c>
      <c r="D273" s="1" t="s">
        <v>542</v>
      </c>
      <c r="E273" s="1">
        <v>12</v>
      </c>
      <c r="F273" s="1" t="s">
        <v>299</v>
      </c>
      <c r="G273" s="1">
        <v>2</v>
      </c>
      <c r="H273" s="1" t="s">
        <v>300</v>
      </c>
      <c r="I273" s="1" t="s">
        <v>221</v>
      </c>
      <c r="J273" s="1" t="s">
        <v>221</v>
      </c>
      <c r="K273" s="1" t="s">
        <v>221</v>
      </c>
      <c r="L273" s="1">
        <v>1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 t="s">
        <v>221</v>
      </c>
      <c r="AF273" s="1" t="s">
        <v>221</v>
      </c>
      <c r="AG273" s="1" t="s">
        <v>221</v>
      </c>
      <c r="AH273" s="1" t="s">
        <v>221</v>
      </c>
      <c r="AI273" s="1" t="s">
        <v>221</v>
      </c>
      <c r="AJ273" s="1" t="s">
        <v>221</v>
      </c>
      <c r="AK273" s="1" t="s">
        <v>221</v>
      </c>
      <c r="AL273" s="1" t="s">
        <v>221</v>
      </c>
      <c r="AM273" s="1">
        <v>5</v>
      </c>
      <c r="AN273" s="1">
        <v>1</v>
      </c>
      <c r="AO273" s="1">
        <v>3</v>
      </c>
      <c r="AP273" s="1">
        <v>1</v>
      </c>
      <c r="AQ273" s="1">
        <v>4</v>
      </c>
      <c r="AR273" s="1">
        <v>2</v>
      </c>
      <c r="AS273" s="1">
        <v>1</v>
      </c>
      <c r="AT273" s="1">
        <v>5</v>
      </c>
      <c r="AU273" s="1">
        <v>4</v>
      </c>
      <c r="AV273" s="1">
        <v>2</v>
      </c>
      <c r="AW273" s="1">
        <v>4</v>
      </c>
      <c r="AX273" s="1">
        <v>2</v>
      </c>
      <c r="AY273" s="1">
        <v>4</v>
      </c>
      <c r="AZ273" s="1">
        <v>4</v>
      </c>
      <c r="BA273" s="1">
        <v>2</v>
      </c>
      <c r="BB273" s="1">
        <v>5</v>
      </c>
      <c r="BC273" s="1" t="s">
        <v>221</v>
      </c>
      <c r="BD273" s="1" t="s">
        <v>221</v>
      </c>
      <c r="BE273" s="1" t="s">
        <v>221</v>
      </c>
      <c r="BF273" s="1" t="s">
        <v>221</v>
      </c>
      <c r="BG273" s="1">
        <v>5</v>
      </c>
      <c r="BH273" s="1">
        <v>3</v>
      </c>
      <c r="BI273" s="1">
        <v>5</v>
      </c>
      <c r="BJ273" s="1">
        <v>2</v>
      </c>
      <c r="BK273" s="1">
        <v>4</v>
      </c>
      <c r="BL273" s="1">
        <v>5</v>
      </c>
      <c r="BM273" s="1">
        <v>5</v>
      </c>
      <c r="BN273" s="1">
        <v>3</v>
      </c>
      <c r="BO273" s="1">
        <v>4</v>
      </c>
      <c r="BP273" s="1">
        <v>4</v>
      </c>
      <c r="BQ273" s="1">
        <v>5</v>
      </c>
      <c r="BR273" s="1">
        <v>4</v>
      </c>
      <c r="BS273" s="1">
        <v>4</v>
      </c>
      <c r="BT273" s="1">
        <v>3</v>
      </c>
      <c r="BU273" s="1">
        <v>3</v>
      </c>
      <c r="BV273" s="1">
        <v>5</v>
      </c>
      <c r="BW273" s="1">
        <v>2</v>
      </c>
      <c r="BX273" s="1">
        <v>4.4000000000000004</v>
      </c>
      <c r="BY273" s="1">
        <v>3</v>
      </c>
      <c r="BZ273" s="1">
        <v>3</v>
      </c>
      <c r="CA273" s="1">
        <v>4</v>
      </c>
      <c r="CB273" s="1">
        <v>4</v>
      </c>
      <c r="CC273" s="1">
        <v>4.6666666670000003</v>
      </c>
      <c r="CD273" s="1">
        <v>3</v>
      </c>
      <c r="CE273" s="1">
        <v>3</v>
      </c>
      <c r="CF273" s="1">
        <f>(AM273 - '[1]AoA, FW, and ASMu'!B$11) / '[1]AoA, FW, and ASMu'!B$12</f>
        <v>0.88905207322832902</v>
      </c>
      <c r="CG273" s="1">
        <f>(AQ273 - '[1]AoA, FW, and ASMu'!C$11) / '[1]AoA, FW, and ASMu'!C$12</f>
        <v>0.83458339984016205</v>
      </c>
      <c r="CH273" s="1">
        <f>(AR273 - '[1]AoA, FW, and ASMu'!D$11) / '[1]AoA, FW, and ASMu'!D$12</f>
        <v>-0.32843761477495281</v>
      </c>
      <c r="CI273" s="1">
        <f>(AT273 - '[1]AoA, FW, and ASMu'!E$11) / '[1]AoA, FW, and ASMu'!E$12</f>
        <v>0.50066042908655961</v>
      </c>
      <c r="CJ273" s="1">
        <f>(AU273 - '[1]AoA, FW, and ASMu'!F$11) / '[1]AoA, FW, and ASMu'!F$12</f>
        <v>0.34953519330863153</v>
      </c>
      <c r="CK273" s="1">
        <f>(AY273 - '[1]AoA, FW, and ASMu'!G$11) / '[1]AoA, FW, and ASMu'!G$12</f>
        <v>0.32195980665711271</v>
      </c>
      <c r="CL273" s="1">
        <f>(BA273 - '[1]AoA, FW, and ASMu'!H$11) / '[1]AoA, FW, and ASMu'!H$12</f>
        <v>0.31960435424860512</v>
      </c>
      <c r="CM273" s="1">
        <f>(AW273 - '[1]AoA, FW, and ASMu'!I$11) / '[1]AoA, FW, and ASMu'!I$12</f>
        <v>0.59779555268672613</v>
      </c>
      <c r="CN273" s="1">
        <v>0.24589444099999999</v>
      </c>
      <c r="CO273" s="1">
        <v>-0.92613256399999999</v>
      </c>
      <c r="CP273" s="1">
        <v>-0.23232691799999999</v>
      </c>
      <c r="CQ273" s="1">
        <v>-4.9096167000000003E-2</v>
      </c>
      <c r="CR273" s="1">
        <v>-0.546307824</v>
      </c>
      <c r="CS273" s="1">
        <v>0.823156416</v>
      </c>
      <c r="CT273" s="1">
        <v>-0.68092034499999998</v>
      </c>
      <c r="CU273" s="1">
        <v>-1.7303830650000001</v>
      </c>
      <c r="CV273" s="1" t="s">
        <v>223</v>
      </c>
      <c r="CW273" s="1">
        <v>4</v>
      </c>
      <c r="CX273" s="1">
        <v>0</v>
      </c>
      <c r="CY273" s="1" t="s">
        <v>224</v>
      </c>
      <c r="CZ273" s="1">
        <v>4</v>
      </c>
      <c r="DA273" s="1">
        <v>5123</v>
      </c>
      <c r="DB273" s="1" t="s">
        <v>221</v>
      </c>
      <c r="DC273" s="1" t="s">
        <v>221</v>
      </c>
      <c r="DD273" s="1">
        <v>0</v>
      </c>
      <c r="DE273" s="1" t="s">
        <v>221</v>
      </c>
      <c r="DF273" s="1" t="s">
        <v>221</v>
      </c>
      <c r="DG273" s="1" t="s">
        <v>321</v>
      </c>
      <c r="DH273" s="1">
        <v>178186</v>
      </c>
      <c r="DI273" s="1" t="s">
        <v>221</v>
      </c>
      <c r="DJ273" s="1" t="s">
        <v>221</v>
      </c>
      <c r="DK273" s="1" t="s">
        <v>221</v>
      </c>
      <c r="DL273" s="1" t="s">
        <v>221</v>
      </c>
      <c r="DM273" s="1" t="s">
        <v>221</v>
      </c>
      <c r="DN273" s="1">
        <v>15</v>
      </c>
      <c r="DO273" s="1" t="s">
        <v>221</v>
      </c>
      <c r="DP273" s="1">
        <v>0.99168173500000001</v>
      </c>
      <c r="DQ273" s="1">
        <v>-0.56476974899999999</v>
      </c>
      <c r="DR273" s="1">
        <v>-0.85767027399999995</v>
      </c>
      <c r="DS273" s="1">
        <v>-0.37808848900000003</v>
      </c>
      <c r="DT273" s="1">
        <v>1.1885848320000001</v>
      </c>
      <c r="DU273" s="1">
        <v>-0.432934453</v>
      </c>
      <c r="DV273" s="1">
        <v>-0.68143459900000003</v>
      </c>
      <c r="DW273" s="1">
        <v>0.87171520999999996</v>
      </c>
      <c r="DX273" s="1">
        <v>0.71745466300000005</v>
      </c>
      <c r="DY273" s="1">
        <v>-9.6444849999999999E-2</v>
      </c>
      <c r="DZ273" s="1">
        <v>0.80939393900000001</v>
      </c>
      <c r="EA273" s="1">
        <v>-0.14477804399999999</v>
      </c>
      <c r="EB273" s="1">
        <v>0.65018504799999999</v>
      </c>
      <c r="EC273" s="1">
        <v>0.63157092800000003</v>
      </c>
      <c r="ED273" s="1">
        <v>0.329160962</v>
      </c>
      <c r="EE273" s="1">
        <v>1.2185467910000001</v>
      </c>
      <c r="EF273" s="1">
        <v>0.50663741100000004</v>
      </c>
      <c r="EG273" s="1">
        <v>-1.207330537</v>
      </c>
      <c r="EH273" s="1">
        <v>0.86115427300000003</v>
      </c>
      <c r="EI273" s="1">
        <v>-2.2183121899999998</v>
      </c>
      <c r="EJ273" s="1">
        <v>-0.213365954</v>
      </c>
      <c r="EK273" s="1">
        <v>0.91174131999999997</v>
      </c>
      <c r="EL273" s="1">
        <v>0.48208338899999997</v>
      </c>
      <c r="EM273" s="1">
        <v>0.141778721</v>
      </c>
      <c r="EN273" s="1">
        <v>-0.227950713</v>
      </c>
      <c r="EO273" s="1">
        <v>0.60217342600000001</v>
      </c>
      <c r="EP273" s="1">
        <v>-0.44247086800000002</v>
      </c>
      <c r="EQ273" s="1">
        <v>0.160112855</v>
      </c>
      <c r="ER273" s="1">
        <v>-0.64968487399999997</v>
      </c>
      <c r="ES273" s="1">
        <v>-0.43132788399999999</v>
      </c>
      <c r="ET273" s="1">
        <v>0.81993861499999998</v>
      </c>
      <c r="EU273" s="1">
        <v>-1.288270378</v>
      </c>
      <c r="EV273" s="1">
        <v>-0.88920579200000005</v>
      </c>
      <c r="EW273" s="1">
        <v>1.3341285919999999</v>
      </c>
      <c r="EX273" s="1">
        <v>-0.67500610599999999</v>
      </c>
      <c r="EY273" s="1">
        <v>-0.74570925099999996</v>
      </c>
      <c r="EZ273" s="1">
        <v>-0.56272993800000004</v>
      </c>
      <c r="FA273" s="1">
        <v>0.95617094700000005</v>
      </c>
      <c r="FB273" s="1">
        <v>-0.407382207</v>
      </c>
      <c r="FC273" s="1">
        <v>-0.94977949800000006</v>
      </c>
      <c r="FD273" s="1">
        <v>0.84506917800000003</v>
      </c>
      <c r="FE273" s="1">
        <v>0.410288343</v>
      </c>
      <c r="FF273" s="1">
        <v>-8.7277409E-2</v>
      </c>
      <c r="FG273" s="1">
        <v>0.696214102</v>
      </c>
      <c r="FH273" s="1">
        <v>-0.114587433</v>
      </c>
      <c r="FI273" s="1">
        <v>0.45804513099999999</v>
      </c>
      <c r="FJ273" s="1">
        <v>0.53189845499999999</v>
      </c>
      <c r="FK273" s="1">
        <v>0.30337151299999998</v>
      </c>
      <c r="FL273" s="1">
        <v>0.98156220699999996</v>
      </c>
      <c r="FM273" s="1">
        <v>0.65470389500000004</v>
      </c>
      <c r="FN273" s="1">
        <v>-1.4390252180000001</v>
      </c>
      <c r="FO273" s="1">
        <v>0.86177219599999999</v>
      </c>
      <c r="FP273" s="1">
        <v>-2.5543624070000002</v>
      </c>
      <c r="FQ273" s="1">
        <v>-0.26098052599999999</v>
      </c>
      <c r="FR273" s="1">
        <v>1.024416521</v>
      </c>
      <c r="FS273" s="1">
        <v>0.67246216400000003</v>
      </c>
      <c r="FT273" s="1">
        <v>0.144408287</v>
      </c>
      <c r="FU273" s="1">
        <v>-0.263012886</v>
      </c>
      <c r="FV273" s="1">
        <v>0.682211177</v>
      </c>
      <c r="FW273" s="1">
        <v>-0.54637880400000005</v>
      </c>
      <c r="FX273" s="1">
        <v>0.15240841699999999</v>
      </c>
      <c r="FY273" s="1">
        <v>-0.711579976</v>
      </c>
      <c r="FZ273" s="1">
        <v>-0.44432008899999997</v>
      </c>
      <c r="GA273" s="1">
        <v>0.911935681</v>
      </c>
      <c r="GB273" s="1">
        <v>-1.2883563010000001</v>
      </c>
      <c r="GC273" s="1">
        <v>-0.77675984099999995</v>
      </c>
      <c r="GD273" s="1">
        <v>1.6205480329999999</v>
      </c>
      <c r="GE273" s="1">
        <v>-0.985332239</v>
      </c>
      <c r="GF273" s="1">
        <v>-1.7265393389999999</v>
      </c>
      <c r="GG273" s="1">
        <v>0.989477465</v>
      </c>
      <c r="GH273" s="1">
        <v>0.147275457</v>
      </c>
      <c r="GI273" s="1">
        <v>0.93667785000000003</v>
      </c>
      <c r="GJ273" s="1">
        <v>-0.26460242899999997</v>
      </c>
      <c r="GK273" s="1">
        <v>-0.74281111600000005</v>
      </c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 t="s">
        <v>321</v>
      </c>
      <c r="HP273" s="1" t="s">
        <v>232</v>
      </c>
      <c r="HQ273" s="1" t="s">
        <v>233</v>
      </c>
      <c r="HR273" s="1" t="s">
        <v>282</v>
      </c>
      <c r="HS273" s="1" t="s">
        <v>270</v>
      </c>
      <c r="HT273" s="1" t="s">
        <v>260</v>
      </c>
      <c r="HU273" s="1">
        <v>3.2498635990000002</v>
      </c>
      <c r="HV273" s="1">
        <v>2.534142949</v>
      </c>
      <c r="HW273" s="1">
        <v>1.644159731</v>
      </c>
      <c r="HX273" s="1">
        <v>3.5054662969999999</v>
      </c>
      <c r="HY273" s="1">
        <v>3.9679199879999998</v>
      </c>
      <c r="HZ273" s="1">
        <v>4.3075739510000002</v>
      </c>
      <c r="IA273" s="1">
        <v>2.3421028289999999</v>
      </c>
      <c r="IB273" s="1">
        <v>1.490883679</v>
      </c>
    </row>
    <row r="274" spans="1:236" x14ac:dyDescent="0.3">
      <c r="A274" s="1">
        <v>32033</v>
      </c>
      <c r="B274" s="1" t="s">
        <v>545</v>
      </c>
      <c r="C274" s="1" t="s">
        <v>546</v>
      </c>
      <c r="D274" s="1" t="s">
        <v>305</v>
      </c>
      <c r="E274" s="1">
        <v>3</v>
      </c>
      <c r="F274" s="1" t="s">
        <v>529</v>
      </c>
      <c r="G274" s="1">
        <v>2</v>
      </c>
      <c r="H274" s="1" t="s">
        <v>530</v>
      </c>
      <c r="I274" s="1" t="s">
        <v>221</v>
      </c>
      <c r="J274" s="1" t="s">
        <v>221</v>
      </c>
      <c r="K274" s="1" t="s">
        <v>221</v>
      </c>
      <c r="L274" s="1">
        <v>1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1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 t="s">
        <v>221</v>
      </c>
      <c r="AF274" s="1" t="s">
        <v>221</v>
      </c>
      <c r="AG274" s="1" t="s">
        <v>221</v>
      </c>
      <c r="AH274" s="1" t="s">
        <v>221</v>
      </c>
      <c r="AI274" s="1" t="s">
        <v>221</v>
      </c>
      <c r="AJ274" s="1" t="s">
        <v>221</v>
      </c>
      <c r="AK274" s="1" t="s">
        <v>221</v>
      </c>
      <c r="AL274" s="1" t="s">
        <v>221</v>
      </c>
      <c r="AM274" s="1">
        <v>5</v>
      </c>
      <c r="AN274" s="1">
        <v>3</v>
      </c>
      <c r="AO274" s="1">
        <v>5</v>
      </c>
      <c r="AP274" s="1">
        <v>1</v>
      </c>
      <c r="AQ274" s="1">
        <v>5</v>
      </c>
      <c r="AR274" s="1">
        <v>1</v>
      </c>
      <c r="AS274" s="1">
        <v>1</v>
      </c>
      <c r="AT274" s="1">
        <v>5</v>
      </c>
      <c r="AU274" s="1">
        <v>1</v>
      </c>
      <c r="AV274" s="1">
        <v>1</v>
      </c>
      <c r="AW274" s="1">
        <v>1</v>
      </c>
      <c r="AX274" s="1">
        <v>4</v>
      </c>
      <c r="AY274" s="1">
        <v>4</v>
      </c>
      <c r="AZ274" s="1">
        <v>3</v>
      </c>
      <c r="BA274" s="1">
        <v>2</v>
      </c>
      <c r="BB274" s="1">
        <v>5</v>
      </c>
      <c r="BC274" s="1" t="s">
        <v>221</v>
      </c>
      <c r="BD274" s="1" t="s">
        <v>221</v>
      </c>
      <c r="BE274" s="1" t="s">
        <v>221</v>
      </c>
      <c r="BF274" s="1" t="s">
        <v>221</v>
      </c>
      <c r="BG274" s="1">
        <v>5</v>
      </c>
      <c r="BH274" s="1">
        <v>5</v>
      </c>
      <c r="BI274" s="1">
        <v>4</v>
      </c>
      <c r="BJ274" s="1">
        <v>5</v>
      </c>
      <c r="BK274" s="1">
        <v>5</v>
      </c>
      <c r="BL274" s="1">
        <v>4</v>
      </c>
      <c r="BM274" s="1">
        <v>5</v>
      </c>
      <c r="BN274" s="1">
        <v>5</v>
      </c>
      <c r="BO274" s="1">
        <v>1</v>
      </c>
      <c r="BP274" s="1" t="s">
        <v>221</v>
      </c>
      <c r="BQ274" s="1">
        <v>5</v>
      </c>
      <c r="BR274" s="1">
        <v>5</v>
      </c>
      <c r="BS274" s="1">
        <v>5</v>
      </c>
      <c r="BT274" s="1">
        <v>5</v>
      </c>
      <c r="BU274" s="1">
        <v>4</v>
      </c>
      <c r="BV274" s="1">
        <v>4</v>
      </c>
      <c r="BW274" s="1" t="s">
        <v>221</v>
      </c>
      <c r="BX274" s="1">
        <v>4.6666666670000003</v>
      </c>
      <c r="BY274" s="1">
        <v>4.5</v>
      </c>
      <c r="BZ274" s="1">
        <v>5</v>
      </c>
      <c r="CA274" s="1">
        <v>1</v>
      </c>
      <c r="CB274" s="1"/>
      <c r="CC274" s="1">
        <v>4.6666666670000003</v>
      </c>
      <c r="CD274" s="1">
        <v>5</v>
      </c>
      <c r="CE274" s="1">
        <v>5</v>
      </c>
      <c r="CF274" s="1">
        <f>(AM274 - '[1]AoA, FW, and ASMu'!B$11) / '[1]AoA, FW, and ASMu'!B$12</f>
        <v>0.88905207322832902</v>
      </c>
      <c r="CG274" s="1">
        <f>(AQ274 - '[1]AoA, FW, and ASMu'!C$11) / '[1]AoA, FW, and ASMu'!C$12</f>
        <v>1.6056087151336731</v>
      </c>
      <c r="CH274" s="1">
        <f>(AR274 - '[1]AoA, FW, and ASMu'!D$11) / '[1]AoA, FW, and ASMu'!D$12</f>
        <v>-1.1133856642167215</v>
      </c>
      <c r="CI274" s="1">
        <f>(AT274 - '[1]AoA, FW, and ASMu'!E$11) / '[1]AoA, FW, and ASMu'!E$12</f>
        <v>0.50066042908655961</v>
      </c>
      <c r="CJ274" s="1">
        <f>(AU274 - '[1]AoA, FW, and ASMu'!F$11) / '[1]AoA, FW, and ASMu'!F$12</f>
        <v>-1.3726844286238138</v>
      </c>
      <c r="CK274" s="1">
        <f>(AY274 - '[1]AoA, FW, and ASMu'!G$11) / '[1]AoA, FW, and ASMu'!G$12</f>
        <v>0.32195980665711271</v>
      </c>
      <c r="CL274" s="1">
        <f>(BA274 - '[1]AoA, FW, and ASMu'!H$11) / '[1]AoA, FW, and ASMu'!H$12</f>
        <v>0.31960435424860512</v>
      </c>
      <c r="CM274" s="1">
        <f>(AW274 - '[1]AoA, FW, and ASMu'!I$11) / '[1]AoA, FW, and ASMu'!I$12</f>
        <v>-1.9492913520592203</v>
      </c>
      <c r="CN274" s="1">
        <v>1.0227863370000001</v>
      </c>
      <c r="CO274" s="1">
        <v>1.064611226</v>
      </c>
      <c r="CP274" s="1">
        <v>1.457800669</v>
      </c>
      <c r="CQ274" s="1">
        <v>-2.6087165959999998</v>
      </c>
      <c r="CR274" s="1"/>
      <c r="CS274" s="1">
        <v>0.83487341299999995</v>
      </c>
      <c r="CT274" s="1">
        <v>1.349786843</v>
      </c>
      <c r="CU274" s="1">
        <v>1.3245864249999999</v>
      </c>
      <c r="CV274" s="1" t="s">
        <v>223</v>
      </c>
      <c r="CW274" s="1">
        <v>4</v>
      </c>
      <c r="CX274" s="1">
        <v>1</v>
      </c>
      <c r="CY274" s="1" t="s">
        <v>224</v>
      </c>
      <c r="CZ274" s="1">
        <v>4</v>
      </c>
      <c r="DA274" s="1">
        <v>3939</v>
      </c>
      <c r="DB274" s="1" t="s">
        <v>221</v>
      </c>
      <c r="DC274" s="1" t="s">
        <v>221</v>
      </c>
      <c r="DD274" s="1" t="s">
        <v>221</v>
      </c>
      <c r="DE274" s="1" t="s">
        <v>221</v>
      </c>
      <c r="DF274" s="1" t="s">
        <v>221</v>
      </c>
      <c r="DG274" s="1" t="s">
        <v>292</v>
      </c>
      <c r="DH274" s="1">
        <v>239972</v>
      </c>
      <c r="DI274" s="1" t="s">
        <v>547</v>
      </c>
      <c r="DJ274" s="1" t="s">
        <v>548</v>
      </c>
      <c r="DK274" s="1" t="s">
        <v>549</v>
      </c>
      <c r="DL274" s="1" t="s">
        <v>229</v>
      </c>
      <c r="DM274" s="1">
        <v>861</v>
      </c>
      <c r="DN274" s="1">
        <v>7</v>
      </c>
      <c r="DO274" s="1" t="s">
        <v>550</v>
      </c>
      <c r="DP274" s="1">
        <v>0.99168173500000001</v>
      </c>
      <c r="DQ274" s="1">
        <v>1.4352302509999999</v>
      </c>
      <c r="DR274" s="1">
        <v>1.142329726</v>
      </c>
      <c r="DS274" s="1">
        <v>-0.37808848900000003</v>
      </c>
      <c r="DT274" s="1">
        <v>2.1885848320000001</v>
      </c>
      <c r="DU274" s="1">
        <v>-1.4329344530000001</v>
      </c>
      <c r="DV274" s="1">
        <v>-0.68143459900000003</v>
      </c>
      <c r="DW274" s="1">
        <v>0.87171520999999996</v>
      </c>
      <c r="DX274" s="1">
        <v>-2.2825453370000002</v>
      </c>
      <c r="DY274" s="1">
        <v>-1.0964448499999999</v>
      </c>
      <c r="DZ274" s="1">
        <v>-2.190606061</v>
      </c>
      <c r="EA274" s="1">
        <v>1.8552219560000001</v>
      </c>
      <c r="EB274" s="1">
        <v>0.65018504799999999</v>
      </c>
      <c r="EC274" s="1">
        <v>-0.36842907200000002</v>
      </c>
      <c r="ED274" s="1">
        <v>0.329160962</v>
      </c>
      <c r="EE274" s="1">
        <v>1.2185467910000001</v>
      </c>
      <c r="EF274" s="1">
        <v>0.50663741100000004</v>
      </c>
      <c r="EG274" s="1">
        <v>0.79266946299999996</v>
      </c>
      <c r="EH274" s="1">
        <v>-0.138845727</v>
      </c>
      <c r="EI274" s="1">
        <v>0.78168780999999998</v>
      </c>
      <c r="EJ274" s="1">
        <v>0.78663404599999998</v>
      </c>
      <c r="EK274" s="1">
        <v>-8.8258680000000006E-2</v>
      </c>
      <c r="EL274" s="1">
        <v>0.48208338899999997</v>
      </c>
      <c r="EM274" s="1">
        <v>-2.8582212789999999</v>
      </c>
      <c r="EN274" s="1" t="s">
        <v>221</v>
      </c>
      <c r="EO274" s="1">
        <v>0.60217342600000001</v>
      </c>
      <c r="EP274" s="1">
        <v>0.55752913199999998</v>
      </c>
      <c r="EQ274" s="1">
        <v>1.1601128549999999</v>
      </c>
      <c r="ER274" s="1">
        <v>1.3503151259999999</v>
      </c>
      <c r="ES274" s="1">
        <v>0.56867211600000001</v>
      </c>
      <c r="ET274" s="1">
        <v>-0.18006138499999999</v>
      </c>
      <c r="EU274" s="1" t="s">
        <v>221</v>
      </c>
      <c r="EV274" s="1">
        <v>1.1107942079999999</v>
      </c>
      <c r="EW274" s="1">
        <v>1.3341285919999999</v>
      </c>
      <c r="EX274" s="1">
        <v>1.715370176</v>
      </c>
      <c r="EY274" s="1">
        <v>0.99320901100000003</v>
      </c>
      <c r="EZ274" s="1">
        <v>-0.56272993800000004</v>
      </c>
      <c r="FA274" s="1">
        <v>1.7606326240000001</v>
      </c>
      <c r="FB274" s="1">
        <v>-1.348361157</v>
      </c>
      <c r="FC274" s="1">
        <v>-0.94977949800000006</v>
      </c>
      <c r="FD274" s="1">
        <v>0.84506917800000003</v>
      </c>
      <c r="FE274" s="1">
        <v>-1.305311391</v>
      </c>
      <c r="FF274" s="1">
        <v>-0.99222370199999999</v>
      </c>
      <c r="FG274" s="1">
        <v>-1.8842874380000001</v>
      </c>
      <c r="FH274" s="1">
        <v>1.4683519410000001</v>
      </c>
      <c r="FI274" s="1">
        <v>0.45804513099999999</v>
      </c>
      <c r="FJ274" s="1">
        <v>-0.31028479199999998</v>
      </c>
      <c r="FK274" s="1">
        <v>0.30337151299999998</v>
      </c>
      <c r="FL274" s="1">
        <v>0.98156220699999996</v>
      </c>
      <c r="FM274" s="1">
        <v>0.65470389500000004</v>
      </c>
      <c r="FN274" s="1">
        <v>0.94478795299999996</v>
      </c>
      <c r="FO274" s="1">
        <v>-0.13894535599999999</v>
      </c>
      <c r="FP274" s="1">
        <v>0.90010502800000003</v>
      </c>
      <c r="FQ274" s="1">
        <v>0.96217865700000005</v>
      </c>
      <c r="FR274" s="1">
        <v>-9.9165901000000001E-2</v>
      </c>
      <c r="FS274" s="1">
        <v>0.67246216400000003</v>
      </c>
      <c r="FT274" s="1">
        <v>-2.9112326350000002</v>
      </c>
      <c r="FU274" s="1"/>
      <c r="FV274" s="1">
        <v>0.682211177</v>
      </c>
      <c r="FW274" s="1">
        <v>0.68845685099999998</v>
      </c>
      <c r="FX274" s="1">
        <v>1.1042896170000001</v>
      </c>
      <c r="FY274" s="1">
        <v>1.4789588659999999</v>
      </c>
      <c r="FZ274" s="1">
        <v>0.58580132299999998</v>
      </c>
      <c r="GA274" s="1">
        <v>-0.200264262</v>
      </c>
      <c r="GB274" s="1"/>
      <c r="GC274" s="1">
        <v>0.97032693699999994</v>
      </c>
      <c r="GD274" s="1">
        <v>1.766721276</v>
      </c>
      <c r="GE274" s="1">
        <v>-0.31598106300000001</v>
      </c>
      <c r="GF274" s="1">
        <v>2.0547438000000001E-2</v>
      </c>
      <c r="GG274" s="1">
        <v>-2.0661634580000001</v>
      </c>
      <c r="GH274" s="1">
        <v>-1.305311391</v>
      </c>
      <c r="GI274" s="1">
        <v>0.96987010399999996</v>
      </c>
      <c r="GJ274" s="1">
        <v>0.85551632099999997</v>
      </c>
      <c r="GK274" s="1">
        <v>-0.93949948500000002</v>
      </c>
      <c r="GL274" s="1">
        <v>1</v>
      </c>
      <c r="GM274" s="1">
        <v>1</v>
      </c>
      <c r="GN274" s="1">
        <v>1</v>
      </c>
      <c r="GO274" s="1">
        <v>0</v>
      </c>
      <c r="GP274" s="1">
        <v>0</v>
      </c>
      <c r="GQ274" s="1">
        <v>0</v>
      </c>
      <c r="GR274" s="1">
        <v>0</v>
      </c>
      <c r="GS274" s="1">
        <v>0</v>
      </c>
      <c r="GT274" s="1">
        <v>0</v>
      </c>
      <c r="GU274" s="1">
        <v>0</v>
      </c>
      <c r="GV274" s="1">
        <v>0</v>
      </c>
      <c r="GW274" s="1">
        <v>0</v>
      </c>
      <c r="GX274" s="1">
        <v>0</v>
      </c>
      <c r="GY274" s="1">
        <v>0</v>
      </c>
      <c r="GZ274" s="1">
        <v>0</v>
      </c>
      <c r="HA274" s="1">
        <v>0</v>
      </c>
      <c r="HB274" s="1">
        <v>0</v>
      </c>
      <c r="HC274" s="1">
        <v>0</v>
      </c>
      <c r="HD274" s="1">
        <v>0</v>
      </c>
      <c r="HE274" s="1">
        <v>0</v>
      </c>
      <c r="HF274" s="1">
        <v>0</v>
      </c>
      <c r="HG274" s="1">
        <v>0</v>
      </c>
      <c r="HH274" s="1">
        <v>0</v>
      </c>
      <c r="HI274" s="1">
        <v>1</v>
      </c>
      <c r="HJ274" s="1">
        <v>1</v>
      </c>
      <c r="HK274" s="1">
        <v>0</v>
      </c>
      <c r="HL274" s="1">
        <v>0</v>
      </c>
      <c r="HM274" s="1">
        <v>0</v>
      </c>
      <c r="HN274" s="1">
        <v>1</v>
      </c>
      <c r="HO274" s="1" t="s">
        <v>405</v>
      </c>
      <c r="HP274" s="1" t="s">
        <v>315</v>
      </c>
      <c r="HQ274" s="1" t="s">
        <v>316</v>
      </c>
      <c r="HR274" s="1" t="s">
        <v>221</v>
      </c>
      <c r="HS274" s="1" t="s">
        <v>221</v>
      </c>
      <c r="HT274" s="1" t="s">
        <v>221</v>
      </c>
      <c r="HU274" s="1">
        <v>4.6690096859999999</v>
      </c>
      <c r="HV274" s="1">
        <v>4.3482539339999997</v>
      </c>
      <c r="HW274" s="1">
        <v>4.5408939989999997</v>
      </c>
      <c r="HX274" s="1">
        <v>0</v>
      </c>
      <c r="HY274" s="1"/>
      <c r="HZ274" s="1">
        <v>3.7544004370000001</v>
      </c>
      <c r="IA274" s="1">
        <v>4.0763978610000002</v>
      </c>
      <c r="IB274" s="1">
        <v>5.2230851080000003</v>
      </c>
    </row>
    <row r="275" spans="1:236" x14ac:dyDescent="0.3">
      <c r="A275" s="1">
        <v>38384</v>
      </c>
      <c r="B275" s="1" t="s">
        <v>1834</v>
      </c>
      <c r="C275" s="1" t="s">
        <v>1174</v>
      </c>
      <c r="D275" s="1" t="s">
        <v>1835</v>
      </c>
      <c r="E275" s="1">
        <v>9</v>
      </c>
      <c r="F275" s="1" t="s">
        <v>529</v>
      </c>
      <c r="G275" s="1">
        <v>2</v>
      </c>
      <c r="H275" s="1" t="s">
        <v>530</v>
      </c>
      <c r="I275" s="1" t="s">
        <v>221</v>
      </c>
      <c r="J275" s="1" t="s">
        <v>221</v>
      </c>
      <c r="K275" s="1" t="s">
        <v>221</v>
      </c>
      <c r="L275" s="1">
        <v>1</v>
      </c>
      <c r="M275" s="1">
        <v>0</v>
      </c>
      <c r="N275" s="1">
        <v>0</v>
      </c>
      <c r="O275" s="1">
        <v>0</v>
      </c>
      <c r="P275" s="1">
        <v>0</v>
      </c>
      <c r="Q275" s="1">
        <v>1</v>
      </c>
      <c r="R275" s="1">
        <v>0</v>
      </c>
      <c r="S275" s="1">
        <v>0</v>
      </c>
      <c r="T275" s="1">
        <v>0</v>
      </c>
      <c r="U275" s="1">
        <v>1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 t="s">
        <v>221</v>
      </c>
      <c r="AF275" s="1" t="s">
        <v>221</v>
      </c>
      <c r="AG275" s="1" t="s">
        <v>221</v>
      </c>
      <c r="AH275" s="1" t="s">
        <v>221</v>
      </c>
      <c r="AI275" s="1" t="s">
        <v>221</v>
      </c>
      <c r="AJ275" s="1" t="s">
        <v>221</v>
      </c>
      <c r="AK275" s="1" t="s">
        <v>221</v>
      </c>
      <c r="AL275" s="1" t="s">
        <v>221</v>
      </c>
      <c r="AM275" s="1">
        <v>5</v>
      </c>
      <c r="AN275" s="1">
        <v>1</v>
      </c>
      <c r="AO275" s="1">
        <v>4</v>
      </c>
      <c r="AP275" s="1">
        <v>1</v>
      </c>
      <c r="AQ275" s="1">
        <v>4</v>
      </c>
      <c r="AR275" s="1">
        <v>2</v>
      </c>
      <c r="AS275" s="1">
        <v>1</v>
      </c>
      <c r="AT275" s="1">
        <v>5</v>
      </c>
      <c r="AU275" s="1">
        <v>5</v>
      </c>
      <c r="AV275" s="1">
        <v>2</v>
      </c>
      <c r="AW275" s="1">
        <v>3</v>
      </c>
      <c r="AX275" s="1">
        <v>1</v>
      </c>
      <c r="AY275" s="1">
        <v>3</v>
      </c>
      <c r="AZ275" s="1">
        <v>3</v>
      </c>
      <c r="BA275" s="1">
        <v>1</v>
      </c>
      <c r="BB275" s="1">
        <v>5</v>
      </c>
      <c r="BC275" s="1" t="s">
        <v>221</v>
      </c>
      <c r="BD275" s="1" t="s">
        <v>221</v>
      </c>
      <c r="BE275" s="1" t="s">
        <v>221</v>
      </c>
      <c r="BF275" s="1" t="s">
        <v>221</v>
      </c>
      <c r="BG275" s="1">
        <v>4</v>
      </c>
      <c r="BH275" s="1">
        <v>5</v>
      </c>
      <c r="BI275" s="1">
        <v>3</v>
      </c>
      <c r="BJ275" s="1">
        <v>5</v>
      </c>
      <c r="BK275" s="1">
        <v>4</v>
      </c>
      <c r="BL275" s="1">
        <v>4</v>
      </c>
      <c r="BM275" s="1">
        <v>4</v>
      </c>
      <c r="BN275" s="1">
        <v>3</v>
      </c>
      <c r="BO275" s="1">
        <v>4</v>
      </c>
      <c r="BP275" s="1">
        <v>4</v>
      </c>
      <c r="BQ275" s="1">
        <v>4</v>
      </c>
      <c r="BR275" s="1">
        <v>4</v>
      </c>
      <c r="BS275" s="1">
        <v>4</v>
      </c>
      <c r="BT275" s="1">
        <v>4</v>
      </c>
      <c r="BU275" s="1">
        <v>3</v>
      </c>
      <c r="BV275" s="1">
        <v>1</v>
      </c>
      <c r="BW275" s="1">
        <v>3</v>
      </c>
      <c r="BX275" s="1">
        <v>3.5</v>
      </c>
      <c r="BY275" s="1">
        <v>3.5</v>
      </c>
      <c r="BZ275" s="1">
        <v>3</v>
      </c>
      <c r="CA275" s="1">
        <v>4</v>
      </c>
      <c r="CB275" s="1">
        <v>4</v>
      </c>
      <c r="CC275" s="1">
        <v>4</v>
      </c>
      <c r="CD275" s="1">
        <v>3.5</v>
      </c>
      <c r="CE275" s="1">
        <v>5</v>
      </c>
      <c r="CF275" s="1">
        <f>(AM275 - '[1]AoA, FW, and ASMu'!B$11) / '[1]AoA, FW, and ASMu'!B$12</f>
        <v>0.88905207322832902</v>
      </c>
      <c r="CG275" s="1">
        <f>(AQ275 - '[1]AoA, FW, and ASMu'!C$11) / '[1]AoA, FW, and ASMu'!C$12</f>
        <v>0.83458339984016205</v>
      </c>
      <c r="CH275" s="1">
        <f>(AR275 - '[1]AoA, FW, and ASMu'!D$11) / '[1]AoA, FW, and ASMu'!D$12</f>
        <v>-0.32843761477495281</v>
      </c>
      <c r="CI275" s="1">
        <f>(AT275 - '[1]AoA, FW, and ASMu'!E$11) / '[1]AoA, FW, and ASMu'!E$12</f>
        <v>0.50066042908655961</v>
      </c>
      <c r="CJ275" s="1">
        <f>(AU275 - '[1]AoA, FW, and ASMu'!F$11) / '[1]AoA, FW, and ASMu'!F$12</f>
        <v>0.92360840061944671</v>
      </c>
      <c r="CK275" s="1">
        <f>(AY275 - '[1]AoA, FW, and ASMu'!G$11) / '[1]AoA, FW, and ASMu'!G$12</f>
        <v>-0.39129875746110016</v>
      </c>
      <c r="CL275" s="1">
        <f>(BA275 - '[1]AoA, FW, and ASMu'!H$11) / '[1]AoA, FW, and ASMu'!H$12</f>
        <v>-0.62050276803115456</v>
      </c>
      <c r="CM275" s="1">
        <f>(AW275 - '[1]AoA, FW, and ASMu'!I$11) / '[1]AoA, FW, and ASMu'!I$12</f>
        <v>-0.25123341556192269</v>
      </c>
      <c r="CN275" s="1">
        <v>-1.3803804129999999</v>
      </c>
      <c r="CO275" s="1">
        <v>-0.17774704099999999</v>
      </c>
      <c r="CP275" s="1">
        <v>-0.81264632999999997</v>
      </c>
      <c r="CQ275" s="1">
        <v>0.30499183800000002</v>
      </c>
      <c r="CR275" s="1">
        <v>-0.28672377399999999</v>
      </c>
      <c r="CS275" s="1">
        <v>-0.23781242699999999</v>
      </c>
      <c r="CT275" s="1">
        <v>-0.397240812</v>
      </c>
      <c r="CU275" s="1">
        <v>1.3245864249999999</v>
      </c>
      <c r="CV275" s="1" t="s">
        <v>223</v>
      </c>
      <c r="CW275" s="1">
        <v>4</v>
      </c>
      <c r="CX275" s="1">
        <v>1</v>
      </c>
      <c r="CY275" s="1" t="s">
        <v>224</v>
      </c>
      <c r="CZ275" s="1">
        <v>4</v>
      </c>
      <c r="DA275" s="1">
        <v>3704</v>
      </c>
      <c r="DB275" s="1" t="s">
        <v>221</v>
      </c>
      <c r="DC275" s="1" t="s">
        <v>221</v>
      </c>
      <c r="DD275" s="1">
        <v>0</v>
      </c>
      <c r="DE275" s="1" t="s">
        <v>221</v>
      </c>
      <c r="DF275" s="1" t="s">
        <v>221</v>
      </c>
      <c r="DG275" s="1" t="s">
        <v>276</v>
      </c>
      <c r="DH275" s="1">
        <v>488328</v>
      </c>
      <c r="DI275" s="1" t="s">
        <v>1836</v>
      </c>
      <c r="DJ275" s="1" t="s">
        <v>1837</v>
      </c>
      <c r="DK275" s="1" t="s">
        <v>257</v>
      </c>
      <c r="DL275" s="1" t="s">
        <v>229</v>
      </c>
      <c r="DM275" s="1">
        <v>1131</v>
      </c>
      <c r="DN275" s="1">
        <v>9</v>
      </c>
      <c r="DO275" s="1" t="s">
        <v>1838</v>
      </c>
      <c r="DP275" s="1">
        <v>0.99168173500000001</v>
      </c>
      <c r="DQ275" s="1">
        <v>-0.56476974899999999</v>
      </c>
      <c r="DR275" s="1">
        <v>0.14232972599999999</v>
      </c>
      <c r="DS275" s="1">
        <v>-0.37808848900000003</v>
      </c>
      <c r="DT275" s="1">
        <v>1.1885848320000001</v>
      </c>
      <c r="DU275" s="1">
        <v>-0.432934453</v>
      </c>
      <c r="DV275" s="1">
        <v>-0.68143459900000003</v>
      </c>
      <c r="DW275" s="1">
        <v>0.87171520999999996</v>
      </c>
      <c r="DX275" s="1">
        <v>1.717454663</v>
      </c>
      <c r="DY275" s="1">
        <v>-9.6444849999999999E-2</v>
      </c>
      <c r="DZ275" s="1">
        <v>-0.19060606099999999</v>
      </c>
      <c r="EA275" s="1">
        <v>-1.1447780439999999</v>
      </c>
      <c r="EB275" s="1">
        <v>-0.34981495200000001</v>
      </c>
      <c r="EC275" s="1">
        <v>-0.36842907200000002</v>
      </c>
      <c r="ED275" s="1">
        <v>-0.670839038</v>
      </c>
      <c r="EE275" s="1">
        <v>1.2185467910000001</v>
      </c>
      <c r="EF275" s="1">
        <v>-0.49336258900000002</v>
      </c>
      <c r="EG275" s="1">
        <v>0.79266946299999996</v>
      </c>
      <c r="EH275" s="1">
        <v>-1.1388457270000001</v>
      </c>
      <c r="EI275" s="1">
        <v>0.78168780999999998</v>
      </c>
      <c r="EJ275" s="1">
        <v>-0.213365954</v>
      </c>
      <c r="EK275" s="1">
        <v>-8.8258680000000006E-2</v>
      </c>
      <c r="EL275" s="1">
        <v>-0.51791661099999997</v>
      </c>
      <c r="EM275" s="1">
        <v>0.141778721</v>
      </c>
      <c r="EN275" s="1">
        <v>-0.227950713</v>
      </c>
      <c r="EO275" s="1">
        <v>-0.39782657399999999</v>
      </c>
      <c r="EP275" s="1">
        <v>-0.44247086800000002</v>
      </c>
      <c r="EQ275" s="1">
        <v>0.160112855</v>
      </c>
      <c r="ER275" s="1">
        <v>0.35031512599999998</v>
      </c>
      <c r="ES275" s="1">
        <v>-0.43132788399999999</v>
      </c>
      <c r="ET275" s="1">
        <v>-3.1800613850000001</v>
      </c>
      <c r="EU275" s="1">
        <v>-0.28827037799999999</v>
      </c>
      <c r="EV275" s="1">
        <v>-0.88920579200000005</v>
      </c>
      <c r="EW275" s="1">
        <v>1.3341285919999999</v>
      </c>
      <c r="EX275" s="1">
        <v>-0.67500610599999999</v>
      </c>
      <c r="EY275" s="1">
        <v>0.12374988000000001</v>
      </c>
      <c r="EZ275" s="1">
        <v>-0.56272993800000004</v>
      </c>
      <c r="FA275" s="1">
        <v>0.95617094700000005</v>
      </c>
      <c r="FB275" s="1">
        <v>-0.407382207</v>
      </c>
      <c r="FC275" s="1">
        <v>-0.94977949800000006</v>
      </c>
      <c r="FD275" s="1">
        <v>0.84506917800000003</v>
      </c>
      <c r="FE275" s="1">
        <v>0.98215492100000001</v>
      </c>
      <c r="FF275" s="1">
        <v>-8.7277409E-2</v>
      </c>
      <c r="FG275" s="1">
        <v>-0.163953078</v>
      </c>
      <c r="FH275" s="1">
        <v>-0.90605712000000005</v>
      </c>
      <c r="FI275" s="1">
        <v>-0.24643912700000001</v>
      </c>
      <c r="FJ275" s="1">
        <v>-0.31028479199999998</v>
      </c>
      <c r="FK275" s="1">
        <v>-0.61827943600000002</v>
      </c>
      <c r="FL275" s="1">
        <v>0.98156220699999996</v>
      </c>
      <c r="FM275" s="1">
        <v>-0.63754946099999998</v>
      </c>
      <c r="FN275" s="1">
        <v>0.94478795299999996</v>
      </c>
      <c r="FO275" s="1">
        <v>-1.139662908</v>
      </c>
      <c r="FP275" s="1">
        <v>0.90010502800000003</v>
      </c>
      <c r="FQ275" s="1">
        <v>-0.26098052599999999</v>
      </c>
      <c r="FR275" s="1">
        <v>-9.9165901000000001E-2</v>
      </c>
      <c r="FS275" s="1">
        <v>-0.72244622599999997</v>
      </c>
      <c r="FT275" s="1">
        <v>0.144408287</v>
      </c>
      <c r="FU275" s="1">
        <v>-0.263012886</v>
      </c>
      <c r="FV275" s="1">
        <v>-0.45070360700000001</v>
      </c>
      <c r="FW275" s="1">
        <v>-0.54637880400000005</v>
      </c>
      <c r="FX275" s="1">
        <v>0.15240841699999999</v>
      </c>
      <c r="FY275" s="1">
        <v>0.38368944500000002</v>
      </c>
      <c r="FZ275" s="1">
        <v>-0.44432008899999997</v>
      </c>
      <c r="GA275" s="1">
        <v>-3.5368640920000001</v>
      </c>
      <c r="GB275" s="1">
        <v>-0.288289605</v>
      </c>
      <c r="GC275" s="1">
        <v>-0.77675984099999995</v>
      </c>
      <c r="GD275" s="1">
        <v>0.58116531999999999</v>
      </c>
      <c r="GE275" s="1">
        <v>-0.43769752899999997</v>
      </c>
      <c r="GF275" s="1">
        <v>-1.7265393389999999</v>
      </c>
      <c r="GG275" s="1">
        <v>0.989477465</v>
      </c>
      <c r="GH275" s="1">
        <v>0.71914203399999999</v>
      </c>
      <c r="GI275" s="1">
        <v>-0.60730334500000005</v>
      </c>
      <c r="GJ275" s="1">
        <v>-0.68622002999999998</v>
      </c>
      <c r="GK275" s="1">
        <v>0.78083487500000004</v>
      </c>
      <c r="GL275" s="1">
        <v>4</v>
      </c>
      <c r="GM275" s="1">
        <v>1</v>
      </c>
      <c r="GN275" s="1">
        <v>0.25</v>
      </c>
      <c r="GO275" s="1">
        <v>3</v>
      </c>
      <c r="GP275" s="1">
        <v>0.75</v>
      </c>
      <c r="GQ275" s="1">
        <v>0</v>
      </c>
      <c r="GR275" s="1">
        <v>0</v>
      </c>
      <c r="GS275" s="1">
        <v>1</v>
      </c>
      <c r="GT275" s="1">
        <v>0.25</v>
      </c>
      <c r="GU275" s="1">
        <v>1</v>
      </c>
      <c r="GV275" s="1">
        <v>0.25</v>
      </c>
      <c r="GW275" s="1">
        <v>0</v>
      </c>
      <c r="GX275" s="1">
        <v>0</v>
      </c>
      <c r="GY275" s="1">
        <v>0</v>
      </c>
      <c r="GZ275" s="1">
        <v>0</v>
      </c>
      <c r="HA275" s="1">
        <v>0</v>
      </c>
      <c r="HB275" s="1">
        <v>0</v>
      </c>
      <c r="HC275" s="1">
        <v>1</v>
      </c>
      <c r="HD275" s="1">
        <v>0.25</v>
      </c>
      <c r="HE275" s="1">
        <v>1</v>
      </c>
      <c r="HF275" s="1">
        <v>0.25</v>
      </c>
      <c r="HG275" s="1">
        <v>0</v>
      </c>
      <c r="HH275" s="1">
        <v>0</v>
      </c>
      <c r="HI275" s="1">
        <v>0</v>
      </c>
      <c r="HJ275" s="1">
        <v>0</v>
      </c>
      <c r="HK275" s="1">
        <v>0</v>
      </c>
      <c r="HL275" s="1">
        <v>0</v>
      </c>
      <c r="HM275" s="1">
        <v>0.5</v>
      </c>
      <c r="HN275" s="1">
        <v>0.5</v>
      </c>
      <c r="HO275" s="1" t="s">
        <v>269</v>
      </c>
      <c r="HP275" s="1" t="s">
        <v>232</v>
      </c>
      <c r="HQ275" s="1" t="s">
        <v>260</v>
      </c>
      <c r="HR275" s="1" t="s">
        <v>221</v>
      </c>
      <c r="HS275" s="1" t="s">
        <v>221</v>
      </c>
      <c r="HT275" s="1" t="s">
        <v>221</v>
      </c>
      <c r="HU275" s="1">
        <v>2.2658429359999999</v>
      </c>
      <c r="HV275" s="1">
        <v>3.105895667</v>
      </c>
      <c r="HW275" s="1">
        <v>2.2704469989999998</v>
      </c>
      <c r="HX275" s="1">
        <v>2.9137084350000002</v>
      </c>
      <c r="HY275" s="1">
        <v>3.5750870589999999</v>
      </c>
      <c r="HZ275" s="1">
        <v>2.6817145980000001</v>
      </c>
      <c r="IA275" s="1">
        <v>2.3293702060000001</v>
      </c>
      <c r="IB275" s="1">
        <v>5.2230851080000003</v>
      </c>
    </row>
    <row r="276" spans="1:236" x14ac:dyDescent="0.3">
      <c r="A276" s="1">
        <v>39538</v>
      </c>
      <c r="B276" s="1" t="s">
        <v>1839</v>
      </c>
      <c r="C276" s="1" t="s">
        <v>640</v>
      </c>
      <c r="D276" s="1" t="s">
        <v>1412</v>
      </c>
      <c r="E276" s="1">
        <v>6</v>
      </c>
      <c r="F276" s="1" t="s">
        <v>529</v>
      </c>
      <c r="G276" s="1">
        <v>2</v>
      </c>
      <c r="H276" s="1" t="s">
        <v>530</v>
      </c>
      <c r="I276" s="1" t="s">
        <v>221</v>
      </c>
      <c r="J276" s="1" t="s">
        <v>221</v>
      </c>
      <c r="K276" s="1" t="s">
        <v>221</v>
      </c>
      <c r="L276" s="1">
        <v>1</v>
      </c>
      <c r="M276" s="1">
        <v>1</v>
      </c>
      <c r="N276" s="1">
        <v>0</v>
      </c>
      <c r="O276" s="1">
        <v>0</v>
      </c>
      <c r="P276" s="1">
        <v>0</v>
      </c>
      <c r="Q276" s="1">
        <v>1</v>
      </c>
      <c r="R276" s="1">
        <v>0</v>
      </c>
      <c r="S276" s="1">
        <v>1</v>
      </c>
      <c r="T276" s="1">
        <v>0</v>
      </c>
      <c r="U276" s="1">
        <v>1</v>
      </c>
      <c r="V276" s="1">
        <v>1</v>
      </c>
      <c r="W276" s="1">
        <v>0</v>
      </c>
      <c r="X276" s="1">
        <v>0</v>
      </c>
      <c r="Y276" s="1">
        <v>1</v>
      </c>
      <c r="Z276" s="1">
        <v>1</v>
      </c>
      <c r="AA276" s="1">
        <v>0</v>
      </c>
      <c r="AB276" s="1">
        <v>0</v>
      </c>
      <c r="AC276" s="1">
        <v>0</v>
      </c>
      <c r="AD276" s="1">
        <v>1</v>
      </c>
      <c r="AE276" s="1" t="s">
        <v>221</v>
      </c>
      <c r="AF276" s="1" t="s">
        <v>221</v>
      </c>
      <c r="AG276" s="1" t="s">
        <v>221</v>
      </c>
      <c r="AH276" s="1" t="s">
        <v>221</v>
      </c>
      <c r="AI276" s="1" t="s">
        <v>221</v>
      </c>
      <c r="AJ276" s="1" t="s">
        <v>221</v>
      </c>
      <c r="AK276" s="1" t="s">
        <v>221</v>
      </c>
      <c r="AL276" s="1" t="s">
        <v>221</v>
      </c>
      <c r="AM276" s="1">
        <v>5</v>
      </c>
      <c r="AN276" s="1">
        <v>2</v>
      </c>
      <c r="AO276" s="1">
        <v>5</v>
      </c>
      <c r="AP276" s="1">
        <v>1</v>
      </c>
      <c r="AQ276" s="1">
        <v>3</v>
      </c>
      <c r="AR276" s="1">
        <v>3</v>
      </c>
      <c r="AS276" s="1">
        <v>2</v>
      </c>
      <c r="AT276" s="1">
        <v>4</v>
      </c>
      <c r="AU276" s="1">
        <v>2</v>
      </c>
      <c r="AV276" s="1">
        <v>3</v>
      </c>
      <c r="AW276" s="1">
        <v>3</v>
      </c>
      <c r="AX276" s="1">
        <v>2</v>
      </c>
      <c r="AY276" s="1">
        <v>4</v>
      </c>
      <c r="AZ276" s="1">
        <v>4</v>
      </c>
      <c r="BA276" s="1">
        <v>2</v>
      </c>
      <c r="BB276" s="1">
        <v>4</v>
      </c>
      <c r="BC276" s="1" t="s">
        <v>221</v>
      </c>
      <c r="BD276" s="1" t="s">
        <v>221</v>
      </c>
      <c r="BE276" s="1" t="s">
        <v>221</v>
      </c>
      <c r="BF276" s="1" t="s">
        <v>221</v>
      </c>
      <c r="BG276" s="1">
        <v>4</v>
      </c>
      <c r="BH276" s="1">
        <v>3</v>
      </c>
      <c r="BI276" s="1">
        <v>3</v>
      </c>
      <c r="BJ276" s="1">
        <v>4</v>
      </c>
      <c r="BK276" s="1">
        <v>4</v>
      </c>
      <c r="BL276" s="1">
        <v>4</v>
      </c>
      <c r="BM276" s="1">
        <v>4</v>
      </c>
      <c r="BN276" s="1" t="s">
        <v>221</v>
      </c>
      <c r="BO276" s="1">
        <v>2</v>
      </c>
      <c r="BP276" s="1" t="s">
        <v>221</v>
      </c>
      <c r="BQ276" s="1">
        <v>4</v>
      </c>
      <c r="BR276" s="1">
        <v>3</v>
      </c>
      <c r="BS276" s="1">
        <v>4</v>
      </c>
      <c r="BT276" s="1">
        <v>4</v>
      </c>
      <c r="BU276" s="1">
        <v>3</v>
      </c>
      <c r="BV276" s="1">
        <v>3</v>
      </c>
      <c r="BW276" s="1" t="s">
        <v>221</v>
      </c>
      <c r="BX276" s="1">
        <v>3.6666666669999999</v>
      </c>
      <c r="BY276" s="1">
        <v>3.5</v>
      </c>
      <c r="BZ276" s="1"/>
      <c r="CA276" s="1">
        <v>2</v>
      </c>
      <c r="CB276" s="1"/>
      <c r="CC276" s="1">
        <v>4</v>
      </c>
      <c r="CD276" s="1">
        <v>4</v>
      </c>
      <c r="CE276" s="1">
        <v>3</v>
      </c>
      <c r="CF276" s="1">
        <f>(AM276 - '[1]AoA, FW, and ASMu'!B$11) / '[1]AoA, FW, and ASMu'!B$12</f>
        <v>0.88905207322832902</v>
      </c>
      <c r="CG276" s="1">
        <f>(AQ276 - '[1]AoA, FW, and ASMu'!C$11) / '[1]AoA, FW, and ASMu'!C$12</f>
        <v>6.35580845466511E-2</v>
      </c>
      <c r="CH276" s="1">
        <f>(AR276 - '[1]AoA, FW, and ASMu'!D$11) / '[1]AoA, FW, and ASMu'!D$12</f>
        <v>0.45651043466681585</v>
      </c>
      <c r="CI276" s="1">
        <f>(AT276 - '[1]AoA, FW, and ASMu'!E$11) / '[1]AoA, FW, and ASMu'!E$12</f>
        <v>-0.42732871186524074</v>
      </c>
      <c r="CJ276" s="1">
        <f>(AU276 - '[1]AoA, FW, and ASMu'!F$11) / '[1]AoA, FW, and ASMu'!F$12</f>
        <v>-0.79861122131299866</v>
      </c>
      <c r="CK276" s="1">
        <f>(AY276 - '[1]AoA, FW, and ASMu'!G$11) / '[1]AoA, FW, and ASMu'!G$12</f>
        <v>0.32195980665711271</v>
      </c>
      <c r="CL276" s="1">
        <f>(BA276 - '[1]AoA, FW, and ASMu'!H$11) / '[1]AoA, FW, and ASMu'!H$12</f>
        <v>0.31960435424860512</v>
      </c>
      <c r="CM276" s="1">
        <f>(AW276 - '[1]AoA, FW, and ASMu'!I$11) / '[1]AoA, FW, and ASMu'!I$12</f>
        <v>-0.25123341556192269</v>
      </c>
      <c r="CN276" s="1">
        <v>-1.037070878</v>
      </c>
      <c r="CO276" s="1">
        <v>-0.17774704099999999</v>
      </c>
      <c r="CP276" s="1"/>
      <c r="CQ276" s="1">
        <v>-1.6374804519999999</v>
      </c>
      <c r="CR276" s="1"/>
      <c r="CS276" s="1">
        <v>-0.23781242699999999</v>
      </c>
      <c r="CT276" s="1">
        <v>0.18510173999999999</v>
      </c>
      <c r="CU276" s="1">
        <v>-1.286956129</v>
      </c>
      <c r="CV276" s="1" t="s">
        <v>223</v>
      </c>
      <c r="CW276" s="1">
        <v>4</v>
      </c>
      <c r="CX276" s="1">
        <v>0</v>
      </c>
      <c r="CY276" s="1" t="s">
        <v>224</v>
      </c>
      <c r="CZ276" s="1">
        <v>4</v>
      </c>
      <c r="DA276" s="1" t="s">
        <v>221</v>
      </c>
      <c r="DB276" s="1" t="s">
        <v>221</v>
      </c>
      <c r="DC276" s="1" t="s">
        <v>221</v>
      </c>
      <c r="DD276" s="1">
        <v>1</v>
      </c>
      <c r="DE276" s="1" t="s">
        <v>221</v>
      </c>
      <c r="DF276" s="1" t="s">
        <v>221</v>
      </c>
      <c r="DG276" s="1" t="s">
        <v>292</v>
      </c>
      <c r="DH276" s="1">
        <v>492186</v>
      </c>
      <c r="DI276" s="1" t="s">
        <v>1840</v>
      </c>
      <c r="DJ276" s="1" t="s">
        <v>555</v>
      </c>
      <c r="DK276" s="1" t="s">
        <v>556</v>
      </c>
      <c r="DL276" s="1" t="s">
        <v>229</v>
      </c>
      <c r="DM276" s="1">
        <v>2353</v>
      </c>
      <c r="DN276" s="1">
        <v>1</v>
      </c>
      <c r="DO276" s="1" t="s">
        <v>1841</v>
      </c>
      <c r="DP276" s="1">
        <v>0.99168173500000001</v>
      </c>
      <c r="DQ276" s="1">
        <v>0.43523025100000001</v>
      </c>
      <c r="DR276" s="1">
        <v>1.142329726</v>
      </c>
      <c r="DS276" s="1">
        <v>-0.37808848900000003</v>
      </c>
      <c r="DT276" s="1">
        <v>0.18858483200000001</v>
      </c>
      <c r="DU276" s="1">
        <v>0.567065547</v>
      </c>
      <c r="DV276" s="1">
        <v>0.31856540100000003</v>
      </c>
      <c r="DW276" s="1">
        <v>-0.12828479000000001</v>
      </c>
      <c r="DX276" s="1">
        <v>-1.282545337</v>
      </c>
      <c r="DY276" s="1">
        <v>0.90355514999999997</v>
      </c>
      <c r="DZ276" s="1">
        <v>-0.19060606099999999</v>
      </c>
      <c r="EA276" s="1">
        <v>-0.14477804399999999</v>
      </c>
      <c r="EB276" s="1">
        <v>0.65018504799999999</v>
      </c>
      <c r="EC276" s="1">
        <v>0.63157092800000003</v>
      </c>
      <c r="ED276" s="1">
        <v>0.329160962</v>
      </c>
      <c r="EE276" s="1">
        <v>0.21854679099999999</v>
      </c>
      <c r="EF276" s="1">
        <v>-0.49336258900000002</v>
      </c>
      <c r="EG276" s="1">
        <v>-1.207330537</v>
      </c>
      <c r="EH276" s="1">
        <v>-1.1388457270000001</v>
      </c>
      <c r="EI276" s="1">
        <v>-0.21831218999999999</v>
      </c>
      <c r="EJ276" s="1">
        <v>-0.213365954</v>
      </c>
      <c r="EK276" s="1">
        <v>-8.8258680000000006E-2</v>
      </c>
      <c r="EL276" s="1">
        <v>-0.51791661099999997</v>
      </c>
      <c r="EM276" s="1">
        <v>-1.8582212789999999</v>
      </c>
      <c r="EN276" s="1" t="s">
        <v>221</v>
      </c>
      <c r="EO276" s="1">
        <v>-0.39782657399999999</v>
      </c>
      <c r="EP276" s="1">
        <v>-1.442470868</v>
      </c>
      <c r="EQ276" s="1">
        <v>0.160112855</v>
      </c>
      <c r="ER276" s="1">
        <v>0.35031512599999998</v>
      </c>
      <c r="ES276" s="1">
        <v>-0.43132788399999999</v>
      </c>
      <c r="ET276" s="1">
        <v>-1.1800613849999999</v>
      </c>
      <c r="EU276" s="1" t="s">
        <v>221</v>
      </c>
      <c r="EV276" s="1" t="s">
        <v>221</v>
      </c>
      <c r="EW276" s="1">
        <v>1.3341285919999999</v>
      </c>
      <c r="EX276" s="1">
        <v>0.52018203500000004</v>
      </c>
      <c r="EY276" s="1">
        <v>0.99320901100000003</v>
      </c>
      <c r="EZ276" s="1">
        <v>-0.56272993800000004</v>
      </c>
      <c r="FA276" s="1">
        <v>0.15170927000000001</v>
      </c>
      <c r="FB276" s="1">
        <v>0.53359674300000004</v>
      </c>
      <c r="FC276" s="1">
        <v>0.44401456500000003</v>
      </c>
      <c r="FD276" s="1">
        <v>-0.12436346299999999</v>
      </c>
      <c r="FE276" s="1">
        <v>-0.73344481299999997</v>
      </c>
      <c r="FF276" s="1">
        <v>0.81766888299999996</v>
      </c>
      <c r="FG276" s="1">
        <v>-0.163953078</v>
      </c>
      <c r="FH276" s="1">
        <v>-0.114587433</v>
      </c>
      <c r="FI276" s="1">
        <v>0.45804513099999999</v>
      </c>
      <c r="FJ276" s="1">
        <v>0.53189845499999999</v>
      </c>
      <c r="FK276" s="1">
        <v>0.30337151299999998</v>
      </c>
      <c r="FL276" s="1">
        <v>0.17604352300000001</v>
      </c>
      <c r="FM276" s="1">
        <v>-0.63754946099999998</v>
      </c>
      <c r="FN276" s="1">
        <v>-1.4390252180000001</v>
      </c>
      <c r="FO276" s="1">
        <v>-1.139662908</v>
      </c>
      <c r="FP276" s="1">
        <v>-0.25138411700000002</v>
      </c>
      <c r="FQ276" s="1">
        <v>-0.26098052599999999</v>
      </c>
      <c r="FR276" s="1">
        <v>-9.9165901000000001E-2</v>
      </c>
      <c r="FS276" s="1">
        <v>-0.72244622599999997</v>
      </c>
      <c r="FT276" s="1">
        <v>-1.892685661</v>
      </c>
      <c r="FU276" s="1"/>
      <c r="FV276" s="1">
        <v>-0.45070360700000001</v>
      </c>
      <c r="FW276" s="1">
        <v>-1.7812144590000001</v>
      </c>
      <c r="FX276" s="1">
        <v>0.15240841699999999</v>
      </c>
      <c r="FY276" s="1">
        <v>0.38368944500000002</v>
      </c>
      <c r="FZ276" s="1">
        <v>-0.44432008899999997</v>
      </c>
      <c r="GA276" s="1">
        <v>-1.312464206</v>
      </c>
      <c r="GB276" s="1"/>
      <c r="GC276" s="1"/>
      <c r="GD276" s="1">
        <v>0.70895070400000004</v>
      </c>
      <c r="GE276" s="1">
        <v>0.50328142099999995</v>
      </c>
      <c r="GF276" s="1">
        <v>0.44401456500000003</v>
      </c>
      <c r="GG276" s="1">
        <v>-2.0170491240000001</v>
      </c>
      <c r="GH276" s="1">
        <v>-0.73344481299999997</v>
      </c>
      <c r="GI276" s="1">
        <v>9.7180912999999994E-2</v>
      </c>
      <c r="GJ276" s="1">
        <v>0.37957572099999998</v>
      </c>
      <c r="GK276" s="1">
        <v>-1.6029782960000001</v>
      </c>
      <c r="GL276" s="1">
        <v>4</v>
      </c>
      <c r="GM276" s="1">
        <v>1</v>
      </c>
      <c r="GN276" s="1">
        <v>0.25</v>
      </c>
      <c r="GO276" s="1">
        <v>3</v>
      </c>
      <c r="GP276" s="1">
        <v>0.75</v>
      </c>
      <c r="GQ276" s="1">
        <v>0</v>
      </c>
      <c r="GR276" s="1">
        <v>0</v>
      </c>
      <c r="GS276" s="1">
        <v>0</v>
      </c>
      <c r="GT276" s="1">
        <v>0</v>
      </c>
      <c r="GU276" s="1">
        <v>0</v>
      </c>
      <c r="GV276" s="1">
        <v>0</v>
      </c>
      <c r="GW276" s="1">
        <v>2</v>
      </c>
      <c r="GX276" s="1">
        <v>0.5</v>
      </c>
      <c r="GY276" s="1">
        <v>0</v>
      </c>
      <c r="GZ276" s="1">
        <v>0</v>
      </c>
      <c r="HA276" s="1">
        <v>0</v>
      </c>
      <c r="HB276" s="1">
        <v>0</v>
      </c>
      <c r="HC276" s="1">
        <v>0</v>
      </c>
      <c r="HD276" s="1">
        <v>0</v>
      </c>
      <c r="HE276" s="1">
        <v>0</v>
      </c>
      <c r="HF276" s="1">
        <v>0</v>
      </c>
      <c r="HG276" s="1">
        <v>2</v>
      </c>
      <c r="HH276" s="1">
        <v>0.5</v>
      </c>
      <c r="HI276" s="1">
        <v>0</v>
      </c>
      <c r="HJ276" s="1">
        <v>0</v>
      </c>
      <c r="HK276" s="1">
        <v>0</v>
      </c>
      <c r="HL276" s="1">
        <v>0</v>
      </c>
      <c r="HM276" s="1">
        <v>0.5</v>
      </c>
      <c r="HN276" s="1">
        <v>0.5</v>
      </c>
      <c r="HO276" s="1" t="s">
        <v>221</v>
      </c>
      <c r="HP276" s="1" t="s">
        <v>357</v>
      </c>
      <c r="HQ276" s="1" t="s">
        <v>358</v>
      </c>
      <c r="HR276" s="1" t="s">
        <v>221</v>
      </c>
      <c r="HS276" s="1" t="s">
        <v>221</v>
      </c>
      <c r="HT276" s="1" t="s">
        <v>221</v>
      </c>
      <c r="HU276" s="1">
        <v>2.6091524709999998</v>
      </c>
      <c r="HV276" s="1">
        <v>3.105895667</v>
      </c>
      <c r="HW276" s="1"/>
      <c r="HX276" s="1">
        <v>0.971236145</v>
      </c>
      <c r="HY276" s="1"/>
      <c r="HZ276" s="1">
        <v>2.6817145980000001</v>
      </c>
      <c r="IA276" s="1">
        <v>2.9117127580000002</v>
      </c>
      <c r="IB276" s="1">
        <v>2.6115425540000001</v>
      </c>
    </row>
    <row r="277" spans="1:236" x14ac:dyDescent="0.3">
      <c r="A277" s="1">
        <v>35627</v>
      </c>
      <c r="B277" s="1" t="s">
        <v>1842</v>
      </c>
      <c r="C277" s="1" t="s">
        <v>1469</v>
      </c>
      <c r="D277" s="1" t="s">
        <v>1534</v>
      </c>
      <c r="E277" s="1">
        <v>6</v>
      </c>
      <c r="F277" s="1" t="s">
        <v>529</v>
      </c>
      <c r="G277" s="1">
        <v>2</v>
      </c>
      <c r="H277" s="1" t="s">
        <v>530</v>
      </c>
      <c r="I277" s="1" t="s">
        <v>221</v>
      </c>
      <c r="J277" s="1" t="s">
        <v>221</v>
      </c>
      <c r="K277" s="1" t="s">
        <v>221</v>
      </c>
      <c r="L277" s="1">
        <v>1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1</v>
      </c>
      <c r="Y277" s="1">
        <v>0</v>
      </c>
      <c r="Z277" s="1">
        <v>1</v>
      </c>
      <c r="AA277" s="1">
        <v>1</v>
      </c>
      <c r="AB277" s="1">
        <v>0</v>
      </c>
      <c r="AC277" s="1">
        <v>0</v>
      </c>
      <c r="AD277" s="1">
        <v>1</v>
      </c>
      <c r="AE277" s="1" t="s">
        <v>221</v>
      </c>
      <c r="AF277" s="1" t="s">
        <v>221</v>
      </c>
      <c r="AG277" s="1" t="s">
        <v>221</v>
      </c>
      <c r="AH277" s="1" t="s">
        <v>221</v>
      </c>
      <c r="AI277" s="1" t="s">
        <v>221</v>
      </c>
      <c r="AJ277" s="1" t="s">
        <v>221</v>
      </c>
      <c r="AK277" s="1" t="s">
        <v>221</v>
      </c>
      <c r="AL277" s="1" t="s">
        <v>221</v>
      </c>
      <c r="AM277" s="1">
        <v>5</v>
      </c>
      <c r="AN277" s="1">
        <v>4</v>
      </c>
      <c r="AO277" s="1">
        <v>5</v>
      </c>
      <c r="AP277" s="1">
        <v>1</v>
      </c>
      <c r="AQ277" s="1">
        <v>5</v>
      </c>
      <c r="AR277" s="1">
        <v>3</v>
      </c>
      <c r="AS277" s="1">
        <v>3</v>
      </c>
      <c r="AT277" s="1">
        <v>5</v>
      </c>
      <c r="AU277" s="1">
        <v>5</v>
      </c>
      <c r="AV277" s="1">
        <v>1</v>
      </c>
      <c r="AW277" s="1">
        <v>4</v>
      </c>
      <c r="AX277" s="1">
        <v>1</v>
      </c>
      <c r="AY277" s="1">
        <v>4</v>
      </c>
      <c r="AZ277" s="1">
        <v>5</v>
      </c>
      <c r="BA277" s="1">
        <v>1</v>
      </c>
      <c r="BB277" s="1">
        <v>4</v>
      </c>
      <c r="BC277" s="1" t="s">
        <v>221</v>
      </c>
      <c r="BD277" s="1" t="s">
        <v>221</v>
      </c>
      <c r="BE277" s="1" t="s">
        <v>221</v>
      </c>
      <c r="BF277" s="1" t="s">
        <v>221</v>
      </c>
      <c r="BG277" s="1">
        <v>4</v>
      </c>
      <c r="BH277" s="1">
        <v>4</v>
      </c>
      <c r="BI277" s="1">
        <v>3</v>
      </c>
      <c r="BJ277" s="1">
        <v>5</v>
      </c>
      <c r="BK277" s="1">
        <v>5</v>
      </c>
      <c r="BL277" s="1">
        <v>3</v>
      </c>
      <c r="BM277" s="1">
        <v>4</v>
      </c>
      <c r="BN277" s="1" t="s">
        <v>221</v>
      </c>
      <c r="BO277" s="1">
        <v>4</v>
      </c>
      <c r="BP277" s="1">
        <v>5</v>
      </c>
      <c r="BQ277" s="1">
        <v>5</v>
      </c>
      <c r="BR277" s="1">
        <v>5</v>
      </c>
      <c r="BS277" s="1" t="s">
        <v>221</v>
      </c>
      <c r="BT277" s="1">
        <v>4</v>
      </c>
      <c r="BU277" s="1">
        <v>4</v>
      </c>
      <c r="BV277" s="1">
        <v>4</v>
      </c>
      <c r="BW277" s="1" t="s">
        <v>221</v>
      </c>
      <c r="BX277" s="1">
        <v>4.125</v>
      </c>
      <c r="BY277" s="1">
        <v>4</v>
      </c>
      <c r="BZ277" s="1"/>
      <c r="CA277" s="1">
        <v>4</v>
      </c>
      <c r="CB277" s="1">
        <v>5</v>
      </c>
      <c r="CC277" s="1">
        <v>4</v>
      </c>
      <c r="CD277" s="1"/>
      <c r="CE277" s="1">
        <v>4</v>
      </c>
      <c r="CF277" s="1">
        <f>(AM277 - '[1]AoA, FW, and ASMu'!B$11) / '[1]AoA, FW, and ASMu'!B$12</f>
        <v>0.88905207322832902</v>
      </c>
      <c r="CG277" s="1">
        <f>(AQ277 - '[1]AoA, FW, and ASMu'!C$11) / '[1]AoA, FW, and ASMu'!C$12</f>
        <v>1.6056087151336731</v>
      </c>
      <c r="CH277" s="1">
        <f>(AR277 - '[1]AoA, FW, and ASMu'!D$11) / '[1]AoA, FW, and ASMu'!D$12</f>
        <v>0.45651043466681585</v>
      </c>
      <c r="CI277" s="1">
        <f>(AT277 - '[1]AoA, FW, and ASMu'!E$11) / '[1]AoA, FW, and ASMu'!E$12</f>
        <v>0.50066042908655961</v>
      </c>
      <c r="CJ277" s="1">
        <f>(AU277 - '[1]AoA, FW, and ASMu'!F$11) / '[1]AoA, FW, and ASMu'!F$12</f>
        <v>0.92360840061944671</v>
      </c>
      <c r="CK277" s="1">
        <f>(AY277 - '[1]AoA, FW, and ASMu'!G$11) / '[1]AoA, FW, and ASMu'!G$12</f>
        <v>0.32195980665711271</v>
      </c>
      <c r="CL277" s="1">
        <f>(BA277 - '[1]AoA, FW, and ASMu'!H$11) / '[1]AoA, FW, and ASMu'!H$12</f>
        <v>-0.62050276803115456</v>
      </c>
      <c r="CM277" s="1">
        <f>(AW277 - '[1]AoA, FW, and ASMu'!I$11) / '[1]AoA, FW, and ASMu'!I$12</f>
        <v>0.59779555268672613</v>
      </c>
      <c r="CN277" s="1">
        <v>-9.2969653999999999E-2</v>
      </c>
      <c r="CO277" s="1">
        <v>0.443432092</v>
      </c>
      <c r="CP277" s="1"/>
      <c r="CQ277" s="1">
        <v>0.30499183800000002</v>
      </c>
      <c r="CR277" s="1">
        <v>0.90497191200000004</v>
      </c>
      <c r="CS277" s="1">
        <v>-0.23781242699999999</v>
      </c>
      <c r="CT277" s="1"/>
      <c r="CU277" s="1">
        <v>1.8815148E-2</v>
      </c>
      <c r="CV277" s="1" t="s">
        <v>223</v>
      </c>
      <c r="CW277" s="1">
        <v>4</v>
      </c>
      <c r="CX277" s="1">
        <v>1</v>
      </c>
      <c r="CY277" s="1" t="s">
        <v>242</v>
      </c>
      <c r="CZ277" s="1">
        <v>5</v>
      </c>
      <c r="DA277" s="1">
        <v>1505</v>
      </c>
      <c r="DB277" s="1" t="s">
        <v>221</v>
      </c>
      <c r="DC277" s="1" t="s">
        <v>221</v>
      </c>
      <c r="DD277" s="1">
        <v>1</v>
      </c>
      <c r="DE277" s="1" t="s">
        <v>221</v>
      </c>
      <c r="DF277" s="1" t="s">
        <v>221</v>
      </c>
      <c r="DG277" s="1" t="s">
        <v>364</v>
      </c>
      <c r="DH277" s="1">
        <v>629109</v>
      </c>
      <c r="DI277" s="1" t="s">
        <v>221</v>
      </c>
      <c r="DJ277" s="1" t="s">
        <v>1525</v>
      </c>
      <c r="DK277" s="1" t="s">
        <v>478</v>
      </c>
      <c r="DL277" s="1" t="s">
        <v>229</v>
      </c>
      <c r="DM277" s="1">
        <v>964</v>
      </c>
      <c r="DN277" s="1">
        <v>10</v>
      </c>
      <c r="DO277" s="1" t="s">
        <v>1843</v>
      </c>
      <c r="DP277" s="1">
        <v>0.99168173500000001</v>
      </c>
      <c r="DQ277" s="1">
        <v>2.4352302510000001</v>
      </c>
      <c r="DR277" s="1">
        <v>1.142329726</v>
      </c>
      <c r="DS277" s="1">
        <v>-0.37808848900000003</v>
      </c>
      <c r="DT277" s="1">
        <v>2.1885848320000001</v>
      </c>
      <c r="DU277" s="1">
        <v>0.567065547</v>
      </c>
      <c r="DV277" s="1">
        <v>1.3185654010000001</v>
      </c>
      <c r="DW277" s="1">
        <v>0.87171520999999996</v>
      </c>
      <c r="DX277" s="1">
        <v>1.717454663</v>
      </c>
      <c r="DY277" s="1">
        <v>-1.0964448499999999</v>
      </c>
      <c r="DZ277" s="1">
        <v>0.80939393900000001</v>
      </c>
      <c r="EA277" s="1">
        <v>-1.1447780439999999</v>
      </c>
      <c r="EB277" s="1">
        <v>0.65018504799999999</v>
      </c>
      <c r="EC277" s="1">
        <v>1.6315709279999999</v>
      </c>
      <c r="ED277" s="1">
        <v>-0.670839038</v>
      </c>
      <c r="EE277" s="1">
        <v>0.21854679099999999</v>
      </c>
      <c r="EF277" s="1">
        <v>-0.49336258900000002</v>
      </c>
      <c r="EG277" s="1">
        <v>-0.20733053700000001</v>
      </c>
      <c r="EH277" s="1">
        <v>-1.1388457270000001</v>
      </c>
      <c r="EI277" s="1">
        <v>0.78168780999999998</v>
      </c>
      <c r="EJ277" s="1">
        <v>0.78663404599999998</v>
      </c>
      <c r="EK277" s="1">
        <v>-1.08825868</v>
      </c>
      <c r="EL277" s="1">
        <v>-0.51791661099999997</v>
      </c>
      <c r="EM277" s="1">
        <v>0.141778721</v>
      </c>
      <c r="EN277" s="1">
        <v>0.77204928699999997</v>
      </c>
      <c r="EO277" s="1">
        <v>0.60217342600000001</v>
      </c>
      <c r="EP277" s="1">
        <v>0.55752913199999998</v>
      </c>
      <c r="EQ277" s="1" t="s">
        <v>221</v>
      </c>
      <c r="ER277" s="1">
        <v>0.35031512599999998</v>
      </c>
      <c r="ES277" s="1">
        <v>0.56867211600000001</v>
      </c>
      <c r="ET277" s="1">
        <v>-0.18006138499999999</v>
      </c>
      <c r="EU277" s="1" t="s">
        <v>221</v>
      </c>
      <c r="EV277" s="1" t="s">
        <v>221</v>
      </c>
      <c r="EW277" s="1">
        <v>1.3341285919999999</v>
      </c>
      <c r="EX277" s="1">
        <v>2.910558317</v>
      </c>
      <c r="EY277" s="1">
        <v>0.99320901100000003</v>
      </c>
      <c r="EZ277" s="1">
        <v>-0.56272993800000004</v>
      </c>
      <c r="FA277" s="1">
        <v>1.7606326240000001</v>
      </c>
      <c r="FB277" s="1">
        <v>0.53359674300000004</v>
      </c>
      <c r="FC277" s="1">
        <v>1.8378086280000001</v>
      </c>
      <c r="FD277" s="1">
        <v>0.84506917800000003</v>
      </c>
      <c r="FE277" s="1">
        <v>0.98215492100000001</v>
      </c>
      <c r="FF277" s="1">
        <v>-0.99222370199999999</v>
      </c>
      <c r="FG277" s="1">
        <v>0.696214102</v>
      </c>
      <c r="FH277" s="1">
        <v>-0.90605712000000005</v>
      </c>
      <c r="FI277" s="1">
        <v>0.45804513099999999</v>
      </c>
      <c r="FJ277" s="1">
        <v>1.3740817030000001</v>
      </c>
      <c r="FK277" s="1">
        <v>-0.61827943600000002</v>
      </c>
      <c r="FL277" s="1">
        <v>0.17604352300000001</v>
      </c>
      <c r="FM277" s="1">
        <v>-0.63754946099999998</v>
      </c>
      <c r="FN277" s="1">
        <v>-0.247118633</v>
      </c>
      <c r="FO277" s="1">
        <v>-1.139662908</v>
      </c>
      <c r="FP277" s="1">
        <v>0.90010502800000003</v>
      </c>
      <c r="FQ277" s="1">
        <v>0.96217865700000005</v>
      </c>
      <c r="FR277" s="1">
        <v>-1.2227483240000001</v>
      </c>
      <c r="FS277" s="1">
        <v>-0.72244622599999997</v>
      </c>
      <c r="FT277" s="1">
        <v>0.144408287</v>
      </c>
      <c r="FU277" s="1">
        <v>0.89080182600000002</v>
      </c>
      <c r="FV277" s="1">
        <v>0.682211177</v>
      </c>
      <c r="FW277" s="1">
        <v>0.68845685099999998</v>
      </c>
      <c r="FX277" s="1"/>
      <c r="FY277" s="1">
        <v>0.38368944500000002</v>
      </c>
      <c r="FZ277" s="1">
        <v>0.58580132299999998</v>
      </c>
      <c r="GA277" s="1">
        <v>-0.200264262</v>
      </c>
      <c r="GB277" s="1"/>
      <c r="GC277" s="1"/>
      <c r="GD277" s="1">
        <v>1.175146142</v>
      </c>
      <c r="GE277" s="1">
        <v>1.0183421269999999</v>
      </c>
      <c r="GF277" s="1">
        <v>1.8378086280000001</v>
      </c>
      <c r="GG277" s="1">
        <v>0.989477465</v>
      </c>
      <c r="GH277" s="1">
        <v>1.8729567469999999</v>
      </c>
      <c r="GI277" s="1">
        <v>0.13037316700000001</v>
      </c>
      <c r="GJ277" s="1">
        <v>-0.61827943600000002</v>
      </c>
      <c r="GK277" s="1">
        <v>0.44909547</v>
      </c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 t="s">
        <v>231</v>
      </c>
      <c r="HP277" s="1" t="s">
        <v>295</v>
      </c>
      <c r="HQ277" s="1" t="s">
        <v>234</v>
      </c>
      <c r="HR277" s="1" t="s">
        <v>221</v>
      </c>
      <c r="HS277" s="1" t="s">
        <v>221</v>
      </c>
      <c r="HT277" s="1" t="s">
        <v>221</v>
      </c>
      <c r="HU277" s="1">
        <v>3.5532536939999999</v>
      </c>
      <c r="HV277" s="1">
        <v>3.7270748010000001</v>
      </c>
      <c r="HW277" s="1"/>
      <c r="HX277" s="1">
        <v>2.9137084350000002</v>
      </c>
      <c r="HY277" s="1">
        <v>4.7667827459999996</v>
      </c>
      <c r="HZ277" s="1">
        <v>2.6817145980000001</v>
      </c>
      <c r="IA277" s="1"/>
      <c r="IB277" s="1">
        <v>3.917313831</v>
      </c>
    </row>
    <row r="278" spans="1:236" x14ac:dyDescent="0.3">
      <c r="A278" s="1">
        <v>36292</v>
      </c>
      <c r="B278" s="1" t="s">
        <v>1844</v>
      </c>
      <c r="C278" s="1" t="s">
        <v>584</v>
      </c>
      <c r="D278" s="1" t="s">
        <v>960</v>
      </c>
      <c r="E278" s="1">
        <v>5</v>
      </c>
      <c r="F278" s="1" t="s">
        <v>529</v>
      </c>
      <c r="G278" s="1">
        <v>2</v>
      </c>
      <c r="H278" s="1" t="s">
        <v>530</v>
      </c>
      <c r="I278" s="1" t="s">
        <v>221</v>
      </c>
      <c r="J278" s="1" t="s">
        <v>221</v>
      </c>
      <c r="K278" s="1" t="s">
        <v>221</v>
      </c>
      <c r="L278" s="1">
        <v>1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1</v>
      </c>
      <c r="T278" s="1">
        <v>0</v>
      </c>
      <c r="U278" s="1">
        <v>0</v>
      </c>
      <c r="V278" s="1">
        <v>1</v>
      </c>
      <c r="W278" s="1">
        <v>0</v>
      </c>
      <c r="X278" s="1">
        <v>0</v>
      </c>
      <c r="Y278" s="1">
        <v>0</v>
      </c>
      <c r="Z278" s="1">
        <v>0</v>
      </c>
      <c r="AA278" s="1">
        <v>1</v>
      </c>
      <c r="AB278" s="1">
        <v>0</v>
      </c>
      <c r="AC278" s="1">
        <v>0</v>
      </c>
      <c r="AD278" s="1">
        <v>0</v>
      </c>
      <c r="AE278" s="1" t="s">
        <v>221</v>
      </c>
      <c r="AF278" s="1" t="s">
        <v>221</v>
      </c>
      <c r="AG278" s="1" t="s">
        <v>221</v>
      </c>
      <c r="AH278" s="1" t="s">
        <v>221</v>
      </c>
      <c r="AI278" s="1" t="s">
        <v>221</v>
      </c>
      <c r="AJ278" s="1" t="s">
        <v>221</v>
      </c>
      <c r="AK278" s="1" t="s">
        <v>221</v>
      </c>
      <c r="AL278" s="1" t="s">
        <v>221</v>
      </c>
      <c r="AM278" s="1">
        <v>5</v>
      </c>
      <c r="AN278" s="1">
        <v>1</v>
      </c>
      <c r="AO278" s="1">
        <v>4</v>
      </c>
      <c r="AP278" s="1">
        <v>1</v>
      </c>
      <c r="AQ278" s="1">
        <v>2</v>
      </c>
      <c r="AR278" s="1">
        <v>2</v>
      </c>
      <c r="AS278" s="1">
        <v>1</v>
      </c>
      <c r="AT278" s="1">
        <v>5</v>
      </c>
      <c r="AU278" s="1">
        <v>1</v>
      </c>
      <c r="AV278" s="1">
        <v>2</v>
      </c>
      <c r="AW278" s="1">
        <v>4</v>
      </c>
      <c r="AX278" s="1">
        <v>2</v>
      </c>
      <c r="AY278" s="1">
        <v>5</v>
      </c>
      <c r="AZ278" s="1">
        <v>4</v>
      </c>
      <c r="BA278" s="1">
        <v>2</v>
      </c>
      <c r="BB278" s="1">
        <v>5</v>
      </c>
      <c r="BC278" s="1" t="s">
        <v>892</v>
      </c>
      <c r="BD278" s="1" t="s">
        <v>221</v>
      </c>
      <c r="BE278" s="1" t="s">
        <v>221</v>
      </c>
      <c r="BF278" s="1">
        <v>4</v>
      </c>
      <c r="BG278" s="1">
        <v>3</v>
      </c>
      <c r="BH278" s="1">
        <v>4</v>
      </c>
      <c r="BI278" s="1">
        <v>5</v>
      </c>
      <c r="BJ278" s="1">
        <v>4</v>
      </c>
      <c r="BK278" s="1">
        <v>4</v>
      </c>
      <c r="BL278" s="1">
        <v>3</v>
      </c>
      <c r="BM278" s="1">
        <v>5</v>
      </c>
      <c r="BN278" s="1" t="s">
        <v>221</v>
      </c>
      <c r="BO278" s="1">
        <v>4</v>
      </c>
      <c r="BP278" s="1" t="s">
        <v>221</v>
      </c>
      <c r="BQ278" s="1">
        <v>5</v>
      </c>
      <c r="BR278" s="1">
        <v>4</v>
      </c>
      <c r="BS278" s="1">
        <v>3</v>
      </c>
      <c r="BT278" s="1">
        <v>3</v>
      </c>
      <c r="BU278" s="1">
        <v>2</v>
      </c>
      <c r="BV278" s="1">
        <v>4</v>
      </c>
      <c r="BW278" s="1" t="s">
        <v>221</v>
      </c>
      <c r="BX278" s="1">
        <v>4</v>
      </c>
      <c r="BY278" s="1">
        <v>2.5</v>
      </c>
      <c r="BZ278" s="1"/>
      <c r="CA278" s="1">
        <v>4</v>
      </c>
      <c r="CB278" s="1"/>
      <c r="CC278" s="1">
        <v>4</v>
      </c>
      <c r="CD278" s="1">
        <v>3</v>
      </c>
      <c r="CE278" s="1">
        <v>4</v>
      </c>
      <c r="CF278" s="1">
        <f>(AM278 - '[1]AoA, FW, and ASMu'!B$11) / '[1]AoA, FW, and ASMu'!B$12</f>
        <v>0.88905207322832902</v>
      </c>
      <c r="CG278" s="1">
        <f>(AQ278 - '[1]AoA, FW, and ASMu'!C$11) / '[1]AoA, FW, and ASMu'!C$12</f>
        <v>-0.70746723074685991</v>
      </c>
      <c r="CH278" s="1">
        <f>(AR278 - '[1]AoA, FW, and ASMu'!D$11) / '[1]AoA, FW, and ASMu'!D$12</f>
        <v>-0.32843761477495281</v>
      </c>
      <c r="CI278" s="1">
        <f>(AT278 - '[1]AoA, FW, and ASMu'!E$11) / '[1]AoA, FW, and ASMu'!E$12</f>
        <v>0.50066042908655961</v>
      </c>
      <c r="CJ278" s="1">
        <f>(AU278 - '[1]AoA, FW, and ASMu'!F$11) / '[1]AoA, FW, and ASMu'!F$12</f>
        <v>-1.3726844286238138</v>
      </c>
      <c r="CK278" s="1">
        <f>(AY278 - '[1]AoA, FW, and ASMu'!G$11) / '[1]AoA, FW, and ASMu'!G$12</f>
        <v>1.0352183707753255</v>
      </c>
      <c r="CL278" s="1">
        <f>(BA278 - '[1]AoA, FW, and ASMu'!H$11) / '[1]AoA, FW, and ASMu'!H$12</f>
        <v>0.31960435424860512</v>
      </c>
      <c r="CM278" s="1">
        <f>(AW278 - '[1]AoA, FW, and ASMu'!I$11) / '[1]AoA, FW, and ASMu'!I$12</f>
        <v>0.59779555268672613</v>
      </c>
      <c r="CN278" s="1">
        <v>-0.35045180599999998</v>
      </c>
      <c r="CO278" s="1">
        <v>-1.4201053079999999</v>
      </c>
      <c r="CP278" s="1"/>
      <c r="CQ278" s="1">
        <v>0.30499183800000002</v>
      </c>
      <c r="CR278" s="1"/>
      <c r="CS278" s="1">
        <v>-0.23781242699999999</v>
      </c>
      <c r="CT278" s="1">
        <v>-0.97958336400000001</v>
      </c>
      <c r="CU278" s="1">
        <v>1.8815148E-2</v>
      </c>
      <c r="CV278" s="1" t="s">
        <v>223</v>
      </c>
      <c r="CW278" s="1">
        <v>4</v>
      </c>
      <c r="CX278" s="1">
        <v>1</v>
      </c>
      <c r="CY278" s="1" t="s">
        <v>242</v>
      </c>
      <c r="CZ278" s="1">
        <v>5</v>
      </c>
      <c r="DA278" s="1">
        <v>2830</v>
      </c>
      <c r="DB278" s="1" t="s">
        <v>221</v>
      </c>
      <c r="DC278" s="1" t="s">
        <v>221</v>
      </c>
      <c r="DD278" s="1">
        <v>0</v>
      </c>
      <c r="DE278" s="1" t="s">
        <v>221</v>
      </c>
      <c r="DF278" s="1" t="s">
        <v>221</v>
      </c>
      <c r="DG278" s="1" t="s">
        <v>276</v>
      </c>
      <c r="DH278" s="1">
        <v>478056</v>
      </c>
      <c r="DI278" s="1" t="s">
        <v>221</v>
      </c>
      <c r="DJ278" s="1" t="s">
        <v>1845</v>
      </c>
      <c r="DK278" s="1" t="s">
        <v>377</v>
      </c>
      <c r="DL278" s="1" t="s">
        <v>229</v>
      </c>
      <c r="DM278" s="1">
        <v>458</v>
      </c>
      <c r="DN278" s="1">
        <v>15</v>
      </c>
      <c r="DO278" s="1" t="s">
        <v>1846</v>
      </c>
      <c r="DP278" s="1">
        <v>0.99168173500000001</v>
      </c>
      <c r="DQ278" s="1">
        <v>-0.56476974899999999</v>
      </c>
      <c r="DR278" s="1">
        <v>0.14232972599999999</v>
      </c>
      <c r="DS278" s="1">
        <v>-0.37808848900000003</v>
      </c>
      <c r="DT278" s="1">
        <v>-0.81141516800000002</v>
      </c>
      <c r="DU278" s="1">
        <v>-0.432934453</v>
      </c>
      <c r="DV278" s="1">
        <v>-0.68143459900000003</v>
      </c>
      <c r="DW278" s="1">
        <v>0.87171520999999996</v>
      </c>
      <c r="DX278" s="1">
        <v>-2.2825453370000002</v>
      </c>
      <c r="DY278" s="1">
        <v>-9.6444849999999999E-2</v>
      </c>
      <c r="DZ278" s="1">
        <v>0.80939393900000001</v>
      </c>
      <c r="EA278" s="1">
        <v>-0.14477804399999999</v>
      </c>
      <c r="EB278" s="1">
        <v>1.650185048</v>
      </c>
      <c r="EC278" s="1">
        <v>0.63157092800000003</v>
      </c>
      <c r="ED278" s="1">
        <v>0.329160962</v>
      </c>
      <c r="EE278" s="1">
        <v>1.2185467910000001</v>
      </c>
      <c r="EF278" s="1">
        <v>-1.493362589</v>
      </c>
      <c r="EG278" s="1">
        <v>-0.20733053700000001</v>
      </c>
      <c r="EH278" s="1">
        <v>0.86115427300000003</v>
      </c>
      <c r="EI278" s="1">
        <v>-0.21831218999999999</v>
      </c>
      <c r="EJ278" s="1">
        <v>-0.213365954</v>
      </c>
      <c r="EK278" s="1">
        <v>-1.08825868</v>
      </c>
      <c r="EL278" s="1">
        <v>0.48208338899999997</v>
      </c>
      <c r="EM278" s="1">
        <v>0.141778721</v>
      </c>
      <c r="EN278" s="1" t="s">
        <v>221</v>
      </c>
      <c r="EO278" s="1">
        <v>0.60217342600000001</v>
      </c>
      <c r="EP278" s="1">
        <v>-0.44247086800000002</v>
      </c>
      <c r="EQ278" s="1">
        <v>-0.83988714499999995</v>
      </c>
      <c r="ER278" s="1">
        <v>-0.64968487399999997</v>
      </c>
      <c r="ES278" s="1">
        <v>-1.4313278840000001</v>
      </c>
      <c r="ET278" s="1">
        <v>-0.18006138499999999</v>
      </c>
      <c r="EU278" s="1" t="s">
        <v>221</v>
      </c>
      <c r="EV278" s="1" t="s">
        <v>221</v>
      </c>
      <c r="EW278" s="1">
        <v>1.3341285919999999</v>
      </c>
      <c r="EX278" s="1">
        <v>-0.67500610599999999</v>
      </c>
      <c r="EY278" s="1">
        <v>0.12374988000000001</v>
      </c>
      <c r="EZ278" s="1">
        <v>-0.56272993800000004</v>
      </c>
      <c r="FA278" s="1">
        <v>-0.65275240700000003</v>
      </c>
      <c r="FB278" s="1">
        <v>-0.407382207</v>
      </c>
      <c r="FC278" s="1">
        <v>-0.94977949800000006</v>
      </c>
      <c r="FD278" s="1">
        <v>0.84506917800000003</v>
      </c>
      <c r="FE278" s="1">
        <v>-1.305311391</v>
      </c>
      <c r="FF278" s="1">
        <v>-8.7277409E-2</v>
      </c>
      <c r="FG278" s="1">
        <v>0.696214102</v>
      </c>
      <c r="FH278" s="1">
        <v>-0.114587433</v>
      </c>
      <c r="FI278" s="1">
        <v>1.1625293880000001</v>
      </c>
      <c r="FJ278" s="1">
        <v>0.53189845499999999</v>
      </c>
      <c r="FK278" s="1">
        <v>0.30337151299999998</v>
      </c>
      <c r="FL278" s="1">
        <v>0.98156220699999996</v>
      </c>
      <c r="FM278" s="1">
        <v>-1.9298028169999999</v>
      </c>
      <c r="FN278" s="1">
        <v>-0.247118633</v>
      </c>
      <c r="FO278" s="1">
        <v>0.86177219599999999</v>
      </c>
      <c r="FP278" s="1">
        <v>-0.25138411700000002</v>
      </c>
      <c r="FQ278" s="1">
        <v>-0.26098052599999999</v>
      </c>
      <c r="FR278" s="1">
        <v>-1.2227483240000001</v>
      </c>
      <c r="FS278" s="1">
        <v>0.67246216400000003</v>
      </c>
      <c r="FT278" s="1">
        <v>0.144408287</v>
      </c>
      <c r="FU278" s="1"/>
      <c r="FV278" s="1">
        <v>0.682211177</v>
      </c>
      <c r="FW278" s="1">
        <v>-0.54637880400000005</v>
      </c>
      <c r="FX278" s="1">
        <v>-0.79947278300000002</v>
      </c>
      <c r="FY278" s="1">
        <v>-0.711579976</v>
      </c>
      <c r="FZ278" s="1">
        <v>-1.4744415</v>
      </c>
      <c r="GA278" s="1">
        <v>-0.200264262</v>
      </c>
      <c r="GB278" s="1"/>
      <c r="GC278" s="1"/>
      <c r="GD278" s="1">
        <v>1.059808394</v>
      </c>
      <c r="GE278" s="1">
        <v>-1.500392945</v>
      </c>
      <c r="GF278" s="1">
        <v>-0.94977949800000006</v>
      </c>
      <c r="GG278" s="1">
        <v>0.989477465</v>
      </c>
      <c r="GH278" s="1">
        <v>-1.305311391</v>
      </c>
      <c r="GI278" s="1">
        <v>0.89210716000000001</v>
      </c>
      <c r="GJ278" s="1">
        <v>-9.6364879000000001E-2</v>
      </c>
      <c r="GK278" s="1">
        <v>0.44909547</v>
      </c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 t="s">
        <v>394</v>
      </c>
      <c r="HP278" s="1" t="s">
        <v>295</v>
      </c>
      <c r="HQ278" s="1" t="s">
        <v>233</v>
      </c>
      <c r="HR278" s="1" t="s">
        <v>234</v>
      </c>
      <c r="HS278" s="1" t="s">
        <v>221</v>
      </c>
      <c r="HT278" s="1" t="s">
        <v>221</v>
      </c>
      <c r="HU278" s="1">
        <v>3.2957715429999999</v>
      </c>
      <c r="HV278" s="1">
        <v>1.8635374</v>
      </c>
      <c r="HW278" s="1"/>
      <c r="HX278" s="1">
        <v>2.9137084350000002</v>
      </c>
      <c r="HY278" s="1"/>
      <c r="HZ278" s="1">
        <v>2.6817145980000001</v>
      </c>
      <c r="IA278" s="1">
        <v>1.7470276549999999</v>
      </c>
      <c r="IB278" s="1">
        <v>3.917313831</v>
      </c>
    </row>
    <row r="279" spans="1:236" x14ac:dyDescent="0.3">
      <c r="A279" s="1">
        <v>35317</v>
      </c>
      <c r="B279" s="1" t="s">
        <v>380</v>
      </c>
      <c r="C279" s="1" t="s">
        <v>381</v>
      </c>
      <c r="D279" s="1" t="s">
        <v>382</v>
      </c>
      <c r="E279" s="1">
        <v>4</v>
      </c>
      <c r="F279" s="1" t="s">
        <v>383</v>
      </c>
      <c r="G279" s="1">
        <v>4</v>
      </c>
      <c r="H279" s="1" t="s">
        <v>384</v>
      </c>
      <c r="I279" s="1" t="s">
        <v>221</v>
      </c>
      <c r="J279" s="1" t="s">
        <v>221</v>
      </c>
      <c r="K279" s="1" t="s">
        <v>221</v>
      </c>
      <c r="L279" s="1">
        <v>1</v>
      </c>
      <c r="M279" s="1">
        <v>0</v>
      </c>
      <c r="N279" s="1">
        <v>0</v>
      </c>
      <c r="O279" s="1">
        <v>0</v>
      </c>
      <c r="P279" s="1">
        <v>0</v>
      </c>
      <c r="Q279" s="1">
        <v>1</v>
      </c>
      <c r="R279" s="1">
        <v>0</v>
      </c>
      <c r="S279" s="1">
        <v>1</v>
      </c>
      <c r="T279" s="1">
        <v>1</v>
      </c>
      <c r="U279" s="1">
        <v>0</v>
      </c>
      <c r="V279" s="1">
        <v>1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 t="s">
        <v>221</v>
      </c>
      <c r="AF279" s="1" t="s">
        <v>221</v>
      </c>
      <c r="AG279" s="1" t="s">
        <v>221</v>
      </c>
      <c r="AH279" s="1" t="s">
        <v>221</v>
      </c>
      <c r="AI279" s="1" t="s">
        <v>221</v>
      </c>
      <c r="AJ279" s="1" t="s">
        <v>221</v>
      </c>
      <c r="AK279" s="1" t="s">
        <v>221</v>
      </c>
      <c r="AL279" s="1" t="s">
        <v>221</v>
      </c>
      <c r="AM279" s="1">
        <v>5</v>
      </c>
      <c r="AN279" s="1">
        <v>1</v>
      </c>
      <c r="AO279" s="1">
        <v>1</v>
      </c>
      <c r="AP279" s="1">
        <v>1</v>
      </c>
      <c r="AQ279" s="1">
        <v>4</v>
      </c>
      <c r="AR279" s="1">
        <v>1</v>
      </c>
      <c r="AS279" s="1">
        <v>1</v>
      </c>
      <c r="AT279" s="1">
        <v>5</v>
      </c>
      <c r="AU279" s="1">
        <v>5</v>
      </c>
      <c r="AV279" s="1">
        <v>4</v>
      </c>
      <c r="AW279" s="1">
        <v>3</v>
      </c>
      <c r="AX279" s="1">
        <v>3</v>
      </c>
      <c r="AY279" s="1">
        <v>5</v>
      </c>
      <c r="AZ279" s="1">
        <v>4</v>
      </c>
      <c r="BA279" s="1">
        <v>4</v>
      </c>
      <c r="BB279" s="1">
        <v>5</v>
      </c>
      <c r="BC279" s="1" t="s">
        <v>221</v>
      </c>
      <c r="BD279" s="1" t="s">
        <v>221</v>
      </c>
      <c r="BE279" s="1" t="s">
        <v>221</v>
      </c>
      <c r="BF279" s="1" t="s">
        <v>221</v>
      </c>
      <c r="BG279" s="1">
        <v>5</v>
      </c>
      <c r="BH279" s="1">
        <v>3</v>
      </c>
      <c r="BI279" s="1">
        <v>5</v>
      </c>
      <c r="BJ279" s="1">
        <v>3</v>
      </c>
      <c r="BK279" s="1">
        <v>4</v>
      </c>
      <c r="BL279" s="1">
        <v>3</v>
      </c>
      <c r="BM279" s="1">
        <v>2</v>
      </c>
      <c r="BN279" s="1" t="s">
        <v>221</v>
      </c>
      <c r="BO279" s="1">
        <v>4</v>
      </c>
      <c r="BP279" s="1">
        <v>4</v>
      </c>
      <c r="BQ279" s="1">
        <v>2</v>
      </c>
      <c r="BR279" s="1">
        <v>5</v>
      </c>
      <c r="BS279" s="1">
        <v>4</v>
      </c>
      <c r="BT279" s="1">
        <v>3</v>
      </c>
      <c r="BU279" s="1">
        <v>2</v>
      </c>
      <c r="BV279" s="1">
        <v>1</v>
      </c>
      <c r="BW279" s="1" t="s">
        <v>221</v>
      </c>
      <c r="BX279" s="1">
        <v>3.4444444440000002</v>
      </c>
      <c r="BY279" s="1">
        <v>2.5</v>
      </c>
      <c r="BZ279" s="1"/>
      <c r="CA279" s="1">
        <v>4</v>
      </c>
      <c r="CB279" s="1">
        <v>4</v>
      </c>
      <c r="CC279" s="1">
        <v>3</v>
      </c>
      <c r="CD279" s="1">
        <v>4</v>
      </c>
      <c r="CE279" s="1">
        <v>3</v>
      </c>
      <c r="CF279" s="1">
        <f>(AM279 - '[1]AoA, FW, and ASMu'!B$11) / '[1]AoA, FW, and ASMu'!B$12</f>
        <v>0.88905207322832902</v>
      </c>
      <c r="CG279" s="1">
        <f>(AQ279 - '[1]AoA, FW, and ASMu'!C$11) / '[1]AoA, FW, and ASMu'!C$12</f>
        <v>0.83458339984016205</v>
      </c>
      <c r="CH279" s="1">
        <f>(AR279 - '[1]AoA, FW, and ASMu'!D$11) / '[1]AoA, FW, and ASMu'!D$12</f>
        <v>-1.1133856642167215</v>
      </c>
      <c r="CI279" s="1">
        <f>(AT279 - '[1]AoA, FW, and ASMu'!E$11) / '[1]AoA, FW, and ASMu'!E$12</f>
        <v>0.50066042908655961</v>
      </c>
      <c r="CJ279" s="1">
        <f>(AU279 - '[1]AoA, FW, and ASMu'!F$11) / '[1]AoA, FW, and ASMu'!F$12</f>
        <v>0.92360840061944671</v>
      </c>
      <c r="CK279" s="1">
        <f>(AY279 - '[1]AoA, FW, and ASMu'!G$11) / '[1]AoA, FW, and ASMu'!G$12</f>
        <v>1.0352183707753255</v>
      </c>
      <c r="CL279" s="1">
        <f>(BA279 - '[1]AoA, FW, and ASMu'!H$11) / '[1]AoA, FW, and ASMu'!H$12</f>
        <v>2.199818598808124</v>
      </c>
      <c r="CM279" s="1">
        <f>(AW279 - '[1]AoA, FW, and ASMu'!I$11) / '[1]AoA, FW, and ASMu'!I$12</f>
        <v>-0.25123341556192269</v>
      </c>
      <c r="CN279" s="1">
        <v>-2.155932387</v>
      </c>
      <c r="CO279" s="1">
        <v>-1.3960888760000001</v>
      </c>
      <c r="CP279" s="1"/>
      <c r="CQ279" s="1">
        <v>0.331977095</v>
      </c>
      <c r="CR279" s="1">
        <v>-0.14982219199999999</v>
      </c>
      <c r="CS279" s="1">
        <v>-1.9828420819999999</v>
      </c>
      <c r="CT279" s="1">
        <v>2.1606743000000001E-2</v>
      </c>
      <c r="CU279" s="1">
        <v>-1.304510324</v>
      </c>
      <c r="CV279" s="1" t="s">
        <v>223</v>
      </c>
      <c r="CW279" s="1">
        <v>4</v>
      </c>
      <c r="CX279" s="1">
        <v>1</v>
      </c>
      <c r="CY279" s="1" t="s">
        <v>242</v>
      </c>
      <c r="CZ279" s="1">
        <v>5</v>
      </c>
      <c r="DA279" s="1">
        <v>7825</v>
      </c>
      <c r="DB279" s="1" t="s">
        <v>221</v>
      </c>
      <c r="DC279" s="1" t="s">
        <v>221</v>
      </c>
      <c r="DD279" s="1">
        <v>1</v>
      </c>
      <c r="DE279" s="1">
        <v>7823</v>
      </c>
      <c r="DF279" s="1" t="s">
        <v>221</v>
      </c>
      <c r="DG279" s="1" t="s">
        <v>243</v>
      </c>
      <c r="DH279" s="1">
        <v>255723</v>
      </c>
      <c r="DI279" s="1" t="s">
        <v>221</v>
      </c>
      <c r="DJ279" s="1" t="s">
        <v>385</v>
      </c>
      <c r="DK279" s="1" t="s">
        <v>386</v>
      </c>
      <c r="DL279" s="1" t="s">
        <v>229</v>
      </c>
      <c r="DM279" s="1">
        <v>701</v>
      </c>
      <c r="DN279" s="1">
        <v>100</v>
      </c>
      <c r="DO279" s="1" t="s">
        <v>387</v>
      </c>
      <c r="DP279" s="1">
        <v>0.99168173500000001</v>
      </c>
      <c r="DQ279" s="1">
        <v>-0.56476974899999999</v>
      </c>
      <c r="DR279" s="1">
        <v>-2.8576702740000002</v>
      </c>
      <c r="DS279" s="1">
        <v>-0.37808848900000003</v>
      </c>
      <c r="DT279" s="1">
        <v>1.1885848320000001</v>
      </c>
      <c r="DU279" s="1">
        <v>-1.4329344530000001</v>
      </c>
      <c r="DV279" s="1">
        <v>-0.68143459900000003</v>
      </c>
      <c r="DW279" s="1">
        <v>0.87171520999999996</v>
      </c>
      <c r="DX279" s="1">
        <v>1.717454663</v>
      </c>
      <c r="DY279" s="1">
        <v>1.9035551500000001</v>
      </c>
      <c r="DZ279" s="1">
        <v>-0.19060606099999999</v>
      </c>
      <c r="EA279" s="1">
        <v>0.85522195599999995</v>
      </c>
      <c r="EB279" s="1">
        <v>1.650185048</v>
      </c>
      <c r="EC279" s="1">
        <v>0.63157092800000003</v>
      </c>
      <c r="ED279" s="1">
        <v>2.329160962</v>
      </c>
      <c r="EE279" s="1">
        <v>1.2185467910000001</v>
      </c>
      <c r="EF279" s="1">
        <v>0.50663741100000004</v>
      </c>
      <c r="EG279" s="1">
        <v>-1.207330537</v>
      </c>
      <c r="EH279" s="1">
        <v>0.86115427300000003</v>
      </c>
      <c r="EI279" s="1">
        <v>-1.21831219</v>
      </c>
      <c r="EJ279" s="1">
        <v>-0.213365954</v>
      </c>
      <c r="EK279" s="1">
        <v>-1.08825868</v>
      </c>
      <c r="EL279" s="1">
        <v>-2.517916611</v>
      </c>
      <c r="EM279" s="1">
        <v>0.141778721</v>
      </c>
      <c r="EN279" s="1">
        <v>-0.227950713</v>
      </c>
      <c r="EO279" s="1">
        <v>-2.3978265740000002</v>
      </c>
      <c r="EP279" s="1">
        <v>0.55752913199999998</v>
      </c>
      <c r="EQ279" s="1">
        <v>0.160112855</v>
      </c>
      <c r="ER279" s="1">
        <v>-0.64968487399999997</v>
      </c>
      <c r="ES279" s="1">
        <v>-1.4313278840000001</v>
      </c>
      <c r="ET279" s="1">
        <v>-3.1800613850000001</v>
      </c>
      <c r="EU279" s="1" t="s">
        <v>221</v>
      </c>
      <c r="EV279" s="1" t="s">
        <v>221</v>
      </c>
      <c r="EW279" s="1">
        <v>0.87027960100000001</v>
      </c>
      <c r="EX279" s="1">
        <v>-0.50626750099999995</v>
      </c>
      <c r="EY279" s="1">
        <v>-2.9028117739999999</v>
      </c>
      <c r="EZ279" s="1">
        <v>-0.43257899100000002</v>
      </c>
      <c r="FA279" s="1">
        <v>0.93757673200000002</v>
      </c>
      <c r="FB279" s="1">
        <v>-1.132741373</v>
      </c>
      <c r="FC279" s="1">
        <v>-0.56312254100000003</v>
      </c>
      <c r="FD279" s="1">
        <v>0.78158185499999999</v>
      </c>
      <c r="FE279" s="1">
        <v>0.98416879099999999</v>
      </c>
      <c r="FF279" s="1">
        <v>1.3097068430000001</v>
      </c>
      <c r="FG279" s="1">
        <v>-0.175030668</v>
      </c>
      <c r="FH279" s="1">
        <v>0.545026554</v>
      </c>
      <c r="FI279" s="1">
        <v>1.1982686419999999</v>
      </c>
      <c r="FJ279" s="1">
        <v>0.527533476</v>
      </c>
      <c r="FK279" s="1">
        <v>2.2611056650000001</v>
      </c>
      <c r="FL279" s="1">
        <v>1.178860324</v>
      </c>
      <c r="FM279" s="1">
        <v>0.73267232599999998</v>
      </c>
      <c r="FN279" s="1">
        <v>-1.5779781020000001</v>
      </c>
      <c r="FO279" s="1">
        <v>0.87643446000000003</v>
      </c>
      <c r="FP279" s="1">
        <v>-1.4751905409999999</v>
      </c>
      <c r="FQ279" s="1">
        <v>-0.26488525299999999</v>
      </c>
      <c r="FR279" s="1">
        <v>-1.184745122</v>
      </c>
      <c r="FS279" s="1">
        <v>-3.6659678050000002</v>
      </c>
      <c r="FT279" s="1">
        <v>0.141012049</v>
      </c>
      <c r="FU279" s="1">
        <v>-0.22705561099999999</v>
      </c>
      <c r="FV279" s="1">
        <v>-2.732210426</v>
      </c>
      <c r="FW279" s="1">
        <v>0.72294473999999997</v>
      </c>
      <c r="FX279" s="1">
        <v>0.19275363200000001</v>
      </c>
      <c r="FY279" s="1">
        <v>-0.66089930100000005</v>
      </c>
      <c r="FZ279" s="1">
        <v>-1.552930463</v>
      </c>
      <c r="GA279" s="1">
        <v>-3.7044824639999998</v>
      </c>
      <c r="GB279" s="1"/>
      <c r="GC279" s="1"/>
      <c r="GD279" s="1">
        <v>-0.13277438899999999</v>
      </c>
      <c r="GE279" s="1">
        <v>0.70350389800000002</v>
      </c>
      <c r="GF279" s="1">
        <v>-1.132741373</v>
      </c>
      <c r="GG279" s="1">
        <v>-2.88438595</v>
      </c>
      <c r="GH279" s="1">
        <v>1.1251808400000001</v>
      </c>
      <c r="GI279" s="1">
        <v>0.22332833599999999</v>
      </c>
      <c r="GJ279" s="1">
        <v>2.4538592970000002</v>
      </c>
      <c r="GK279" s="1">
        <v>0.55764165799999998</v>
      </c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 t="s">
        <v>269</v>
      </c>
      <c r="HP279" s="1" t="s">
        <v>295</v>
      </c>
      <c r="HQ279" s="1" t="s">
        <v>221</v>
      </c>
      <c r="HR279" s="1" t="s">
        <v>221</v>
      </c>
      <c r="HS279" s="1" t="s">
        <v>221</v>
      </c>
      <c r="HT279" s="1" t="s">
        <v>221</v>
      </c>
      <c r="HU279" s="1">
        <v>1.7029691140000001</v>
      </c>
      <c r="HV279" s="1">
        <v>0.68546706099999999</v>
      </c>
      <c r="HW279" s="1"/>
      <c r="HX279" s="1">
        <v>2.7506673570000002</v>
      </c>
      <c r="HY279" s="1">
        <v>3.0338993809999999</v>
      </c>
      <c r="HZ279" s="1">
        <v>0.51726315199999995</v>
      </c>
      <c r="IA279" s="1">
        <v>2.0310338020000001</v>
      </c>
      <c r="IB279" s="1">
        <v>1.1305756140000001</v>
      </c>
    </row>
    <row r="280" spans="1:236" x14ac:dyDescent="0.3">
      <c r="A280" s="1">
        <v>38745</v>
      </c>
      <c r="B280" s="1" t="s">
        <v>551</v>
      </c>
      <c r="C280" s="1" t="s">
        <v>552</v>
      </c>
      <c r="D280" s="1" t="s">
        <v>372</v>
      </c>
      <c r="E280" s="1">
        <v>8</v>
      </c>
      <c r="F280" s="1" t="s">
        <v>383</v>
      </c>
      <c r="G280" s="1">
        <v>4</v>
      </c>
      <c r="H280" s="1" t="s">
        <v>384</v>
      </c>
      <c r="I280" s="1" t="s">
        <v>221</v>
      </c>
      <c r="J280" s="1" t="s">
        <v>221</v>
      </c>
      <c r="K280" s="1" t="s">
        <v>221</v>
      </c>
      <c r="L280" s="1">
        <v>1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1</v>
      </c>
      <c r="W280" s="1">
        <v>0</v>
      </c>
      <c r="X280" s="1">
        <v>1</v>
      </c>
      <c r="Y280" s="1">
        <v>0</v>
      </c>
      <c r="Z280" s="1">
        <v>0</v>
      </c>
      <c r="AA280" s="1">
        <v>1</v>
      </c>
      <c r="AB280" s="1">
        <v>0</v>
      </c>
      <c r="AC280" s="1">
        <v>0</v>
      </c>
      <c r="AD280" s="1">
        <v>0</v>
      </c>
      <c r="AE280" s="1" t="s">
        <v>332</v>
      </c>
      <c r="AF280" s="1" t="s">
        <v>221</v>
      </c>
      <c r="AG280" s="1" t="s">
        <v>221</v>
      </c>
      <c r="AH280" s="1" t="s">
        <v>221</v>
      </c>
      <c r="AI280" s="1" t="s">
        <v>221</v>
      </c>
      <c r="AJ280" s="1" t="s">
        <v>221</v>
      </c>
      <c r="AK280" s="1" t="s">
        <v>221</v>
      </c>
      <c r="AL280" s="1" t="s">
        <v>221</v>
      </c>
      <c r="AM280" s="1">
        <v>5</v>
      </c>
      <c r="AN280" s="1">
        <v>1</v>
      </c>
      <c r="AO280" s="1">
        <v>4</v>
      </c>
      <c r="AP280" s="1">
        <v>3</v>
      </c>
      <c r="AQ280" s="1">
        <v>5</v>
      </c>
      <c r="AR280" s="1">
        <v>2</v>
      </c>
      <c r="AS280" s="1">
        <v>1</v>
      </c>
      <c r="AT280" s="1">
        <v>5</v>
      </c>
      <c r="AU280" s="1">
        <v>5</v>
      </c>
      <c r="AV280" s="1">
        <v>5</v>
      </c>
      <c r="AW280" s="1">
        <v>4</v>
      </c>
      <c r="AX280" s="1">
        <v>4</v>
      </c>
      <c r="AY280" s="1">
        <v>2</v>
      </c>
      <c r="AZ280" s="1">
        <v>4</v>
      </c>
      <c r="BA280" s="1">
        <v>1</v>
      </c>
      <c r="BB280" s="1">
        <v>1</v>
      </c>
      <c r="BC280" s="1" t="s">
        <v>221</v>
      </c>
      <c r="BD280" s="1" t="s">
        <v>221</v>
      </c>
      <c r="BE280" s="1" t="s">
        <v>221</v>
      </c>
      <c r="BF280" s="1" t="s">
        <v>221</v>
      </c>
      <c r="BG280" s="1">
        <v>4</v>
      </c>
      <c r="BH280" s="1">
        <v>4</v>
      </c>
      <c r="BI280" s="1">
        <v>5</v>
      </c>
      <c r="BJ280" s="1">
        <v>4</v>
      </c>
      <c r="BK280" s="1">
        <v>3</v>
      </c>
      <c r="BL280" s="1">
        <v>3</v>
      </c>
      <c r="BM280" s="1">
        <v>3</v>
      </c>
      <c r="BN280" s="1">
        <v>3</v>
      </c>
      <c r="BO280" s="1">
        <v>5</v>
      </c>
      <c r="BP280" s="1">
        <v>5</v>
      </c>
      <c r="BQ280" s="1">
        <v>5</v>
      </c>
      <c r="BR280" s="1">
        <v>4</v>
      </c>
      <c r="BS280" s="1">
        <v>4</v>
      </c>
      <c r="BT280" s="1">
        <v>4</v>
      </c>
      <c r="BU280" s="1">
        <v>4</v>
      </c>
      <c r="BV280" s="1">
        <v>3</v>
      </c>
      <c r="BW280" s="1">
        <v>3</v>
      </c>
      <c r="BX280" s="1">
        <v>3.7</v>
      </c>
      <c r="BY280" s="1">
        <v>4</v>
      </c>
      <c r="BZ280" s="1">
        <v>3</v>
      </c>
      <c r="CA280" s="1">
        <v>5</v>
      </c>
      <c r="CB280" s="1">
        <v>5</v>
      </c>
      <c r="CC280" s="1">
        <v>3</v>
      </c>
      <c r="CD280" s="1">
        <v>3.5</v>
      </c>
      <c r="CE280" s="1">
        <v>4</v>
      </c>
      <c r="CF280" s="1">
        <f>(AM280 - '[1]AoA, FW, and ASMu'!B$11) / '[1]AoA, FW, and ASMu'!B$12</f>
        <v>0.88905207322832902</v>
      </c>
      <c r="CG280" s="1">
        <f>(AQ280 - '[1]AoA, FW, and ASMu'!C$11) / '[1]AoA, FW, and ASMu'!C$12</f>
        <v>1.6056087151336731</v>
      </c>
      <c r="CH280" s="1">
        <f>(AR280 - '[1]AoA, FW, and ASMu'!D$11) / '[1]AoA, FW, and ASMu'!D$12</f>
        <v>-0.32843761477495281</v>
      </c>
      <c r="CI280" s="1">
        <f>(AT280 - '[1]AoA, FW, and ASMu'!E$11) / '[1]AoA, FW, and ASMu'!E$12</f>
        <v>0.50066042908655961</v>
      </c>
      <c r="CJ280" s="1">
        <f>(AU280 - '[1]AoA, FW, and ASMu'!F$11) / '[1]AoA, FW, and ASMu'!F$12</f>
        <v>0.92360840061944671</v>
      </c>
      <c r="CK280" s="1">
        <f>(AY280 - '[1]AoA, FW, and ASMu'!G$11) / '[1]AoA, FW, and ASMu'!G$12</f>
        <v>-1.104557321579313</v>
      </c>
      <c r="CL280" s="1">
        <f>(BA280 - '[1]AoA, FW, and ASMu'!H$11) / '[1]AoA, FW, and ASMu'!H$12</f>
        <v>-0.62050276803115456</v>
      </c>
      <c r="CM280" s="1">
        <f>(AW280 - '[1]AoA, FW, and ASMu'!I$11) / '[1]AoA, FW, and ASMu'!I$12</f>
        <v>0.59779555268672613</v>
      </c>
      <c r="CN280" s="1">
        <v>-1.50312756</v>
      </c>
      <c r="CO280" s="1">
        <v>0.66031230600000002</v>
      </c>
      <c r="CP280" s="1">
        <v>-0.718831212</v>
      </c>
      <c r="CQ280" s="1">
        <v>1.248866214</v>
      </c>
      <c r="CR280" s="1">
        <v>0.86147760200000001</v>
      </c>
      <c r="CS280" s="1">
        <v>-1.9828420819999999</v>
      </c>
      <c r="CT280" s="1">
        <v>-0.65540452500000002</v>
      </c>
      <c r="CU280" s="1">
        <v>-0.17393470999999999</v>
      </c>
      <c r="CV280" s="1" t="s">
        <v>223</v>
      </c>
      <c r="CW280" s="1">
        <v>4</v>
      </c>
      <c r="CX280" s="1">
        <v>0</v>
      </c>
      <c r="CY280" s="1" t="s">
        <v>224</v>
      </c>
      <c r="CZ280" s="1">
        <v>4</v>
      </c>
      <c r="DA280" s="1">
        <v>5155</v>
      </c>
      <c r="DB280" s="1" t="s">
        <v>221</v>
      </c>
      <c r="DC280" s="1" t="s">
        <v>221</v>
      </c>
      <c r="DD280" s="1">
        <v>1</v>
      </c>
      <c r="DE280" s="1" t="s">
        <v>221</v>
      </c>
      <c r="DF280" s="1" t="s">
        <v>221</v>
      </c>
      <c r="DG280" s="1" t="s">
        <v>553</v>
      </c>
      <c r="DH280" s="1">
        <v>616025</v>
      </c>
      <c r="DI280" s="1" t="s">
        <v>554</v>
      </c>
      <c r="DJ280" s="1" t="s">
        <v>555</v>
      </c>
      <c r="DK280" s="1" t="s">
        <v>556</v>
      </c>
      <c r="DL280" s="1" t="s">
        <v>229</v>
      </c>
      <c r="DM280" s="1">
        <v>2353</v>
      </c>
      <c r="DN280" s="1">
        <v>2</v>
      </c>
      <c r="DO280" s="1" t="s">
        <v>557</v>
      </c>
      <c r="DP280" s="1">
        <v>0.99168173500000001</v>
      </c>
      <c r="DQ280" s="1">
        <v>-0.56476974899999999</v>
      </c>
      <c r="DR280" s="1">
        <v>0.14232972599999999</v>
      </c>
      <c r="DS280" s="1">
        <v>1.621911511</v>
      </c>
      <c r="DT280" s="1">
        <v>2.1885848320000001</v>
      </c>
      <c r="DU280" s="1">
        <v>-0.432934453</v>
      </c>
      <c r="DV280" s="1">
        <v>-0.68143459900000003</v>
      </c>
      <c r="DW280" s="1">
        <v>0.87171520999999996</v>
      </c>
      <c r="DX280" s="1">
        <v>1.717454663</v>
      </c>
      <c r="DY280" s="1">
        <v>2.9035551499999999</v>
      </c>
      <c r="DZ280" s="1">
        <v>0.80939393900000001</v>
      </c>
      <c r="EA280" s="1">
        <v>1.8552219560000001</v>
      </c>
      <c r="EB280" s="1">
        <v>-1.349814952</v>
      </c>
      <c r="EC280" s="1">
        <v>0.63157092800000003</v>
      </c>
      <c r="ED280" s="1">
        <v>-0.670839038</v>
      </c>
      <c r="EE280" s="1">
        <v>-2.7814532089999999</v>
      </c>
      <c r="EF280" s="1">
        <v>-0.49336258900000002</v>
      </c>
      <c r="EG280" s="1">
        <v>-0.20733053700000001</v>
      </c>
      <c r="EH280" s="1">
        <v>0.86115427300000003</v>
      </c>
      <c r="EI280" s="1">
        <v>-0.21831218999999999</v>
      </c>
      <c r="EJ280" s="1">
        <v>-1.2133659539999999</v>
      </c>
      <c r="EK280" s="1">
        <v>-1.08825868</v>
      </c>
      <c r="EL280" s="1">
        <v>-1.517916611</v>
      </c>
      <c r="EM280" s="1">
        <v>1.1417787210000001</v>
      </c>
      <c r="EN280" s="1">
        <v>0.77204928699999997</v>
      </c>
      <c r="EO280" s="1">
        <v>0.60217342600000001</v>
      </c>
      <c r="EP280" s="1">
        <v>-0.44247086800000002</v>
      </c>
      <c r="EQ280" s="1">
        <v>0.160112855</v>
      </c>
      <c r="ER280" s="1">
        <v>0.35031512599999998</v>
      </c>
      <c r="ES280" s="1">
        <v>0.56867211600000001</v>
      </c>
      <c r="ET280" s="1">
        <v>-1.1800613849999999</v>
      </c>
      <c r="EU280" s="1">
        <v>-0.28827037799999999</v>
      </c>
      <c r="EV280" s="1">
        <v>-0.88920579200000005</v>
      </c>
      <c r="EW280" s="1">
        <v>0.87027960100000001</v>
      </c>
      <c r="EX280" s="1">
        <v>-0.50626750099999995</v>
      </c>
      <c r="EY280" s="1">
        <v>0.14457805300000001</v>
      </c>
      <c r="EZ280" s="1">
        <v>1.8556630679999999</v>
      </c>
      <c r="FA280" s="1">
        <v>1.7263944149999999</v>
      </c>
      <c r="FB280" s="1">
        <v>-0.342236706</v>
      </c>
      <c r="FC280" s="1">
        <v>-0.56312254100000003</v>
      </c>
      <c r="FD280" s="1">
        <v>0.78158185499999999</v>
      </c>
      <c r="FE280" s="1">
        <v>0.98416879099999999</v>
      </c>
      <c r="FF280" s="1">
        <v>1.9977388359999999</v>
      </c>
      <c r="FG280" s="1">
        <v>0.74325423400000001</v>
      </c>
      <c r="FH280" s="1">
        <v>1.1823190729999999</v>
      </c>
      <c r="FI280" s="1">
        <v>-0.98015730499999998</v>
      </c>
      <c r="FJ280" s="1">
        <v>0.527533476</v>
      </c>
      <c r="FK280" s="1">
        <v>-0.65123792400000002</v>
      </c>
      <c r="FL280" s="1">
        <v>-2.6908649339999999</v>
      </c>
      <c r="FM280" s="1">
        <v>-0.71347497800000004</v>
      </c>
      <c r="FN280" s="1">
        <v>-0.27098051200000001</v>
      </c>
      <c r="FO280" s="1">
        <v>0.87643446000000003</v>
      </c>
      <c r="FP280" s="1">
        <v>-0.26434281799999998</v>
      </c>
      <c r="FQ280" s="1">
        <v>-1.506345045</v>
      </c>
      <c r="FR280" s="1">
        <v>-1.184745122</v>
      </c>
      <c r="FS280" s="1">
        <v>-2.2100149789999999</v>
      </c>
      <c r="FT280" s="1">
        <v>1.135604523</v>
      </c>
      <c r="FU280" s="1">
        <v>0.76901765600000005</v>
      </c>
      <c r="FV280" s="1">
        <v>0.68614825199999996</v>
      </c>
      <c r="FW280" s="1">
        <v>-0.57374936700000001</v>
      </c>
      <c r="FX280" s="1">
        <v>0.19275363200000001</v>
      </c>
      <c r="FY280" s="1">
        <v>0.356362032</v>
      </c>
      <c r="FZ280" s="1">
        <v>0.61698529199999996</v>
      </c>
      <c r="GA280" s="1">
        <v>-1.3746642529999999</v>
      </c>
      <c r="GB280" s="1">
        <v>-0.28983172800000001</v>
      </c>
      <c r="GC280" s="1">
        <v>-1.0162205879999999</v>
      </c>
      <c r="GD280" s="1">
        <v>0.26053068800000001</v>
      </c>
      <c r="GE280" s="1">
        <v>2.0009522469999999</v>
      </c>
      <c r="GF280" s="1">
        <v>-0.63206843400000001</v>
      </c>
      <c r="GG280" s="1">
        <v>-1.4284331240000001</v>
      </c>
      <c r="GH280" s="1">
        <v>2.1197733140000001</v>
      </c>
      <c r="GI280" s="1">
        <v>-1.9653016329999999</v>
      </c>
      <c r="GJ280" s="1">
        <v>-0.699776972</v>
      </c>
      <c r="GK280" s="1">
        <v>2.9779256E-2</v>
      </c>
      <c r="GL280" s="1">
        <v>3</v>
      </c>
      <c r="GM280" s="1">
        <v>0</v>
      </c>
      <c r="GN280" s="1">
        <v>0</v>
      </c>
      <c r="GO280" s="1">
        <v>3</v>
      </c>
      <c r="GP280" s="1">
        <v>1</v>
      </c>
      <c r="GQ280" s="1">
        <v>0</v>
      </c>
      <c r="GR280" s="1">
        <v>0</v>
      </c>
      <c r="GS280" s="1">
        <v>0</v>
      </c>
      <c r="GT280" s="1">
        <v>0</v>
      </c>
      <c r="GU280" s="1">
        <v>0</v>
      </c>
      <c r="GV280" s="1">
        <v>0</v>
      </c>
      <c r="GW280" s="1">
        <v>0</v>
      </c>
      <c r="GX280" s="1">
        <v>0</v>
      </c>
      <c r="GY280" s="1">
        <v>0</v>
      </c>
      <c r="GZ280" s="1">
        <v>0</v>
      </c>
      <c r="HA280" s="1">
        <v>0</v>
      </c>
      <c r="HB280" s="1">
        <v>0</v>
      </c>
      <c r="HC280" s="1">
        <v>2</v>
      </c>
      <c r="HD280" s="1">
        <v>0.66666666699999999</v>
      </c>
      <c r="HE280" s="1">
        <v>0</v>
      </c>
      <c r="HF280" s="1">
        <v>0</v>
      </c>
      <c r="HG280" s="1">
        <v>1</v>
      </c>
      <c r="HH280" s="1">
        <v>0.33333333300000001</v>
      </c>
      <c r="HI280" s="1">
        <v>0</v>
      </c>
      <c r="HJ280" s="1">
        <v>0</v>
      </c>
      <c r="HK280" s="1">
        <v>0</v>
      </c>
      <c r="HL280" s="1">
        <v>0</v>
      </c>
      <c r="HM280" s="1">
        <v>0</v>
      </c>
      <c r="HN280" s="1">
        <v>1</v>
      </c>
      <c r="HO280" s="1" t="s">
        <v>221</v>
      </c>
      <c r="HP280" s="1" t="s">
        <v>232</v>
      </c>
      <c r="HQ280" s="1" t="s">
        <v>260</v>
      </c>
      <c r="HR280" s="1" t="s">
        <v>261</v>
      </c>
      <c r="HS280" s="1" t="s">
        <v>262</v>
      </c>
      <c r="HT280" s="1" t="s">
        <v>221</v>
      </c>
      <c r="HU280" s="1">
        <v>2.3557739409999998</v>
      </c>
      <c r="HV280" s="1">
        <v>2.7418682429999999</v>
      </c>
      <c r="HW280" s="1">
        <v>1.0885158349999999</v>
      </c>
      <c r="HX280" s="1">
        <v>3.6675564760000001</v>
      </c>
      <c r="HY280" s="1">
        <v>4.0451991749999996</v>
      </c>
      <c r="HZ280" s="1">
        <v>0.51726315199999995</v>
      </c>
      <c r="IA280" s="1">
        <v>1.3540225349999999</v>
      </c>
      <c r="IB280" s="1">
        <v>2.2611512280000001</v>
      </c>
    </row>
    <row r="281" spans="1:236" x14ac:dyDescent="0.3">
      <c r="A281" s="1">
        <v>27732</v>
      </c>
      <c r="B281" s="1" t="s">
        <v>388</v>
      </c>
      <c r="C281" s="1" t="s">
        <v>338</v>
      </c>
      <c r="D281" s="1" t="s">
        <v>389</v>
      </c>
      <c r="E281" s="1">
        <v>21</v>
      </c>
      <c r="F281" s="1" t="s">
        <v>390</v>
      </c>
      <c r="G281" s="1">
        <v>3</v>
      </c>
      <c r="H281" s="1" t="s">
        <v>391</v>
      </c>
      <c r="I281" s="1" t="s">
        <v>221</v>
      </c>
      <c r="J281" s="1" t="s">
        <v>221</v>
      </c>
      <c r="K281" s="1" t="s">
        <v>221</v>
      </c>
      <c r="L281" s="1">
        <v>1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1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1</v>
      </c>
      <c r="AC281" s="1">
        <v>0</v>
      </c>
      <c r="AD281" s="1">
        <v>0</v>
      </c>
      <c r="AE281" s="1" t="s">
        <v>221</v>
      </c>
      <c r="AF281" s="1" t="s">
        <v>221</v>
      </c>
      <c r="AG281" s="1" t="s">
        <v>221</v>
      </c>
      <c r="AH281" s="1" t="s">
        <v>221</v>
      </c>
      <c r="AI281" s="1" t="s">
        <v>221</v>
      </c>
      <c r="AJ281" s="1" t="s">
        <v>221</v>
      </c>
      <c r="AK281" s="1" t="s">
        <v>221</v>
      </c>
      <c r="AL281" s="1" t="s">
        <v>221</v>
      </c>
      <c r="AM281" s="1">
        <v>5</v>
      </c>
      <c r="AN281" s="1">
        <v>1</v>
      </c>
      <c r="AO281" s="1">
        <v>5</v>
      </c>
      <c r="AP281" s="1">
        <v>1</v>
      </c>
      <c r="AQ281" s="1">
        <v>5</v>
      </c>
      <c r="AR281" s="1">
        <v>1</v>
      </c>
      <c r="AS281" s="1">
        <v>1</v>
      </c>
      <c r="AT281" s="1">
        <v>5</v>
      </c>
      <c r="AU281" s="1">
        <v>3</v>
      </c>
      <c r="AV281" s="1">
        <v>1</v>
      </c>
      <c r="AW281" s="1">
        <v>3</v>
      </c>
      <c r="AX281" s="1">
        <v>3</v>
      </c>
      <c r="AY281" s="1">
        <v>4</v>
      </c>
      <c r="AZ281" s="1">
        <v>3</v>
      </c>
      <c r="BA281" s="1">
        <v>3</v>
      </c>
      <c r="BB281" s="1">
        <v>4</v>
      </c>
      <c r="BC281" s="1" t="s">
        <v>221</v>
      </c>
      <c r="BD281" s="1" t="s">
        <v>221</v>
      </c>
      <c r="BE281" s="1" t="s">
        <v>221</v>
      </c>
      <c r="BF281" s="1" t="s">
        <v>221</v>
      </c>
      <c r="BG281" s="1">
        <v>5</v>
      </c>
      <c r="BH281" s="1">
        <v>4</v>
      </c>
      <c r="BI281" s="1">
        <v>4</v>
      </c>
      <c r="BJ281" s="1">
        <v>5</v>
      </c>
      <c r="BK281" s="1" t="s">
        <v>221</v>
      </c>
      <c r="BL281" s="1" t="s">
        <v>221</v>
      </c>
      <c r="BM281" s="1" t="s">
        <v>221</v>
      </c>
      <c r="BN281" s="1" t="s">
        <v>221</v>
      </c>
      <c r="BO281" s="1">
        <v>3</v>
      </c>
      <c r="BP281" s="1" t="s">
        <v>221</v>
      </c>
      <c r="BQ281" s="1">
        <v>5</v>
      </c>
      <c r="BR281" s="1">
        <v>4</v>
      </c>
      <c r="BS281" s="1" t="s">
        <v>221</v>
      </c>
      <c r="BT281" s="1">
        <v>3</v>
      </c>
      <c r="BU281" s="1">
        <v>2</v>
      </c>
      <c r="BV281" s="1">
        <v>4</v>
      </c>
      <c r="BW281" s="1" t="s">
        <v>221</v>
      </c>
      <c r="BX281" s="1">
        <v>4.4000000000000004</v>
      </c>
      <c r="BY281" s="1">
        <v>2.5</v>
      </c>
      <c r="BZ281" s="1"/>
      <c r="CA281" s="1">
        <v>3</v>
      </c>
      <c r="CB281" s="1"/>
      <c r="CC281" s="1"/>
      <c r="CD281" s="1"/>
      <c r="CE281" s="1">
        <v>4</v>
      </c>
      <c r="CF281" s="1">
        <f>(AM281 - '[1]AoA, FW, and ASMu'!B$11) / '[1]AoA, FW, and ASMu'!B$12</f>
        <v>0.88905207322832902</v>
      </c>
      <c r="CG281" s="1">
        <f>(AQ281 - '[1]AoA, FW, and ASMu'!C$11) / '[1]AoA, FW, and ASMu'!C$12</f>
        <v>1.6056087151336731</v>
      </c>
      <c r="CH281" s="1">
        <f>(AR281 - '[1]AoA, FW, and ASMu'!D$11) / '[1]AoA, FW, and ASMu'!D$12</f>
        <v>-1.1133856642167215</v>
      </c>
      <c r="CI281" s="1">
        <f>(AT281 - '[1]AoA, FW, and ASMu'!E$11) / '[1]AoA, FW, and ASMu'!E$12</f>
        <v>0.50066042908655961</v>
      </c>
      <c r="CJ281" s="1">
        <f>(AU281 - '[1]AoA, FW, and ASMu'!F$11) / '[1]AoA, FW, and ASMu'!F$12</f>
        <v>-0.22453801400218357</v>
      </c>
      <c r="CK281" s="1">
        <f>(AY281 - '[1]AoA, FW, and ASMu'!G$11) / '[1]AoA, FW, and ASMu'!G$12</f>
        <v>0.32195980665711271</v>
      </c>
      <c r="CL281" s="1">
        <f>(BA281 - '[1]AoA, FW, and ASMu'!H$11) / '[1]AoA, FW, and ASMu'!H$12</f>
        <v>1.2597114765283648</v>
      </c>
      <c r="CM281" s="1">
        <f>(AW281 - '[1]AoA, FW, and ASMu'!I$11) / '[1]AoA, FW, and ASMu'!I$12</f>
        <v>-0.25123341556192269</v>
      </c>
      <c r="CN281" s="1">
        <v>0.14221013199999999</v>
      </c>
      <c r="CO281" s="1">
        <v>-0.88854269600000002</v>
      </c>
      <c r="CP281" s="1"/>
      <c r="CQ281" s="1">
        <v>-0.78109545199999997</v>
      </c>
      <c r="CR281" s="1"/>
      <c r="CS281" s="1"/>
      <c r="CT281" s="1"/>
      <c r="CU281" s="1">
        <v>-0.80077034199999997</v>
      </c>
      <c r="CV281" s="1" t="s">
        <v>223</v>
      </c>
      <c r="CW281" s="1">
        <v>4</v>
      </c>
      <c r="CX281" s="1">
        <v>0</v>
      </c>
      <c r="CY281" s="1" t="s">
        <v>291</v>
      </c>
      <c r="CZ281" s="1">
        <v>3</v>
      </c>
      <c r="DA281" s="1">
        <v>3168</v>
      </c>
      <c r="DB281" s="1" t="s">
        <v>221</v>
      </c>
      <c r="DC281" s="1" t="s">
        <v>221</v>
      </c>
      <c r="DD281" s="1">
        <v>1</v>
      </c>
      <c r="DE281" s="1" t="s">
        <v>221</v>
      </c>
      <c r="DF281" s="1" t="s">
        <v>221</v>
      </c>
      <c r="DG281" s="1" t="s">
        <v>276</v>
      </c>
      <c r="DH281" s="1">
        <v>213005</v>
      </c>
      <c r="DI281" s="1" t="s">
        <v>221</v>
      </c>
      <c r="DJ281" s="1" t="s">
        <v>392</v>
      </c>
      <c r="DK281" s="1" t="s">
        <v>393</v>
      </c>
      <c r="DL281" s="1" t="s">
        <v>229</v>
      </c>
      <c r="DM281" s="1">
        <v>1062</v>
      </c>
      <c r="DN281" s="1">
        <v>20</v>
      </c>
      <c r="DO281" s="1" t="s">
        <v>221</v>
      </c>
      <c r="DP281" s="1">
        <v>0.99168173500000001</v>
      </c>
      <c r="DQ281" s="1">
        <v>-0.56476974899999999</v>
      </c>
      <c r="DR281" s="1">
        <v>1.142329726</v>
      </c>
      <c r="DS281" s="1">
        <v>-0.37808848900000003</v>
      </c>
      <c r="DT281" s="1">
        <v>2.1885848320000001</v>
      </c>
      <c r="DU281" s="1">
        <v>-1.4329344530000001</v>
      </c>
      <c r="DV281" s="1">
        <v>-0.68143459900000003</v>
      </c>
      <c r="DW281" s="1">
        <v>0.87171520999999996</v>
      </c>
      <c r="DX281" s="1">
        <v>-0.28254533700000001</v>
      </c>
      <c r="DY281" s="1">
        <v>-1.0964448499999999</v>
      </c>
      <c r="DZ281" s="1">
        <v>-0.19060606099999999</v>
      </c>
      <c r="EA281" s="1">
        <v>0.85522195599999995</v>
      </c>
      <c r="EB281" s="1">
        <v>0.65018504799999999</v>
      </c>
      <c r="EC281" s="1">
        <v>-0.36842907200000002</v>
      </c>
      <c r="ED281" s="1">
        <v>1.329160962</v>
      </c>
      <c r="EE281" s="1">
        <v>0.21854679099999999</v>
      </c>
      <c r="EF281" s="1">
        <v>0.50663741100000004</v>
      </c>
      <c r="EG281" s="1">
        <v>-0.20733053700000001</v>
      </c>
      <c r="EH281" s="1">
        <v>-0.138845727</v>
      </c>
      <c r="EI281" s="1">
        <v>0.78168780999999998</v>
      </c>
      <c r="EJ281" s="1" t="s">
        <v>221</v>
      </c>
      <c r="EK281" s="1" t="s">
        <v>221</v>
      </c>
      <c r="EL281" s="1" t="s">
        <v>221</v>
      </c>
      <c r="EM281" s="1">
        <v>-0.858221279</v>
      </c>
      <c r="EN281" s="1" t="s">
        <v>221</v>
      </c>
      <c r="EO281" s="1">
        <v>0.60217342600000001</v>
      </c>
      <c r="EP281" s="1">
        <v>-0.44247086800000002</v>
      </c>
      <c r="EQ281" s="1" t="s">
        <v>221</v>
      </c>
      <c r="ER281" s="1">
        <v>-0.64968487399999997</v>
      </c>
      <c r="ES281" s="1">
        <v>-1.4313278840000001</v>
      </c>
      <c r="ET281" s="1">
        <v>-0.18006138499999999</v>
      </c>
      <c r="EU281" s="1" t="s">
        <v>221</v>
      </c>
      <c r="EV281" s="1" t="s">
        <v>221</v>
      </c>
      <c r="EW281" s="1">
        <v>0.87027960100000001</v>
      </c>
      <c r="EX281" s="1">
        <v>-0.50626750099999995</v>
      </c>
      <c r="EY281" s="1">
        <v>1.1603746619999999</v>
      </c>
      <c r="EZ281" s="1">
        <v>-0.43257899100000002</v>
      </c>
      <c r="FA281" s="1">
        <v>1.7263944149999999</v>
      </c>
      <c r="FB281" s="1">
        <v>-1.132741373</v>
      </c>
      <c r="FC281" s="1">
        <v>-0.56312254100000003</v>
      </c>
      <c r="FD281" s="1">
        <v>0.78158185499999999</v>
      </c>
      <c r="FE281" s="1">
        <v>-0.16190954499999999</v>
      </c>
      <c r="FF281" s="1">
        <v>-0.75438913500000004</v>
      </c>
      <c r="FG281" s="1">
        <v>-0.175030668</v>
      </c>
      <c r="FH281" s="1">
        <v>0.545026554</v>
      </c>
      <c r="FI281" s="1">
        <v>0.47212665999999998</v>
      </c>
      <c r="FJ281" s="1">
        <v>-0.30773846599999999</v>
      </c>
      <c r="FK281" s="1">
        <v>1.290324469</v>
      </c>
      <c r="FL281" s="1">
        <v>0.211429009</v>
      </c>
      <c r="FM281" s="1">
        <v>0.73267232599999998</v>
      </c>
      <c r="FN281" s="1">
        <v>-0.27098051200000001</v>
      </c>
      <c r="FO281" s="1">
        <v>-0.14130938400000001</v>
      </c>
      <c r="FP281" s="1">
        <v>0.94650490499999995</v>
      </c>
      <c r="FQ281" s="1"/>
      <c r="FR281" s="1"/>
      <c r="FS281" s="1"/>
      <c r="FT281" s="1">
        <v>-0.85358042499999998</v>
      </c>
      <c r="FU281" s="1"/>
      <c r="FV281" s="1">
        <v>0.68614825199999996</v>
      </c>
      <c r="FW281" s="1">
        <v>-0.57374936700000001</v>
      </c>
      <c r="FX281" s="1"/>
      <c r="FY281" s="1">
        <v>-0.66089930100000005</v>
      </c>
      <c r="FZ281" s="1">
        <v>-1.552930463</v>
      </c>
      <c r="GA281" s="1">
        <v>-0.209755147</v>
      </c>
      <c r="GB281" s="1"/>
      <c r="GC281" s="1"/>
      <c r="GD281" s="1">
        <v>0.96908093699999998</v>
      </c>
      <c r="GE281" s="1">
        <v>1.0654951130000001</v>
      </c>
      <c r="GF281" s="1">
        <v>-1.132741373</v>
      </c>
      <c r="GG281" s="1">
        <v>0.78158185499999999</v>
      </c>
      <c r="GH281" s="1">
        <v>-1.01548997</v>
      </c>
      <c r="GI281" s="1">
        <v>1.418631564</v>
      </c>
      <c r="GJ281" s="1"/>
      <c r="GK281" s="1">
        <v>0.55764165799999998</v>
      </c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 t="s">
        <v>394</v>
      </c>
      <c r="HP281" s="1" t="s">
        <v>232</v>
      </c>
      <c r="HQ281" s="1" t="s">
        <v>221</v>
      </c>
      <c r="HR281" s="1" t="s">
        <v>221</v>
      </c>
      <c r="HS281" s="1" t="s">
        <v>221</v>
      </c>
      <c r="HT281" s="1" t="s">
        <v>221</v>
      </c>
      <c r="HU281" s="1">
        <v>4.9752119739999996</v>
      </c>
      <c r="HV281" s="1">
        <v>1.7120700719999999</v>
      </c>
      <c r="HW281" s="1"/>
      <c r="HX281" s="1">
        <v>2.000366401</v>
      </c>
      <c r="HY281" s="1"/>
      <c r="HZ281" s="1"/>
      <c r="IA281" s="1"/>
      <c r="IB281" s="1">
        <v>3.002888783</v>
      </c>
    </row>
    <row r="282" spans="1:236" x14ac:dyDescent="0.3">
      <c r="A282" s="1">
        <v>29715</v>
      </c>
      <c r="B282" s="1" t="s">
        <v>1847</v>
      </c>
      <c r="C282" s="1" t="s">
        <v>350</v>
      </c>
      <c r="D282" s="1" t="s">
        <v>536</v>
      </c>
      <c r="E282" s="1">
        <v>2</v>
      </c>
      <c r="F282" s="1" t="s">
        <v>1364</v>
      </c>
      <c r="G282" s="1">
        <v>2</v>
      </c>
      <c r="H282" s="1" t="s">
        <v>1365</v>
      </c>
      <c r="I282" s="1" t="s">
        <v>221</v>
      </c>
      <c r="J282" s="1" t="s">
        <v>221</v>
      </c>
      <c r="K282" s="1" t="s">
        <v>221</v>
      </c>
      <c r="L282" s="1">
        <v>1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 t="s">
        <v>221</v>
      </c>
      <c r="AF282" s="1" t="s">
        <v>221</v>
      </c>
      <c r="AG282" s="1" t="s">
        <v>221</v>
      </c>
      <c r="AH282" s="1" t="s">
        <v>221</v>
      </c>
      <c r="AI282" s="1" t="s">
        <v>221</v>
      </c>
      <c r="AJ282" s="1" t="s">
        <v>221</v>
      </c>
      <c r="AK282" s="1" t="s">
        <v>221</v>
      </c>
      <c r="AL282" s="1" t="s">
        <v>221</v>
      </c>
      <c r="AM282" s="1">
        <v>5</v>
      </c>
      <c r="AN282" s="1">
        <v>1</v>
      </c>
      <c r="AO282" s="1">
        <v>1</v>
      </c>
      <c r="AP282" s="1">
        <v>1</v>
      </c>
      <c r="AQ282" s="1">
        <v>1</v>
      </c>
      <c r="AR282" s="1">
        <v>1</v>
      </c>
      <c r="AS282" s="1">
        <v>1</v>
      </c>
      <c r="AT282" s="1">
        <v>4</v>
      </c>
      <c r="AU282" s="1">
        <v>3</v>
      </c>
      <c r="AV282" s="1">
        <v>4</v>
      </c>
      <c r="AW282" s="1">
        <v>3</v>
      </c>
      <c r="AX282" s="1">
        <v>2</v>
      </c>
      <c r="AY282" s="1">
        <v>1</v>
      </c>
      <c r="AZ282" s="1">
        <v>3</v>
      </c>
      <c r="BA282" s="1">
        <v>1</v>
      </c>
      <c r="BB282" s="1">
        <v>1</v>
      </c>
      <c r="BC282" s="1" t="s">
        <v>221</v>
      </c>
      <c r="BD282" s="1" t="s">
        <v>221</v>
      </c>
      <c r="BE282" s="1" t="s">
        <v>221</v>
      </c>
      <c r="BF282" s="1" t="s">
        <v>221</v>
      </c>
      <c r="BG282" s="1">
        <v>5</v>
      </c>
      <c r="BH282" s="1">
        <v>3</v>
      </c>
      <c r="BI282" s="1">
        <v>4</v>
      </c>
      <c r="BJ282" s="1">
        <v>4</v>
      </c>
      <c r="BK282" s="1" t="s">
        <v>221</v>
      </c>
      <c r="BL282" s="1" t="s">
        <v>221</v>
      </c>
      <c r="BM282" s="1" t="s">
        <v>221</v>
      </c>
      <c r="BN282" s="1" t="s">
        <v>221</v>
      </c>
      <c r="BO282" s="1">
        <v>3</v>
      </c>
      <c r="BP282" s="1">
        <v>3</v>
      </c>
      <c r="BQ282" s="1">
        <v>4</v>
      </c>
      <c r="BR282" s="1">
        <v>4</v>
      </c>
      <c r="BS282" s="1" t="s">
        <v>221</v>
      </c>
      <c r="BT282" s="1" t="s">
        <v>221</v>
      </c>
      <c r="BU282" s="1" t="s">
        <v>221</v>
      </c>
      <c r="BV282" s="1">
        <v>4</v>
      </c>
      <c r="BW282" s="1" t="s">
        <v>221</v>
      </c>
      <c r="BX282" s="1">
        <v>4.2</v>
      </c>
      <c r="BY282" s="1"/>
      <c r="BZ282" s="1"/>
      <c r="CA282" s="1">
        <v>3</v>
      </c>
      <c r="CB282" s="1">
        <v>3</v>
      </c>
      <c r="CC282" s="1"/>
      <c r="CD282" s="1"/>
      <c r="CE282" s="1">
        <v>3</v>
      </c>
      <c r="CF282" s="1">
        <f>(AM282 - '[1]AoA, FW, and ASMu'!B$11) / '[1]AoA, FW, and ASMu'!B$12</f>
        <v>0.88905207322832902</v>
      </c>
      <c r="CG282" s="1">
        <f>(AQ282 - '[1]AoA, FW, and ASMu'!C$11) / '[1]AoA, FW, and ASMu'!C$12</f>
        <v>-1.4784925460403708</v>
      </c>
      <c r="CH282" s="1">
        <f>(AR282 - '[1]AoA, FW, and ASMu'!D$11) / '[1]AoA, FW, and ASMu'!D$12</f>
        <v>-1.1133856642167215</v>
      </c>
      <c r="CI282" s="1">
        <f>(AT282 - '[1]AoA, FW, and ASMu'!E$11) / '[1]AoA, FW, and ASMu'!E$12</f>
        <v>-0.42732871186524074</v>
      </c>
      <c r="CJ282" s="1">
        <f>(AU282 - '[1]AoA, FW, and ASMu'!F$11) / '[1]AoA, FW, and ASMu'!F$12</f>
        <v>-0.22453801400218357</v>
      </c>
      <c r="CK282" s="1">
        <f>(AY282 - '[1]AoA, FW, and ASMu'!G$11) / '[1]AoA, FW, and ASMu'!G$12</f>
        <v>-1.8178158856975259</v>
      </c>
      <c r="CL282" s="1">
        <f>(BA282 - '[1]AoA, FW, and ASMu'!H$11) / '[1]AoA, FW, and ASMu'!H$12</f>
        <v>-0.62050276803115456</v>
      </c>
      <c r="CM282" s="1">
        <f>(AW282 - '[1]AoA, FW, and ASMu'!I$11) / '[1]AoA, FW, and ASMu'!I$12</f>
        <v>-0.25123341556192269</v>
      </c>
      <c r="CN282" s="1">
        <v>-0.22986399199999999</v>
      </c>
      <c r="CO282" s="1"/>
      <c r="CP282" s="1"/>
      <c r="CQ282" s="1">
        <v>-0.83048199300000003</v>
      </c>
      <c r="CR282" s="1">
        <v>-1.114823976</v>
      </c>
      <c r="CS282" s="1"/>
      <c r="CT282" s="1"/>
      <c r="CU282" s="1">
        <v>-3.040499219</v>
      </c>
      <c r="CV282" s="1" t="s">
        <v>223</v>
      </c>
      <c r="CW282" s="1">
        <v>4</v>
      </c>
      <c r="CX282" s="1">
        <v>1</v>
      </c>
      <c r="CY282" s="1" t="s">
        <v>224</v>
      </c>
      <c r="CZ282" s="1">
        <v>4</v>
      </c>
      <c r="DA282" s="1">
        <v>2703</v>
      </c>
      <c r="DB282" s="1" t="s">
        <v>221</v>
      </c>
      <c r="DC282" s="1" t="s">
        <v>221</v>
      </c>
      <c r="DD282" s="1">
        <v>0</v>
      </c>
      <c r="DE282" s="1" t="s">
        <v>221</v>
      </c>
      <c r="DF282" s="1" t="s">
        <v>221</v>
      </c>
      <c r="DG282" s="1" t="s">
        <v>225</v>
      </c>
      <c r="DH282" s="1">
        <v>604641</v>
      </c>
      <c r="DI282" s="1" t="s">
        <v>1848</v>
      </c>
      <c r="DJ282" s="1" t="s">
        <v>1849</v>
      </c>
      <c r="DK282" s="1" t="s">
        <v>952</v>
      </c>
      <c r="DL282" s="1" t="s">
        <v>229</v>
      </c>
      <c r="DM282" s="1">
        <v>1337</v>
      </c>
      <c r="DN282" s="1">
        <v>1</v>
      </c>
      <c r="DO282" s="1" t="s">
        <v>1850</v>
      </c>
      <c r="DP282" s="1">
        <v>0.99168173500000001</v>
      </c>
      <c r="DQ282" s="1">
        <v>-0.56476974899999999</v>
      </c>
      <c r="DR282" s="1">
        <v>-2.8576702740000002</v>
      </c>
      <c r="DS282" s="1">
        <v>-0.37808848900000003</v>
      </c>
      <c r="DT282" s="1">
        <v>-1.8114151679999999</v>
      </c>
      <c r="DU282" s="1">
        <v>-1.4329344530000001</v>
      </c>
      <c r="DV282" s="1">
        <v>-0.68143459900000003</v>
      </c>
      <c r="DW282" s="1">
        <v>-0.12828479000000001</v>
      </c>
      <c r="DX282" s="1">
        <v>-0.28254533700000001</v>
      </c>
      <c r="DY282" s="1">
        <v>1.9035551500000001</v>
      </c>
      <c r="DZ282" s="1">
        <v>-0.19060606099999999</v>
      </c>
      <c r="EA282" s="1">
        <v>-0.14477804399999999</v>
      </c>
      <c r="EB282" s="1">
        <v>-2.349814952</v>
      </c>
      <c r="EC282" s="1">
        <v>-0.36842907200000002</v>
      </c>
      <c r="ED282" s="1">
        <v>-0.670839038</v>
      </c>
      <c r="EE282" s="1">
        <v>-2.7814532089999999</v>
      </c>
      <c r="EF282" s="1">
        <v>0.50663741100000004</v>
      </c>
      <c r="EG282" s="1">
        <v>-1.207330537</v>
      </c>
      <c r="EH282" s="1">
        <v>-0.138845727</v>
      </c>
      <c r="EI282" s="1">
        <v>-0.21831218999999999</v>
      </c>
      <c r="EJ282" s="1" t="s">
        <v>221</v>
      </c>
      <c r="EK282" s="1" t="s">
        <v>221</v>
      </c>
      <c r="EL282" s="1" t="s">
        <v>221</v>
      </c>
      <c r="EM282" s="1">
        <v>-0.858221279</v>
      </c>
      <c r="EN282" s="1">
        <v>-1.227950713</v>
      </c>
      <c r="EO282" s="1">
        <v>-0.39782657399999999</v>
      </c>
      <c r="EP282" s="1">
        <v>-0.44247086800000002</v>
      </c>
      <c r="EQ282" s="1" t="s">
        <v>221</v>
      </c>
      <c r="ER282" s="1" t="s">
        <v>221</v>
      </c>
      <c r="ES282" s="1" t="s">
        <v>221</v>
      </c>
      <c r="ET282" s="1">
        <v>-0.18006138499999999</v>
      </c>
      <c r="EU282" s="1" t="s">
        <v>221</v>
      </c>
      <c r="EV282" s="1" t="s">
        <v>221</v>
      </c>
      <c r="EW282" s="1">
        <v>1.3341285919999999</v>
      </c>
      <c r="EX282" s="1">
        <v>-0.67500610599999999</v>
      </c>
      <c r="EY282" s="1">
        <v>-2.484627514</v>
      </c>
      <c r="EZ282" s="1">
        <v>-0.56272993800000004</v>
      </c>
      <c r="FA282" s="1">
        <v>-1.4572140840000001</v>
      </c>
      <c r="FB282" s="1">
        <v>-1.348361157</v>
      </c>
      <c r="FC282" s="1">
        <v>-0.94977949800000006</v>
      </c>
      <c r="FD282" s="1">
        <v>-0.12436346299999999</v>
      </c>
      <c r="FE282" s="1">
        <v>-0.16157823499999999</v>
      </c>
      <c r="FF282" s="1">
        <v>1.7226151750000001</v>
      </c>
      <c r="FG282" s="1">
        <v>-0.163953078</v>
      </c>
      <c r="FH282" s="1">
        <v>-0.114587433</v>
      </c>
      <c r="FI282" s="1">
        <v>-1.6554076419999999</v>
      </c>
      <c r="FJ282" s="1">
        <v>-0.31028479199999998</v>
      </c>
      <c r="FK282" s="1">
        <v>-0.61827943600000002</v>
      </c>
      <c r="FL282" s="1">
        <v>-2.2405125269999999</v>
      </c>
      <c r="FM282" s="1">
        <v>0.65470389500000004</v>
      </c>
      <c r="FN282" s="1">
        <v>-1.4390252180000001</v>
      </c>
      <c r="FO282" s="1">
        <v>-0.13894535599999999</v>
      </c>
      <c r="FP282" s="1">
        <v>-0.25138411700000002</v>
      </c>
      <c r="FQ282" s="1"/>
      <c r="FR282" s="1"/>
      <c r="FS282" s="1"/>
      <c r="FT282" s="1">
        <v>-0.87413868699999997</v>
      </c>
      <c r="FU282" s="1">
        <v>-1.4168275990000001</v>
      </c>
      <c r="FV282" s="1">
        <v>-0.45070360700000001</v>
      </c>
      <c r="FW282" s="1">
        <v>-0.54637880400000005</v>
      </c>
      <c r="FX282" s="1"/>
      <c r="FY282" s="1"/>
      <c r="FZ282" s="1"/>
      <c r="GA282" s="1">
        <v>-0.200264262</v>
      </c>
      <c r="GB282" s="1"/>
      <c r="GC282" s="1"/>
      <c r="GD282" s="1">
        <v>1.2659697780000001</v>
      </c>
      <c r="GE282" s="1">
        <v>-1.348361157</v>
      </c>
      <c r="GF282" s="1">
        <v>-0.94977949800000006</v>
      </c>
      <c r="GG282" s="1">
        <v>-0.99850214999999998</v>
      </c>
      <c r="GH282" s="1">
        <v>-1.578405834</v>
      </c>
      <c r="GI282" s="1">
        <v>-1.6554076419999999</v>
      </c>
      <c r="GJ282" s="1">
        <v>-0.61827943600000002</v>
      </c>
      <c r="GK282" s="1">
        <v>-1.6029782960000001</v>
      </c>
      <c r="GL282" s="1">
        <v>5</v>
      </c>
      <c r="GM282" s="1">
        <v>2</v>
      </c>
      <c r="GN282" s="1">
        <v>0.4</v>
      </c>
      <c r="GO282" s="1">
        <v>3</v>
      </c>
      <c r="GP282" s="1">
        <v>0.6</v>
      </c>
      <c r="GQ282" s="1">
        <v>0</v>
      </c>
      <c r="GR282" s="1">
        <v>0</v>
      </c>
      <c r="GS282" s="1">
        <v>0</v>
      </c>
      <c r="GT282" s="1">
        <v>0</v>
      </c>
      <c r="GU282" s="1">
        <v>0</v>
      </c>
      <c r="GV282" s="1">
        <v>0</v>
      </c>
      <c r="GW282" s="1">
        <v>0</v>
      </c>
      <c r="GX282" s="1">
        <v>0</v>
      </c>
      <c r="GY282" s="1">
        <v>2</v>
      </c>
      <c r="GZ282" s="1">
        <v>0.4</v>
      </c>
      <c r="HA282" s="1">
        <v>0</v>
      </c>
      <c r="HB282" s="1">
        <v>0</v>
      </c>
      <c r="HC282" s="1">
        <v>1</v>
      </c>
      <c r="HD282" s="1">
        <v>0.2</v>
      </c>
      <c r="HE282" s="1">
        <v>0</v>
      </c>
      <c r="HF282" s="1">
        <v>0</v>
      </c>
      <c r="HG282" s="1">
        <v>2</v>
      </c>
      <c r="HH282" s="1">
        <v>0.4</v>
      </c>
      <c r="HI282" s="1">
        <v>0</v>
      </c>
      <c r="HJ282" s="1">
        <v>0</v>
      </c>
      <c r="HK282" s="1">
        <v>0</v>
      </c>
      <c r="HL282" s="1">
        <v>0</v>
      </c>
      <c r="HM282" s="1">
        <v>0.4</v>
      </c>
      <c r="HN282" s="1">
        <v>0.6</v>
      </c>
      <c r="HO282" s="1" t="s">
        <v>269</v>
      </c>
      <c r="HP282" s="1" t="s">
        <v>357</v>
      </c>
      <c r="HQ282" s="1" t="s">
        <v>358</v>
      </c>
      <c r="HR282" s="1" t="s">
        <v>221</v>
      </c>
      <c r="HS282" s="1" t="s">
        <v>221</v>
      </c>
      <c r="HT282" s="1" t="s">
        <v>221</v>
      </c>
      <c r="HU282" s="1">
        <v>1.979499066</v>
      </c>
      <c r="HV282" s="1"/>
      <c r="HW282" s="1"/>
      <c r="HX282" s="1">
        <v>1.144718423</v>
      </c>
      <c r="HY282" s="1">
        <v>2.0121213230000001</v>
      </c>
      <c r="HZ282" s="1"/>
      <c r="IA282" s="1"/>
      <c r="IB282" s="1">
        <v>0</v>
      </c>
    </row>
    <row r="283" spans="1:236" x14ac:dyDescent="0.3">
      <c r="A283" s="1">
        <v>39107</v>
      </c>
      <c r="B283" s="1" t="s">
        <v>558</v>
      </c>
      <c r="C283" s="1" t="s">
        <v>559</v>
      </c>
      <c r="D283" s="1" t="s">
        <v>560</v>
      </c>
      <c r="E283" s="1">
        <v>3</v>
      </c>
      <c r="F283" s="1" t="s">
        <v>238</v>
      </c>
      <c r="G283" s="1">
        <v>4</v>
      </c>
      <c r="H283" s="1" t="s">
        <v>239</v>
      </c>
      <c r="I283" s="1" t="s">
        <v>221</v>
      </c>
      <c r="J283" s="1" t="s">
        <v>221</v>
      </c>
      <c r="K283" s="1" t="s">
        <v>221</v>
      </c>
      <c r="L283" s="1">
        <v>1</v>
      </c>
      <c r="M283" s="1">
        <v>0</v>
      </c>
      <c r="N283" s="1">
        <v>0</v>
      </c>
      <c r="O283" s="1">
        <v>0</v>
      </c>
      <c r="P283" s="1">
        <v>0</v>
      </c>
      <c r="Q283" s="1">
        <v>1</v>
      </c>
      <c r="R283" s="1">
        <v>0</v>
      </c>
      <c r="S283" s="1">
        <v>0</v>
      </c>
      <c r="T283" s="1">
        <v>1</v>
      </c>
      <c r="U283" s="1">
        <v>0</v>
      </c>
      <c r="V283" s="1">
        <v>1</v>
      </c>
      <c r="W283" s="1">
        <v>0</v>
      </c>
      <c r="X283" s="1">
        <v>0</v>
      </c>
      <c r="Y283" s="1">
        <v>0</v>
      </c>
      <c r="Z283" s="1">
        <v>1</v>
      </c>
      <c r="AA283" s="1">
        <v>1</v>
      </c>
      <c r="AB283" s="1">
        <v>0</v>
      </c>
      <c r="AC283" s="1">
        <v>0</v>
      </c>
      <c r="AD283" s="1">
        <v>1</v>
      </c>
      <c r="AE283" s="1" t="s">
        <v>221</v>
      </c>
      <c r="AF283" s="1" t="s">
        <v>221</v>
      </c>
      <c r="AG283" s="1" t="s">
        <v>221</v>
      </c>
      <c r="AH283" s="1" t="s">
        <v>221</v>
      </c>
      <c r="AI283" s="1" t="s">
        <v>221</v>
      </c>
      <c r="AJ283" s="1" t="s">
        <v>221</v>
      </c>
      <c r="AK283" s="1" t="s">
        <v>221</v>
      </c>
      <c r="AL283" s="1" t="s">
        <v>221</v>
      </c>
      <c r="AM283" s="1">
        <v>5</v>
      </c>
      <c r="AN283" s="1">
        <v>1</v>
      </c>
      <c r="AO283" s="1">
        <v>4</v>
      </c>
      <c r="AP283" s="1">
        <v>1</v>
      </c>
      <c r="AQ283" s="1">
        <v>3</v>
      </c>
      <c r="AR283" s="1">
        <v>3</v>
      </c>
      <c r="AS283" s="1">
        <v>1</v>
      </c>
      <c r="AT283" s="1">
        <v>3</v>
      </c>
      <c r="AU283" s="1">
        <v>3</v>
      </c>
      <c r="AV283" s="1">
        <v>3</v>
      </c>
      <c r="AW283" s="1">
        <v>4</v>
      </c>
      <c r="AX283" s="1">
        <v>4</v>
      </c>
      <c r="AY283" s="1">
        <v>3</v>
      </c>
      <c r="AZ283" s="1">
        <v>3</v>
      </c>
      <c r="BA283" s="1">
        <v>1</v>
      </c>
      <c r="BB283" s="1">
        <v>5</v>
      </c>
      <c r="BC283" s="1" t="s">
        <v>221</v>
      </c>
      <c r="BD283" s="1" t="s">
        <v>221</v>
      </c>
      <c r="BE283" s="1" t="s">
        <v>221</v>
      </c>
      <c r="BF283" s="1" t="s">
        <v>221</v>
      </c>
      <c r="BG283" s="1">
        <v>5</v>
      </c>
      <c r="BH283" s="1">
        <v>5</v>
      </c>
      <c r="BI283" s="1">
        <v>5</v>
      </c>
      <c r="BJ283" s="1">
        <v>5</v>
      </c>
      <c r="BK283" s="1">
        <v>4</v>
      </c>
      <c r="BL283" s="1">
        <v>4</v>
      </c>
      <c r="BM283" s="1">
        <v>5</v>
      </c>
      <c r="BN283" s="1">
        <v>4</v>
      </c>
      <c r="BO283" s="1">
        <v>4</v>
      </c>
      <c r="BP283" s="1">
        <v>4</v>
      </c>
      <c r="BQ283" s="1">
        <v>4</v>
      </c>
      <c r="BR283" s="1">
        <v>4</v>
      </c>
      <c r="BS283" s="1">
        <v>3</v>
      </c>
      <c r="BT283" s="1">
        <v>3</v>
      </c>
      <c r="BU283" s="1">
        <v>3</v>
      </c>
      <c r="BV283" s="1">
        <v>5</v>
      </c>
      <c r="BW283" s="1">
        <v>3</v>
      </c>
      <c r="BX283" s="1">
        <v>4.2</v>
      </c>
      <c r="BY283" s="1">
        <v>3</v>
      </c>
      <c r="BZ283" s="1">
        <v>4</v>
      </c>
      <c r="CA283" s="1">
        <v>4</v>
      </c>
      <c r="CB283" s="1">
        <v>4</v>
      </c>
      <c r="CC283" s="1">
        <v>4.3333333329999997</v>
      </c>
      <c r="CD283" s="1">
        <v>3</v>
      </c>
      <c r="CE283" s="1">
        <v>5</v>
      </c>
      <c r="CF283" s="1">
        <f>(AM283 - '[1]AoA, FW, and ASMu'!B$11) / '[1]AoA, FW, and ASMu'!B$12</f>
        <v>0.88905207322832902</v>
      </c>
      <c r="CG283" s="1">
        <f>(AQ283 - '[1]AoA, FW, and ASMu'!C$11) / '[1]AoA, FW, and ASMu'!C$12</f>
        <v>6.35580845466511E-2</v>
      </c>
      <c r="CH283" s="1">
        <f>(AR283 - '[1]AoA, FW, and ASMu'!D$11) / '[1]AoA, FW, and ASMu'!D$12</f>
        <v>0.45651043466681585</v>
      </c>
      <c r="CI283" s="1">
        <f>(AT283 - '[1]AoA, FW, and ASMu'!E$11) / '[1]AoA, FW, and ASMu'!E$12</f>
        <v>-1.3553178528170411</v>
      </c>
      <c r="CJ283" s="1">
        <f>(AU283 - '[1]AoA, FW, and ASMu'!F$11) / '[1]AoA, FW, and ASMu'!F$12</f>
        <v>-0.22453801400218357</v>
      </c>
      <c r="CK283" s="1">
        <f>(AY283 - '[1]AoA, FW, and ASMu'!G$11) / '[1]AoA, FW, and ASMu'!G$12</f>
        <v>-0.39129875746110016</v>
      </c>
      <c r="CL283" s="1">
        <f>(BA283 - '[1]AoA, FW, and ASMu'!H$11) / '[1]AoA, FW, and ASMu'!H$12</f>
        <v>-0.62050276803115456</v>
      </c>
      <c r="CM283" s="1">
        <f>(AW283 - '[1]AoA, FW, and ASMu'!I$11) / '[1]AoA, FW, and ASMu'!I$12</f>
        <v>0.59779555268672613</v>
      </c>
      <c r="CN283" s="1">
        <v>-0.61011312299999998</v>
      </c>
      <c r="CO283" s="1">
        <v>-0.93521743800000001</v>
      </c>
      <c r="CP283" s="1">
        <v>-0.49881684100000001</v>
      </c>
      <c r="CQ283" s="1">
        <v>-8.9623772000000004E-2</v>
      </c>
      <c r="CR283" s="1">
        <v>-0.171516102</v>
      </c>
      <c r="CS283" s="1">
        <v>0.183191304</v>
      </c>
      <c r="CT283" s="1">
        <v>-1.4121927700000001</v>
      </c>
      <c r="CU283" s="1">
        <v>0.65581255599999999</v>
      </c>
      <c r="CV283" s="1" t="s">
        <v>241</v>
      </c>
      <c r="CW283" s="1">
        <v>5</v>
      </c>
      <c r="CX283" s="1">
        <v>1</v>
      </c>
      <c r="CY283" s="1" t="s">
        <v>242</v>
      </c>
      <c r="CZ283" s="1">
        <v>5</v>
      </c>
      <c r="DA283" s="1">
        <v>8110</v>
      </c>
      <c r="DB283" s="1" t="s">
        <v>221</v>
      </c>
      <c r="DC283" s="1" t="s">
        <v>221</v>
      </c>
      <c r="DD283" s="1">
        <v>1</v>
      </c>
      <c r="DE283" s="1">
        <v>8108</v>
      </c>
      <c r="DF283" s="1" t="s">
        <v>221</v>
      </c>
      <c r="DG283" s="1" t="s">
        <v>321</v>
      </c>
      <c r="DH283" s="1">
        <v>162113</v>
      </c>
      <c r="DI283" s="1" t="s">
        <v>221</v>
      </c>
      <c r="DJ283" s="1" t="s">
        <v>561</v>
      </c>
      <c r="DK283" s="1" t="s">
        <v>323</v>
      </c>
      <c r="DL283" s="1" t="s">
        <v>229</v>
      </c>
      <c r="DM283" s="1">
        <v>974</v>
      </c>
      <c r="DN283" s="1">
        <v>15</v>
      </c>
      <c r="DO283" s="1" t="s">
        <v>562</v>
      </c>
      <c r="DP283" s="1">
        <v>0.99168173500000001</v>
      </c>
      <c r="DQ283" s="1">
        <v>-0.56476974899999999</v>
      </c>
      <c r="DR283" s="1">
        <v>0.14232972599999999</v>
      </c>
      <c r="DS283" s="1">
        <v>-0.37808848900000003</v>
      </c>
      <c r="DT283" s="1">
        <v>0.18858483200000001</v>
      </c>
      <c r="DU283" s="1">
        <v>0.567065547</v>
      </c>
      <c r="DV283" s="1">
        <v>-0.68143459900000003</v>
      </c>
      <c r="DW283" s="1">
        <v>-1.1282847899999999</v>
      </c>
      <c r="DX283" s="1">
        <v>-0.28254533700000001</v>
      </c>
      <c r="DY283" s="1">
        <v>0.90355514999999997</v>
      </c>
      <c r="DZ283" s="1">
        <v>0.80939393900000001</v>
      </c>
      <c r="EA283" s="1">
        <v>1.8552219560000001</v>
      </c>
      <c r="EB283" s="1">
        <v>-0.34981495200000001</v>
      </c>
      <c r="EC283" s="1">
        <v>-0.36842907200000002</v>
      </c>
      <c r="ED283" s="1">
        <v>-0.670839038</v>
      </c>
      <c r="EE283" s="1">
        <v>1.2185467910000001</v>
      </c>
      <c r="EF283" s="1">
        <v>0.50663741100000004</v>
      </c>
      <c r="EG283" s="1">
        <v>0.79266946299999996</v>
      </c>
      <c r="EH283" s="1">
        <v>0.86115427300000003</v>
      </c>
      <c r="EI283" s="1">
        <v>0.78168780999999998</v>
      </c>
      <c r="EJ283" s="1">
        <v>-0.213365954</v>
      </c>
      <c r="EK283" s="1">
        <v>-8.8258680000000006E-2</v>
      </c>
      <c r="EL283" s="1">
        <v>0.48208338899999997</v>
      </c>
      <c r="EM283" s="1">
        <v>0.141778721</v>
      </c>
      <c r="EN283" s="1">
        <v>-0.227950713</v>
      </c>
      <c r="EO283" s="1">
        <v>-0.39782657399999999</v>
      </c>
      <c r="EP283" s="1">
        <v>-0.44247086800000002</v>
      </c>
      <c r="EQ283" s="1">
        <v>-0.83988714499999995</v>
      </c>
      <c r="ER283" s="1">
        <v>-0.64968487399999997</v>
      </c>
      <c r="ES283" s="1">
        <v>-0.43132788399999999</v>
      </c>
      <c r="ET283" s="1">
        <v>0.81993861499999998</v>
      </c>
      <c r="EU283" s="1">
        <v>-0.28827037799999999</v>
      </c>
      <c r="EV283" s="1">
        <v>0.11079420800000001</v>
      </c>
      <c r="EW283" s="1">
        <v>0.87027960100000001</v>
      </c>
      <c r="EX283" s="1">
        <v>-0.50626750099999995</v>
      </c>
      <c r="EY283" s="1">
        <v>0.14457805300000001</v>
      </c>
      <c r="EZ283" s="1">
        <v>-0.43257899100000002</v>
      </c>
      <c r="FA283" s="1">
        <v>0.14875905</v>
      </c>
      <c r="FB283" s="1">
        <v>0.44826796200000002</v>
      </c>
      <c r="FC283" s="1">
        <v>-0.56312254100000003</v>
      </c>
      <c r="FD283" s="1">
        <v>-1.0116227289999999</v>
      </c>
      <c r="FE283" s="1">
        <v>-0.16190954499999999</v>
      </c>
      <c r="FF283" s="1">
        <v>0.62167485</v>
      </c>
      <c r="FG283" s="1">
        <v>0.74325423400000001</v>
      </c>
      <c r="FH283" s="1">
        <v>1.1823190729999999</v>
      </c>
      <c r="FI283" s="1">
        <v>-0.25401532300000002</v>
      </c>
      <c r="FJ283" s="1">
        <v>-0.30773846599999999</v>
      </c>
      <c r="FK283" s="1">
        <v>-0.65123792400000002</v>
      </c>
      <c r="FL283" s="1">
        <v>1.178860324</v>
      </c>
      <c r="FM283" s="1">
        <v>0.73267232599999998</v>
      </c>
      <c r="FN283" s="1">
        <v>1.036017078</v>
      </c>
      <c r="FO283" s="1">
        <v>0.87643446000000003</v>
      </c>
      <c r="FP283" s="1">
        <v>0.94650490499999995</v>
      </c>
      <c r="FQ283" s="1">
        <v>-0.26488525299999999</v>
      </c>
      <c r="FR283" s="1">
        <v>-9.6083810000000006E-2</v>
      </c>
      <c r="FS283" s="1">
        <v>0.70189067199999999</v>
      </c>
      <c r="FT283" s="1">
        <v>0.141012049</v>
      </c>
      <c r="FU283" s="1">
        <v>-0.22705561099999999</v>
      </c>
      <c r="FV283" s="1">
        <v>-0.45330464100000001</v>
      </c>
      <c r="FW283" s="1">
        <v>-0.57374936700000001</v>
      </c>
      <c r="FX283" s="1">
        <v>-1.0111074330000001</v>
      </c>
      <c r="FY283" s="1">
        <v>-0.66089930100000005</v>
      </c>
      <c r="FZ283" s="1">
        <v>-0.46797258600000002</v>
      </c>
      <c r="GA283" s="1">
        <v>0.955153959</v>
      </c>
      <c r="GB283" s="1">
        <v>-0.28983172800000001</v>
      </c>
      <c r="GC283" s="1">
        <v>0.126620132</v>
      </c>
      <c r="GD283" s="1">
        <v>0.92799851899999997</v>
      </c>
      <c r="GE283" s="1">
        <v>-0.68724431699999999</v>
      </c>
      <c r="GF283" s="1">
        <v>0.15843623300000001</v>
      </c>
      <c r="GG283" s="1">
        <v>-0.30973205599999998</v>
      </c>
      <c r="GH283" s="1">
        <v>-2.0897496000000002E-2</v>
      </c>
      <c r="GI283" s="1">
        <v>-5.8836709000000001E-2</v>
      </c>
      <c r="GJ283" s="1">
        <v>-1.3017075039999999</v>
      </c>
      <c r="GK283" s="1">
        <v>1.4759265589999999</v>
      </c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 t="s">
        <v>248</v>
      </c>
      <c r="HP283" s="1" t="s">
        <v>232</v>
      </c>
      <c r="HQ283" s="1" t="s">
        <v>262</v>
      </c>
      <c r="HR283" s="1" t="s">
        <v>260</v>
      </c>
      <c r="HS283" s="1" t="s">
        <v>261</v>
      </c>
      <c r="HT283" s="1" t="s">
        <v>221</v>
      </c>
      <c r="HU283" s="1">
        <v>2.0434801330000001</v>
      </c>
      <c r="HV283" s="1">
        <v>1.355387592</v>
      </c>
      <c r="HW283" s="1">
        <v>1.530851685</v>
      </c>
      <c r="HX283" s="1">
        <v>3.1667066230000001</v>
      </c>
      <c r="HY283" s="1">
        <v>2.5441555130000002</v>
      </c>
      <c r="HZ283" s="1">
        <v>2.6539253060000001</v>
      </c>
      <c r="IA283" s="1">
        <v>1.3217567800000001</v>
      </c>
      <c r="IB283" s="1">
        <v>5.2027796090000002</v>
      </c>
    </row>
    <row r="284" spans="1:236" x14ac:dyDescent="0.3">
      <c r="A284" s="1">
        <v>37653</v>
      </c>
      <c r="B284" s="1" t="s">
        <v>1851</v>
      </c>
      <c r="C284" s="1" t="s">
        <v>1231</v>
      </c>
      <c r="D284" s="1" t="s">
        <v>1040</v>
      </c>
      <c r="E284" s="1">
        <v>6</v>
      </c>
      <c r="F284" s="1" t="s">
        <v>238</v>
      </c>
      <c r="G284" s="1">
        <v>4</v>
      </c>
      <c r="H284" s="1" t="s">
        <v>239</v>
      </c>
      <c r="I284" s="1" t="s">
        <v>221</v>
      </c>
      <c r="J284" s="1" t="s">
        <v>221</v>
      </c>
      <c r="K284" s="1" t="s">
        <v>221</v>
      </c>
      <c r="L284" s="1">
        <v>1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1</v>
      </c>
      <c r="T284" s="1">
        <v>1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 t="s">
        <v>221</v>
      </c>
      <c r="AF284" s="1" t="s">
        <v>221</v>
      </c>
      <c r="AG284" s="1" t="s">
        <v>221</v>
      </c>
      <c r="AH284" s="1" t="s">
        <v>221</v>
      </c>
      <c r="AI284" s="1" t="s">
        <v>221</v>
      </c>
      <c r="AJ284" s="1" t="s">
        <v>221</v>
      </c>
      <c r="AK284" s="1" t="s">
        <v>221</v>
      </c>
      <c r="AL284" s="1" t="s">
        <v>221</v>
      </c>
      <c r="AM284" s="1">
        <v>5</v>
      </c>
      <c r="AN284" s="1">
        <v>3</v>
      </c>
      <c r="AO284" s="1">
        <v>5</v>
      </c>
      <c r="AP284" s="1">
        <v>1</v>
      </c>
      <c r="AQ284" s="1">
        <v>3</v>
      </c>
      <c r="AR284" s="1">
        <v>3</v>
      </c>
      <c r="AS284" s="1">
        <v>3</v>
      </c>
      <c r="AT284" s="1">
        <v>5</v>
      </c>
      <c r="AU284" s="1">
        <v>5</v>
      </c>
      <c r="AV284" s="1">
        <v>3</v>
      </c>
      <c r="AW284" s="1">
        <v>3</v>
      </c>
      <c r="AX284" s="1">
        <v>2</v>
      </c>
      <c r="AY284" s="1">
        <v>3</v>
      </c>
      <c r="AZ284" s="1">
        <v>3</v>
      </c>
      <c r="BA284" s="1">
        <v>1</v>
      </c>
      <c r="BB284" s="1">
        <v>1</v>
      </c>
      <c r="BC284" s="1" t="s">
        <v>221</v>
      </c>
      <c r="BD284" s="1" t="s">
        <v>221</v>
      </c>
      <c r="BE284" s="1" t="s">
        <v>221</v>
      </c>
      <c r="BF284" s="1" t="s">
        <v>221</v>
      </c>
      <c r="BG284" s="1">
        <v>5</v>
      </c>
      <c r="BH284" s="1">
        <v>3</v>
      </c>
      <c r="BI284" s="1">
        <v>3</v>
      </c>
      <c r="BJ284" s="1">
        <v>4</v>
      </c>
      <c r="BK284" s="1">
        <v>5</v>
      </c>
      <c r="BL284" s="1">
        <v>5</v>
      </c>
      <c r="BM284" s="1">
        <v>5</v>
      </c>
      <c r="BN284" s="1">
        <v>5</v>
      </c>
      <c r="BO284" s="1">
        <v>4</v>
      </c>
      <c r="BP284" s="1">
        <v>4</v>
      </c>
      <c r="BQ284" s="1">
        <v>5</v>
      </c>
      <c r="BR284" s="1">
        <v>5</v>
      </c>
      <c r="BS284" s="1">
        <v>5</v>
      </c>
      <c r="BT284" s="1">
        <v>3</v>
      </c>
      <c r="BU284" s="1">
        <v>3</v>
      </c>
      <c r="BV284" s="1">
        <v>5</v>
      </c>
      <c r="BW284" s="1">
        <v>3</v>
      </c>
      <c r="BX284" s="1">
        <v>4.5999999999999996</v>
      </c>
      <c r="BY284" s="1">
        <v>3</v>
      </c>
      <c r="BZ284" s="1">
        <v>5</v>
      </c>
      <c r="CA284" s="1">
        <v>4</v>
      </c>
      <c r="CB284" s="1">
        <v>4</v>
      </c>
      <c r="CC284" s="1">
        <v>5</v>
      </c>
      <c r="CD284" s="1">
        <v>4</v>
      </c>
      <c r="CE284" s="1">
        <v>3</v>
      </c>
      <c r="CF284" s="1">
        <f>(AM284 - '[1]AoA, FW, and ASMu'!B$11) / '[1]AoA, FW, and ASMu'!B$12</f>
        <v>0.88905207322832902</v>
      </c>
      <c r="CG284" s="1">
        <f>(AQ284 - '[1]AoA, FW, and ASMu'!C$11) / '[1]AoA, FW, and ASMu'!C$12</f>
        <v>6.35580845466511E-2</v>
      </c>
      <c r="CH284" s="1">
        <f>(AR284 - '[1]AoA, FW, and ASMu'!D$11) / '[1]AoA, FW, and ASMu'!D$12</f>
        <v>0.45651043466681585</v>
      </c>
      <c r="CI284" s="1">
        <f>(AT284 - '[1]AoA, FW, and ASMu'!E$11) / '[1]AoA, FW, and ASMu'!E$12</f>
        <v>0.50066042908655961</v>
      </c>
      <c r="CJ284" s="1">
        <f>(AU284 - '[1]AoA, FW, and ASMu'!F$11) / '[1]AoA, FW, and ASMu'!F$12</f>
        <v>0.92360840061944671</v>
      </c>
      <c r="CK284" s="1">
        <f>(AY284 - '[1]AoA, FW, and ASMu'!G$11) / '[1]AoA, FW, and ASMu'!G$12</f>
        <v>-0.39129875746110016</v>
      </c>
      <c r="CL284" s="1">
        <f>(BA284 - '[1]AoA, FW, and ASMu'!H$11) / '[1]AoA, FW, and ASMu'!H$12</f>
        <v>-0.62050276803115456</v>
      </c>
      <c r="CM284" s="1">
        <f>(AW284 - '[1]AoA, FW, and ASMu'!I$11) / '[1]AoA, FW, and ASMu'!I$12</f>
        <v>-0.25123341556192269</v>
      </c>
      <c r="CN284" s="1">
        <v>0.449469169</v>
      </c>
      <c r="CO284" s="1">
        <v>-0.93521743800000001</v>
      </c>
      <c r="CP284" s="1">
        <v>1.032034844</v>
      </c>
      <c r="CQ284" s="1">
        <v>-8.9623772000000004E-2</v>
      </c>
      <c r="CR284" s="1">
        <v>-0.171516102</v>
      </c>
      <c r="CS284" s="1">
        <v>1.244761427</v>
      </c>
      <c r="CT284" s="1">
        <v>-9.0435989999999994E-2</v>
      </c>
      <c r="CU284" s="1">
        <v>-1.9455772490000001</v>
      </c>
      <c r="CV284" s="1" t="s">
        <v>241</v>
      </c>
      <c r="CW284" s="1">
        <v>5</v>
      </c>
      <c r="CX284" s="1">
        <v>1</v>
      </c>
      <c r="CY284" s="1" t="s">
        <v>224</v>
      </c>
      <c r="CZ284" s="1">
        <v>4</v>
      </c>
      <c r="DA284" s="1">
        <v>7440</v>
      </c>
      <c r="DB284" s="1" t="s">
        <v>221</v>
      </c>
      <c r="DC284" s="1" t="s">
        <v>221</v>
      </c>
      <c r="DD284" s="1">
        <v>1</v>
      </c>
      <c r="DE284" s="1" t="s">
        <v>221</v>
      </c>
      <c r="DF284" s="1" t="s">
        <v>221</v>
      </c>
      <c r="DG284" s="1" t="s">
        <v>553</v>
      </c>
      <c r="DH284" s="1">
        <v>595881</v>
      </c>
      <c r="DI284" s="1" t="s">
        <v>1852</v>
      </c>
      <c r="DJ284" s="1" t="s">
        <v>1853</v>
      </c>
      <c r="DK284" s="1" t="s">
        <v>952</v>
      </c>
      <c r="DL284" s="1" t="s">
        <v>229</v>
      </c>
      <c r="DM284" s="1">
        <v>1337</v>
      </c>
      <c r="DN284" s="1">
        <v>3</v>
      </c>
      <c r="DO284" s="1" t="s">
        <v>1854</v>
      </c>
      <c r="DP284" s="1">
        <v>0.99168173500000001</v>
      </c>
      <c r="DQ284" s="1">
        <v>1.4352302509999999</v>
      </c>
      <c r="DR284" s="1">
        <v>1.142329726</v>
      </c>
      <c r="DS284" s="1">
        <v>-0.37808848900000003</v>
      </c>
      <c r="DT284" s="1">
        <v>0.18858483200000001</v>
      </c>
      <c r="DU284" s="1">
        <v>0.567065547</v>
      </c>
      <c r="DV284" s="1">
        <v>1.3185654010000001</v>
      </c>
      <c r="DW284" s="1">
        <v>0.87171520999999996</v>
      </c>
      <c r="DX284" s="1">
        <v>1.717454663</v>
      </c>
      <c r="DY284" s="1">
        <v>0.90355514999999997</v>
      </c>
      <c r="DZ284" s="1">
        <v>-0.19060606099999999</v>
      </c>
      <c r="EA284" s="1">
        <v>-0.14477804399999999</v>
      </c>
      <c r="EB284" s="1">
        <v>-0.34981495200000001</v>
      </c>
      <c r="EC284" s="1">
        <v>-0.36842907200000002</v>
      </c>
      <c r="ED284" s="1">
        <v>-0.670839038</v>
      </c>
      <c r="EE284" s="1">
        <v>-2.7814532089999999</v>
      </c>
      <c r="EF284" s="1">
        <v>0.50663741100000004</v>
      </c>
      <c r="EG284" s="1">
        <v>-1.207330537</v>
      </c>
      <c r="EH284" s="1">
        <v>-1.1388457270000001</v>
      </c>
      <c r="EI284" s="1">
        <v>-0.21831218999999999</v>
      </c>
      <c r="EJ284" s="1">
        <v>0.78663404599999998</v>
      </c>
      <c r="EK284" s="1">
        <v>0.91174131999999997</v>
      </c>
      <c r="EL284" s="1">
        <v>0.48208338899999997</v>
      </c>
      <c r="EM284" s="1">
        <v>0.141778721</v>
      </c>
      <c r="EN284" s="1">
        <v>-0.227950713</v>
      </c>
      <c r="EO284" s="1">
        <v>0.60217342600000001</v>
      </c>
      <c r="EP284" s="1">
        <v>0.55752913199999998</v>
      </c>
      <c r="EQ284" s="1">
        <v>1.1601128549999999</v>
      </c>
      <c r="ER284" s="1">
        <v>-0.64968487399999997</v>
      </c>
      <c r="ES284" s="1">
        <v>-0.43132788399999999</v>
      </c>
      <c r="ET284" s="1">
        <v>0.81993861499999998</v>
      </c>
      <c r="EU284" s="1">
        <v>-0.28827037799999999</v>
      </c>
      <c r="EV284" s="1">
        <v>1.1107942079999999</v>
      </c>
      <c r="EW284" s="1">
        <v>0.87027960100000001</v>
      </c>
      <c r="EX284" s="1">
        <v>1.286560468</v>
      </c>
      <c r="EY284" s="1">
        <v>1.1603746619999999</v>
      </c>
      <c r="EZ284" s="1">
        <v>-0.43257899100000002</v>
      </c>
      <c r="FA284" s="1">
        <v>0.14875905</v>
      </c>
      <c r="FB284" s="1">
        <v>0.44826796200000002</v>
      </c>
      <c r="FC284" s="1">
        <v>1.0896334009999999</v>
      </c>
      <c r="FD284" s="1">
        <v>0.78158185499999999</v>
      </c>
      <c r="FE284" s="1">
        <v>0.98416879099999999</v>
      </c>
      <c r="FF284" s="1">
        <v>0.62167485</v>
      </c>
      <c r="FG284" s="1">
        <v>-0.175030668</v>
      </c>
      <c r="FH284" s="1">
        <v>-9.2265964000000006E-2</v>
      </c>
      <c r="FI284" s="1">
        <v>-0.25401532300000002</v>
      </c>
      <c r="FJ284" s="1">
        <v>-0.30773846599999999</v>
      </c>
      <c r="FK284" s="1">
        <v>-0.65123792400000002</v>
      </c>
      <c r="FL284" s="1">
        <v>-2.6908649339999999</v>
      </c>
      <c r="FM284" s="1">
        <v>0.73267232599999998</v>
      </c>
      <c r="FN284" s="1">
        <v>-1.5779781020000001</v>
      </c>
      <c r="FO284" s="1">
        <v>-1.1590532280000001</v>
      </c>
      <c r="FP284" s="1">
        <v>-0.26434281799999998</v>
      </c>
      <c r="FQ284" s="1">
        <v>0.97657453900000002</v>
      </c>
      <c r="FR284" s="1">
        <v>0.99257750099999997</v>
      </c>
      <c r="FS284" s="1">
        <v>0.70189067199999999</v>
      </c>
      <c r="FT284" s="1">
        <v>0.141012049</v>
      </c>
      <c r="FU284" s="1">
        <v>-0.22705561099999999</v>
      </c>
      <c r="FV284" s="1">
        <v>0.68614825199999996</v>
      </c>
      <c r="FW284" s="1">
        <v>0.72294473999999997</v>
      </c>
      <c r="FX284" s="1">
        <v>1.396614697</v>
      </c>
      <c r="FY284" s="1">
        <v>-0.66089930100000005</v>
      </c>
      <c r="FZ284" s="1">
        <v>-0.46797258600000002</v>
      </c>
      <c r="GA284" s="1">
        <v>0.955153959</v>
      </c>
      <c r="GB284" s="1">
        <v>-0.28983172800000001</v>
      </c>
      <c r="GC284" s="1">
        <v>1.269460853</v>
      </c>
      <c r="GD284" s="1">
        <v>1.4418487740000001</v>
      </c>
      <c r="GE284" s="1">
        <v>0.51661674800000001</v>
      </c>
      <c r="GF284" s="1">
        <v>0.15843623300000001</v>
      </c>
      <c r="GG284" s="1">
        <v>1.4834725280000001</v>
      </c>
      <c r="GH284" s="1">
        <v>1.1251808400000001</v>
      </c>
      <c r="GI284" s="1">
        <v>0.31425441799999998</v>
      </c>
      <c r="GJ284" s="1">
        <v>-9.7846438999999993E-2</v>
      </c>
      <c r="GK284" s="1">
        <v>0.55764165799999998</v>
      </c>
      <c r="GL284" s="1">
        <v>1</v>
      </c>
      <c r="GM284" s="1">
        <v>1</v>
      </c>
      <c r="GN284" s="1">
        <v>1</v>
      </c>
      <c r="GO284" s="1">
        <v>0</v>
      </c>
      <c r="GP284" s="1">
        <v>0</v>
      </c>
      <c r="GQ284" s="1">
        <v>0</v>
      </c>
      <c r="GR284" s="1">
        <v>0</v>
      </c>
      <c r="GS284" s="1">
        <v>0</v>
      </c>
      <c r="GT284" s="1">
        <v>0</v>
      </c>
      <c r="GU284" s="1">
        <v>0</v>
      </c>
      <c r="GV284" s="1">
        <v>0</v>
      </c>
      <c r="GW284" s="1">
        <v>0</v>
      </c>
      <c r="GX284" s="1">
        <v>0</v>
      </c>
      <c r="GY284" s="1">
        <v>0</v>
      </c>
      <c r="GZ284" s="1">
        <v>0</v>
      </c>
      <c r="HA284" s="1">
        <v>0</v>
      </c>
      <c r="HB284" s="1">
        <v>0</v>
      </c>
      <c r="HC284" s="1">
        <v>0</v>
      </c>
      <c r="HD284" s="1">
        <v>0</v>
      </c>
      <c r="HE284" s="1">
        <v>1</v>
      </c>
      <c r="HF284" s="1">
        <v>1</v>
      </c>
      <c r="HG284" s="1">
        <v>0</v>
      </c>
      <c r="HH284" s="1">
        <v>0</v>
      </c>
      <c r="HI284" s="1">
        <v>0</v>
      </c>
      <c r="HJ284" s="1">
        <v>0</v>
      </c>
      <c r="HK284" s="1">
        <v>0</v>
      </c>
      <c r="HL284" s="1">
        <v>0</v>
      </c>
      <c r="HM284" s="1">
        <v>0</v>
      </c>
      <c r="HN284" s="1">
        <v>1</v>
      </c>
      <c r="HO284" s="1" t="s">
        <v>248</v>
      </c>
      <c r="HP284" s="1" t="s">
        <v>232</v>
      </c>
      <c r="HQ284" s="1" t="s">
        <v>233</v>
      </c>
      <c r="HR284" s="1" t="s">
        <v>234</v>
      </c>
      <c r="HS284" s="1" t="s">
        <v>221</v>
      </c>
      <c r="HT284" s="1" t="s">
        <v>221</v>
      </c>
      <c r="HU284" s="1">
        <v>3.1030624250000001</v>
      </c>
      <c r="HV284" s="1">
        <v>1.355387592</v>
      </c>
      <c r="HW284" s="1">
        <v>3.06170337</v>
      </c>
      <c r="HX284" s="1">
        <v>3.1667066230000001</v>
      </c>
      <c r="HY284" s="1">
        <v>2.5441555130000002</v>
      </c>
      <c r="HZ284" s="1">
        <v>3.7154954290000002</v>
      </c>
      <c r="IA284" s="1">
        <v>2.6435135600000002</v>
      </c>
      <c r="IB284" s="1">
        <v>2.6013898050000002</v>
      </c>
    </row>
    <row r="285" spans="1:236" x14ac:dyDescent="0.3">
      <c r="A285" s="1">
        <v>32325</v>
      </c>
      <c r="B285" s="1" t="s">
        <v>701</v>
      </c>
      <c r="C285" s="1" t="s">
        <v>306</v>
      </c>
      <c r="D285" s="1" t="s">
        <v>702</v>
      </c>
      <c r="E285" s="1">
        <v>7</v>
      </c>
      <c r="F285" s="1" t="s">
        <v>238</v>
      </c>
      <c r="G285" s="1">
        <v>4</v>
      </c>
      <c r="H285" s="1" t="s">
        <v>239</v>
      </c>
      <c r="I285" s="1" t="s">
        <v>221</v>
      </c>
      <c r="J285" s="1" t="s">
        <v>221</v>
      </c>
      <c r="K285" s="1" t="s">
        <v>221</v>
      </c>
      <c r="L285" s="1">
        <v>1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1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1</v>
      </c>
      <c r="AA285" s="1">
        <v>0</v>
      </c>
      <c r="AB285" s="1">
        <v>0</v>
      </c>
      <c r="AC285" s="1">
        <v>0</v>
      </c>
      <c r="AD285" s="1">
        <v>0</v>
      </c>
      <c r="AE285" s="1" t="s">
        <v>221</v>
      </c>
      <c r="AF285" s="1" t="s">
        <v>221</v>
      </c>
      <c r="AG285" s="1" t="s">
        <v>221</v>
      </c>
      <c r="AH285" s="1" t="s">
        <v>221</v>
      </c>
      <c r="AI285" s="1" t="s">
        <v>221</v>
      </c>
      <c r="AJ285" s="1" t="s">
        <v>221</v>
      </c>
      <c r="AK285" s="1" t="s">
        <v>221</v>
      </c>
      <c r="AL285" s="1" t="s">
        <v>221</v>
      </c>
      <c r="AM285" s="1">
        <v>5</v>
      </c>
      <c r="AN285" s="1">
        <v>1</v>
      </c>
      <c r="AO285" s="1">
        <v>5</v>
      </c>
      <c r="AP285" s="1">
        <v>1</v>
      </c>
      <c r="AQ285" s="1">
        <v>5</v>
      </c>
      <c r="AR285" s="1">
        <v>5</v>
      </c>
      <c r="AS285" s="1">
        <v>4</v>
      </c>
      <c r="AT285" s="1">
        <v>5</v>
      </c>
      <c r="AU285" s="1">
        <v>5</v>
      </c>
      <c r="AV285" s="1">
        <v>4</v>
      </c>
      <c r="AW285" s="1">
        <v>4</v>
      </c>
      <c r="AX285" s="1">
        <v>5</v>
      </c>
      <c r="AY285" s="1">
        <v>4</v>
      </c>
      <c r="AZ285" s="1">
        <v>4</v>
      </c>
      <c r="BA285" s="1">
        <v>2</v>
      </c>
      <c r="BB285" s="1">
        <v>5</v>
      </c>
      <c r="BC285" s="1" t="s">
        <v>221</v>
      </c>
      <c r="BD285" s="1" t="s">
        <v>221</v>
      </c>
      <c r="BE285" s="1" t="s">
        <v>221</v>
      </c>
      <c r="BF285" s="1" t="s">
        <v>221</v>
      </c>
      <c r="BG285" s="1">
        <v>5</v>
      </c>
      <c r="BH285" s="1">
        <v>5</v>
      </c>
      <c r="BI285" s="1">
        <v>5</v>
      </c>
      <c r="BJ285" s="1">
        <v>4</v>
      </c>
      <c r="BK285" s="1">
        <v>4</v>
      </c>
      <c r="BL285" s="1">
        <v>4</v>
      </c>
      <c r="BM285" s="1">
        <v>5</v>
      </c>
      <c r="BN285" s="1">
        <v>4</v>
      </c>
      <c r="BO285" s="1">
        <v>5</v>
      </c>
      <c r="BP285" s="1">
        <v>5</v>
      </c>
      <c r="BQ285" s="1">
        <v>4</v>
      </c>
      <c r="BR285" s="1">
        <v>4</v>
      </c>
      <c r="BS285" s="1">
        <v>3</v>
      </c>
      <c r="BT285" s="1">
        <v>5</v>
      </c>
      <c r="BU285" s="1">
        <v>5</v>
      </c>
      <c r="BV285" s="1">
        <v>5</v>
      </c>
      <c r="BW285" s="1">
        <v>4</v>
      </c>
      <c r="BX285" s="1">
        <v>4.3</v>
      </c>
      <c r="BY285" s="1">
        <v>5</v>
      </c>
      <c r="BZ285" s="1">
        <v>4</v>
      </c>
      <c r="CA285" s="1">
        <v>5</v>
      </c>
      <c r="CB285" s="1">
        <v>5</v>
      </c>
      <c r="CC285" s="1">
        <v>4.3333333329999997</v>
      </c>
      <c r="CD285" s="1">
        <v>3.5</v>
      </c>
      <c r="CE285" s="1">
        <v>5</v>
      </c>
      <c r="CF285" s="1">
        <f>(AM285 - '[1]AoA, FW, and ASMu'!B$11) / '[1]AoA, FW, and ASMu'!B$12</f>
        <v>0.88905207322832902</v>
      </c>
      <c r="CG285" s="1">
        <f>(AQ285 - '[1]AoA, FW, and ASMu'!C$11) / '[1]AoA, FW, and ASMu'!C$12</f>
        <v>1.6056087151336731</v>
      </c>
      <c r="CH285" s="1">
        <f>(AR285 - '[1]AoA, FW, and ASMu'!D$11) / '[1]AoA, FW, and ASMu'!D$12</f>
        <v>2.0264065335503534</v>
      </c>
      <c r="CI285" s="1">
        <f>(AT285 - '[1]AoA, FW, and ASMu'!E$11) / '[1]AoA, FW, and ASMu'!E$12</f>
        <v>0.50066042908655961</v>
      </c>
      <c r="CJ285" s="1">
        <f>(AU285 - '[1]AoA, FW, and ASMu'!F$11) / '[1]AoA, FW, and ASMu'!F$12</f>
        <v>0.92360840061944671</v>
      </c>
      <c r="CK285" s="1">
        <f>(AY285 - '[1]AoA, FW, and ASMu'!G$11) / '[1]AoA, FW, and ASMu'!G$12</f>
        <v>0.32195980665711271</v>
      </c>
      <c r="CL285" s="1">
        <f>(BA285 - '[1]AoA, FW, and ASMu'!H$11) / '[1]AoA, FW, and ASMu'!H$12</f>
        <v>0.31960435424860512</v>
      </c>
      <c r="CM285" s="1">
        <f>(AW285 - '[1]AoA, FW, and ASMu'!I$11) / '[1]AoA, FW, and ASMu'!I$12</f>
        <v>0.59779555268672613</v>
      </c>
      <c r="CN285" s="1">
        <v>-0.34521754999999998</v>
      </c>
      <c r="CO285" s="1">
        <v>1.775557745</v>
      </c>
      <c r="CP285" s="1">
        <v>-0.49881684100000001</v>
      </c>
      <c r="CQ285" s="1">
        <v>0.96594510200000006</v>
      </c>
      <c r="CR285" s="1">
        <v>1.1005616540000001</v>
      </c>
      <c r="CS285" s="1">
        <v>0.183191304</v>
      </c>
      <c r="CT285" s="1">
        <v>-0.75131437999999995</v>
      </c>
      <c r="CU285" s="1">
        <v>0.65581255599999999</v>
      </c>
      <c r="CV285" s="1" t="s">
        <v>241</v>
      </c>
      <c r="CW285" s="1">
        <v>5</v>
      </c>
      <c r="CX285" s="1">
        <v>1</v>
      </c>
      <c r="CY285" s="1" t="s">
        <v>242</v>
      </c>
      <c r="CZ285" s="1">
        <v>5</v>
      </c>
      <c r="DA285" s="1">
        <v>7630</v>
      </c>
      <c r="DB285" s="1" t="s">
        <v>221</v>
      </c>
      <c r="DC285" s="1" t="s">
        <v>221</v>
      </c>
      <c r="DD285" s="1" t="s">
        <v>221</v>
      </c>
      <c r="DE285" s="1" t="s">
        <v>221</v>
      </c>
      <c r="DF285" s="1" t="s">
        <v>221</v>
      </c>
      <c r="DG285" s="1" t="s">
        <v>292</v>
      </c>
      <c r="DH285" s="1">
        <v>542390</v>
      </c>
      <c r="DI285" s="1" t="s">
        <v>221</v>
      </c>
      <c r="DJ285" s="1" t="s">
        <v>566</v>
      </c>
      <c r="DK285" s="1" t="s">
        <v>567</v>
      </c>
      <c r="DL285" s="1" t="s">
        <v>229</v>
      </c>
      <c r="DM285" s="1">
        <v>755</v>
      </c>
      <c r="DN285" s="1">
        <v>2</v>
      </c>
      <c r="DO285" s="1" t="s">
        <v>703</v>
      </c>
      <c r="DP285" s="1">
        <v>0.99168173500000001</v>
      </c>
      <c r="DQ285" s="1">
        <v>-0.56476974899999999</v>
      </c>
      <c r="DR285" s="1">
        <v>1.142329726</v>
      </c>
      <c r="DS285" s="1">
        <v>-0.37808848900000003</v>
      </c>
      <c r="DT285" s="1">
        <v>2.1885848320000001</v>
      </c>
      <c r="DU285" s="1">
        <v>2.5670655469999999</v>
      </c>
      <c r="DV285" s="1">
        <v>2.3185654009999999</v>
      </c>
      <c r="DW285" s="1">
        <v>0.87171520999999996</v>
      </c>
      <c r="DX285" s="1">
        <v>1.717454663</v>
      </c>
      <c r="DY285" s="1">
        <v>1.9035551500000001</v>
      </c>
      <c r="DZ285" s="1">
        <v>0.80939393900000001</v>
      </c>
      <c r="EA285" s="1">
        <v>2.8552219559999998</v>
      </c>
      <c r="EB285" s="1">
        <v>0.65018504799999999</v>
      </c>
      <c r="EC285" s="1">
        <v>0.63157092800000003</v>
      </c>
      <c r="ED285" s="1">
        <v>0.329160962</v>
      </c>
      <c r="EE285" s="1">
        <v>1.2185467910000001</v>
      </c>
      <c r="EF285" s="1">
        <v>0.50663741100000004</v>
      </c>
      <c r="EG285" s="1">
        <v>0.79266946299999996</v>
      </c>
      <c r="EH285" s="1">
        <v>0.86115427300000003</v>
      </c>
      <c r="EI285" s="1">
        <v>-0.21831218999999999</v>
      </c>
      <c r="EJ285" s="1">
        <v>-0.213365954</v>
      </c>
      <c r="EK285" s="1">
        <v>-8.8258680000000006E-2</v>
      </c>
      <c r="EL285" s="1">
        <v>0.48208338899999997</v>
      </c>
      <c r="EM285" s="1">
        <v>1.1417787210000001</v>
      </c>
      <c r="EN285" s="1">
        <v>0.77204928699999997</v>
      </c>
      <c r="EO285" s="1">
        <v>-0.39782657399999999</v>
      </c>
      <c r="EP285" s="1">
        <v>-0.44247086800000002</v>
      </c>
      <c r="EQ285" s="1">
        <v>-0.83988714499999995</v>
      </c>
      <c r="ER285" s="1">
        <v>1.3503151259999999</v>
      </c>
      <c r="ES285" s="1">
        <v>1.5686721159999999</v>
      </c>
      <c r="ET285" s="1">
        <v>0.81993861499999998</v>
      </c>
      <c r="EU285" s="1">
        <v>0.71172962200000001</v>
      </c>
      <c r="EV285" s="1">
        <v>0.11079420800000001</v>
      </c>
      <c r="EW285" s="1">
        <v>0.87027960100000001</v>
      </c>
      <c r="EX285" s="1">
        <v>-0.50626750099999995</v>
      </c>
      <c r="EY285" s="1">
        <v>1.1603746619999999</v>
      </c>
      <c r="EZ285" s="1">
        <v>-0.43257899100000002</v>
      </c>
      <c r="FA285" s="1">
        <v>1.7263944149999999</v>
      </c>
      <c r="FB285" s="1">
        <v>2.0292772960000001</v>
      </c>
      <c r="FC285" s="1">
        <v>1.916011372</v>
      </c>
      <c r="FD285" s="1">
        <v>0.78158185499999999</v>
      </c>
      <c r="FE285" s="1">
        <v>0.98416879099999999</v>
      </c>
      <c r="FF285" s="1">
        <v>1.3097068430000001</v>
      </c>
      <c r="FG285" s="1">
        <v>0.74325423400000001</v>
      </c>
      <c r="FH285" s="1">
        <v>1.8196115909999999</v>
      </c>
      <c r="FI285" s="1">
        <v>0.47212665999999998</v>
      </c>
      <c r="FJ285" s="1">
        <v>0.527533476</v>
      </c>
      <c r="FK285" s="1">
        <v>0.31954327199999999</v>
      </c>
      <c r="FL285" s="1">
        <v>1.178860324</v>
      </c>
      <c r="FM285" s="1">
        <v>0.73267232599999998</v>
      </c>
      <c r="FN285" s="1">
        <v>1.036017078</v>
      </c>
      <c r="FO285" s="1">
        <v>0.87643446000000003</v>
      </c>
      <c r="FP285" s="1">
        <v>-0.26434281799999998</v>
      </c>
      <c r="FQ285" s="1">
        <v>-0.26488525299999999</v>
      </c>
      <c r="FR285" s="1">
        <v>-9.6083810000000006E-2</v>
      </c>
      <c r="FS285" s="1">
        <v>0.70189067199999999</v>
      </c>
      <c r="FT285" s="1">
        <v>1.135604523</v>
      </c>
      <c r="FU285" s="1">
        <v>0.76901765600000005</v>
      </c>
      <c r="FV285" s="1">
        <v>-0.45330464100000001</v>
      </c>
      <c r="FW285" s="1">
        <v>-0.57374936700000001</v>
      </c>
      <c r="FX285" s="1">
        <v>-1.0111074330000001</v>
      </c>
      <c r="FY285" s="1">
        <v>1.373623365</v>
      </c>
      <c r="FZ285" s="1">
        <v>1.7019431700000001</v>
      </c>
      <c r="GA285" s="1">
        <v>0.955153959</v>
      </c>
      <c r="GB285" s="1">
        <v>0.71558454199999999</v>
      </c>
      <c r="GC285" s="1">
        <v>0.126620132</v>
      </c>
      <c r="GD285" s="1">
        <v>1.0285401460000001</v>
      </c>
      <c r="GE285" s="1">
        <v>1.9076523809999999</v>
      </c>
      <c r="GF285" s="1">
        <v>2.7448618379999998</v>
      </c>
      <c r="GG285" s="1">
        <v>1.4834725280000001</v>
      </c>
      <c r="GH285" s="1">
        <v>2.1197733140000001</v>
      </c>
      <c r="GI285" s="1">
        <v>0.26368936599999998</v>
      </c>
      <c r="GJ285" s="1">
        <v>0.171781827</v>
      </c>
      <c r="GK285" s="1">
        <v>1.4759265589999999</v>
      </c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 t="s">
        <v>269</v>
      </c>
      <c r="HP285" s="1" t="s">
        <v>315</v>
      </c>
      <c r="HQ285" s="1" t="s">
        <v>316</v>
      </c>
      <c r="HR285" s="1" t="s">
        <v>704</v>
      </c>
      <c r="HS285" s="1" t="s">
        <v>221</v>
      </c>
      <c r="HT285" s="1" t="s">
        <v>221</v>
      </c>
      <c r="HU285" s="1">
        <v>2.3083757060000001</v>
      </c>
      <c r="HV285" s="1">
        <v>4.0661627759999996</v>
      </c>
      <c r="HW285" s="1">
        <v>1.530851685</v>
      </c>
      <c r="HX285" s="1">
        <v>4.222275497</v>
      </c>
      <c r="HY285" s="1">
        <v>3.816233269</v>
      </c>
      <c r="HZ285" s="1">
        <v>2.6539253060000001</v>
      </c>
      <c r="IA285" s="1">
        <v>1.98263517</v>
      </c>
      <c r="IB285" s="1">
        <v>5.2027796090000002</v>
      </c>
    </row>
    <row r="286" spans="1:236" x14ac:dyDescent="0.3">
      <c r="A286" s="1">
        <v>39330</v>
      </c>
      <c r="B286" s="1" t="s">
        <v>1855</v>
      </c>
      <c r="C286" s="1" t="s">
        <v>954</v>
      </c>
      <c r="D286" s="1" t="s">
        <v>1211</v>
      </c>
      <c r="E286" s="1">
        <v>9</v>
      </c>
      <c r="F286" s="1" t="s">
        <v>600</v>
      </c>
      <c r="G286" s="1">
        <v>1</v>
      </c>
      <c r="H286" s="1" t="s">
        <v>601</v>
      </c>
      <c r="I286" s="1" t="s">
        <v>221</v>
      </c>
      <c r="J286" s="1" t="s">
        <v>221</v>
      </c>
      <c r="K286" s="1" t="s">
        <v>221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 t="s">
        <v>221</v>
      </c>
      <c r="AF286" s="1" t="s">
        <v>221</v>
      </c>
      <c r="AG286" s="1" t="s">
        <v>221</v>
      </c>
      <c r="AH286" s="1" t="s">
        <v>221</v>
      </c>
      <c r="AI286" s="1" t="s">
        <v>221</v>
      </c>
      <c r="AJ286" s="1" t="s">
        <v>221</v>
      </c>
      <c r="AK286" s="1" t="s">
        <v>221</v>
      </c>
      <c r="AL286" s="1" t="s">
        <v>221</v>
      </c>
      <c r="AM286" s="1">
        <v>5</v>
      </c>
      <c r="AN286" s="1">
        <v>2</v>
      </c>
      <c r="AO286" s="1">
        <v>5</v>
      </c>
      <c r="AP286" s="1">
        <v>1</v>
      </c>
      <c r="AQ286" s="1">
        <v>5</v>
      </c>
      <c r="AR286" s="1">
        <v>1</v>
      </c>
      <c r="AS286" s="1">
        <v>1</v>
      </c>
      <c r="AT286" s="1">
        <v>5</v>
      </c>
      <c r="AU286" s="1">
        <v>5</v>
      </c>
      <c r="AV286" s="1">
        <v>1</v>
      </c>
      <c r="AW286" s="1">
        <v>2</v>
      </c>
      <c r="AX286" s="1">
        <v>1</v>
      </c>
      <c r="AY286" s="1">
        <v>2</v>
      </c>
      <c r="AZ286" s="1">
        <v>5</v>
      </c>
      <c r="BA286" s="1">
        <v>1</v>
      </c>
      <c r="BB286" s="1">
        <v>5</v>
      </c>
      <c r="BC286" s="1" t="s">
        <v>221</v>
      </c>
      <c r="BD286" s="1" t="s">
        <v>221</v>
      </c>
      <c r="BE286" s="1" t="s">
        <v>221</v>
      </c>
      <c r="BF286" s="1" t="s">
        <v>221</v>
      </c>
      <c r="BG286" s="1">
        <v>5</v>
      </c>
      <c r="BH286" s="1">
        <v>5</v>
      </c>
      <c r="BI286" s="1">
        <v>5</v>
      </c>
      <c r="BJ286" s="1">
        <v>5</v>
      </c>
      <c r="BK286" s="1">
        <v>5</v>
      </c>
      <c r="BL286" s="1">
        <v>5</v>
      </c>
      <c r="BM286" s="1">
        <v>5</v>
      </c>
      <c r="BN286" s="1">
        <v>5</v>
      </c>
      <c r="BO286" s="1">
        <v>5</v>
      </c>
      <c r="BP286" s="1">
        <v>5</v>
      </c>
      <c r="BQ286" s="1">
        <v>5</v>
      </c>
      <c r="BR286" s="1">
        <v>5</v>
      </c>
      <c r="BS286" s="1">
        <v>5</v>
      </c>
      <c r="BT286" s="1">
        <v>5</v>
      </c>
      <c r="BU286" s="1">
        <v>5</v>
      </c>
      <c r="BV286" s="1">
        <v>5</v>
      </c>
      <c r="BW286" s="1">
        <v>5</v>
      </c>
      <c r="BX286" s="1">
        <v>5</v>
      </c>
      <c r="BY286" s="1">
        <v>5</v>
      </c>
      <c r="BZ286" s="1">
        <v>5</v>
      </c>
      <c r="CA286" s="1">
        <v>5</v>
      </c>
      <c r="CB286" s="1">
        <v>5</v>
      </c>
      <c r="CC286" s="1">
        <v>5</v>
      </c>
      <c r="CD286" s="1">
        <v>5</v>
      </c>
      <c r="CE286" s="1">
        <v>5</v>
      </c>
      <c r="CF286" s="1">
        <f>(AM286 - '[1]AoA, FW, and ASMu'!B$11) / '[1]AoA, FW, and ASMu'!B$12</f>
        <v>0.88905207322832902</v>
      </c>
      <c r="CG286" s="1">
        <f>(AQ286 - '[1]AoA, FW, and ASMu'!C$11) / '[1]AoA, FW, and ASMu'!C$12</f>
        <v>1.6056087151336731</v>
      </c>
      <c r="CH286" s="1">
        <f>(AR286 - '[1]AoA, FW, and ASMu'!D$11) / '[1]AoA, FW, and ASMu'!D$12</f>
        <v>-1.1133856642167215</v>
      </c>
      <c r="CI286" s="1">
        <f>(AT286 - '[1]AoA, FW, and ASMu'!E$11) / '[1]AoA, FW, and ASMu'!E$12</f>
        <v>0.50066042908655961</v>
      </c>
      <c r="CJ286" s="1">
        <f>(AU286 - '[1]AoA, FW, and ASMu'!F$11) / '[1]AoA, FW, and ASMu'!F$12</f>
        <v>0.92360840061944671</v>
      </c>
      <c r="CK286" s="1">
        <f>(AY286 - '[1]AoA, FW, and ASMu'!G$11) / '[1]AoA, FW, and ASMu'!G$12</f>
        <v>-1.104557321579313</v>
      </c>
      <c r="CL286" s="1">
        <f>(BA286 - '[1]AoA, FW, and ASMu'!H$11) / '[1]AoA, FW, and ASMu'!H$12</f>
        <v>-0.62050276803115456</v>
      </c>
      <c r="CM286" s="1">
        <f>(AW286 - '[1]AoA, FW, and ASMu'!I$11) / '[1]AoA, FW, and ASMu'!I$12</f>
        <v>-1.1002623838105714</v>
      </c>
      <c r="CN286" s="1">
        <v>1.7953241609999999</v>
      </c>
      <c r="CO286" s="1">
        <v>1.6558304340000001</v>
      </c>
      <c r="CP286" s="1">
        <v>1.5451981539999999</v>
      </c>
      <c r="CQ286" s="1">
        <v>1.11042766</v>
      </c>
      <c r="CR286" s="1">
        <v>0.84714871599999997</v>
      </c>
      <c r="CS286" s="1">
        <v>1.409771771</v>
      </c>
      <c r="CT286" s="1">
        <v>1.995437992</v>
      </c>
      <c r="CU286" s="1">
        <v>1.511044837</v>
      </c>
      <c r="CV286" s="1" t="s">
        <v>241</v>
      </c>
      <c r="CW286" s="1">
        <v>5</v>
      </c>
      <c r="CX286" s="1">
        <v>1</v>
      </c>
      <c r="CY286" s="1" t="s">
        <v>224</v>
      </c>
      <c r="CZ286" s="1">
        <v>4</v>
      </c>
      <c r="DA286" s="1">
        <v>8818</v>
      </c>
      <c r="DB286" s="1" t="s">
        <v>221</v>
      </c>
      <c r="DC286" s="1" t="s">
        <v>221</v>
      </c>
      <c r="DD286" s="1">
        <v>0</v>
      </c>
      <c r="DE286" s="1" t="s">
        <v>221</v>
      </c>
      <c r="DF286" s="1" t="s">
        <v>221</v>
      </c>
      <c r="DG286" s="1" t="s">
        <v>292</v>
      </c>
      <c r="DH286" s="1">
        <v>576717</v>
      </c>
      <c r="DI286" s="1" t="s">
        <v>1856</v>
      </c>
      <c r="DJ286" s="1" t="s">
        <v>1857</v>
      </c>
      <c r="DK286" s="1" t="s">
        <v>340</v>
      </c>
      <c r="DL286" s="1" t="s">
        <v>341</v>
      </c>
      <c r="DM286" s="1">
        <v>1296</v>
      </c>
      <c r="DN286" s="1">
        <v>6</v>
      </c>
      <c r="DO286" s="1" t="s">
        <v>1858</v>
      </c>
      <c r="DP286" s="1">
        <v>0.99168173500000001</v>
      </c>
      <c r="DQ286" s="1">
        <v>0.43523025100000001</v>
      </c>
      <c r="DR286" s="1">
        <v>1.142329726</v>
      </c>
      <c r="DS286" s="1">
        <v>-0.37808848900000003</v>
      </c>
      <c r="DT286" s="1">
        <v>2.1885848320000001</v>
      </c>
      <c r="DU286" s="1">
        <v>-1.4329344530000001</v>
      </c>
      <c r="DV286" s="1">
        <v>-0.68143459900000003</v>
      </c>
      <c r="DW286" s="1">
        <v>0.87171520999999996</v>
      </c>
      <c r="DX286" s="1">
        <v>1.717454663</v>
      </c>
      <c r="DY286" s="1">
        <v>-1.0964448499999999</v>
      </c>
      <c r="DZ286" s="1">
        <v>-1.190606061</v>
      </c>
      <c r="EA286" s="1">
        <v>-1.1447780439999999</v>
      </c>
      <c r="EB286" s="1">
        <v>-1.349814952</v>
      </c>
      <c r="EC286" s="1">
        <v>1.6315709279999999</v>
      </c>
      <c r="ED286" s="1">
        <v>-0.670839038</v>
      </c>
      <c r="EE286" s="1">
        <v>1.2185467910000001</v>
      </c>
      <c r="EF286" s="1">
        <v>0.50663741100000004</v>
      </c>
      <c r="EG286" s="1">
        <v>0.79266946299999996</v>
      </c>
      <c r="EH286" s="1">
        <v>0.86115427300000003</v>
      </c>
      <c r="EI286" s="1">
        <v>0.78168780999999998</v>
      </c>
      <c r="EJ286" s="1">
        <v>0.78663404599999998</v>
      </c>
      <c r="EK286" s="1">
        <v>0.91174131999999997</v>
      </c>
      <c r="EL286" s="1">
        <v>0.48208338899999997</v>
      </c>
      <c r="EM286" s="1">
        <v>1.1417787210000001</v>
      </c>
      <c r="EN286" s="1">
        <v>0.77204928699999997</v>
      </c>
      <c r="EO286" s="1">
        <v>0.60217342600000001</v>
      </c>
      <c r="EP286" s="1">
        <v>0.55752913199999998</v>
      </c>
      <c r="EQ286" s="1">
        <v>1.1601128549999999</v>
      </c>
      <c r="ER286" s="1">
        <v>1.3503151259999999</v>
      </c>
      <c r="ES286" s="1">
        <v>1.5686721159999999</v>
      </c>
      <c r="ET286" s="1">
        <v>0.81993861499999998</v>
      </c>
      <c r="EU286" s="1">
        <v>1.711729622</v>
      </c>
      <c r="EV286" s="1">
        <v>1.1107942079999999</v>
      </c>
      <c r="EW286" s="1">
        <v>1.3341285919999999</v>
      </c>
      <c r="EX286" s="1">
        <v>0.52018203500000004</v>
      </c>
      <c r="EY286" s="1">
        <v>0.99320901100000003</v>
      </c>
      <c r="EZ286" s="1">
        <v>-0.56272993800000004</v>
      </c>
      <c r="FA286" s="1">
        <v>1.7606326240000001</v>
      </c>
      <c r="FB286" s="1">
        <v>-1.348361157</v>
      </c>
      <c r="FC286" s="1">
        <v>-0.94977949800000006</v>
      </c>
      <c r="FD286" s="1">
        <v>0.84506917800000003</v>
      </c>
      <c r="FE286" s="1">
        <v>0.98215492100000001</v>
      </c>
      <c r="FF286" s="1">
        <v>-0.99222370199999999</v>
      </c>
      <c r="FG286" s="1">
        <v>-1.024120258</v>
      </c>
      <c r="FH286" s="1">
        <v>-0.90605712000000005</v>
      </c>
      <c r="FI286" s="1">
        <v>-0.95092338399999998</v>
      </c>
      <c r="FJ286" s="1">
        <v>1.3740817030000001</v>
      </c>
      <c r="FK286" s="1">
        <v>-0.61827943600000002</v>
      </c>
      <c r="FL286" s="1">
        <v>0.98156220699999996</v>
      </c>
      <c r="FM286" s="1">
        <v>0.65470389500000004</v>
      </c>
      <c r="FN286" s="1">
        <v>0.94478795299999996</v>
      </c>
      <c r="FO286" s="1">
        <v>0.86177219599999999</v>
      </c>
      <c r="FP286" s="1">
        <v>0.90010502800000003</v>
      </c>
      <c r="FQ286" s="1">
        <v>0.96217865700000005</v>
      </c>
      <c r="FR286" s="1">
        <v>1.024416521</v>
      </c>
      <c r="FS286" s="1">
        <v>0.67246216400000003</v>
      </c>
      <c r="FT286" s="1">
        <v>1.1629552620000001</v>
      </c>
      <c r="FU286" s="1">
        <v>0.89080182600000002</v>
      </c>
      <c r="FV286" s="1">
        <v>0.682211177</v>
      </c>
      <c r="FW286" s="1">
        <v>0.68845685099999998</v>
      </c>
      <c r="FX286" s="1">
        <v>1.1042896170000001</v>
      </c>
      <c r="FY286" s="1">
        <v>1.4789588659999999</v>
      </c>
      <c r="FZ286" s="1">
        <v>1.6159227350000001</v>
      </c>
      <c r="GA286" s="1">
        <v>0.911935681</v>
      </c>
      <c r="GB286" s="1">
        <v>1.711843789</v>
      </c>
      <c r="GC286" s="1">
        <v>0.97032693699999994</v>
      </c>
      <c r="GD286" s="1">
        <v>2.2615556460000001</v>
      </c>
      <c r="GE286" s="1">
        <v>0.199079643</v>
      </c>
      <c r="GF286" s="1">
        <v>2.0547438000000001E-2</v>
      </c>
      <c r="GG286" s="1">
        <v>2.0080244390000002</v>
      </c>
      <c r="GH286" s="1">
        <v>1.8729567469999999</v>
      </c>
      <c r="GI286" s="1">
        <v>-6.4570936999999995E-2</v>
      </c>
      <c r="GJ286" s="1">
        <v>0.78978726700000002</v>
      </c>
      <c r="GK286" s="1">
        <v>-7.9332305000000006E-2</v>
      </c>
      <c r="GL286" s="1">
        <v>1</v>
      </c>
      <c r="GM286" s="1">
        <v>1</v>
      </c>
      <c r="GN286" s="1">
        <v>1</v>
      </c>
      <c r="GO286" s="1">
        <v>0</v>
      </c>
      <c r="GP286" s="1">
        <v>0</v>
      </c>
      <c r="GQ286" s="1">
        <v>0</v>
      </c>
      <c r="GR286" s="1">
        <v>0</v>
      </c>
      <c r="GS286" s="1">
        <v>0</v>
      </c>
      <c r="GT286" s="1">
        <v>0</v>
      </c>
      <c r="GU286" s="1">
        <v>0</v>
      </c>
      <c r="GV286" s="1">
        <v>0</v>
      </c>
      <c r="GW286" s="1">
        <v>0</v>
      </c>
      <c r="GX286" s="1">
        <v>0</v>
      </c>
      <c r="GY286" s="1">
        <v>0</v>
      </c>
      <c r="GZ286" s="1">
        <v>0</v>
      </c>
      <c r="HA286" s="1">
        <v>0</v>
      </c>
      <c r="HB286" s="1">
        <v>0</v>
      </c>
      <c r="HC286" s="1">
        <v>1</v>
      </c>
      <c r="HD286" s="1">
        <v>1</v>
      </c>
      <c r="HE286" s="1">
        <v>0</v>
      </c>
      <c r="HF286" s="1">
        <v>0</v>
      </c>
      <c r="HG286" s="1">
        <v>0</v>
      </c>
      <c r="HH286" s="1">
        <v>0</v>
      </c>
      <c r="HI286" s="1">
        <v>0</v>
      </c>
      <c r="HJ286" s="1">
        <v>0</v>
      </c>
      <c r="HK286" s="1">
        <v>0</v>
      </c>
      <c r="HL286" s="1">
        <v>0</v>
      </c>
      <c r="HM286" s="1">
        <v>0</v>
      </c>
      <c r="HN286" s="1">
        <v>1</v>
      </c>
      <c r="HO286" s="1" t="s">
        <v>231</v>
      </c>
      <c r="HP286" s="1" t="s">
        <v>232</v>
      </c>
      <c r="HQ286" s="1" t="s">
        <v>262</v>
      </c>
      <c r="HR286" s="1" t="s">
        <v>260</v>
      </c>
      <c r="HS286" s="1" t="s">
        <v>261</v>
      </c>
      <c r="HT286" s="1" t="s">
        <v>221</v>
      </c>
      <c r="HU286" s="1">
        <v>4.5811540859999997</v>
      </c>
      <c r="HV286" s="1">
        <v>4.4013041199999998</v>
      </c>
      <c r="HW286" s="1">
        <v>3.2811615110000001</v>
      </c>
      <c r="HX286" s="1">
        <v>3.6722804519999999</v>
      </c>
      <c r="HY286" s="1">
        <v>3.830585497</v>
      </c>
      <c r="HZ286" s="1">
        <v>3.5916800229999999</v>
      </c>
      <c r="IA286" s="1">
        <v>4.1619135260000002</v>
      </c>
      <c r="IB286" s="1">
        <v>4.0415898060000002</v>
      </c>
    </row>
    <row r="287" spans="1:236" x14ac:dyDescent="0.3">
      <c r="A287" s="1">
        <v>36429</v>
      </c>
      <c r="B287" s="1" t="s">
        <v>1859</v>
      </c>
      <c r="C287" s="1" t="s">
        <v>942</v>
      </c>
      <c r="D287" s="1" t="s">
        <v>1860</v>
      </c>
      <c r="E287" s="1">
        <v>11</v>
      </c>
      <c r="F287" s="1" t="s">
        <v>600</v>
      </c>
      <c r="G287" s="1">
        <v>1</v>
      </c>
      <c r="H287" s="1" t="s">
        <v>601</v>
      </c>
      <c r="I287" s="1" t="s">
        <v>221</v>
      </c>
      <c r="J287" s="1" t="s">
        <v>221</v>
      </c>
      <c r="K287" s="1" t="s">
        <v>221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 t="s">
        <v>221</v>
      </c>
      <c r="AF287" s="1" t="s">
        <v>221</v>
      </c>
      <c r="AG287" s="1" t="s">
        <v>221</v>
      </c>
      <c r="AH287" s="1" t="s">
        <v>221</v>
      </c>
      <c r="AI287" s="1" t="s">
        <v>221</v>
      </c>
      <c r="AJ287" s="1" t="s">
        <v>221</v>
      </c>
      <c r="AK287" s="1" t="s">
        <v>221</v>
      </c>
      <c r="AL287" s="1" t="s">
        <v>221</v>
      </c>
      <c r="AM287" s="1">
        <v>5</v>
      </c>
      <c r="AN287" s="1">
        <v>1</v>
      </c>
      <c r="AO287" s="1">
        <v>3</v>
      </c>
      <c r="AP287" s="1">
        <v>1</v>
      </c>
      <c r="AQ287" s="1">
        <v>1</v>
      </c>
      <c r="AR287" s="1">
        <v>1</v>
      </c>
      <c r="AS287" s="1">
        <v>1</v>
      </c>
      <c r="AT287" s="1">
        <v>5</v>
      </c>
      <c r="AU287" s="1">
        <v>3</v>
      </c>
      <c r="AV287" s="1">
        <v>1</v>
      </c>
      <c r="AW287" s="1">
        <v>3</v>
      </c>
      <c r="AX287" s="1">
        <v>1</v>
      </c>
      <c r="AY287" s="1">
        <v>4</v>
      </c>
      <c r="AZ287" s="1">
        <v>5</v>
      </c>
      <c r="BA287" s="1">
        <v>3</v>
      </c>
      <c r="BB287" s="1">
        <v>3</v>
      </c>
      <c r="BC287" s="1" t="s">
        <v>221</v>
      </c>
      <c r="BD287" s="1" t="s">
        <v>221</v>
      </c>
      <c r="BE287" s="1" t="s">
        <v>221</v>
      </c>
      <c r="BF287" s="1" t="s">
        <v>221</v>
      </c>
      <c r="BG287" s="1">
        <v>5</v>
      </c>
      <c r="BH287" s="1">
        <v>4</v>
      </c>
      <c r="BI287" s="1">
        <v>4</v>
      </c>
      <c r="BJ287" s="1">
        <v>5</v>
      </c>
      <c r="BK287" s="1">
        <v>5</v>
      </c>
      <c r="BL287" s="1">
        <v>4</v>
      </c>
      <c r="BM287" s="1">
        <v>5</v>
      </c>
      <c r="BN287" s="1" t="s">
        <v>221</v>
      </c>
      <c r="BO287" s="1">
        <v>5</v>
      </c>
      <c r="BP287" s="1">
        <v>5</v>
      </c>
      <c r="BQ287" s="1">
        <v>5</v>
      </c>
      <c r="BR287" s="1">
        <v>5</v>
      </c>
      <c r="BS287" s="1">
        <v>5</v>
      </c>
      <c r="BT287" s="1">
        <v>4</v>
      </c>
      <c r="BU287" s="1">
        <v>5</v>
      </c>
      <c r="BV287" s="1">
        <v>5</v>
      </c>
      <c r="BW287" s="1">
        <v>5</v>
      </c>
      <c r="BX287" s="1">
        <v>4.8</v>
      </c>
      <c r="BY287" s="1">
        <v>4.5</v>
      </c>
      <c r="BZ287" s="1"/>
      <c r="CA287" s="1">
        <v>5</v>
      </c>
      <c r="CB287" s="1">
        <v>5</v>
      </c>
      <c r="CC287" s="1">
        <v>4.6666666670000003</v>
      </c>
      <c r="CD287" s="1">
        <v>5</v>
      </c>
      <c r="CE287" s="1">
        <v>4</v>
      </c>
      <c r="CF287" s="1">
        <f>(AM287 - '[1]AoA, FW, and ASMu'!B$11) / '[1]AoA, FW, and ASMu'!B$12</f>
        <v>0.88905207322832902</v>
      </c>
      <c r="CG287" s="1">
        <f>(AQ287 - '[1]AoA, FW, and ASMu'!C$11) / '[1]AoA, FW, and ASMu'!C$12</f>
        <v>-1.4784925460403708</v>
      </c>
      <c r="CH287" s="1">
        <f>(AR287 - '[1]AoA, FW, and ASMu'!D$11) / '[1]AoA, FW, and ASMu'!D$12</f>
        <v>-1.1133856642167215</v>
      </c>
      <c r="CI287" s="1">
        <f>(AT287 - '[1]AoA, FW, and ASMu'!E$11) / '[1]AoA, FW, and ASMu'!E$12</f>
        <v>0.50066042908655961</v>
      </c>
      <c r="CJ287" s="1">
        <f>(AU287 - '[1]AoA, FW, and ASMu'!F$11) / '[1]AoA, FW, and ASMu'!F$12</f>
        <v>-0.22453801400218357</v>
      </c>
      <c r="CK287" s="1">
        <f>(AY287 - '[1]AoA, FW, and ASMu'!G$11) / '[1]AoA, FW, and ASMu'!G$12</f>
        <v>0.32195980665711271</v>
      </c>
      <c r="CL287" s="1">
        <f>(BA287 - '[1]AoA, FW, and ASMu'!H$11) / '[1]AoA, FW, and ASMu'!H$12</f>
        <v>1.2597114765283648</v>
      </c>
      <c r="CM287" s="1">
        <f>(AW287 - '[1]AoA, FW, and ASMu'!I$11) / '[1]AoA, FW, and ASMu'!I$12</f>
        <v>-0.25123341556192269</v>
      </c>
      <c r="CN287" s="1">
        <v>1.402653811</v>
      </c>
      <c r="CO287" s="1">
        <v>1.105667419</v>
      </c>
      <c r="CP287" s="1"/>
      <c r="CQ287" s="1">
        <v>1.11042766</v>
      </c>
      <c r="CR287" s="1">
        <v>0.84714871599999997</v>
      </c>
      <c r="CS287" s="1">
        <v>0.89667462399999998</v>
      </c>
      <c r="CT287" s="1">
        <v>1.995437992</v>
      </c>
      <c r="CU287" s="1">
        <v>0.50064738600000003</v>
      </c>
      <c r="CV287" s="1" t="s">
        <v>241</v>
      </c>
      <c r="CW287" s="1">
        <v>5</v>
      </c>
      <c r="CX287" s="1">
        <v>1</v>
      </c>
      <c r="CY287" s="1" t="s">
        <v>242</v>
      </c>
      <c r="CZ287" s="1">
        <v>5</v>
      </c>
      <c r="DA287" s="1">
        <v>902</v>
      </c>
      <c r="DB287" s="1" t="s">
        <v>221</v>
      </c>
      <c r="DC287" s="1" t="s">
        <v>221</v>
      </c>
      <c r="DD287" s="1">
        <v>1</v>
      </c>
      <c r="DE287" s="1">
        <v>903</v>
      </c>
      <c r="DF287" s="1" t="s">
        <v>221</v>
      </c>
      <c r="DG287" s="1" t="s">
        <v>292</v>
      </c>
      <c r="DH287" s="1">
        <v>610683</v>
      </c>
      <c r="DI287" s="1" t="s">
        <v>221</v>
      </c>
      <c r="DJ287" s="1" t="s">
        <v>1861</v>
      </c>
      <c r="DK287" s="1" t="s">
        <v>1862</v>
      </c>
      <c r="DL287" s="1" t="s">
        <v>341</v>
      </c>
      <c r="DM287" s="1">
        <v>1601</v>
      </c>
      <c r="DN287" s="1">
        <v>1</v>
      </c>
      <c r="DO287" s="1" t="s">
        <v>1863</v>
      </c>
      <c r="DP287" s="1">
        <v>0.99168173500000001</v>
      </c>
      <c r="DQ287" s="1">
        <v>-0.56476974899999999</v>
      </c>
      <c r="DR287" s="1">
        <v>-0.85767027399999995</v>
      </c>
      <c r="DS287" s="1">
        <v>-0.37808848900000003</v>
      </c>
      <c r="DT287" s="1">
        <v>-1.8114151679999999</v>
      </c>
      <c r="DU287" s="1">
        <v>-1.4329344530000001</v>
      </c>
      <c r="DV287" s="1">
        <v>-0.68143459900000003</v>
      </c>
      <c r="DW287" s="1">
        <v>0.87171520999999996</v>
      </c>
      <c r="DX287" s="1">
        <v>-0.28254533700000001</v>
      </c>
      <c r="DY287" s="1">
        <v>-1.0964448499999999</v>
      </c>
      <c r="DZ287" s="1">
        <v>-0.19060606099999999</v>
      </c>
      <c r="EA287" s="1">
        <v>-1.1447780439999999</v>
      </c>
      <c r="EB287" s="1">
        <v>0.65018504799999999</v>
      </c>
      <c r="EC287" s="1">
        <v>1.6315709279999999</v>
      </c>
      <c r="ED287" s="1">
        <v>1.329160962</v>
      </c>
      <c r="EE287" s="1">
        <v>-0.78145320900000004</v>
      </c>
      <c r="EF287" s="1">
        <v>0.50663741100000004</v>
      </c>
      <c r="EG287" s="1">
        <v>-0.20733053700000001</v>
      </c>
      <c r="EH287" s="1">
        <v>-0.138845727</v>
      </c>
      <c r="EI287" s="1">
        <v>0.78168780999999998</v>
      </c>
      <c r="EJ287" s="1">
        <v>0.78663404599999998</v>
      </c>
      <c r="EK287" s="1">
        <v>-8.8258680000000006E-2</v>
      </c>
      <c r="EL287" s="1">
        <v>0.48208338899999997</v>
      </c>
      <c r="EM287" s="1">
        <v>1.1417787210000001</v>
      </c>
      <c r="EN287" s="1">
        <v>0.77204928699999997</v>
      </c>
      <c r="EO287" s="1">
        <v>0.60217342600000001</v>
      </c>
      <c r="EP287" s="1">
        <v>0.55752913199999998</v>
      </c>
      <c r="EQ287" s="1">
        <v>1.1601128549999999</v>
      </c>
      <c r="ER287" s="1">
        <v>0.35031512599999998</v>
      </c>
      <c r="ES287" s="1">
        <v>1.5686721159999999</v>
      </c>
      <c r="ET287" s="1">
        <v>0.81993861499999998</v>
      </c>
      <c r="EU287" s="1">
        <v>1.711729622</v>
      </c>
      <c r="EV287" s="1" t="s">
        <v>221</v>
      </c>
      <c r="EW287" s="1">
        <v>1.3341285919999999</v>
      </c>
      <c r="EX287" s="1">
        <v>-0.67500610599999999</v>
      </c>
      <c r="EY287" s="1">
        <v>-0.74570925099999996</v>
      </c>
      <c r="EZ287" s="1">
        <v>-0.56272993800000004</v>
      </c>
      <c r="FA287" s="1">
        <v>-1.4572140840000001</v>
      </c>
      <c r="FB287" s="1">
        <v>-1.348361157</v>
      </c>
      <c r="FC287" s="1">
        <v>-0.94977949800000006</v>
      </c>
      <c r="FD287" s="1">
        <v>0.84506917800000003</v>
      </c>
      <c r="FE287" s="1">
        <v>-0.16157823499999999</v>
      </c>
      <c r="FF287" s="1">
        <v>-0.99222370199999999</v>
      </c>
      <c r="FG287" s="1">
        <v>-0.163953078</v>
      </c>
      <c r="FH287" s="1">
        <v>-0.90605712000000005</v>
      </c>
      <c r="FI287" s="1">
        <v>0.45804513099999999</v>
      </c>
      <c r="FJ287" s="1">
        <v>1.3740817030000001</v>
      </c>
      <c r="FK287" s="1">
        <v>1.2250224620000001</v>
      </c>
      <c r="FL287" s="1">
        <v>-0.62947516000000003</v>
      </c>
      <c r="FM287" s="1">
        <v>0.65470389500000004</v>
      </c>
      <c r="FN287" s="1">
        <v>-0.247118633</v>
      </c>
      <c r="FO287" s="1">
        <v>-0.13894535599999999</v>
      </c>
      <c r="FP287" s="1">
        <v>0.90010502800000003</v>
      </c>
      <c r="FQ287" s="1">
        <v>0.96217865700000005</v>
      </c>
      <c r="FR287" s="1">
        <v>-9.9165901000000001E-2</v>
      </c>
      <c r="FS287" s="1">
        <v>0.67246216400000003</v>
      </c>
      <c r="FT287" s="1">
        <v>1.1629552620000001</v>
      </c>
      <c r="FU287" s="1">
        <v>0.89080182600000002</v>
      </c>
      <c r="FV287" s="1">
        <v>0.682211177</v>
      </c>
      <c r="FW287" s="1">
        <v>0.68845685099999998</v>
      </c>
      <c r="FX287" s="1">
        <v>1.1042896170000001</v>
      </c>
      <c r="FY287" s="1">
        <v>0.38368944500000002</v>
      </c>
      <c r="FZ287" s="1">
        <v>1.6159227350000001</v>
      </c>
      <c r="GA287" s="1">
        <v>0.911935681</v>
      </c>
      <c r="GB287" s="1">
        <v>1.711843789</v>
      </c>
      <c r="GC287" s="1"/>
      <c r="GD287" s="1">
        <v>2.049125649</v>
      </c>
      <c r="GE287" s="1">
        <v>-0.348555067</v>
      </c>
      <c r="GF287" s="1">
        <v>-0.94977949800000006</v>
      </c>
      <c r="GG287" s="1">
        <v>2.0080244390000002</v>
      </c>
      <c r="GH287" s="1">
        <v>0.729223591</v>
      </c>
      <c r="GI287" s="1">
        <v>0.96987010399999996</v>
      </c>
      <c r="GJ287" s="1">
        <v>2.6330891639999998</v>
      </c>
      <c r="GK287" s="1">
        <v>-0.41107171100000001</v>
      </c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 t="s">
        <v>231</v>
      </c>
      <c r="HP287" s="1" t="s">
        <v>295</v>
      </c>
      <c r="HQ287" s="1" t="s">
        <v>234</v>
      </c>
      <c r="HR287" s="1" t="s">
        <v>221</v>
      </c>
      <c r="HS287" s="1" t="s">
        <v>221</v>
      </c>
      <c r="HT287" s="1" t="s">
        <v>221</v>
      </c>
      <c r="HU287" s="1">
        <v>4.1884837360000002</v>
      </c>
      <c r="HV287" s="1">
        <v>3.851141105</v>
      </c>
      <c r="HW287" s="1"/>
      <c r="HX287" s="1">
        <v>3.6722804519999999</v>
      </c>
      <c r="HY287" s="1">
        <v>3.830585497</v>
      </c>
      <c r="HZ287" s="1">
        <v>3.0785828770000001</v>
      </c>
      <c r="IA287" s="1">
        <v>4.1619135260000002</v>
      </c>
      <c r="IB287" s="1">
        <v>3.0311923549999999</v>
      </c>
    </row>
    <row r="288" spans="1:236" x14ac:dyDescent="0.3">
      <c r="A288" s="1">
        <v>32529</v>
      </c>
      <c r="B288" s="1" t="s">
        <v>1864</v>
      </c>
      <c r="C288" s="1" t="s">
        <v>702</v>
      </c>
      <c r="D288" s="1" t="s">
        <v>1865</v>
      </c>
      <c r="E288" s="1">
        <v>5</v>
      </c>
      <c r="F288" s="1" t="s">
        <v>600</v>
      </c>
      <c r="G288" s="1">
        <v>1</v>
      </c>
      <c r="H288" s="1" t="s">
        <v>601</v>
      </c>
      <c r="I288" s="1" t="s">
        <v>221</v>
      </c>
      <c r="J288" s="1" t="s">
        <v>221</v>
      </c>
      <c r="K288" s="1" t="s">
        <v>221</v>
      </c>
      <c r="L288" s="1">
        <v>1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 t="s">
        <v>221</v>
      </c>
      <c r="AF288" s="1" t="s">
        <v>221</v>
      </c>
      <c r="AG288" s="1" t="s">
        <v>221</v>
      </c>
      <c r="AH288" s="1" t="s">
        <v>221</v>
      </c>
      <c r="AI288" s="1" t="s">
        <v>221</v>
      </c>
      <c r="AJ288" s="1" t="s">
        <v>221</v>
      </c>
      <c r="AK288" s="1" t="s">
        <v>221</v>
      </c>
      <c r="AL288" s="1" t="s">
        <v>221</v>
      </c>
      <c r="AM288" s="1">
        <v>5</v>
      </c>
      <c r="AN288" s="1">
        <v>1</v>
      </c>
      <c r="AO288" s="1">
        <v>5</v>
      </c>
      <c r="AP288" s="1">
        <v>1</v>
      </c>
      <c r="AQ288" s="1">
        <v>5</v>
      </c>
      <c r="AR288" s="1">
        <v>3</v>
      </c>
      <c r="AS288" s="1">
        <v>1</v>
      </c>
      <c r="AT288" s="1">
        <v>5</v>
      </c>
      <c r="AU288" s="1">
        <v>5</v>
      </c>
      <c r="AV288" s="1">
        <v>2</v>
      </c>
      <c r="AW288" s="1">
        <v>4</v>
      </c>
      <c r="AX288" s="1">
        <v>1</v>
      </c>
      <c r="AY288" s="1">
        <v>3</v>
      </c>
      <c r="AZ288" s="1">
        <v>5</v>
      </c>
      <c r="BA288" s="1">
        <v>1</v>
      </c>
      <c r="BB288" s="1">
        <v>3</v>
      </c>
      <c r="BC288" s="1" t="s">
        <v>221</v>
      </c>
      <c r="BD288" s="1" t="s">
        <v>221</v>
      </c>
      <c r="BE288" s="1" t="s">
        <v>221</v>
      </c>
      <c r="BF288" s="1" t="s">
        <v>221</v>
      </c>
      <c r="BG288" s="1">
        <v>5</v>
      </c>
      <c r="BH288" s="1">
        <v>4</v>
      </c>
      <c r="BI288" s="1">
        <v>5</v>
      </c>
      <c r="BJ288" s="1">
        <v>4</v>
      </c>
      <c r="BK288" s="1">
        <v>3</v>
      </c>
      <c r="BL288" s="1">
        <v>3</v>
      </c>
      <c r="BM288" s="1">
        <v>4</v>
      </c>
      <c r="BN288" s="1" t="s">
        <v>221</v>
      </c>
      <c r="BO288" s="1">
        <v>5</v>
      </c>
      <c r="BP288" s="1">
        <v>5</v>
      </c>
      <c r="BQ288" s="1">
        <v>5</v>
      </c>
      <c r="BR288" s="1">
        <v>5</v>
      </c>
      <c r="BS288" s="1">
        <v>3</v>
      </c>
      <c r="BT288" s="1">
        <v>5</v>
      </c>
      <c r="BU288" s="1">
        <v>5</v>
      </c>
      <c r="BV288" s="1">
        <v>4</v>
      </c>
      <c r="BW288" s="1" t="s">
        <v>221</v>
      </c>
      <c r="BX288" s="1">
        <v>4.1111111109999996</v>
      </c>
      <c r="BY288" s="1">
        <v>5</v>
      </c>
      <c r="BZ288" s="1"/>
      <c r="CA288" s="1">
        <v>5</v>
      </c>
      <c r="CB288" s="1">
        <v>5</v>
      </c>
      <c r="CC288" s="1">
        <v>3.3333333330000001</v>
      </c>
      <c r="CD288" s="1">
        <v>3</v>
      </c>
      <c r="CE288" s="1">
        <v>4</v>
      </c>
      <c r="CF288" s="1">
        <f>(AM288 - '[1]AoA, FW, and ASMu'!B$11) / '[1]AoA, FW, and ASMu'!B$12</f>
        <v>0.88905207322832902</v>
      </c>
      <c r="CG288" s="1">
        <f>(AQ288 - '[1]AoA, FW, and ASMu'!C$11) / '[1]AoA, FW, and ASMu'!C$12</f>
        <v>1.6056087151336731</v>
      </c>
      <c r="CH288" s="1">
        <f>(AR288 - '[1]AoA, FW, and ASMu'!D$11) / '[1]AoA, FW, and ASMu'!D$12</f>
        <v>0.45651043466681585</v>
      </c>
      <c r="CI288" s="1">
        <f>(AT288 - '[1]AoA, FW, and ASMu'!E$11) / '[1]AoA, FW, and ASMu'!E$12</f>
        <v>0.50066042908655961</v>
      </c>
      <c r="CJ288" s="1">
        <f>(AU288 - '[1]AoA, FW, and ASMu'!F$11) / '[1]AoA, FW, and ASMu'!F$12</f>
        <v>0.92360840061944671</v>
      </c>
      <c r="CK288" s="1">
        <f>(AY288 - '[1]AoA, FW, and ASMu'!G$11) / '[1]AoA, FW, and ASMu'!G$12</f>
        <v>-0.39129875746110016</v>
      </c>
      <c r="CL288" s="1">
        <f>(BA288 - '[1]AoA, FW, and ASMu'!H$11) / '[1]AoA, FW, and ASMu'!H$12</f>
        <v>-0.62050276803115456</v>
      </c>
      <c r="CM288" s="1">
        <f>(AW288 - '[1]AoA, FW, and ASMu'!I$11) / '[1]AoA, FW, and ASMu'!I$12</f>
        <v>0.59779555268672613</v>
      </c>
      <c r="CN288" s="1">
        <v>5.0122604000000001E-2</v>
      </c>
      <c r="CO288" s="1">
        <v>1.6558304340000001</v>
      </c>
      <c r="CP288" s="1"/>
      <c r="CQ288" s="1">
        <v>1.11042766</v>
      </c>
      <c r="CR288" s="1">
        <v>0.84714871599999997</v>
      </c>
      <c r="CS288" s="1">
        <v>-1.1557139599999999</v>
      </c>
      <c r="CT288" s="1">
        <v>-8.5518770999999993E-2</v>
      </c>
      <c r="CU288" s="1">
        <v>0.50064738600000003</v>
      </c>
      <c r="CV288" s="1" t="s">
        <v>241</v>
      </c>
      <c r="CW288" s="1">
        <v>5</v>
      </c>
      <c r="CX288" s="1">
        <v>1</v>
      </c>
      <c r="CY288" s="1" t="s">
        <v>242</v>
      </c>
      <c r="CZ288" s="1">
        <v>5</v>
      </c>
      <c r="DA288" s="1">
        <v>6933</v>
      </c>
      <c r="DB288" s="1" t="s">
        <v>221</v>
      </c>
      <c r="DC288" s="1" t="s">
        <v>221</v>
      </c>
      <c r="DD288" s="1">
        <v>0</v>
      </c>
      <c r="DE288" s="1" t="s">
        <v>221</v>
      </c>
      <c r="DF288" s="1" t="s">
        <v>221</v>
      </c>
      <c r="DG288" s="1" t="s">
        <v>310</v>
      </c>
      <c r="DH288" s="1">
        <v>213121</v>
      </c>
      <c r="DI288" s="1" t="s">
        <v>1866</v>
      </c>
      <c r="DJ288" s="1" t="s">
        <v>1867</v>
      </c>
      <c r="DK288" s="1" t="s">
        <v>323</v>
      </c>
      <c r="DL288" s="1" t="s">
        <v>229</v>
      </c>
      <c r="DM288" s="1">
        <v>974</v>
      </c>
      <c r="DN288" s="1">
        <v>12</v>
      </c>
      <c r="DO288" s="1" t="s">
        <v>1868</v>
      </c>
      <c r="DP288" s="1">
        <v>0.99168173500000001</v>
      </c>
      <c r="DQ288" s="1">
        <v>-0.56476974899999999</v>
      </c>
      <c r="DR288" s="1">
        <v>1.142329726</v>
      </c>
      <c r="DS288" s="1">
        <v>-0.37808848900000003</v>
      </c>
      <c r="DT288" s="1">
        <v>2.1885848320000001</v>
      </c>
      <c r="DU288" s="1">
        <v>0.567065547</v>
      </c>
      <c r="DV288" s="1">
        <v>-0.68143459900000003</v>
      </c>
      <c r="DW288" s="1">
        <v>0.87171520999999996</v>
      </c>
      <c r="DX288" s="1">
        <v>1.717454663</v>
      </c>
      <c r="DY288" s="1">
        <v>-9.6444849999999999E-2</v>
      </c>
      <c r="DZ288" s="1">
        <v>0.80939393900000001</v>
      </c>
      <c r="EA288" s="1">
        <v>-1.1447780439999999</v>
      </c>
      <c r="EB288" s="1">
        <v>-0.34981495200000001</v>
      </c>
      <c r="EC288" s="1">
        <v>1.6315709279999999</v>
      </c>
      <c r="ED288" s="1">
        <v>-0.670839038</v>
      </c>
      <c r="EE288" s="1">
        <v>-0.78145320900000004</v>
      </c>
      <c r="EF288" s="1">
        <v>0.50663741100000004</v>
      </c>
      <c r="EG288" s="1">
        <v>-0.20733053700000001</v>
      </c>
      <c r="EH288" s="1">
        <v>0.86115427300000003</v>
      </c>
      <c r="EI288" s="1">
        <v>-0.21831218999999999</v>
      </c>
      <c r="EJ288" s="1">
        <v>-1.2133659539999999</v>
      </c>
      <c r="EK288" s="1">
        <v>-1.08825868</v>
      </c>
      <c r="EL288" s="1">
        <v>-0.51791661099999997</v>
      </c>
      <c r="EM288" s="1">
        <v>1.1417787210000001</v>
      </c>
      <c r="EN288" s="1">
        <v>0.77204928699999997</v>
      </c>
      <c r="EO288" s="1">
        <v>0.60217342600000001</v>
      </c>
      <c r="EP288" s="1">
        <v>0.55752913199999998</v>
      </c>
      <c r="EQ288" s="1">
        <v>-0.83988714499999995</v>
      </c>
      <c r="ER288" s="1">
        <v>1.3503151259999999</v>
      </c>
      <c r="ES288" s="1">
        <v>1.5686721159999999</v>
      </c>
      <c r="ET288" s="1">
        <v>-0.18006138499999999</v>
      </c>
      <c r="EU288" s="1" t="s">
        <v>221</v>
      </c>
      <c r="EV288" s="1" t="s">
        <v>221</v>
      </c>
      <c r="EW288" s="1">
        <v>1.3341285919999999</v>
      </c>
      <c r="EX288" s="1">
        <v>-0.67500610599999999</v>
      </c>
      <c r="EY288" s="1">
        <v>0.99320901100000003</v>
      </c>
      <c r="EZ288" s="1">
        <v>-0.56272993800000004</v>
      </c>
      <c r="FA288" s="1">
        <v>1.7606326240000001</v>
      </c>
      <c r="FB288" s="1">
        <v>0.53359674300000004</v>
      </c>
      <c r="FC288" s="1">
        <v>-0.94977949800000006</v>
      </c>
      <c r="FD288" s="1">
        <v>0.84506917800000003</v>
      </c>
      <c r="FE288" s="1">
        <v>0.98215492100000001</v>
      </c>
      <c r="FF288" s="1">
        <v>-8.7277409E-2</v>
      </c>
      <c r="FG288" s="1">
        <v>0.696214102</v>
      </c>
      <c r="FH288" s="1">
        <v>-0.90605712000000005</v>
      </c>
      <c r="FI288" s="1">
        <v>-0.24643912700000001</v>
      </c>
      <c r="FJ288" s="1">
        <v>1.3740817030000001</v>
      </c>
      <c r="FK288" s="1">
        <v>-0.61827943600000002</v>
      </c>
      <c r="FL288" s="1">
        <v>-0.62947516000000003</v>
      </c>
      <c r="FM288" s="1">
        <v>0.65470389500000004</v>
      </c>
      <c r="FN288" s="1">
        <v>-0.247118633</v>
      </c>
      <c r="FO288" s="1">
        <v>0.86177219599999999</v>
      </c>
      <c r="FP288" s="1">
        <v>-0.25138411700000002</v>
      </c>
      <c r="FQ288" s="1">
        <v>-1.4841397089999999</v>
      </c>
      <c r="FR288" s="1">
        <v>-1.2227483240000001</v>
      </c>
      <c r="FS288" s="1">
        <v>-0.72244622599999997</v>
      </c>
      <c r="FT288" s="1">
        <v>1.1629552620000001</v>
      </c>
      <c r="FU288" s="1">
        <v>0.89080182600000002</v>
      </c>
      <c r="FV288" s="1">
        <v>0.682211177</v>
      </c>
      <c r="FW288" s="1">
        <v>0.68845685099999998</v>
      </c>
      <c r="FX288" s="1">
        <v>-0.79947278300000002</v>
      </c>
      <c r="FY288" s="1">
        <v>1.4789588659999999</v>
      </c>
      <c r="FZ288" s="1">
        <v>1.6159227350000001</v>
      </c>
      <c r="GA288" s="1">
        <v>-0.200264262</v>
      </c>
      <c r="GB288" s="1"/>
      <c r="GC288" s="1"/>
      <c r="GD288" s="1">
        <v>1.179935873</v>
      </c>
      <c r="GE288" s="1">
        <v>2.0810375429999999</v>
      </c>
      <c r="GF288" s="1">
        <v>-0.94977949800000006</v>
      </c>
      <c r="GG288" s="1">
        <v>2.0080244390000002</v>
      </c>
      <c r="GH288" s="1">
        <v>1.8729567469999999</v>
      </c>
      <c r="GI288" s="1">
        <v>-1.3895505459999999</v>
      </c>
      <c r="GJ288" s="1">
        <v>-1.018015828</v>
      </c>
      <c r="GK288" s="1">
        <v>0.44909547</v>
      </c>
      <c r="GL288" s="1">
        <v>2</v>
      </c>
      <c r="GM288" s="1">
        <v>0</v>
      </c>
      <c r="GN288" s="1">
        <v>0</v>
      </c>
      <c r="GO288" s="1">
        <v>2</v>
      </c>
      <c r="GP288" s="1">
        <v>1</v>
      </c>
      <c r="GQ288" s="1">
        <v>0</v>
      </c>
      <c r="GR288" s="1">
        <v>0</v>
      </c>
      <c r="GS288" s="1">
        <v>0</v>
      </c>
      <c r="GT288" s="1">
        <v>0</v>
      </c>
      <c r="GU288" s="1">
        <v>0</v>
      </c>
      <c r="GV288" s="1">
        <v>0</v>
      </c>
      <c r="GW288" s="1">
        <v>0</v>
      </c>
      <c r="GX288" s="1">
        <v>0</v>
      </c>
      <c r="GY288" s="1">
        <v>0</v>
      </c>
      <c r="GZ288" s="1">
        <v>0</v>
      </c>
      <c r="HA288" s="1">
        <v>0</v>
      </c>
      <c r="HB288" s="1">
        <v>0</v>
      </c>
      <c r="HC288" s="1">
        <v>1</v>
      </c>
      <c r="HD288" s="1">
        <v>0.5</v>
      </c>
      <c r="HE288" s="1">
        <v>0</v>
      </c>
      <c r="HF288" s="1">
        <v>0</v>
      </c>
      <c r="HG288" s="1">
        <v>1</v>
      </c>
      <c r="HH288" s="1">
        <v>0.5</v>
      </c>
      <c r="HI288" s="1">
        <v>0</v>
      </c>
      <c r="HJ288" s="1">
        <v>0</v>
      </c>
      <c r="HK288" s="1">
        <v>0</v>
      </c>
      <c r="HL288" s="1">
        <v>0</v>
      </c>
      <c r="HM288" s="1">
        <v>0</v>
      </c>
      <c r="HN288" s="1">
        <v>1</v>
      </c>
      <c r="HO288" s="1" t="s">
        <v>269</v>
      </c>
      <c r="HP288" s="1" t="s">
        <v>315</v>
      </c>
      <c r="HQ288" s="1" t="s">
        <v>316</v>
      </c>
      <c r="HR288" s="1" t="s">
        <v>830</v>
      </c>
      <c r="HS288" s="1" t="s">
        <v>221</v>
      </c>
      <c r="HT288" s="1" t="s">
        <v>221</v>
      </c>
      <c r="HU288" s="1">
        <v>2.8359525290000001</v>
      </c>
      <c r="HV288" s="1">
        <v>4.4013041199999998</v>
      </c>
      <c r="HW288" s="1"/>
      <c r="HX288" s="1">
        <v>3.6722804519999999</v>
      </c>
      <c r="HY288" s="1">
        <v>3.830585497</v>
      </c>
      <c r="HZ288" s="1">
        <v>1.026194292</v>
      </c>
      <c r="IA288" s="1">
        <v>2.0809567630000001</v>
      </c>
      <c r="IB288" s="1">
        <v>3.0311923549999999</v>
      </c>
    </row>
    <row r="289" spans="1:236" x14ac:dyDescent="0.3">
      <c r="A289" s="1">
        <v>29668</v>
      </c>
      <c r="B289" s="1" t="s">
        <v>1869</v>
      </c>
      <c r="C289" s="1" t="s">
        <v>1870</v>
      </c>
      <c r="D289" s="1" t="s">
        <v>1183</v>
      </c>
      <c r="E289" s="1">
        <v>6</v>
      </c>
      <c r="F289" s="1" t="s">
        <v>600</v>
      </c>
      <c r="G289" s="1">
        <v>1</v>
      </c>
      <c r="H289" s="1" t="s">
        <v>601</v>
      </c>
      <c r="I289" s="1" t="s">
        <v>221</v>
      </c>
      <c r="J289" s="1" t="s">
        <v>221</v>
      </c>
      <c r="K289" s="1" t="s">
        <v>221</v>
      </c>
      <c r="L289" s="1">
        <v>1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 t="s">
        <v>1748</v>
      </c>
      <c r="AF289" s="1" t="s">
        <v>221</v>
      </c>
      <c r="AG289" s="1" t="s">
        <v>221</v>
      </c>
      <c r="AH289" s="1" t="s">
        <v>221</v>
      </c>
      <c r="AI289" s="1" t="s">
        <v>221</v>
      </c>
      <c r="AJ289" s="1" t="s">
        <v>221</v>
      </c>
      <c r="AK289" s="1" t="s">
        <v>221</v>
      </c>
      <c r="AL289" s="1" t="s">
        <v>221</v>
      </c>
      <c r="AM289" s="1">
        <v>5</v>
      </c>
      <c r="AN289" s="1">
        <v>1</v>
      </c>
      <c r="AO289" s="1">
        <v>3</v>
      </c>
      <c r="AP289" s="1">
        <v>1</v>
      </c>
      <c r="AQ289" s="1">
        <v>4</v>
      </c>
      <c r="AR289" s="1">
        <v>2</v>
      </c>
      <c r="AS289" s="1">
        <v>1</v>
      </c>
      <c r="AT289" s="1">
        <v>5</v>
      </c>
      <c r="AU289" s="1">
        <v>1</v>
      </c>
      <c r="AV289" s="1">
        <v>1</v>
      </c>
      <c r="AW289" s="1">
        <v>1</v>
      </c>
      <c r="AX289" s="1">
        <v>1</v>
      </c>
      <c r="AY289" s="1">
        <v>5</v>
      </c>
      <c r="AZ289" s="1">
        <v>4</v>
      </c>
      <c r="BA289" s="1">
        <v>2</v>
      </c>
      <c r="BB289" s="1">
        <v>2</v>
      </c>
      <c r="BC289" s="1" t="s">
        <v>221</v>
      </c>
      <c r="BD289" s="1" t="s">
        <v>221</v>
      </c>
      <c r="BE289" s="1" t="s">
        <v>221</v>
      </c>
      <c r="BF289" s="1" t="s">
        <v>221</v>
      </c>
      <c r="BG289" s="1">
        <v>5</v>
      </c>
      <c r="BH289" s="1">
        <v>4</v>
      </c>
      <c r="BI289" s="1">
        <v>4</v>
      </c>
      <c r="BJ289" s="1">
        <v>4</v>
      </c>
      <c r="BK289" s="1">
        <v>5</v>
      </c>
      <c r="BL289" s="1">
        <v>5</v>
      </c>
      <c r="BM289" s="1">
        <v>5</v>
      </c>
      <c r="BN289" s="1" t="s">
        <v>221</v>
      </c>
      <c r="BO289" s="1">
        <v>5</v>
      </c>
      <c r="BP289" s="1" t="s">
        <v>221</v>
      </c>
      <c r="BQ289" s="1">
        <v>5</v>
      </c>
      <c r="BR289" s="1">
        <v>5</v>
      </c>
      <c r="BS289" s="1" t="s">
        <v>221</v>
      </c>
      <c r="BT289" s="1">
        <v>4</v>
      </c>
      <c r="BU289" s="1">
        <v>3</v>
      </c>
      <c r="BV289" s="1">
        <v>4</v>
      </c>
      <c r="BW289" s="1" t="s">
        <v>221</v>
      </c>
      <c r="BX289" s="1">
        <v>4.75</v>
      </c>
      <c r="BY289" s="1">
        <v>3.5</v>
      </c>
      <c r="BZ289" s="1"/>
      <c r="CA289" s="1">
        <v>5</v>
      </c>
      <c r="CB289" s="1"/>
      <c r="CC289" s="1">
        <v>5</v>
      </c>
      <c r="CD289" s="1"/>
      <c r="CE289" s="1">
        <v>4</v>
      </c>
      <c r="CF289" s="1">
        <f>(AM289 - '[1]AoA, FW, and ASMu'!B$11) / '[1]AoA, FW, and ASMu'!B$12</f>
        <v>0.88905207322832902</v>
      </c>
      <c r="CG289" s="1">
        <f>(AQ289 - '[1]AoA, FW, and ASMu'!C$11) / '[1]AoA, FW, and ASMu'!C$12</f>
        <v>0.83458339984016205</v>
      </c>
      <c r="CH289" s="1">
        <f>(AR289 - '[1]AoA, FW, and ASMu'!D$11) / '[1]AoA, FW, and ASMu'!D$12</f>
        <v>-0.32843761477495281</v>
      </c>
      <c r="CI289" s="1">
        <f>(AT289 - '[1]AoA, FW, and ASMu'!E$11) / '[1]AoA, FW, and ASMu'!E$12</f>
        <v>0.50066042908655961</v>
      </c>
      <c r="CJ289" s="1">
        <f>(AU289 - '[1]AoA, FW, and ASMu'!F$11) / '[1]AoA, FW, and ASMu'!F$12</f>
        <v>-1.3726844286238138</v>
      </c>
      <c r="CK289" s="1">
        <f>(AY289 - '[1]AoA, FW, and ASMu'!G$11) / '[1]AoA, FW, and ASMu'!G$12</f>
        <v>1.0352183707753255</v>
      </c>
      <c r="CL289" s="1">
        <f>(BA289 - '[1]AoA, FW, and ASMu'!H$11) / '[1]AoA, FW, and ASMu'!H$12</f>
        <v>0.31960435424860512</v>
      </c>
      <c r="CM289" s="1">
        <f>(AW289 - '[1]AoA, FW, and ASMu'!I$11) / '[1]AoA, FW, and ASMu'!I$12</f>
        <v>-1.9492913520592203</v>
      </c>
      <c r="CN289" s="1">
        <v>1.3044862230000001</v>
      </c>
      <c r="CO289" s="1">
        <v>5.3413879999999999E-3</v>
      </c>
      <c r="CP289" s="1"/>
      <c r="CQ289" s="1">
        <v>1.11042766</v>
      </c>
      <c r="CR289" s="1"/>
      <c r="CS289" s="1">
        <v>1.409771771</v>
      </c>
      <c r="CT289" s="1"/>
      <c r="CU289" s="1">
        <v>0.50064738600000003</v>
      </c>
      <c r="CV289" s="1" t="s">
        <v>241</v>
      </c>
      <c r="CW289" s="1">
        <v>5</v>
      </c>
      <c r="CX289" s="1">
        <v>1</v>
      </c>
      <c r="CY289" s="1" t="s">
        <v>242</v>
      </c>
      <c r="CZ289" s="1">
        <v>5</v>
      </c>
      <c r="DA289" s="1">
        <v>9828</v>
      </c>
      <c r="DB289" s="1" t="s">
        <v>221</v>
      </c>
      <c r="DC289" s="1" t="s">
        <v>221</v>
      </c>
      <c r="DD289" s="1">
        <v>0</v>
      </c>
      <c r="DE289" s="1" t="s">
        <v>221</v>
      </c>
      <c r="DF289" s="1" t="s">
        <v>221</v>
      </c>
      <c r="DG289" s="1" t="s">
        <v>310</v>
      </c>
      <c r="DH289" s="1">
        <v>589738</v>
      </c>
      <c r="DI289" s="1" t="s">
        <v>1871</v>
      </c>
      <c r="DJ289" s="1" t="s">
        <v>1872</v>
      </c>
      <c r="DK289" s="1" t="s">
        <v>567</v>
      </c>
      <c r="DL289" s="1" t="s">
        <v>229</v>
      </c>
      <c r="DM289" s="1">
        <v>755</v>
      </c>
      <c r="DN289" s="1">
        <v>16</v>
      </c>
      <c r="DO289" s="1" t="s">
        <v>1873</v>
      </c>
      <c r="DP289" s="1">
        <v>0.99168173500000001</v>
      </c>
      <c r="DQ289" s="1">
        <v>-0.56476974899999999</v>
      </c>
      <c r="DR289" s="1">
        <v>-0.85767027399999995</v>
      </c>
      <c r="DS289" s="1">
        <v>-0.37808848900000003</v>
      </c>
      <c r="DT289" s="1">
        <v>1.1885848320000001</v>
      </c>
      <c r="DU289" s="1">
        <v>-0.432934453</v>
      </c>
      <c r="DV289" s="1">
        <v>-0.68143459900000003</v>
      </c>
      <c r="DW289" s="1">
        <v>0.87171520999999996</v>
      </c>
      <c r="DX289" s="1">
        <v>-2.2825453370000002</v>
      </c>
      <c r="DY289" s="1">
        <v>-1.0964448499999999</v>
      </c>
      <c r="DZ289" s="1">
        <v>-2.190606061</v>
      </c>
      <c r="EA289" s="1">
        <v>-1.1447780439999999</v>
      </c>
      <c r="EB289" s="1">
        <v>1.650185048</v>
      </c>
      <c r="EC289" s="1">
        <v>0.63157092800000003</v>
      </c>
      <c r="ED289" s="1">
        <v>0.329160962</v>
      </c>
      <c r="EE289" s="1">
        <v>-1.7814532089999999</v>
      </c>
      <c r="EF289" s="1">
        <v>0.50663741100000004</v>
      </c>
      <c r="EG289" s="1">
        <v>-0.20733053700000001</v>
      </c>
      <c r="EH289" s="1">
        <v>-0.138845727</v>
      </c>
      <c r="EI289" s="1">
        <v>-0.21831218999999999</v>
      </c>
      <c r="EJ289" s="1">
        <v>0.78663404599999998</v>
      </c>
      <c r="EK289" s="1">
        <v>0.91174131999999997</v>
      </c>
      <c r="EL289" s="1">
        <v>0.48208338899999997</v>
      </c>
      <c r="EM289" s="1">
        <v>1.1417787210000001</v>
      </c>
      <c r="EN289" s="1" t="s">
        <v>221</v>
      </c>
      <c r="EO289" s="1">
        <v>0.60217342600000001</v>
      </c>
      <c r="EP289" s="1">
        <v>0.55752913199999998</v>
      </c>
      <c r="EQ289" s="1" t="s">
        <v>221</v>
      </c>
      <c r="ER289" s="1">
        <v>0.35031512599999998</v>
      </c>
      <c r="ES289" s="1">
        <v>-0.43132788399999999</v>
      </c>
      <c r="ET289" s="1">
        <v>-0.18006138499999999</v>
      </c>
      <c r="EU289" s="1" t="s">
        <v>221</v>
      </c>
      <c r="EV289" s="1" t="s">
        <v>221</v>
      </c>
      <c r="EW289" s="1">
        <v>1.3341285919999999</v>
      </c>
      <c r="EX289" s="1">
        <v>-0.67500610599999999</v>
      </c>
      <c r="EY289" s="1">
        <v>-0.74570925099999996</v>
      </c>
      <c r="EZ289" s="1">
        <v>-0.56272993800000004</v>
      </c>
      <c r="FA289" s="1">
        <v>0.95617094700000005</v>
      </c>
      <c r="FB289" s="1">
        <v>-0.407382207</v>
      </c>
      <c r="FC289" s="1">
        <v>-0.94977949800000006</v>
      </c>
      <c r="FD289" s="1">
        <v>0.84506917800000003</v>
      </c>
      <c r="FE289" s="1">
        <v>-1.305311391</v>
      </c>
      <c r="FF289" s="1">
        <v>-0.99222370199999999</v>
      </c>
      <c r="FG289" s="1">
        <v>-1.8842874380000001</v>
      </c>
      <c r="FH289" s="1">
        <v>-0.90605712000000005</v>
      </c>
      <c r="FI289" s="1">
        <v>1.1625293880000001</v>
      </c>
      <c r="FJ289" s="1">
        <v>0.53189845499999999</v>
      </c>
      <c r="FK289" s="1">
        <v>0.30337151299999998</v>
      </c>
      <c r="FL289" s="1">
        <v>-1.434993843</v>
      </c>
      <c r="FM289" s="1">
        <v>0.65470389500000004</v>
      </c>
      <c r="FN289" s="1">
        <v>-0.247118633</v>
      </c>
      <c r="FO289" s="1">
        <v>-0.13894535599999999</v>
      </c>
      <c r="FP289" s="1">
        <v>-0.25138411700000002</v>
      </c>
      <c r="FQ289" s="1">
        <v>0.96217865700000005</v>
      </c>
      <c r="FR289" s="1">
        <v>1.024416521</v>
      </c>
      <c r="FS289" s="1">
        <v>0.67246216400000003</v>
      </c>
      <c r="FT289" s="1">
        <v>1.1629552620000001</v>
      </c>
      <c r="FU289" s="1"/>
      <c r="FV289" s="1">
        <v>0.682211177</v>
      </c>
      <c r="FW289" s="1">
        <v>0.68845685099999998</v>
      </c>
      <c r="FX289" s="1"/>
      <c r="FY289" s="1">
        <v>0.38368944500000002</v>
      </c>
      <c r="FZ289" s="1">
        <v>-0.44432008899999997</v>
      </c>
      <c r="GA289" s="1">
        <v>-0.200264262</v>
      </c>
      <c r="GB289" s="1"/>
      <c r="GC289" s="1"/>
      <c r="GD289" s="1">
        <v>1.7686505560000001</v>
      </c>
      <c r="GE289" s="1">
        <v>-0.43769752899999997</v>
      </c>
      <c r="GF289" s="1">
        <v>-0.94977949800000006</v>
      </c>
      <c r="GG289" s="1">
        <v>2.0080244390000002</v>
      </c>
      <c r="GH289" s="1">
        <v>-1.305311391</v>
      </c>
      <c r="GI289" s="1">
        <v>2.0488818360000001</v>
      </c>
      <c r="GJ289" s="1">
        <v>0.30337151299999998</v>
      </c>
      <c r="GK289" s="1">
        <v>-2.1314060709999998</v>
      </c>
      <c r="GL289" s="1">
        <v>4</v>
      </c>
      <c r="GM289" s="1">
        <v>2</v>
      </c>
      <c r="GN289" s="1">
        <v>0.5</v>
      </c>
      <c r="GO289" s="1">
        <v>2</v>
      </c>
      <c r="GP289" s="1">
        <v>0.5</v>
      </c>
      <c r="GQ289" s="1">
        <v>0</v>
      </c>
      <c r="GR289" s="1">
        <v>0</v>
      </c>
      <c r="GS289" s="1">
        <v>0</v>
      </c>
      <c r="GT289" s="1">
        <v>0</v>
      </c>
      <c r="GU289" s="1">
        <v>2</v>
      </c>
      <c r="GV289" s="1">
        <v>0.5</v>
      </c>
      <c r="GW289" s="1">
        <v>0</v>
      </c>
      <c r="GX289" s="1">
        <v>0</v>
      </c>
      <c r="GY289" s="1">
        <v>0</v>
      </c>
      <c r="GZ289" s="1">
        <v>0</v>
      </c>
      <c r="HA289" s="1">
        <v>0</v>
      </c>
      <c r="HB289" s="1">
        <v>0</v>
      </c>
      <c r="HC289" s="1">
        <v>0</v>
      </c>
      <c r="HD289" s="1">
        <v>0</v>
      </c>
      <c r="HE289" s="1">
        <v>2</v>
      </c>
      <c r="HF289" s="1">
        <v>0.5</v>
      </c>
      <c r="HG289" s="1">
        <v>0</v>
      </c>
      <c r="HH289" s="1">
        <v>0</v>
      </c>
      <c r="HI289" s="1">
        <v>0</v>
      </c>
      <c r="HJ289" s="1">
        <v>0</v>
      </c>
      <c r="HK289" s="1">
        <v>0</v>
      </c>
      <c r="HL289" s="1">
        <v>0</v>
      </c>
      <c r="HM289" s="1">
        <v>0.5</v>
      </c>
      <c r="HN289" s="1">
        <v>0.5</v>
      </c>
      <c r="HO289" s="1" t="s">
        <v>231</v>
      </c>
      <c r="HP289" s="1" t="s">
        <v>357</v>
      </c>
      <c r="HQ289" s="1" t="s">
        <v>515</v>
      </c>
      <c r="HR289" s="1" t="s">
        <v>221</v>
      </c>
      <c r="HS289" s="1" t="s">
        <v>221</v>
      </c>
      <c r="HT289" s="1" t="s">
        <v>221</v>
      </c>
      <c r="HU289" s="1">
        <v>4.0903161480000003</v>
      </c>
      <c r="HV289" s="1">
        <v>2.7508150750000002</v>
      </c>
      <c r="HW289" s="1"/>
      <c r="HX289" s="1">
        <v>3.6722804519999999</v>
      </c>
      <c r="HY289" s="1"/>
      <c r="HZ289" s="1">
        <v>3.5916800229999999</v>
      </c>
      <c r="IA289" s="1"/>
      <c r="IB289" s="1">
        <v>3.0311923549999999</v>
      </c>
    </row>
    <row r="290" spans="1:236" x14ac:dyDescent="0.3">
      <c r="A290" s="1">
        <v>38630</v>
      </c>
      <c r="B290" s="1" t="s">
        <v>1874</v>
      </c>
      <c r="C290" s="1" t="s">
        <v>552</v>
      </c>
      <c r="D290" s="1" t="s">
        <v>250</v>
      </c>
      <c r="E290" s="1">
        <v>7</v>
      </c>
      <c r="F290" s="1" t="s">
        <v>328</v>
      </c>
      <c r="G290" s="1">
        <v>1</v>
      </c>
      <c r="H290" s="1" t="s">
        <v>329</v>
      </c>
      <c r="I290" s="1" t="s">
        <v>221</v>
      </c>
      <c r="J290" s="1" t="s">
        <v>221</v>
      </c>
      <c r="K290" s="1" t="s">
        <v>221</v>
      </c>
      <c r="L290" s="1">
        <v>1</v>
      </c>
      <c r="M290" s="1">
        <v>0</v>
      </c>
      <c r="N290" s="1">
        <v>0</v>
      </c>
      <c r="O290" s="1">
        <v>0</v>
      </c>
      <c r="P290" s="1">
        <v>0</v>
      </c>
      <c r="Q290" s="1">
        <v>1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 t="s">
        <v>221</v>
      </c>
      <c r="AF290" s="1" t="s">
        <v>221</v>
      </c>
      <c r="AG290" s="1" t="s">
        <v>221</v>
      </c>
      <c r="AH290" s="1" t="s">
        <v>221</v>
      </c>
      <c r="AI290" s="1" t="s">
        <v>221</v>
      </c>
      <c r="AJ290" s="1" t="s">
        <v>221</v>
      </c>
      <c r="AK290" s="1" t="s">
        <v>221</v>
      </c>
      <c r="AL290" s="1" t="s">
        <v>221</v>
      </c>
      <c r="AM290" s="1">
        <v>5</v>
      </c>
      <c r="AN290" s="1">
        <v>1</v>
      </c>
      <c r="AO290" s="1">
        <v>4</v>
      </c>
      <c r="AP290" s="1">
        <v>1</v>
      </c>
      <c r="AQ290" s="1">
        <v>1</v>
      </c>
      <c r="AR290" s="1">
        <v>1</v>
      </c>
      <c r="AS290" s="1">
        <v>1</v>
      </c>
      <c r="AT290" s="1">
        <v>5</v>
      </c>
      <c r="AU290" s="1">
        <v>5</v>
      </c>
      <c r="AV290" s="1">
        <v>1</v>
      </c>
      <c r="AW290" s="1">
        <v>3</v>
      </c>
      <c r="AX290" s="1">
        <v>1</v>
      </c>
      <c r="AY290" s="1">
        <v>4</v>
      </c>
      <c r="AZ290" s="1">
        <v>4</v>
      </c>
      <c r="BA290" s="1">
        <v>1</v>
      </c>
      <c r="BB290" s="1">
        <v>3</v>
      </c>
      <c r="BC290" s="1" t="s">
        <v>221</v>
      </c>
      <c r="BD290" s="1" t="s">
        <v>221</v>
      </c>
      <c r="BE290" s="1" t="s">
        <v>221</v>
      </c>
      <c r="BF290" s="1" t="s">
        <v>221</v>
      </c>
      <c r="BG290" s="1">
        <v>4</v>
      </c>
      <c r="BH290" s="1">
        <v>4</v>
      </c>
      <c r="BI290" s="1">
        <v>4</v>
      </c>
      <c r="BJ290" s="1">
        <v>5</v>
      </c>
      <c r="BK290" s="1">
        <v>4</v>
      </c>
      <c r="BL290" s="1">
        <v>4</v>
      </c>
      <c r="BM290" s="1">
        <v>4</v>
      </c>
      <c r="BN290" s="1">
        <v>1</v>
      </c>
      <c r="BO290" s="1">
        <v>4</v>
      </c>
      <c r="BP290" s="1">
        <v>4</v>
      </c>
      <c r="BQ290" s="1">
        <v>5</v>
      </c>
      <c r="BR290" s="1">
        <v>5</v>
      </c>
      <c r="BS290" s="1">
        <v>1</v>
      </c>
      <c r="BT290" s="1">
        <v>4</v>
      </c>
      <c r="BU290" s="1">
        <v>4</v>
      </c>
      <c r="BV290" s="1">
        <v>5</v>
      </c>
      <c r="BW290" s="1">
        <v>1</v>
      </c>
      <c r="BX290" s="1">
        <v>3.7</v>
      </c>
      <c r="BY290" s="1">
        <v>4</v>
      </c>
      <c r="BZ290" s="1">
        <v>1</v>
      </c>
      <c r="CA290" s="1">
        <v>4</v>
      </c>
      <c r="CB290" s="1">
        <v>4</v>
      </c>
      <c r="CC290" s="1">
        <v>4</v>
      </c>
      <c r="CD290" s="1">
        <v>1</v>
      </c>
      <c r="CE290" s="1">
        <v>4</v>
      </c>
      <c r="CF290" s="1">
        <f>(AM290 - '[1]AoA, FW, and ASMu'!B$11) / '[1]AoA, FW, and ASMu'!B$12</f>
        <v>0.88905207322832902</v>
      </c>
      <c r="CG290" s="1">
        <f>(AQ290 - '[1]AoA, FW, and ASMu'!C$11) / '[1]AoA, FW, and ASMu'!C$12</f>
        <v>-1.4784925460403708</v>
      </c>
      <c r="CH290" s="1">
        <f>(AR290 - '[1]AoA, FW, and ASMu'!D$11) / '[1]AoA, FW, and ASMu'!D$12</f>
        <v>-1.1133856642167215</v>
      </c>
      <c r="CI290" s="1">
        <f>(AT290 - '[1]AoA, FW, and ASMu'!E$11) / '[1]AoA, FW, and ASMu'!E$12</f>
        <v>0.50066042908655961</v>
      </c>
      <c r="CJ290" s="1">
        <f>(AU290 - '[1]AoA, FW, and ASMu'!F$11) / '[1]AoA, FW, and ASMu'!F$12</f>
        <v>0.92360840061944671</v>
      </c>
      <c r="CK290" s="1">
        <f>(AY290 - '[1]AoA, FW, and ASMu'!G$11) / '[1]AoA, FW, and ASMu'!G$12</f>
        <v>0.32195980665711271</v>
      </c>
      <c r="CL290" s="1">
        <f>(BA290 - '[1]AoA, FW, and ASMu'!H$11) / '[1]AoA, FW, and ASMu'!H$12</f>
        <v>-0.62050276803115456</v>
      </c>
      <c r="CM290" s="1">
        <f>(AW290 - '[1]AoA, FW, and ASMu'!I$11) / '[1]AoA, FW, and ASMu'!I$12</f>
        <v>-0.25123341556192269</v>
      </c>
      <c r="CN290" s="1">
        <v>-0.67995400699999997</v>
      </c>
      <c r="CO290" s="1">
        <v>0.60146141900000005</v>
      </c>
      <c r="CP290" s="1">
        <v>-1.690083985</v>
      </c>
      <c r="CQ290" s="1">
        <v>7.1677246999999999E-2</v>
      </c>
      <c r="CR290" s="1">
        <v>-0.39911683599999997</v>
      </c>
      <c r="CS290" s="1">
        <v>-2.3533243999999998E-2</v>
      </c>
      <c r="CT290" s="1">
        <v>-2.158442559</v>
      </c>
      <c r="CU290" s="1">
        <v>0.25577781100000002</v>
      </c>
      <c r="CV290" s="1" t="s">
        <v>241</v>
      </c>
      <c r="CW290" s="1">
        <v>5</v>
      </c>
      <c r="CX290" s="1">
        <v>1</v>
      </c>
      <c r="CY290" s="1" t="s">
        <v>242</v>
      </c>
      <c r="CZ290" s="1">
        <v>5</v>
      </c>
      <c r="DA290" s="1">
        <v>5612</v>
      </c>
      <c r="DB290" s="1" t="s">
        <v>221</v>
      </c>
      <c r="DC290" s="1" t="s">
        <v>221</v>
      </c>
      <c r="DD290" s="1">
        <v>0</v>
      </c>
      <c r="DE290" s="1" t="s">
        <v>221</v>
      </c>
      <c r="DF290" s="1" t="s">
        <v>221</v>
      </c>
      <c r="DG290" s="1" t="s">
        <v>310</v>
      </c>
      <c r="DH290" s="1">
        <v>446503</v>
      </c>
      <c r="DI290" s="1" t="s">
        <v>221</v>
      </c>
      <c r="DJ290" s="1" t="s">
        <v>1875</v>
      </c>
      <c r="DK290" s="1" t="s">
        <v>323</v>
      </c>
      <c r="DL290" s="1" t="s">
        <v>229</v>
      </c>
      <c r="DM290" s="1">
        <v>974</v>
      </c>
      <c r="DN290" s="1">
        <v>9</v>
      </c>
      <c r="DO290" s="1" t="s">
        <v>1876</v>
      </c>
      <c r="DP290" s="1">
        <v>0.99168173500000001</v>
      </c>
      <c r="DQ290" s="1">
        <v>-0.56476974899999999</v>
      </c>
      <c r="DR290" s="1">
        <v>0.14232972599999999</v>
      </c>
      <c r="DS290" s="1">
        <v>-0.37808848900000003</v>
      </c>
      <c r="DT290" s="1">
        <v>-1.8114151679999999</v>
      </c>
      <c r="DU290" s="1">
        <v>-1.4329344530000001</v>
      </c>
      <c r="DV290" s="1">
        <v>-0.68143459900000003</v>
      </c>
      <c r="DW290" s="1">
        <v>0.87171520999999996</v>
      </c>
      <c r="DX290" s="1">
        <v>1.717454663</v>
      </c>
      <c r="DY290" s="1">
        <v>-1.0964448499999999</v>
      </c>
      <c r="DZ290" s="1">
        <v>-0.19060606099999999</v>
      </c>
      <c r="EA290" s="1">
        <v>-1.1447780439999999</v>
      </c>
      <c r="EB290" s="1">
        <v>0.65018504799999999</v>
      </c>
      <c r="EC290" s="1">
        <v>0.63157092800000003</v>
      </c>
      <c r="ED290" s="1">
        <v>-0.670839038</v>
      </c>
      <c r="EE290" s="1">
        <v>-0.78145320900000004</v>
      </c>
      <c r="EF290" s="1">
        <v>-0.49336258900000002</v>
      </c>
      <c r="EG290" s="1">
        <v>-0.20733053700000001</v>
      </c>
      <c r="EH290" s="1">
        <v>-0.138845727</v>
      </c>
      <c r="EI290" s="1">
        <v>0.78168780999999998</v>
      </c>
      <c r="EJ290" s="1">
        <v>-0.213365954</v>
      </c>
      <c r="EK290" s="1">
        <v>-8.8258680000000006E-2</v>
      </c>
      <c r="EL290" s="1">
        <v>-0.51791661099999997</v>
      </c>
      <c r="EM290" s="1">
        <v>0.141778721</v>
      </c>
      <c r="EN290" s="1">
        <v>-0.227950713</v>
      </c>
      <c r="EO290" s="1">
        <v>0.60217342600000001</v>
      </c>
      <c r="EP290" s="1">
        <v>0.55752913199999998</v>
      </c>
      <c r="EQ290" s="1">
        <v>-2.8398871450000001</v>
      </c>
      <c r="ER290" s="1">
        <v>0.35031512599999998</v>
      </c>
      <c r="ES290" s="1">
        <v>0.56867211600000001</v>
      </c>
      <c r="ET290" s="1">
        <v>0.81993861499999998</v>
      </c>
      <c r="EU290" s="1">
        <v>-2.288270378</v>
      </c>
      <c r="EV290" s="1">
        <v>-2.8892057919999998</v>
      </c>
      <c r="EW290" s="1">
        <v>1.3341285919999999</v>
      </c>
      <c r="EX290" s="1">
        <v>-0.67500610599999999</v>
      </c>
      <c r="EY290" s="1">
        <v>0.12374988000000001</v>
      </c>
      <c r="EZ290" s="1">
        <v>-0.56272993800000004</v>
      </c>
      <c r="FA290" s="1">
        <v>-1.4572140840000001</v>
      </c>
      <c r="FB290" s="1">
        <v>-1.348361157</v>
      </c>
      <c r="FC290" s="1">
        <v>-0.94977949800000006</v>
      </c>
      <c r="FD290" s="1">
        <v>0.84506917800000003</v>
      </c>
      <c r="FE290" s="1">
        <v>0.98215492100000001</v>
      </c>
      <c r="FF290" s="1">
        <v>-0.99222370199999999</v>
      </c>
      <c r="FG290" s="1">
        <v>-0.163953078</v>
      </c>
      <c r="FH290" s="1">
        <v>-0.90605712000000005</v>
      </c>
      <c r="FI290" s="1">
        <v>0.45804513099999999</v>
      </c>
      <c r="FJ290" s="1">
        <v>0.53189845499999999</v>
      </c>
      <c r="FK290" s="1">
        <v>-0.61827943600000002</v>
      </c>
      <c r="FL290" s="1">
        <v>-0.62947516000000003</v>
      </c>
      <c r="FM290" s="1">
        <v>-0.63754946099999998</v>
      </c>
      <c r="FN290" s="1">
        <v>-0.247118633</v>
      </c>
      <c r="FO290" s="1">
        <v>-0.13894535599999999</v>
      </c>
      <c r="FP290" s="1">
        <v>0.90010502800000003</v>
      </c>
      <c r="FQ290" s="1">
        <v>-0.26098052599999999</v>
      </c>
      <c r="FR290" s="1">
        <v>-9.9165901000000001E-2</v>
      </c>
      <c r="FS290" s="1">
        <v>-0.72244622599999997</v>
      </c>
      <c r="FT290" s="1">
        <v>0.144408287</v>
      </c>
      <c r="FU290" s="1">
        <v>-0.263012886</v>
      </c>
      <c r="FV290" s="1">
        <v>0.682211177</v>
      </c>
      <c r="FW290" s="1">
        <v>0.68845685099999998</v>
      </c>
      <c r="FX290" s="1">
        <v>-2.7032351829999999</v>
      </c>
      <c r="FY290" s="1">
        <v>0.38368944500000002</v>
      </c>
      <c r="FZ290" s="1">
        <v>0.58580132299999998</v>
      </c>
      <c r="GA290" s="1">
        <v>0.911935681</v>
      </c>
      <c r="GB290" s="1">
        <v>-2.2884229980000002</v>
      </c>
      <c r="GC290" s="1">
        <v>-2.523846619</v>
      </c>
      <c r="GD290" s="1">
        <v>0.87731439700000002</v>
      </c>
      <c r="GE290" s="1">
        <v>-0.86361577300000003</v>
      </c>
      <c r="GF290" s="1">
        <v>-3.4736261169999998</v>
      </c>
      <c r="GG290" s="1">
        <v>0.989477465</v>
      </c>
      <c r="GH290" s="1">
        <v>0.71914203399999999</v>
      </c>
      <c r="GI290" s="1">
        <v>9.7180912999999994E-2</v>
      </c>
      <c r="GJ290" s="1">
        <v>-3.114108527</v>
      </c>
      <c r="GK290" s="1">
        <v>-0.41107171100000001</v>
      </c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 t="s">
        <v>269</v>
      </c>
      <c r="HP290" s="1" t="s">
        <v>232</v>
      </c>
      <c r="HQ290" s="1" t="s">
        <v>260</v>
      </c>
      <c r="HR290" s="1" t="s">
        <v>261</v>
      </c>
      <c r="HS290" s="1" t="s">
        <v>262</v>
      </c>
      <c r="HT290" s="1" t="s">
        <v>221</v>
      </c>
      <c r="HU290" s="1">
        <v>3.2631151890000001</v>
      </c>
      <c r="HV290" s="1">
        <v>3.4414746119999999</v>
      </c>
      <c r="HW290" s="1">
        <v>0</v>
      </c>
      <c r="HX290" s="1">
        <v>3.1179602549999998</v>
      </c>
      <c r="HY290" s="1">
        <v>3.3639847569999999</v>
      </c>
      <c r="HZ290" s="1">
        <v>2.9046746950000002</v>
      </c>
      <c r="IA290" s="1">
        <v>0</v>
      </c>
      <c r="IB290" s="1">
        <v>2.41826294</v>
      </c>
    </row>
    <row r="291" spans="1:236" x14ac:dyDescent="0.3">
      <c r="A291" s="1">
        <v>26611</v>
      </c>
      <c r="B291" s="1" t="s">
        <v>1877</v>
      </c>
      <c r="C291" s="1" t="s">
        <v>1878</v>
      </c>
      <c r="D291" s="1" t="s">
        <v>1677</v>
      </c>
      <c r="E291" s="1">
        <v>3</v>
      </c>
      <c r="F291" s="1" t="s">
        <v>328</v>
      </c>
      <c r="G291" s="1">
        <v>1</v>
      </c>
      <c r="H291" s="1" t="s">
        <v>329</v>
      </c>
      <c r="I291" s="1" t="s">
        <v>221</v>
      </c>
      <c r="J291" s="1" t="s">
        <v>221</v>
      </c>
      <c r="K291" s="1" t="s">
        <v>221</v>
      </c>
      <c r="L291" s="1">
        <v>1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1</v>
      </c>
      <c r="T291" s="1">
        <v>0</v>
      </c>
      <c r="U291" s="1">
        <v>0</v>
      </c>
      <c r="V291" s="1">
        <v>1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 t="s">
        <v>221</v>
      </c>
      <c r="AF291" s="1" t="s">
        <v>221</v>
      </c>
      <c r="AG291" s="1" t="s">
        <v>221</v>
      </c>
      <c r="AH291" s="1" t="s">
        <v>221</v>
      </c>
      <c r="AI291" s="1" t="s">
        <v>221</v>
      </c>
      <c r="AJ291" s="1" t="s">
        <v>221</v>
      </c>
      <c r="AK291" s="1" t="s">
        <v>221</v>
      </c>
      <c r="AL291" s="1" t="s">
        <v>221</v>
      </c>
      <c r="AM291" s="1">
        <v>5</v>
      </c>
      <c r="AN291" s="1">
        <v>1</v>
      </c>
      <c r="AO291" s="1">
        <v>5</v>
      </c>
      <c r="AP291" s="1">
        <v>1</v>
      </c>
      <c r="AQ291" s="1">
        <v>5</v>
      </c>
      <c r="AR291" s="1">
        <v>1</v>
      </c>
      <c r="AS291" s="1">
        <v>1</v>
      </c>
      <c r="AT291" s="1">
        <v>1</v>
      </c>
      <c r="AU291" s="1">
        <v>1</v>
      </c>
      <c r="AV291" s="1">
        <v>1</v>
      </c>
      <c r="AW291" s="1">
        <v>3</v>
      </c>
      <c r="AX291" s="1">
        <v>1</v>
      </c>
      <c r="AY291" s="1">
        <v>1</v>
      </c>
      <c r="AZ291" s="1">
        <v>5</v>
      </c>
      <c r="BA291" s="1">
        <v>1</v>
      </c>
      <c r="BB291" s="1">
        <v>5</v>
      </c>
      <c r="BC291" s="1" t="s">
        <v>221</v>
      </c>
      <c r="BD291" s="1" t="s">
        <v>221</v>
      </c>
      <c r="BE291" s="1" t="s">
        <v>221</v>
      </c>
      <c r="BF291" s="1" t="s">
        <v>221</v>
      </c>
      <c r="BG291" s="1">
        <v>5</v>
      </c>
      <c r="BH291" s="1">
        <v>5</v>
      </c>
      <c r="BI291" s="1">
        <v>5</v>
      </c>
      <c r="BJ291" s="1">
        <v>5</v>
      </c>
      <c r="BK291" s="1">
        <v>3</v>
      </c>
      <c r="BL291" s="1">
        <v>3</v>
      </c>
      <c r="BM291" s="1">
        <v>3</v>
      </c>
      <c r="BN291" s="1">
        <v>5</v>
      </c>
      <c r="BO291" s="1" t="s">
        <v>221</v>
      </c>
      <c r="BP291" s="1" t="s">
        <v>221</v>
      </c>
      <c r="BQ291" s="1">
        <v>5</v>
      </c>
      <c r="BR291" s="1">
        <v>5</v>
      </c>
      <c r="BS291" s="1" t="s">
        <v>221</v>
      </c>
      <c r="BT291" s="1">
        <v>5</v>
      </c>
      <c r="BU291" s="1">
        <v>5</v>
      </c>
      <c r="BV291" s="1">
        <v>5</v>
      </c>
      <c r="BW291" s="1" t="s">
        <v>221</v>
      </c>
      <c r="BX291" s="1">
        <v>4.25</v>
      </c>
      <c r="BY291" s="1">
        <v>5</v>
      </c>
      <c r="BZ291" s="1">
        <v>5</v>
      </c>
      <c r="CA291" s="1"/>
      <c r="CB291" s="1"/>
      <c r="CC291" s="1">
        <v>3</v>
      </c>
      <c r="CD291" s="1"/>
      <c r="CE291" s="1">
        <v>5</v>
      </c>
      <c r="CF291" s="1">
        <f>(AM291 - '[1]AoA, FW, and ASMu'!B$11) / '[1]AoA, FW, and ASMu'!B$12</f>
        <v>0.88905207322832902</v>
      </c>
      <c r="CG291" s="1">
        <f>(AQ291 - '[1]AoA, FW, and ASMu'!C$11) / '[1]AoA, FW, and ASMu'!C$12</f>
        <v>1.6056087151336731</v>
      </c>
      <c r="CH291" s="1">
        <f>(AR291 - '[1]AoA, FW, and ASMu'!D$11) / '[1]AoA, FW, and ASMu'!D$12</f>
        <v>-1.1133856642167215</v>
      </c>
      <c r="CI291" s="1">
        <f>(AT291 - '[1]AoA, FW, and ASMu'!E$11) / '[1]AoA, FW, and ASMu'!E$12</f>
        <v>-3.2112961347206417</v>
      </c>
      <c r="CJ291" s="1">
        <f>(AU291 - '[1]AoA, FW, and ASMu'!F$11) / '[1]AoA, FW, and ASMu'!F$12</f>
        <v>-1.3726844286238138</v>
      </c>
      <c r="CK291" s="1">
        <f>(AY291 - '[1]AoA, FW, and ASMu'!G$11) / '[1]AoA, FW, and ASMu'!G$12</f>
        <v>-1.8178158856975259</v>
      </c>
      <c r="CL291" s="1">
        <f>(BA291 - '[1]AoA, FW, and ASMu'!H$11) / '[1]AoA, FW, and ASMu'!H$12</f>
        <v>-0.62050276803115456</v>
      </c>
      <c r="CM291" s="1">
        <f>(AW291 - '[1]AoA, FW, and ASMu'!I$11) / '[1]AoA, FW, and ASMu'!I$12</f>
        <v>-0.25123341556192269</v>
      </c>
      <c r="CN291" s="1">
        <v>0.31710896700000002</v>
      </c>
      <c r="CO291" s="1">
        <v>1.748619623</v>
      </c>
      <c r="CP291" s="1">
        <v>1.3722904149999999</v>
      </c>
      <c r="CQ291" s="1"/>
      <c r="CR291" s="1"/>
      <c r="CS291" s="1">
        <v>-1.4758705919999999</v>
      </c>
      <c r="CT291" s="1"/>
      <c r="CU291" s="1">
        <v>1.464909281</v>
      </c>
      <c r="CV291" s="1" t="s">
        <v>241</v>
      </c>
      <c r="CW291" s="1">
        <v>5</v>
      </c>
      <c r="CX291" s="1">
        <v>1</v>
      </c>
      <c r="CY291" s="1" t="s">
        <v>242</v>
      </c>
      <c r="CZ291" s="1">
        <v>5</v>
      </c>
      <c r="DA291" s="1">
        <v>3432</v>
      </c>
      <c r="DB291" s="1" t="s">
        <v>221</v>
      </c>
      <c r="DC291" s="1" t="s">
        <v>221</v>
      </c>
      <c r="DD291" s="1">
        <v>0</v>
      </c>
      <c r="DE291" s="1" t="s">
        <v>221</v>
      </c>
      <c r="DF291" s="1" t="s">
        <v>221</v>
      </c>
      <c r="DG291" s="1" t="s">
        <v>310</v>
      </c>
      <c r="DH291" s="1">
        <v>463239</v>
      </c>
      <c r="DI291" s="1" t="s">
        <v>221</v>
      </c>
      <c r="DJ291" s="1" t="s">
        <v>962</v>
      </c>
      <c r="DK291" s="1" t="s">
        <v>257</v>
      </c>
      <c r="DL291" s="1" t="s">
        <v>229</v>
      </c>
      <c r="DM291" s="1">
        <v>1131</v>
      </c>
      <c r="DN291" s="1">
        <v>7</v>
      </c>
      <c r="DO291" s="1" t="s">
        <v>221</v>
      </c>
      <c r="DP291" s="1">
        <v>0.99168173500000001</v>
      </c>
      <c r="DQ291" s="1">
        <v>-0.56476974899999999</v>
      </c>
      <c r="DR291" s="1">
        <v>1.142329726</v>
      </c>
      <c r="DS291" s="1">
        <v>-0.37808848900000003</v>
      </c>
      <c r="DT291" s="1">
        <v>2.1885848320000001</v>
      </c>
      <c r="DU291" s="1">
        <v>-1.4329344530000001</v>
      </c>
      <c r="DV291" s="1">
        <v>-0.68143459900000003</v>
      </c>
      <c r="DW291" s="1">
        <v>-3.1282847899999999</v>
      </c>
      <c r="DX291" s="1">
        <v>-2.2825453370000002</v>
      </c>
      <c r="DY291" s="1">
        <v>-1.0964448499999999</v>
      </c>
      <c r="DZ291" s="1">
        <v>-0.19060606099999999</v>
      </c>
      <c r="EA291" s="1">
        <v>-1.1447780439999999</v>
      </c>
      <c r="EB291" s="1">
        <v>-2.349814952</v>
      </c>
      <c r="EC291" s="1">
        <v>1.6315709279999999</v>
      </c>
      <c r="ED291" s="1">
        <v>-0.670839038</v>
      </c>
      <c r="EE291" s="1">
        <v>1.2185467910000001</v>
      </c>
      <c r="EF291" s="1">
        <v>0.50663741100000004</v>
      </c>
      <c r="EG291" s="1">
        <v>0.79266946299999996</v>
      </c>
      <c r="EH291" s="1">
        <v>0.86115427300000003</v>
      </c>
      <c r="EI291" s="1">
        <v>0.78168780999999998</v>
      </c>
      <c r="EJ291" s="1">
        <v>-1.2133659539999999</v>
      </c>
      <c r="EK291" s="1">
        <v>-1.08825868</v>
      </c>
      <c r="EL291" s="1">
        <v>-1.517916611</v>
      </c>
      <c r="EM291" s="1" t="s">
        <v>221</v>
      </c>
      <c r="EN291" s="1" t="s">
        <v>221</v>
      </c>
      <c r="EO291" s="1">
        <v>0.60217342600000001</v>
      </c>
      <c r="EP291" s="1">
        <v>0.55752913199999998</v>
      </c>
      <c r="EQ291" s="1" t="s">
        <v>221</v>
      </c>
      <c r="ER291" s="1">
        <v>1.3503151259999999</v>
      </c>
      <c r="ES291" s="1">
        <v>1.5686721159999999</v>
      </c>
      <c r="ET291" s="1">
        <v>0.81993861499999998</v>
      </c>
      <c r="EU291" s="1" t="s">
        <v>221</v>
      </c>
      <c r="EV291" s="1">
        <v>1.1107942079999999</v>
      </c>
      <c r="EW291" s="1">
        <v>1.3341285919999999</v>
      </c>
      <c r="EX291" s="1">
        <v>-0.67500610599999999</v>
      </c>
      <c r="EY291" s="1">
        <v>0.99320901100000003</v>
      </c>
      <c r="EZ291" s="1">
        <v>-0.56272993800000004</v>
      </c>
      <c r="FA291" s="1">
        <v>1.7606326240000001</v>
      </c>
      <c r="FB291" s="1">
        <v>-1.348361157</v>
      </c>
      <c r="FC291" s="1">
        <v>-0.94977949800000006</v>
      </c>
      <c r="FD291" s="1">
        <v>-3.0326613839999998</v>
      </c>
      <c r="FE291" s="1">
        <v>-1.305311391</v>
      </c>
      <c r="FF291" s="1">
        <v>-0.99222370199999999</v>
      </c>
      <c r="FG291" s="1">
        <v>-0.163953078</v>
      </c>
      <c r="FH291" s="1">
        <v>-0.90605712000000005</v>
      </c>
      <c r="FI291" s="1">
        <v>-1.6554076419999999</v>
      </c>
      <c r="FJ291" s="1">
        <v>1.3740817030000001</v>
      </c>
      <c r="FK291" s="1">
        <v>-0.61827943600000002</v>
      </c>
      <c r="FL291" s="1">
        <v>0.98156220699999996</v>
      </c>
      <c r="FM291" s="1">
        <v>0.65470389500000004</v>
      </c>
      <c r="FN291" s="1">
        <v>0.94478795299999996</v>
      </c>
      <c r="FO291" s="1">
        <v>0.86177219599999999</v>
      </c>
      <c r="FP291" s="1">
        <v>0.90010502800000003</v>
      </c>
      <c r="FQ291" s="1">
        <v>-1.4841397089999999</v>
      </c>
      <c r="FR291" s="1">
        <v>-1.2227483240000001</v>
      </c>
      <c r="FS291" s="1">
        <v>-2.1173546170000002</v>
      </c>
      <c r="FT291" s="1"/>
      <c r="FU291" s="1"/>
      <c r="FV291" s="1">
        <v>0.682211177</v>
      </c>
      <c r="FW291" s="1">
        <v>0.68845685099999998</v>
      </c>
      <c r="FX291" s="1"/>
      <c r="FY291" s="1">
        <v>1.4789588659999999</v>
      </c>
      <c r="FZ291" s="1">
        <v>1.6159227350000001</v>
      </c>
      <c r="GA291" s="1">
        <v>0.911935681</v>
      </c>
      <c r="GB291" s="1"/>
      <c r="GC291" s="1">
        <v>0.97032693699999994</v>
      </c>
      <c r="GD291" s="1">
        <v>1.231612307</v>
      </c>
      <c r="GE291" s="1">
        <v>0.199079643</v>
      </c>
      <c r="GF291" s="1">
        <v>2.0547438000000001E-2</v>
      </c>
      <c r="GG291" s="1">
        <v>-3.0326613839999998</v>
      </c>
      <c r="GH291" s="1">
        <v>-1.305311391</v>
      </c>
      <c r="GI291" s="1">
        <v>-3.2634885250000001</v>
      </c>
      <c r="GJ291" s="1">
        <v>-0.61827943600000002</v>
      </c>
      <c r="GK291" s="1">
        <v>0.78083487500000004</v>
      </c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 t="s">
        <v>269</v>
      </c>
      <c r="HP291" s="1" t="s">
        <v>232</v>
      </c>
      <c r="HQ291" s="1" t="s">
        <v>234</v>
      </c>
      <c r="HR291" s="1" t="s">
        <v>233</v>
      </c>
      <c r="HS291" s="1" t="s">
        <v>221</v>
      </c>
      <c r="HT291" s="1" t="s">
        <v>221</v>
      </c>
      <c r="HU291" s="1">
        <v>4.260178163</v>
      </c>
      <c r="HV291" s="1">
        <v>4.5886328159999996</v>
      </c>
      <c r="HW291" s="1">
        <v>3.0623743999999999</v>
      </c>
      <c r="HX291" s="1"/>
      <c r="HY291" s="1"/>
      <c r="HZ291" s="1">
        <v>1.4523373479999999</v>
      </c>
      <c r="IA291" s="1"/>
      <c r="IB291" s="1">
        <v>3.62739441</v>
      </c>
    </row>
    <row r="292" spans="1:236" x14ac:dyDescent="0.3">
      <c r="A292" s="1">
        <v>38825</v>
      </c>
      <c r="B292" s="1" t="s">
        <v>1879</v>
      </c>
      <c r="C292" s="1" t="s">
        <v>1330</v>
      </c>
      <c r="D292" s="1" t="s">
        <v>1880</v>
      </c>
      <c r="E292" s="1">
        <v>6</v>
      </c>
      <c r="F292" s="1" t="s">
        <v>328</v>
      </c>
      <c r="G292" s="1">
        <v>1</v>
      </c>
      <c r="H292" s="1" t="s">
        <v>329</v>
      </c>
      <c r="I292" s="1" t="s">
        <v>221</v>
      </c>
      <c r="J292" s="1" t="s">
        <v>221</v>
      </c>
      <c r="K292" s="1" t="s">
        <v>221</v>
      </c>
      <c r="L292" s="1">
        <v>1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 t="s">
        <v>1881</v>
      </c>
      <c r="AF292" s="1" t="s">
        <v>221</v>
      </c>
      <c r="AG292" s="1" t="s">
        <v>221</v>
      </c>
      <c r="AH292" s="1" t="s">
        <v>221</v>
      </c>
      <c r="AI292" s="1" t="s">
        <v>221</v>
      </c>
      <c r="AJ292" s="1" t="s">
        <v>221</v>
      </c>
      <c r="AK292" s="1" t="s">
        <v>221</v>
      </c>
      <c r="AL292" s="1" t="s">
        <v>221</v>
      </c>
      <c r="AM292" s="1">
        <v>5</v>
      </c>
      <c r="AN292" s="1">
        <v>1</v>
      </c>
      <c r="AO292" s="1">
        <v>5</v>
      </c>
      <c r="AP292" s="1">
        <v>1</v>
      </c>
      <c r="AQ292" s="1">
        <v>1</v>
      </c>
      <c r="AR292" s="1">
        <v>1</v>
      </c>
      <c r="AS292" s="1">
        <v>1</v>
      </c>
      <c r="AT292" s="1">
        <v>5</v>
      </c>
      <c r="AU292" s="1">
        <v>1</v>
      </c>
      <c r="AV292" s="1">
        <v>1</v>
      </c>
      <c r="AW292" s="1">
        <v>1</v>
      </c>
      <c r="AX292" s="1">
        <v>1</v>
      </c>
      <c r="AY292" s="1">
        <v>5</v>
      </c>
      <c r="AZ292" s="1">
        <v>5</v>
      </c>
      <c r="BA292" s="1">
        <v>1</v>
      </c>
      <c r="BB292" s="1">
        <v>1</v>
      </c>
      <c r="BC292" s="1" t="s">
        <v>221</v>
      </c>
      <c r="BD292" s="1" t="s">
        <v>221</v>
      </c>
      <c r="BE292" s="1" t="s">
        <v>221</v>
      </c>
      <c r="BF292" s="1" t="s">
        <v>221</v>
      </c>
      <c r="BG292" s="1">
        <v>5</v>
      </c>
      <c r="BH292" s="1">
        <v>4</v>
      </c>
      <c r="BI292" s="1">
        <v>5</v>
      </c>
      <c r="BJ292" s="1">
        <v>5</v>
      </c>
      <c r="BK292" s="1">
        <v>4</v>
      </c>
      <c r="BL292" s="1">
        <v>4</v>
      </c>
      <c r="BM292" s="1">
        <v>5</v>
      </c>
      <c r="BN292" s="1" t="s">
        <v>221</v>
      </c>
      <c r="BO292" s="1">
        <v>5</v>
      </c>
      <c r="BP292" s="1">
        <v>5</v>
      </c>
      <c r="BQ292" s="1">
        <v>5</v>
      </c>
      <c r="BR292" s="1">
        <v>5</v>
      </c>
      <c r="BS292" s="1" t="s">
        <v>221</v>
      </c>
      <c r="BT292" s="1" t="s">
        <v>221</v>
      </c>
      <c r="BU292" s="1" t="s">
        <v>221</v>
      </c>
      <c r="BV292" s="1">
        <v>5</v>
      </c>
      <c r="BW292" s="1" t="s">
        <v>221</v>
      </c>
      <c r="BX292" s="1">
        <v>4.75</v>
      </c>
      <c r="BY292" s="1"/>
      <c r="BZ292" s="1"/>
      <c r="CA292" s="1">
        <v>5</v>
      </c>
      <c r="CB292" s="1">
        <v>5</v>
      </c>
      <c r="CC292" s="1">
        <v>4.3333333329999997</v>
      </c>
      <c r="CD292" s="1"/>
      <c r="CE292" s="1">
        <v>4</v>
      </c>
      <c r="CF292" s="1">
        <f>(AM292 - '[1]AoA, FW, and ASMu'!B$11) / '[1]AoA, FW, and ASMu'!B$12</f>
        <v>0.88905207322832902</v>
      </c>
      <c r="CG292" s="1">
        <f>(AQ292 - '[1]AoA, FW, and ASMu'!C$11) / '[1]AoA, FW, and ASMu'!C$12</f>
        <v>-1.4784925460403708</v>
      </c>
      <c r="CH292" s="1">
        <f>(AR292 - '[1]AoA, FW, and ASMu'!D$11) / '[1]AoA, FW, and ASMu'!D$12</f>
        <v>-1.1133856642167215</v>
      </c>
      <c r="CI292" s="1">
        <f>(AT292 - '[1]AoA, FW, and ASMu'!E$11) / '[1]AoA, FW, and ASMu'!E$12</f>
        <v>0.50066042908655961</v>
      </c>
      <c r="CJ292" s="1">
        <f>(AU292 - '[1]AoA, FW, and ASMu'!F$11) / '[1]AoA, FW, and ASMu'!F$12</f>
        <v>-1.3726844286238138</v>
      </c>
      <c r="CK292" s="1">
        <f>(AY292 - '[1]AoA, FW, and ASMu'!G$11) / '[1]AoA, FW, and ASMu'!G$12</f>
        <v>1.0352183707753255</v>
      </c>
      <c r="CL292" s="1">
        <f>(BA292 - '[1]AoA, FW, and ASMu'!H$11) / '[1]AoA, FW, and ASMu'!H$12</f>
        <v>-0.62050276803115456</v>
      </c>
      <c r="CM292" s="1">
        <f>(AW292 - '[1]AoA, FW, and ASMu'!I$11) / '[1]AoA, FW, and ASMu'!I$12</f>
        <v>-1.9492913520592203</v>
      </c>
      <c r="CN292" s="1">
        <v>1.2235298530000001</v>
      </c>
      <c r="CO292" s="1"/>
      <c r="CP292" s="1"/>
      <c r="CQ292" s="1">
        <v>1.1109973319999999</v>
      </c>
      <c r="CR292" s="1">
        <v>0.72221141700000002</v>
      </c>
      <c r="CS292" s="1">
        <v>0.46057920499999999</v>
      </c>
      <c r="CT292" s="1"/>
      <c r="CU292" s="1">
        <v>0.25577781100000002</v>
      </c>
      <c r="CV292" s="1" t="s">
        <v>241</v>
      </c>
      <c r="CW292" s="1">
        <v>5</v>
      </c>
      <c r="CX292" s="1">
        <v>1</v>
      </c>
      <c r="CY292" s="1" t="s">
        <v>242</v>
      </c>
      <c r="CZ292" s="1">
        <v>5</v>
      </c>
      <c r="DA292" s="1">
        <v>2646</v>
      </c>
      <c r="DB292" s="1" t="s">
        <v>221</v>
      </c>
      <c r="DC292" s="1" t="s">
        <v>221</v>
      </c>
      <c r="DD292" s="1">
        <v>1</v>
      </c>
      <c r="DE292" s="1" t="s">
        <v>221</v>
      </c>
      <c r="DF292" s="1" t="s">
        <v>221</v>
      </c>
      <c r="DG292" s="1" t="s">
        <v>310</v>
      </c>
      <c r="DH292" s="1">
        <v>500295</v>
      </c>
      <c r="DI292" s="1" t="s">
        <v>1882</v>
      </c>
      <c r="DJ292" s="1" t="s">
        <v>1883</v>
      </c>
      <c r="DK292" s="1" t="s">
        <v>440</v>
      </c>
      <c r="DL292" s="1" t="s">
        <v>229</v>
      </c>
      <c r="DM292" s="1">
        <v>1032</v>
      </c>
      <c r="DN292" s="1">
        <v>30</v>
      </c>
      <c r="DO292" s="1" t="s">
        <v>1884</v>
      </c>
      <c r="DP292" s="1">
        <v>0.99168173500000001</v>
      </c>
      <c r="DQ292" s="1">
        <v>-0.56476974899999999</v>
      </c>
      <c r="DR292" s="1">
        <v>1.142329726</v>
      </c>
      <c r="DS292" s="1">
        <v>-0.37808848900000003</v>
      </c>
      <c r="DT292" s="1">
        <v>-1.8114151679999999</v>
      </c>
      <c r="DU292" s="1">
        <v>-1.4329344530000001</v>
      </c>
      <c r="DV292" s="1">
        <v>-0.68143459900000003</v>
      </c>
      <c r="DW292" s="1">
        <v>0.87171520999999996</v>
      </c>
      <c r="DX292" s="1">
        <v>-2.2825453370000002</v>
      </c>
      <c r="DY292" s="1">
        <v>-1.0964448499999999</v>
      </c>
      <c r="DZ292" s="1">
        <v>-2.190606061</v>
      </c>
      <c r="EA292" s="1">
        <v>-1.1447780439999999</v>
      </c>
      <c r="EB292" s="1">
        <v>1.650185048</v>
      </c>
      <c r="EC292" s="1">
        <v>1.6315709279999999</v>
      </c>
      <c r="ED292" s="1">
        <v>-0.670839038</v>
      </c>
      <c r="EE292" s="1">
        <v>-2.7814532089999999</v>
      </c>
      <c r="EF292" s="1">
        <v>0.50663741100000004</v>
      </c>
      <c r="EG292" s="1">
        <v>-0.20733053700000001</v>
      </c>
      <c r="EH292" s="1">
        <v>0.86115427300000003</v>
      </c>
      <c r="EI292" s="1">
        <v>0.78168780999999998</v>
      </c>
      <c r="EJ292" s="1">
        <v>-0.213365954</v>
      </c>
      <c r="EK292" s="1">
        <v>-8.8258680000000006E-2</v>
      </c>
      <c r="EL292" s="1">
        <v>0.48208338899999997</v>
      </c>
      <c r="EM292" s="1">
        <v>1.1417787210000001</v>
      </c>
      <c r="EN292" s="1">
        <v>0.77204928699999997</v>
      </c>
      <c r="EO292" s="1">
        <v>0.60217342600000001</v>
      </c>
      <c r="EP292" s="1">
        <v>0.55752913199999998</v>
      </c>
      <c r="EQ292" s="1" t="s">
        <v>221</v>
      </c>
      <c r="ER292" s="1" t="s">
        <v>221</v>
      </c>
      <c r="ES292" s="1" t="s">
        <v>221</v>
      </c>
      <c r="ET292" s="1">
        <v>0.81993861499999998</v>
      </c>
      <c r="EU292" s="1" t="s">
        <v>221</v>
      </c>
      <c r="EV292" s="1" t="s">
        <v>221</v>
      </c>
      <c r="EW292" s="1">
        <v>1.3341285919999999</v>
      </c>
      <c r="EX292" s="1">
        <v>-0.67500610599999999</v>
      </c>
      <c r="EY292" s="1">
        <v>0.99320901100000003</v>
      </c>
      <c r="EZ292" s="1">
        <v>-0.56272993800000004</v>
      </c>
      <c r="FA292" s="1">
        <v>-1.4572140840000001</v>
      </c>
      <c r="FB292" s="1">
        <v>-1.348361157</v>
      </c>
      <c r="FC292" s="1">
        <v>-0.94977949800000006</v>
      </c>
      <c r="FD292" s="1">
        <v>0.84506917800000003</v>
      </c>
      <c r="FE292" s="1">
        <v>-1.305311391</v>
      </c>
      <c r="FF292" s="1">
        <v>-0.99222370199999999</v>
      </c>
      <c r="FG292" s="1">
        <v>-1.8842874380000001</v>
      </c>
      <c r="FH292" s="1">
        <v>-0.90605712000000005</v>
      </c>
      <c r="FI292" s="1">
        <v>1.1625293880000001</v>
      </c>
      <c r="FJ292" s="1">
        <v>1.3740817030000001</v>
      </c>
      <c r="FK292" s="1">
        <v>-0.61827943600000002</v>
      </c>
      <c r="FL292" s="1">
        <v>-2.2405125269999999</v>
      </c>
      <c r="FM292" s="1">
        <v>0.65470389500000004</v>
      </c>
      <c r="FN292" s="1">
        <v>-0.247118633</v>
      </c>
      <c r="FO292" s="1">
        <v>0.86177219599999999</v>
      </c>
      <c r="FP292" s="1">
        <v>0.90010502800000003</v>
      </c>
      <c r="FQ292" s="1">
        <v>-0.26098052599999999</v>
      </c>
      <c r="FR292" s="1">
        <v>-9.9165901000000001E-2</v>
      </c>
      <c r="FS292" s="1">
        <v>0.67246216400000003</v>
      </c>
      <c r="FT292" s="1">
        <v>1.1629552620000001</v>
      </c>
      <c r="FU292" s="1">
        <v>0.89080182600000002</v>
      </c>
      <c r="FV292" s="1">
        <v>0.682211177</v>
      </c>
      <c r="FW292" s="1">
        <v>0.68845685099999998</v>
      </c>
      <c r="FX292" s="1"/>
      <c r="FY292" s="1"/>
      <c r="FZ292" s="1"/>
      <c r="GA292" s="1">
        <v>0.911935681</v>
      </c>
      <c r="GB292" s="1"/>
      <c r="GC292" s="1"/>
      <c r="GD292" s="1">
        <v>1.745268145</v>
      </c>
      <c r="GE292" s="1">
        <v>-1.348361157</v>
      </c>
      <c r="GF292" s="1">
        <v>-0.94977949800000006</v>
      </c>
      <c r="GG292" s="1">
        <v>2.0080244390000002</v>
      </c>
      <c r="GH292" s="1">
        <v>-0.41450956500000002</v>
      </c>
      <c r="GI292" s="1">
        <v>1.2666346340000001</v>
      </c>
      <c r="GJ292" s="1">
        <v>-0.61827943600000002</v>
      </c>
      <c r="GK292" s="1">
        <v>-2.1314060709999998</v>
      </c>
      <c r="GL292" s="1">
        <v>2</v>
      </c>
      <c r="GM292" s="1">
        <v>1</v>
      </c>
      <c r="GN292" s="1">
        <v>0.5</v>
      </c>
      <c r="GO292" s="1">
        <v>1</v>
      </c>
      <c r="GP292" s="1">
        <v>0.5</v>
      </c>
      <c r="GQ292" s="1">
        <v>0</v>
      </c>
      <c r="GR292" s="1">
        <v>0</v>
      </c>
      <c r="GS292" s="1">
        <v>0</v>
      </c>
      <c r="GT292" s="1">
        <v>0</v>
      </c>
      <c r="GU292" s="1">
        <v>0</v>
      </c>
      <c r="GV292" s="1">
        <v>0</v>
      </c>
      <c r="GW292" s="1">
        <v>0</v>
      </c>
      <c r="GX292" s="1">
        <v>0</v>
      </c>
      <c r="GY292" s="1">
        <v>0</v>
      </c>
      <c r="GZ292" s="1">
        <v>0</v>
      </c>
      <c r="HA292" s="1">
        <v>0</v>
      </c>
      <c r="HB292" s="1">
        <v>0</v>
      </c>
      <c r="HC292" s="1">
        <v>0</v>
      </c>
      <c r="HD292" s="1">
        <v>0</v>
      </c>
      <c r="HE292" s="1">
        <v>1</v>
      </c>
      <c r="HF292" s="1">
        <v>0.5</v>
      </c>
      <c r="HG292" s="1">
        <v>1</v>
      </c>
      <c r="HH292" s="1">
        <v>0.5</v>
      </c>
      <c r="HI292" s="1">
        <v>0</v>
      </c>
      <c r="HJ292" s="1">
        <v>0</v>
      </c>
      <c r="HK292" s="1">
        <v>0</v>
      </c>
      <c r="HL292" s="1">
        <v>0</v>
      </c>
      <c r="HM292" s="1">
        <v>0</v>
      </c>
      <c r="HN292" s="1">
        <v>1</v>
      </c>
      <c r="HO292" s="1" t="s">
        <v>231</v>
      </c>
      <c r="HP292" s="1" t="s">
        <v>232</v>
      </c>
      <c r="HQ292" s="1" t="s">
        <v>260</v>
      </c>
      <c r="HR292" s="1" t="s">
        <v>261</v>
      </c>
      <c r="HS292" s="1" t="s">
        <v>262</v>
      </c>
      <c r="HT292" s="1" t="s">
        <v>221</v>
      </c>
      <c r="HU292" s="1">
        <v>5.1665990480000001</v>
      </c>
      <c r="HV292" s="1"/>
      <c r="HW292" s="1"/>
      <c r="HX292" s="1">
        <v>4.1572803399999998</v>
      </c>
      <c r="HY292" s="1">
        <v>4.4853130090000004</v>
      </c>
      <c r="HZ292" s="1">
        <v>3.3887871440000001</v>
      </c>
      <c r="IA292" s="1"/>
      <c r="IB292" s="1">
        <v>2.41826294</v>
      </c>
    </row>
    <row r="293" spans="1:236" x14ac:dyDescent="0.3">
      <c r="A293" s="1">
        <v>36314</v>
      </c>
      <c r="B293" s="1" t="s">
        <v>1885</v>
      </c>
      <c r="C293" s="1" t="s">
        <v>450</v>
      </c>
      <c r="D293" s="1" t="s">
        <v>706</v>
      </c>
      <c r="E293" s="1">
        <v>6</v>
      </c>
      <c r="F293" s="1" t="s">
        <v>504</v>
      </c>
      <c r="G293" s="1">
        <v>1</v>
      </c>
      <c r="H293" s="1" t="s">
        <v>505</v>
      </c>
      <c r="I293" s="1" t="s">
        <v>221</v>
      </c>
      <c r="J293" s="1" t="s">
        <v>221</v>
      </c>
      <c r="K293" s="1" t="s">
        <v>221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 t="s">
        <v>221</v>
      </c>
      <c r="AF293" s="1" t="s">
        <v>221</v>
      </c>
      <c r="AG293" s="1" t="s">
        <v>221</v>
      </c>
      <c r="AH293" s="1" t="s">
        <v>221</v>
      </c>
      <c r="AI293" s="1" t="s">
        <v>221</v>
      </c>
      <c r="AJ293" s="1" t="s">
        <v>221</v>
      </c>
      <c r="AK293" s="1" t="s">
        <v>221</v>
      </c>
      <c r="AL293" s="1" t="s">
        <v>221</v>
      </c>
      <c r="AM293" s="1">
        <v>5</v>
      </c>
      <c r="AN293" s="1">
        <v>1</v>
      </c>
      <c r="AO293" s="1">
        <v>2</v>
      </c>
      <c r="AP293" s="1">
        <v>1</v>
      </c>
      <c r="AQ293" s="1">
        <v>4</v>
      </c>
      <c r="AR293" s="1">
        <v>4</v>
      </c>
      <c r="AS293" s="1">
        <v>1</v>
      </c>
      <c r="AT293" s="1">
        <v>5</v>
      </c>
      <c r="AU293" s="1">
        <v>1</v>
      </c>
      <c r="AV293" s="1">
        <v>2</v>
      </c>
      <c r="AW293" s="1">
        <v>1</v>
      </c>
      <c r="AX293" s="1">
        <v>2</v>
      </c>
      <c r="AY293" s="1">
        <v>5</v>
      </c>
      <c r="AZ293" s="1">
        <v>2</v>
      </c>
      <c r="BA293" s="1">
        <v>3</v>
      </c>
      <c r="BB293" s="1">
        <v>3</v>
      </c>
      <c r="BC293" s="1" t="s">
        <v>221</v>
      </c>
      <c r="BD293" s="1" t="s">
        <v>221</v>
      </c>
      <c r="BE293" s="1" t="s">
        <v>221</v>
      </c>
      <c r="BF293" s="1" t="s">
        <v>221</v>
      </c>
      <c r="BG293" s="1">
        <v>5</v>
      </c>
      <c r="BH293" s="1">
        <v>5</v>
      </c>
      <c r="BI293" s="1">
        <v>4</v>
      </c>
      <c r="BJ293" s="1">
        <v>5</v>
      </c>
      <c r="BK293" s="1">
        <v>5</v>
      </c>
      <c r="BL293" s="1">
        <v>5</v>
      </c>
      <c r="BM293" s="1">
        <v>5</v>
      </c>
      <c r="BN293" s="1" t="s">
        <v>221</v>
      </c>
      <c r="BO293" s="1">
        <v>4</v>
      </c>
      <c r="BP293" s="1" t="s">
        <v>221</v>
      </c>
      <c r="BQ293" s="1">
        <v>4</v>
      </c>
      <c r="BR293" s="1">
        <v>5</v>
      </c>
      <c r="BS293" s="1">
        <v>5</v>
      </c>
      <c r="BT293" s="1">
        <v>5</v>
      </c>
      <c r="BU293" s="1">
        <v>5</v>
      </c>
      <c r="BV293" s="1">
        <v>5</v>
      </c>
      <c r="BW293" s="1">
        <v>5</v>
      </c>
      <c r="BX293" s="1">
        <v>4.8</v>
      </c>
      <c r="BY293" s="1">
        <v>5</v>
      </c>
      <c r="BZ293" s="1"/>
      <c r="CA293" s="1">
        <v>4</v>
      </c>
      <c r="CB293" s="1"/>
      <c r="CC293" s="1">
        <v>5</v>
      </c>
      <c r="CD293" s="1">
        <v>5</v>
      </c>
      <c r="CE293" s="1">
        <v>5</v>
      </c>
      <c r="CF293" s="1">
        <f>(AM293 - '[1]AoA, FW, and ASMu'!B$11) / '[1]AoA, FW, and ASMu'!B$12</f>
        <v>0.88905207322832902</v>
      </c>
      <c r="CG293" s="1">
        <f>(AQ293 - '[1]AoA, FW, and ASMu'!C$11) / '[1]AoA, FW, and ASMu'!C$12</f>
        <v>0.83458339984016205</v>
      </c>
      <c r="CH293" s="1">
        <f>(AR293 - '[1]AoA, FW, and ASMu'!D$11) / '[1]AoA, FW, and ASMu'!D$12</f>
        <v>1.2414584841085845</v>
      </c>
      <c r="CI293" s="1">
        <f>(AT293 - '[1]AoA, FW, and ASMu'!E$11) / '[1]AoA, FW, and ASMu'!E$12</f>
        <v>0.50066042908655961</v>
      </c>
      <c r="CJ293" s="1">
        <f>(AU293 - '[1]AoA, FW, and ASMu'!F$11) / '[1]AoA, FW, and ASMu'!F$12</f>
        <v>-1.3726844286238138</v>
      </c>
      <c r="CK293" s="1">
        <f>(AY293 - '[1]AoA, FW, and ASMu'!G$11) / '[1]AoA, FW, and ASMu'!G$12</f>
        <v>1.0352183707753255</v>
      </c>
      <c r="CL293" s="1">
        <f>(BA293 - '[1]AoA, FW, and ASMu'!H$11) / '[1]AoA, FW, and ASMu'!H$12</f>
        <v>1.2597114765283648</v>
      </c>
      <c r="CM293" s="1">
        <f>(AW293 - '[1]AoA, FW, and ASMu'!I$11) / '[1]AoA, FW, and ASMu'!I$12</f>
        <v>-1.9492913520592203</v>
      </c>
      <c r="CN293" s="1">
        <v>1.540919607</v>
      </c>
      <c r="CO293" s="1">
        <v>1.6579048970000001</v>
      </c>
      <c r="CP293" s="1"/>
      <c r="CQ293" s="1">
        <v>-0.119312841</v>
      </c>
      <c r="CR293" s="1"/>
      <c r="CS293" s="1">
        <v>1.394473034</v>
      </c>
      <c r="CT293" s="1">
        <v>1.9853782520000001</v>
      </c>
      <c r="CU293" s="1">
        <v>1.5831692209999999</v>
      </c>
      <c r="CV293" s="1" t="s">
        <v>241</v>
      </c>
      <c r="CW293" s="1">
        <v>5</v>
      </c>
      <c r="CX293" s="1">
        <v>1</v>
      </c>
      <c r="CY293" s="1" t="s">
        <v>242</v>
      </c>
      <c r="CZ293" s="1">
        <v>5</v>
      </c>
      <c r="DA293" s="1" t="s">
        <v>221</v>
      </c>
      <c r="DB293" s="1" t="s">
        <v>221</v>
      </c>
      <c r="DC293" s="1" t="s">
        <v>221</v>
      </c>
      <c r="DD293" s="1">
        <v>0</v>
      </c>
      <c r="DE293" s="1" t="s">
        <v>221</v>
      </c>
      <c r="DF293" s="1" t="s">
        <v>221</v>
      </c>
      <c r="DG293" s="1" t="s">
        <v>310</v>
      </c>
      <c r="DH293" s="1">
        <v>433127</v>
      </c>
      <c r="DI293" s="1" t="s">
        <v>1886</v>
      </c>
      <c r="DJ293" s="1" t="s">
        <v>1887</v>
      </c>
      <c r="DK293" s="1" t="s">
        <v>323</v>
      </c>
      <c r="DL293" s="1" t="s">
        <v>229</v>
      </c>
      <c r="DM293" s="1">
        <v>974</v>
      </c>
      <c r="DN293" s="1">
        <v>1</v>
      </c>
      <c r="DO293" s="1" t="s">
        <v>1888</v>
      </c>
      <c r="DP293" s="1">
        <v>0.99168173500000001</v>
      </c>
      <c r="DQ293" s="1">
        <v>-0.56476974899999999</v>
      </c>
      <c r="DR293" s="1">
        <v>-1.857670274</v>
      </c>
      <c r="DS293" s="1">
        <v>-0.37808848900000003</v>
      </c>
      <c r="DT293" s="1">
        <v>1.1885848320000001</v>
      </c>
      <c r="DU293" s="1">
        <v>1.5670655469999999</v>
      </c>
      <c r="DV293" s="1">
        <v>-0.68143459900000003</v>
      </c>
      <c r="DW293" s="1">
        <v>0.87171520999999996</v>
      </c>
      <c r="DX293" s="1">
        <v>-2.2825453370000002</v>
      </c>
      <c r="DY293" s="1">
        <v>-9.6444849999999999E-2</v>
      </c>
      <c r="DZ293" s="1">
        <v>-2.190606061</v>
      </c>
      <c r="EA293" s="1">
        <v>-0.14477804399999999</v>
      </c>
      <c r="EB293" s="1">
        <v>1.650185048</v>
      </c>
      <c r="EC293" s="1">
        <v>-1.3684290720000001</v>
      </c>
      <c r="ED293" s="1">
        <v>1.329160962</v>
      </c>
      <c r="EE293" s="1">
        <v>-0.78145320900000004</v>
      </c>
      <c r="EF293" s="1">
        <v>0.50663741100000004</v>
      </c>
      <c r="EG293" s="1">
        <v>0.79266946299999996</v>
      </c>
      <c r="EH293" s="1">
        <v>-0.138845727</v>
      </c>
      <c r="EI293" s="1">
        <v>0.78168780999999998</v>
      </c>
      <c r="EJ293" s="1">
        <v>0.78663404599999998</v>
      </c>
      <c r="EK293" s="1">
        <v>0.91174131999999997</v>
      </c>
      <c r="EL293" s="1">
        <v>0.48208338899999997</v>
      </c>
      <c r="EM293" s="1">
        <v>0.141778721</v>
      </c>
      <c r="EN293" s="1" t="s">
        <v>221</v>
      </c>
      <c r="EO293" s="1">
        <v>-0.39782657399999999</v>
      </c>
      <c r="EP293" s="1">
        <v>0.55752913199999998</v>
      </c>
      <c r="EQ293" s="1">
        <v>1.1601128549999999</v>
      </c>
      <c r="ER293" s="1">
        <v>1.3503151259999999</v>
      </c>
      <c r="ES293" s="1">
        <v>1.5686721159999999</v>
      </c>
      <c r="ET293" s="1">
        <v>0.81993861499999998</v>
      </c>
      <c r="EU293" s="1">
        <v>1.711729622</v>
      </c>
      <c r="EV293" s="1" t="s">
        <v>221</v>
      </c>
      <c r="EW293" s="1">
        <v>1.3341285919999999</v>
      </c>
      <c r="EX293" s="1">
        <v>-0.67500610599999999</v>
      </c>
      <c r="EY293" s="1">
        <v>-1.6151683830000001</v>
      </c>
      <c r="EZ293" s="1">
        <v>-0.56272993800000004</v>
      </c>
      <c r="FA293" s="1">
        <v>0.95617094700000005</v>
      </c>
      <c r="FB293" s="1">
        <v>1.474575693</v>
      </c>
      <c r="FC293" s="1">
        <v>-0.94977949800000006</v>
      </c>
      <c r="FD293" s="1">
        <v>0.84506917800000003</v>
      </c>
      <c r="FE293" s="1">
        <v>-1.305311391</v>
      </c>
      <c r="FF293" s="1">
        <v>-8.7277409E-2</v>
      </c>
      <c r="FG293" s="1">
        <v>-1.8842874380000001</v>
      </c>
      <c r="FH293" s="1">
        <v>-0.114587433</v>
      </c>
      <c r="FI293" s="1">
        <v>1.1625293880000001</v>
      </c>
      <c r="FJ293" s="1">
        <v>-1.15246804</v>
      </c>
      <c r="FK293" s="1">
        <v>1.2250224620000001</v>
      </c>
      <c r="FL293" s="1">
        <v>-0.62947516000000003</v>
      </c>
      <c r="FM293" s="1">
        <v>0.65470389500000004</v>
      </c>
      <c r="FN293" s="1">
        <v>0.94478795299999996</v>
      </c>
      <c r="FO293" s="1">
        <v>-0.13894535599999999</v>
      </c>
      <c r="FP293" s="1">
        <v>0.90010502800000003</v>
      </c>
      <c r="FQ293" s="1">
        <v>0.96217865700000005</v>
      </c>
      <c r="FR293" s="1">
        <v>1.024416521</v>
      </c>
      <c r="FS293" s="1">
        <v>0.67246216400000003</v>
      </c>
      <c r="FT293" s="1">
        <v>0.144408287</v>
      </c>
      <c r="FU293" s="1"/>
      <c r="FV293" s="1">
        <v>-0.45070360700000001</v>
      </c>
      <c r="FW293" s="1">
        <v>0.68845685099999998</v>
      </c>
      <c r="FX293" s="1">
        <v>1.1042896170000001</v>
      </c>
      <c r="FY293" s="1">
        <v>1.4789588659999999</v>
      </c>
      <c r="FZ293" s="1">
        <v>1.6159227350000001</v>
      </c>
      <c r="GA293" s="1">
        <v>0.911935681</v>
      </c>
      <c r="GB293" s="1">
        <v>1.711843789</v>
      </c>
      <c r="GC293" s="1"/>
      <c r="GD293" s="1">
        <v>2.0481924130000002</v>
      </c>
      <c r="GE293" s="1">
        <v>3.0220164930000002</v>
      </c>
      <c r="GF293" s="1">
        <v>-0.94977949800000006</v>
      </c>
      <c r="GG293" s="1">
        <v>0.989477465</v>
      </c>
      <c r="GH293" s="1">
        <v>-1.305311391</v>
      </c>
      <c r="GI293" s="1">
        <v>2.0488818360000001</v>
      </c>
      <c r="GJ293" s="1">
        <v>2.6330891639999998</v>
      </c>
      <c r="GK293" s="1">
        <v>-0.93949948500000002</v>
      </c>
      <c r="GL293" s="1">
        <v>3</v>
      </c>
      <c r="GM293" s="1">
        <v>0</v>
      </c>
      <c r="GN293" s="1">
        <v>0</v>
      </c>
      <c r="GO293" s="1">
        <v>3</v>
      </c>
      <c r="GP293" s="1">
        <v>1</v>
      </c>
      <c r="GQ293" s="1">
        <v>0</v>
      </c>
      <c r="GR293" s="1">
        <v>0</v>
      </c>
      <c r="GS293" s="1">
        <v>1</v>
      </c>
      <c r="GT293" s="1">
        <v>0.33333333300000001</v>
      </c>
      <c r="GU293" s="1">
        <v>1</v>
      </c>
      <c r="GV293" s="1">
        <v>0.33333333300000001</v>
      </c>
      <c r="GW293" s="1">
        <v>0</v>
      </c>
      <c r="GX293" s="1">
        <v>0</v>
      </c>
      <c r="GY293" s="1">
        <v>0</v>
      </c>
      <c r="GZ293" s="1">
        <v>0</v>
      </c>
      <c r="HA293" s="1">
        <v>0</v>
      </c>
      <c r="HB293" s="1">
        <v>0</v>
      </c>
      <c r="HC293" s="1">
        <v>0</v>
      </c>
      <c r="HD293" s="1">
        <v>0</v>
      </c>
      <c r="HE293" s="1">
        <v>1</v>
      </c>
      <c r="HF293" s="1">
        <v>0.33333333300000001</v>
      </c>
      <c r="HG293" s="1">
        <v>0</v>
      </c>
      <c r="HH293" s="1">
        <v>0</v>
      </c>
      <c r="HI293" s="1">
        <v>0</v>
      </c>
      <c r="HJ293" s="1">
        <v>0</v>
      </c>
      <c r="HK293" s="1">
        <v>0</v>
      </c>
      <c r="HL293" s="1">
        <v>0</v>
      </c>
      <c r="HM293" s="1">
        <v>0.66666666699999999</v>
      </c>
      <c r="HN293" s="1">
        <v>0.33333333300000001</v>
      </c>
      <c r="HO293" s="1" t="s">
        <v>221</v>
      </c>
      <c r="HP293" s="1" t="s">
        <v>295</v>
      </c>
      <c r="HQ293" s="1" t="s">
        <v>234</v>
      </c>
      <c r="HR293" s="1" t="s">
        <v>221</v>
      </c>
      <c r="HS293" s="1" t="s">
        <v>221</v>
      </c>
      <c r="HT293" s="1" t="s">
        <v>221</v>
      </c>
      <c r="HU293" s="1">
        <v>4.3407658720000004</v>
      </c>
      <c r="HV293" s="1">
        <v>4.4210797260000003</v>
      </c>
      <c r="HW293" s="1"/>
      <c r="HX293" s="1">
        <v>3.3705877470000001</v>
      </c>
      <c r="HY293" s="1"/>
      <c r="HZ293" s="1">
        <v>3.0244989449999999</v>
      </c>
      <c r="IA293" s="1">
        <v>3.9351974909999998</v>
      </c>
      <c r="IB293" s="1">
        <v>4.6997224659999999</v>
      </c>
    </row>
    <row r="294" spans="1:236" x14ac:dyDescent="0.3">
      <c r="A294" s="1">
        <v>37960</v>
      </c>
      <c r="B294" s="1" t="s">
        <v>1889</v>
      </c>
      <c r="C294" s="1" t="s">
        <v>407</v>
      </c>
      <c r="D294" s="1" t="s">
        <v>1890</v>
      </c>
      <c r="E294" s="1">
        <v>3</v>
      </c>
      <c r="F294" s="1" t="s">
        <v>504</v>
      </c>
      <c r="G294" s="1">
        <v>1</v>
      </c>
      <c r="H294" s="1" t="s">
        <v>505</v>
      </c>
      <c r="I294" s="1" t="s">
        <v>221</v>
      </c>
      <c r="J294" s="1" t="s">
        <v>221</v>
      </c>
      <c r="K294" s="1" t="s">
        <v>221</v>
      </c>
      <c r="L294" s="1">
        <v>1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1</v>
      </c>
      <c r="AA294" s="1">
        <v>0</v>
      </c>
      <c r="AB294" s="1">
        <v>0</v>
      </c>
      <c r="AC294" s="1">
        <v>0</v>
      </c>
      <c r="AD294" s="1">
        <v>0</v>
      </c>
      <c r="AE294" s="1" t="s">
        <v>221</v>
      </c>
      <c r="AF294" s="1" t="s">
        <v>221</v>
      </c>
      <c r="AG294" s="1" t="s">
        <v>221</v>
      </c>
      <c r="AH294" s="1" t="s">
        <v>221</v>
      </c>
      <c r="AI294" s="1" t="s">
        <v>221</v>
      </c>
      <c r="AJ294" s="1" t="s">
        <v>221</v>
      </c>
      <c r="AK294" s="1" t="s">
        <v>221</v>
      </c>
      <c r="AL294" s="1" t="s">
        <v>221</v>
      </c>
      <c r="AM294" s="1">
        <v>5</v>
      </c>
      <c r="AN294" s="1">
        <v>1</v>
      </c>
      <c r="AO294" s="1">
        <v>2</v>
      </c>
      <c r="AP294" s="1">
        <v>1</v>
      </c>
      <c r="AQ294" s="1">
        <v>2</v>
      </c>
      <c r="AR294" s="1">
        <v>1</v>
      </c>
      <c r="AS294" s="1">
        <v>1</v>
      </c>
      <c r="AT294" s="1">
        <v>1</v>
      </c>
      <c r="AU294" s="1">
        <v>1</v>
      </c>
      <c r="AV294" s="1">
        <v>1</v>
      </c>
      <c r="AW294" s="1">
        <v>2</v>
      </c>
      <c r="AX294" s="1">
        <v>1</v>
      </c>
      <c r="AY294" s="1">
        <v>3</v>
      </c>
      <c r="AZ294" s="1">
        <v>3</v>
      </c>
      <c r="BA294" s="1">
        <v>1</v>
      </c>
      <c r="BB294" s="1">
        <v>2</v>
      </c>
      <c r="BC294" s="1" t="s">
        <v>221</v>
      </c>
      <c r="BD294" s="1" t="s">
        <v>221</v>
      </c>
      <c r="BE294" s="1" t="s">
        <v>221</v>
      </c>
      <c r="BF294" s="1" t="s">
        <v>221</v>
      </c>
      <c r="BG294" s="1">
        <v>5</v>
      </c>
      <c r="BH294" s="1">
        <v>3</v>
      </c>
      <c r="BI294" s="1">
        <v>3</v>
      </c>
      <c r="BJ294" s="1">
        <v>4</v>
      </c>
      <c r="BK294" s="1">
        <v>4</v>
      </c>
      <c r="BL294" s="1">
        <v>4</v>
      </c>
      <c r="BM294" s="1">
        <v>5</v>
      </c>
      <c r="BN294" s="1" t="s">
        <v>221</v>
      </c>
      <c r="BO294" s="1">
        <v>3</v>
      </c>
      <c r="BP294" s="1" t="s">
        <v>221</v>
      </c>
      <c r="BQ294" s="1" t="s">
        <v>221</v>
      </c>
      <c r="BR294" s="1">
        <v>2</v>
      </c>
      <c r="BS294" s="1" t="s">
        <v>221</v>
      </c>
      <c r="BT294" s="1">
        <v>4</v>
      </c>
      <c r="BU294" s="1">
        <v>4</v>
      </c>
      <c r="BV294" s="1">
        <v>4</v>
      </c>
      <c r="BW294" s="1" t="s">
        <v>221</v>
      </c>
      <c r="BX294" s="1">
        <v>3.8571428569999999</v>
      </c>
      <c r="BY294" s="1">
        <v>4</v>
      </c>
      <c r="BZ294" s="1"/>
      <c r="CA294" s="1">
        <v>3</v>
      </c>
      <c r="CB294" s="1"/>
      <c r="CC294" s="1">
        <v>4.3333333329999997</v>
      </c>
      <c r="CD294" s="1"/>
      <c r="CE294" s="1">
        <v>3</v>
      </c>
      <c r="CF294" s="1">
        <f>(AM294 - '[1]AoA, FW, and ASMu'!B$11) / '[1]AoA, FW, and ASMu'!B$12</f>
        <v>0.88905207322832902</v>
      </c>
      <c r="CG294" s="1">
        <f>(AQ294 - '[1]AoA, FW, and ASMu'!C$11) / '[1]AoA, FW, and ASMu'!C$12</f>
        <v>-0.70746723074685991</v>
      </c>
      <c r="CH294" s="1">
        <f>(AR294 - '[1]AoA, FW, and ASMu'!D$11) / '[1]AoA, FW, and ASMu'!D$12</f>
        <v>-1.1133856642167215</v>
      </c>
      <c r="CI294" s="1">
        <f>(AT294 - '[1]AoA, FW, and ASMu'!E$11) / '[1]AoA, FW, and ASMu'!E$12</f>
        <v>-3.2112961347206417</v>
      </c>
      <c r="CJ294" s="1">
        <f>(AU294 - '[1]AoA, FW, and ASMu'!F$11) / '[1]AoA, FW, and ASMu'!F$12</f>
        <v>-1.3726844286238138</v>
      </c>
      <c r="CK294" s="1">
        <f>(AY294 - '[1]AoA, FW, and ASMu'!G$11) / '[1]AoA, FW, and ASMu'!G$12</f>
        <v>-0.39129875746110016</v>
      </c>
      <c r="CL294" s="1">
        <f>(BA294 - '[1]AoA, FW, and ASMu'!H$11) / '[1]AoA, FW, and ASMu'!H$12</f>
        <v>-0.62050276803115456</v>
      </c>
      <c r="CM294" s="1">
        <f>(AW294 - '[1]AoA, FW, and ASMu'!I$11) / '[1]AoA, FW, and ASMu'!I$12</f>
        <v>-1.1002623838105714</v>
      </c>
      <c r="CN294" s="1">
        <v>-0.37754388100000003</v>
      </c>
      <c r="CO294" s="1">
        <v>0.55263496599999995</v>
      </c>
      <c r="CP294" s="1"/>
      <c r="CQ294" s="1">
        <v>-1.2428420899999999</v>
      </c>
      <c r="CR294" s="1"/>
      <c r="CS294" s="1">
        <v>0.38630671900000002</v>
      </c>
      <c r="CT294" s="1"/>
      <c r="CU294" s="1">
        <v>-0.76669201300000001</v>
      </c>
      <c r="CV294" s="1" t="s">
        <v>241</v>
      </c>
      <c r="CW294" s="1">
        <v>5</v>
      </c>
      <c r="CX294" s="1">
        <v>1</v>
      </c>
      <c r="CY294" s="1" t="s">
        <v>224</v>
      </c>
      <c r="CZ294" s="1">
        <v>4</v>
      </c>
      <c r="DA294" s="1">
        <v>2204</v>
      </c>
      <c r="DB294" s="1" t="s">
        <v>221</v>
      </c>
      <c r="DC294" s="1" t="s">
        <v>221</v>
      </c>
      <c r="DD294" s="1">
        <v>1</v>
      </c>
      <c r="DE294" s="1">
        <v>2205</v>
      </c>
      <c r="DF294" s="1" t="s">
        <v>221</v>
      </c>
      <c r="DG294" s="1" t="s">
        <v>310</v>
      </c>
      <c r="DH294" s="1">
        <v>462396</v>
      </c>
      <c r="DI294" s="1" t="s">
        <v>221</v>
      </c>
      <c r="DJ294" s="1" t="s">
        <v>1891</v>
      </c>
      <c r="DK294" s="1" t="s">
        <v>675</v>
      </c>
      <c r="DL294" s="1" t="s">
        <v>229</v>
      </c>
      <c r="DM294" s="1">
        <v>977</v>
      </c>
      <c r="DN294" s="1">
        <v>4</v>
      </c>
      <c r="DO294" s="1" t="s">
        <v>1892</v>
      </c>
      <c r="DP294" s="1">
        <v>0.99168173500000001</v>
      </c>
      <c r="DQ294" s="1">
        <v>-0.56476974899999999</v>
      </c>
      <c r="DR294" s="1">
        <v>-1.857670274</v>
      </c>
      <c r="DS294" s="1">
        <v>-0.37808848900000003</v>
      </c>
      <c r="DT294" s="1">
        <v>-0.81141516800000002</v>
      </c>
      <c r="DU294" s="1">
        <v>-1.4329344530000001</v>
      </c>
      <c r="DV294" s="1">
        <v>-0.68143459900000003</v>
      </c>
      <c r="DW294" s="1">
        <v>-3.1282847899999999</v>
      </c>
      <c r="DX294" s="1">
        <v>-2.2825453370000002</v>
      </c>
      <c r="DY294" s="1">
        <v>-1.0964448499999999</v>
      </c>
      <c r="DZ294" s="1">
        <v>-1.190606061</v>
      </c>
      <c r="EA294" s="1">
        <v>-1.1447780439999999</v>
      </c>
      <c r="EB294" s="1">
        <v>-0.34981495200000001</v>
      </c>
      <c r="EC294" s="1">
        <v>-0.36842907200000002</v>
      </c>
      <c r="ED294" s="1">
        <v>-0.670839038</v>
      </c>
      <c r="EE294" s="1">
        <v>-1.7814532089999999</v>
      </c>
      <c r="EF294" s="1">
        <v>0.50663741100000004</v>
      </c>
      <c r="EG294" s="1">
        <v>-1.207330537</v>
      </c>
      <c r="EH294" s="1">
        <v>-1.1388457270000001</v>
      </c>
      <c r="EI294" s="1">
        <v>-0.21831218999999999</v>
      </c>
      <c r="EJ294" s="1">
        <v>-0.213365954</v>
      </c>
      <c r="EK294" s="1">
        <v>-8.8258680000000006E-2</v>
      </c>
      <c r="EL294" s="1">
        <v>0.48208338899999997</v>
      </c>
      <c r="EM294" s="1">
        <v>-0.858221279</v>
      </c>
      <c r="EN294" s="1" t="s">
        <v>221</v>
      </c>
      <c r="EO294" s="1" t="s">
        <v>221</v>
      </c>
      <c r="EP294" s="1">
        <v>-2.442470868</v>
      </c>
      <c r="EQ294" s="1" t="s">
        <v>221</v>
      </c>
      <c r="ER294" s="1">
        <v>0.35031512599999998</v>
      </c>
      <c r="ES294" s="1">
        <v>0.56867211600000001</v>
      </c>
      <c r="ET294" s="1">
        <v>-0.18006138499999999</v>
      </c>
      <c r="EU294" s="1" t="s">
        <v>221</v>
      </c>
      <c r="EV294" s="1" t="s">
        <v>221</v>
      </c>
      <c r="EW294" s="1">
        <v>1.3341285919999999</v>
      </c>
      <c r="EX294" s="1">
        <v>-0.67500610599999999</v>
      </c>
      <c r="EY294" s="1">
        <v>-1.6151683830000001</v>
      </c>
      <c r="EZ294" s="1">
        <v>-0.56272993800000004</v>
      </c>
      <c r="FA294" s="1">
        <v>-0.65275240700000003</v>
      </c>
      <c r="FB294" s="1">
        <v>-1.348361157</v>
      </c>
      <c r="FC294" s="1">
        <v>-0.94977949800000006</v>
      </c>
      <c r="FD294" s="1">
        <v>-3.0326613839999998</v>
      </c>
      <c r="FE294" s="1">
        <v>-1.305311391</v>
      </c>
      <c r="FF294" s="1">
        <v>-0.99222370199999999</v>
      </c>
      <c r="FG294" s="1">
        <v>-1.024120258</v>
      </c>
      <c r="FH294" s="1">
        <v>-0.90605712000000005</v>
      </c>
      <c r="FI294" s="1">
        <v>-0.24643912700000001</v>
      </c>
      <c r="FJ294" s="1">
        <v>-0.31028479199999998</v>
      </c>
      <c r="FK294" s="1">
        <v>-0.61827943600000002</v>
      </c>
      <c r="FL294" s="1">
        <v>-1.434993843</v>
      </c>
      <c r="FM294" s="1">
        <v>0.65470389500000004</v>
      </c>
      <c r="FN294" s="1">
        <v>-1.4390252180000001</v>
      </c>
      <c r="FO294" s="1">
        <v>-1.139662908</v>
      </c>
      <c r="FP294" s="1">
        <v>-0.25138411700000002</v>
      </c>
      <c r="FQ294" s="1">
        <v>-0.26098052599999999</v>
      </c>
      <c r="FR294" s="1">
        <v>-9.9165901000000001E-2</v>
      </c>
      <c r="FS294" s="1">
        <v>0.67246216400000003</v>
      </c>
      <c r="FT294" s="1">
        <v>-0.87413868699999997</v>
      </c>
      <c r="FU294" s="1"/>
      <c r="FV294" s="1"/>
      <c r="FW294" s="1">
        <v>-3.016050114</v>
      </c>
      <c r="FX294" s="1"/>
      <c r="FY294" s="1">
        <v>0.38368944500000002</v>
      </c>
      <c r="FZ294" s="1">
        <v>0.58580132299999998</v>
      </c>
      <c r="GA294" s="1">
        <v>-0.200264262</v>
      </c>
      <c r="GB294" s="1"/>
      <c r="GC294" s="1"/>
      <c r="GD294" s="1">
        <v>0.99523282599999996</v>
      </c>
      <c r="GE294" s="1">
        <v>-0.86361577300000003</v>
      </c>
      <c r="GF294" s="1">
        <v>-0.94977949800000006</v>
      </c>
      <c r="GG294" s="1">
        <v>-3.9068000710000002</v>
      </c>
      <c r="GH294" s="1">
        <v>-1.305311391</v>
      </c>
      <c r="GI294" s="1">
        <v>-0.142333881</v>
      </c>
      <c r="GJ294" s="1">
        <v>-0.61827943600000002</v>
      </c>
      <c r="GK294" s="1">
        <v>-2.4631454769999999</v>
      </c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 t="s">
        <v>269</v>
      </c>
      <c r="HP294" s="1" t="s">
        <v>232</v>
      </c>
      <c r="HQ294" s="1" t="s">
        <v>233</v>
      </c>
      <c r="HR294" s="1" t="s">
        <v>413</v>
      </c>
      <c r="HS294" s="1" t="s">
        <v>221</v>
      </c>
      <c r="HT294" s="1" t="s">
        <v>221</v>
      </c>
      <c r="HU294" s="1">
        <v>2.422302384</v>
      </c>
      <c r="HV294" s="1">
        <v>3.3158097949999998</v>
      </c>
      <c r="HW294" s="1"/>
      <c r="HX294" s="1">
        <v>2.2470584979999999</v>
      </c>
      <c r="HY294" s="1"/>
      <c r="HZ294" s="1">
        <v>2.01633263</v>
      </c>
      <c r="IA294" s="1"/>
      <c r="IB294" s="1">
        <v>2.3498612329999999</v>
      </c>
    </row>
    <row r="295" spans="1:236" x14ac:dyDescent="0.3">
      <c r="A295" s="1">
        <v>33568</v>
      </c>
      <c r="B295" s="1" t="s">
        <v>1893</v>
      </c>
      <c r="C295" s="1" t="s">
        <v>919</v>
      </c>
      <c r="D295" s="1" t="s">
        <v>1894</v>
      </c>
      <c r="E295" s="1">
        <v>3</v>
      </c>
      <c r="F295" s="1" t="s">
        <v>398</v>
      </c>
      <c r="G295" s="1">
        <v>3</v>
      </c>
      <c r="H295" s="1" t="s">
        <v>399</v>
      </c>
      <c r="I295" s="1" t="s">
        <v>221</v>
      </c>
      <c r="J295" s="1" t="s">
        <v>221</v>
      </c>
      <c r="K295" s="1" t="s">
        <v>221</v>
      </c>
      <c r="L295" s="1">
        <v>1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 t="s">
        <v>424</v>
      </c>
      <c r="AF295" s="1" t="s">
        <v>221</v>
      </c>
      <c r="AG295" s="1" t="s">
        <v>221</v>
      </c>
      <c r="AH295" s="1" t="s">
        <v>221</v>
      </c>
      <c r="AI295" s="1" t="s">
        <v>221</v>
      </c>
      <c r="AJ295" s="1" t="s">
        <v>221</v>
      </c>
      <c r="AK295" s="1" t="s">
        <v>221</v>
      </c>
      <c r="AL295" s="1" t="s">
        <v>221</v>
      </c>
      <c r="AM295" s="1">
        <v>5</v>
      </c>
      <c r="AN295" s="1">
        <v>1</v>
      </c>
      <c r="AO295" s="1">
        <v>2</v>
      </c>
      <c r="AP295" s="1">
        <v>1</v>
      </c>
      <c r="AQ295" s="1">
        <v>3</v>
      </c>
      <c r="AR295" s="1">
        <v>3</v>
      </c>
      <c r="AS295" s="1">
        <v>1</v>
      </c>
      <c r="AT295" s="1">
        <v>5</v>
      </c>
      <c r="AU295" s="1">
        <v>1</v>
      </c>
      <c r="AV295" s="1">
        <v>1</v>
      </c>
      <c r="AW295" s="1">
        <v>3</v>
      </c>
      <c r="AX295" s="1">
        <v>1</v>
      </c>
      <c r="AY295" s="1">
        <v>2</v>
      </c>
      <c r="AZ295" s="1">
        <v>3</v>
      </c>
      <c r="BA295" s="1">
        <v>1</v>
      </c>
      <c r="BB295" s="1">
        <v>3</v>
      </c>
      <c r="BC295" s="1" t="s">
        <v>221</v>
      </c>
      <c r="BD295" s="1" t="s">
        <v>221</v>
      </c>
      <c r="BE295" s="1" t="s">
        <v>221</v>
      </c>
      <c r="BF295" s="1" t="s">
        <v>221</v>
      </c>
      <c r="BG295" s="1">
        <v>5</v>
      </c>
      <c r="BH295" s="1">
        <v>3</v>
      </c>
      <c r="BI295" s="1">
        <v>5</v>
      </c>
      <c r="BJ295" s="1">
        <v>5</v>
      </c>
      <c r="BK295" s="1">
        <v>3</v>
      </c>
      <c r="BL295" s="1">
        <v>3</v>
      </c>
      <c r="BM295" s="1">
        <v>3</v>
      </c>
      <c r="BN295" s="1">
        <v>5</v>
      </c>
      <c r="BO295" s="1">
        <v>4</v>
      </c>
      <c r="BP295" s="1">
        <v>1</v>
      </c>
      <c r="BQ295" s="1">
        <v>4</v>
      </c>
      <c r="BR295" s="1">
        <v>5</v>
      </c>
      <c r="BS295" s="1">
        <v>1</v>
      </c>
      <c r="BT295" s="1">
        <v>4</v>
      </c>
      <c r="BU295" s="1">
        <v>4</v>
      </c>
      <c r="BV295" s="1">
        <v>2</v>
      </c>
      <c r="BW295" s="1">
        <v>3</v>
      </c>
      <c r="BX295" s="1">
        <v>3.4</v>
      </c>
      <c r="BY295" s="1">
        <v>4</v>
      </c>
      <c r="BZ295" s="1">
        <v>5</v>
      </c>
      <c r="CA295" s="1">
        <v>4</v>
      </c>
      <c r="CB295" s="1">
        <v>1</v>
      </c>
      <c r="CC295" s="1">
        <v>3</v>
      </c>
      <c r="CD295" s="1">
        <v>2</v>
      </c>
      <c r="CE295" s="1">
        <v>3</v>
      </c>
      <c r="CF295" s="1">
        <f>(AM295 - '[1]AoA, FW, and ASMu'!B$11) / '[1]AoA, FW, and ASMu'!B$12</f>
        <v>0.88905207322832902</v>
      </c>
      <c r="CG295" s="1">
        <f>(AQ295 - '[1]AoA, FW, and ASMu'!C$11) / '[1]AoA, FW, and ASMu'!C$12</f>
        <v>6.35580845466511E-2</v>
      </c>
      <c r="CH295" s="1">
        <f>(AR295 - '[1]AoA, FW, and ASMu'!D$11) / '[1]AoA, FW, and ASMu'!D$12</f>
        <v>0.45651043466681585</v>
      </c>
      <c r="CI295" s="1">
        <f>(AT295 - '[1]AoA, FW, and ASMu'!E$11) / '[1]AoA, FW, and ASMu'!E$12</f>
        <v>0.50066042908655961</v>
      </c>
      <c r="CJ295" s="1">
        <f>(AU295 - '[1]AoA, FW, and ASMu'!F$11) / '[1]AoA, FW, and ASMu'!F$12</f>
        <v>-1.3726844286238138</v>
      </c>
      <c r="CK295" s="1">
        <f>(AY295 - '[1]AoA, FW, and ASMu'!G$11) / '[1]AoA, FW, and ASMu'!G$12</f>
        <v>-1.104557321579313</v>
      </c>
      <c r="CL295" s="1">
        <f>(BA295 - '[1]AoA, FW, and ASMu'!H$11) / '[1]AoA, FW, and ASMu'!H$12</f>
        <v>-0.62050276803115456</v>
      </c>
      <c r="CM295" s="1">
        <f>(AW295 - '[1]AoA, FW, and ASMu'!I$11) / '[1]AoA, FW, and ASMu'!I$12</f>
        <v>-0.25123341556192269</v>
      </c>
      <c r="CN295" s="1">
        <v>-1.8045067189999999</v>
      </c>
      <c r="CO295" s="1">
        <v>0.294079649</v>
      </c>
      <c r="CP295" s="1">
        <v>0.68540515000000002</v>
      </c>
      <c r="CQ295" s="1">
        <v>0.35310792800000002</v>
      </c>
      <c r="CR295" s="1">
        <v>-3.696595308</v>
      </c>
      <c r="CS295" s="1">
        <v>-1.6639155619999999</v>
      </c>
      <c r="CT295" s="1">
        <v>-2.1302128269999998</v>
      </c>
      <c r="CU295" s="1">
        <v>-1.136135849</v>
      </c>
      <c r="CV295" s="1" t="s">
        <v>241</v>
      </c>
      <c r="CW295" s="1">
        <v>5</v>
      </c>
      <c r="CX295" s="1">
        <v>1</v>
      </c>
      <c r="CY295" s="1" t="s">
        <v>242</v>
      </c>
      <c r="CZ295" s="1">
        <v>5</v>
      </c>
      <c r="DA295" s="1">
        <v>4210</v>
      </c>
      <c r="DB295" s="1" t="s">
        <v>221</v>
      </c>
      <c r="DC295" s="1" t="s">
        <v>221</v>
      </c>
      <c r="DD295" s="1">
        <v>0</v>
      </c>
      <c r="DE295" s="1" t="s">
        <v>221</v>
      </c>
      <c r="DF295" s="1" t="s">
        <v>221</v>
      </c>
      <c r="DG295" s="1" t="s">
        <v>292</v>
      </c>
      <c r="DH295" s="1">
        <v>577348</v>
      </c>
      <c r="DI295" s="1" t="s">
        <v>221</v>
      </c>
      <c r="DJ295" s="1" t="s">
        <v>1895</v>
      </c>
      <c r="DK295" s="1" t="s">
        <v>1111</v>
      </c>
      <c r="DL295" s="1" t="s">
        <v>229</v>
      </c>
      <c r="DM295" s="1">
        <v>689</v>
      </c>
      <c r="DN295" s="1">
        <v>5</v>
      </c>
      <c r="DO295" s="1" t="s">
        <v>1896</v>
      </c>
      <c r="DP295" s="1">
        <v>0.99168173500000001</v>
      </c>
      <c r="DQ295" s="1">
        <v>-0.56476974899999999</v>
      </c>
      <c r="DR295" s="1">
        <v>-1.857670274</v>
      </c>
      <c r="DS295" s="1">
        <v>-0.37808848900000003</v>
      </c>
      <c r="DT295" s="1">
        <v>0.18858483200000001</v>
      </c>
      <c r="DU295" s="1">
        <v>0.567065547</v>
      </c>
      <c r="DV295" s="1">
        <v>-0.68143459900000003</v>
      </c>
      <c r="DW295" s="1">
        <v>0.87171520999999996</v>
      </c>
      <c r="DX295" s="1">
        <v>-2.2825453370000002</v>
      </c>
      <c r="DY295" s="1">
        <v>-1.0964448499999999</v>
      </c>
      <c r="DZ295" s="1">
        <v>-0.19060606099999999</v>
      </c>
      <c r="EA295" s="1">
        <v>-1.1447780439999999</v>
      </c>
      <c r="EB295" s="1">
        <v>-1.349814952</v>
      </c>
      <c r="EC295" s="1">
        <v>-0.36842907200000002</v>
      </c>
      <c r="ED295" s="1">
        <v>-0.670839038</v>
      </c>
      <c r="EE295" s="1">
        <v>-0.78145320900000004</v>
      </c>
      <c r="EF295" s="1">
        <v>0.50663741100000004</v>
      </c>
      <c r="EG295" s="1">
        <v>-1.207330537</v>
      </c>
      <c r="EH295" s="1">
        <v>0.86115427300000003</v>
      </c>
      <c r="EI295" s="1">
        <v>0.78168780999999998</v>
      </c>
      <c r="EJ295" s="1">
        <v>-1.2133659539999999</v>
      </c>
      <c r="EK295" s="1">
        <v>-1.08825868</v>
      </c>
      <c r="EL295" s="1">
        <v>-1.517916611</v>
      </c>
      <c r="EM295" s="1">
        <v>0.141778721</v>
      </c>
      <c r="EN295" s="1">
        <v>-3.2279507129999998</v>
      </c>
      <c r="EO295" s="1">
        <v>-0.39782657399999999</v>
      </c>
      <c r="EP295" s="1">
        <v>0.55752913199999998</v>
      </c>
      <c r="EQ295" s="1">
        <v>-2.8398871450000001</v>
      </c>
      <c r="ER295" s="1">
        <v>0.35031512599999998</v>
      </c>
      <c r="ES295" s="1">
        <v>0.56867211600000001</v>
      </c>
      <c r="ET295" s="1">
        <v>-2.1800613850000001</v>
      </c>
      <c r="EU295" s="1">
        <v>-0.28827037799999999</v>
      </c>
      <c r="EV295" s="1">
        <v>1.1107942079999999</v>
      </c>
      <c r="EW295" s="1">
        <v>0.87027960100000001</v>
      </c>
      <c r="EX295" s="1">
        <v>-0.50626750099999995</v>
      </c>
      <c r="EY295" s="1">
        <v>-1.887015165</v>
      </c>
      <c r="EZ295" s="1">
        <v>-0.43257899100000002</v>
      </c>
      <c r="FA295" s="1">
        <v>0.14875905</v>
      </c>
      <c r="FB295" s="1">
        <v>0.44826796200000002</v>
      </c>
      <c r="FC295" s="1">
        <v>-0.56312254100000003</v>
      </c>
      <c r="FD295" s="1">
        <v>0.78158185499999999</v>
      </c>
      <c r="FE295" s="1">
        <v>-1.3079878810000001</v>
      </c>
      <c r="FF295" s="1">
        <v>-0.75438913500000004</v>
      </c>
      <c r="FG295" s="1">
        <v>-0.175030668</v>
      </c>
      <c r="FH295" s="1">
        <v>-0.72955848300000004</v>
      </c>
      <c r="FI295" s="1">
        <v>-0.98015730499999998</v>
      </c>
      <c r="FJ295" s="1">
        <v>-0.30773846599999999</v>
      </c>
      <c r="FK295" s="1">
        <v>-0.65123792400000002</v>
      </c>
      <c r="FL295" s="1">
        <v>-0.75600230499999999</v>
      </c>
      <c r="FM295" s="1">
        <v>0.73267232599999998</v>
      </c>
      <c r="FN295" s="1">
        <v>-1.5779781020000001</v>
      </c>
      <c r="FO295" s="1">
        <v>0.87643446000000003</v>
      </c>
      <c r="FP295" s="1">
        <v>0.94650490499999995</v>
      </c>
      <c r="FQ295" s="1">
        <v>-1.506345045</v>
      </c>
      <c r="FR295" s="1">
        <v>-1.184745122</v>
      </c>
      <c r="FS295" s="1">
        <v>-2.2100149789999999</v>
      </c>
      <c r="FT295" s="1">
        <v>0.141012049</v>
      </c>
      <c r="FU295" s="1">
        <v>-3.215275412</v>
      </c>
      <c r="FV295" s="1">
        <v>-0.45330464100000001</v>
      </c>
      <c r="FW295" s="1">
        <v>0.72294473999999997</v>
      </c>
      <c r="FX295" s="1">
        <v>-3.4188295640000002</v>
      </c>
      <c r="FY295" s="1">
        <v>0.356362032</v>
      </c>
      <c r="FZ295" s="1">
        <v>0.61698529199999996</v>
      </c>
      <c r="GA295" s="1">
        <v>-2.5395733580000002</v>
      </c>
      <c r="GB295" s="1">
        <v>-0.28983172800000001</v>
      </c>
      <c r="GC295" s="1">
        <v>1.269460853</v>
      </c>
      <c r="GD295" s="1">
        <v>-5.6779690000000001E-2</v>
      </c>
      <c r="GE295" s="1">
        <v>-1.3824747159999999</v>
      </c>
      <c r="GF295" s="1">
        <v>0.15843623300000001</v>
      </c>
      <c r="GG295" s="1">
        <v>-1.4284331240000001</v>
      </c>
      <c r="GH295" s="1">
        <v>-1.1669758320000001</v>
      </c>
      <c r="GI295" s="1">
        <v>-1.5616857260000001</v>
      </c>
      <c r="GJ295" s="1">
        <v>-2.5055685699999999</v>
      </c>
      <c r="GK295" s="1">
        <v>0.55764165799999998</v>
      </c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 t="s">
        <v>269</v>
      </c>
      <c r="HP295" s="1" t="s">
        <v>315</v>
      </c>
      <c r="HQ295" s="1" t="s">
        <v>221</v>
      </c>
      <c r="HR295" s="1" t="s">
        <v>221</v>
      </c>
      <c r="HS295" s="1" t="s">
        <v>221</v>
      </c>
      <c r="HT295" s="1"/>
      <c r="HU295" s="1">
        <v>1.295417109</v>
      </c>
      <c r="HV295" s="1">
        <v>3.7114879809999999</v>
      </c>
      <c r="HW295" s="1">
        <v>4.1124309009999997</v>
      </c>
      <c r="HX295" s="1">
        <v>2.9091877020000001</v>
      </c>
      <c r="HY295" s="1">
        <v>0</v>
      </c>
      <c r="HZ295" s="1">
        <v>2.7689195799999999</v>
      </c>
      <c r="IA295" s="1">
        <v>0.58978570100000005</v>
      </c>
      <c r="IB295" s="1">
        <v>2.2378433389999999</v>
      </c>
    </row>
    <row r="296" spans="1:236" x14ac:dyDescent="0.3">
      <c r="A296" s="1">
        <v>38952</v>
      </c>
      <c r="B296" s="1" t="s">
        <v>1897</v>
      </c>
      <c r="C296" s="1" t="s">
        <v>372</v>
      </c>
      <c r="D296" s="1" t="s">
        <v>954</v>
      </c>
      <c r="E296" s="1">
        <v>6</v>
      </c>
      <c r="F296" s="1" t="s">
        <v>398</v>
      </c>
      <c r="G296" s="1">
        <v>3</v>
      </c>
      <c r="H296" s="1" t="s">
        <v>399</v>
      </c>
      <c r="I296" s="1" t="s">
        <v>221</v>
      </c>
      <c r="J296" s="1" t="s">
        <v>221</v>
      </c>
      <c r="K296" s="1" t="s">
        <v>221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 t="s">
        <v>221</v>
      </c>
      <c r="AF296" s="1" t="s">
        <v>221</v>
      </c>
      <c r="AG296" s="1" t="s">
        <v>221</v>
      </c>
      <c r="AH296" s="1" t="s">
        <v>221</v>
      </c>
      <c r="AI296" s="1" t="s">
        <v>221</v>
      </c>
      <c r="AJ296" s="1" t="s">
        <v>221</v>
      </c>
      <c r="AK296" s="1" t="s">
        <v>221</v>
      </c>
      <c r="AL296" s="1" t="s">
        <v>221</v>
      </c>
      <c r="AM296" s="1">
        <v>5</v>
      </c>
      <c r="AN296" s="1">
        <v>3</v>
      </c>
      <c r="AO296" s="1">
        <v>4</v>
      </c>
      <c r="AP296" s="1">
        <v>1</v>
      </c>
      <c r="AQ296" s="1">
        <v>5</v>
      </c>
      <c r="AR296" s="1">
        <v>5</v>
      </c>
      <c r="AS296" s="1">
        <v>3</v>
      </c>
      <c r="AT296" s="1">
        <v>5</v>
      </c>
      <c r="AU296" s="1">
        <v>5</v>
      </c>
      <c r="AV296" s="1">
        <v>3</v>
      </c>
      <c r="AW296" s="1">
        <v>4</v>
      </c>
      <c r="AX296" s="1">
        <v>1</v>
      </c>
      <c r="AY296" s="1">
        <v>3</v>
      </c>
      <c r="AZ296" s="1">
        <v>3</v>
      </c>
      <c r="BA296" s="1">
        <v>1</v>
      </c>
      <c r="BB296" s="1">
        <v>4</v>
      </c>
      <c r="BC296" s="1" t="s">
        <v>221</v>
      </c>
      <c r="BD296" s="1" t="s">
        <v>221</v>
      </c>
      <c r="BE296" s="1" t="s">
        <v>221</v>
      </c>
      <c r="BF296" s="1" t="s">
        <v>221</v>
      </c>
      <c r="BG296" s="1">
        <v>5</v>
      </c>
      <c r="BH296" s="1">
        <v>5</v>
      </c>
      <c r="BI296" s="1">
        <v>5</v>
      </c>
      <c r="BJ296" s="1">
        <v>4</v>
      </c>
      <c r="BK296" s="1">
        <v>5</v>
      </c>
      <c r="BL296" s="1">
        <v>3</v>
      </c>
      <c r="BM296" s="1">
        <v>5</v>
      </c>
      <c r="BN296" s="1">
        <v>5</v>
      </c>
      <c r="BO296" s="1">
        <v>5</v>
      </c>
      <c r="BP296" s="1">
        <v>5</v>
      </c>
      <c r="BQ296" s="1">
        <v>5</v>
      </c>
      <c r="BR296" s="1">
        <v>5</v>
      </c>
      <c r="BS296" s="1">
        <v>4</v>
      </c>
      <c r="BT296" s="1">
        <v>5</v>
      </c>
      <c r="BU296" s="1">
        <v>4</v>
      </c>
      <c r="BV296" s="1">
        <v>5</v>
      </c>
      <c r="BW296" s="1" t="s">
        <v>221</v>
      </c>
      <c r="BX296" s="1">
        <v>4.6666666670000003</v>
      </c>
      <c r="BY296" s="1">
        <v>4.5</v>
      </c>
      <c r="BZ296" s="1">
        <v>5</v>
      </c>
      <c r="CA296" s="1">
        <v>5</v>
      </c>
      <c r="CB296" s="1">
        <v>5</v>
      </c>
      <c r="CC296" s="1">
        <v>4.3333333329999997</v>
      </c>
      <c r="CD296" s="1">
        <v>4</v>
      </c>
      <c r="CE296" s="1">
        <v>5</v>
      </c>
      <c r="CF296" s="1">
        <f>(AM296 - '[1]AoA, FW, and ASMu'!B$11) / '[1]AoA, FW, and ASMu'!B$12</f>
        <v>0.88905207322832902</v>
      </c>
      <c r="CG296" s="1">
        <f>(AQ296 - '[1]AoA, FW, and ASMu'!C$11) / '[1]AoA, FW, and ASMu'!C$12</f>
        <v>1.6056087151336731</v>
      </c>
      <c r="CH296" s="1">
        <f>(AR296 - '[1]AoA, FW, and ASMu'!D$11) / '[1]AoA, FW, and ASMu'!D$12</f>
        <v>2.0264065335503534</v>
      </c>
      <c r="CI296" s="1">
        <f>(AT296 - '[1]AoA, FW, and ASMu'!E$11) / '[1]AoA, FW, and ASMu'!E$12</f>
        <v>0.50066042908655961</v>
      </c>
      <c r="CJ296" s="1">
        <f>(AU296 - '[1]AoA, FW, and ASMu'!F$11) / '[1]AoA, FW, and ASMu'!F$12</f>
        <v>0.92360840061944671</v>
      </c>
      <c r="CK296" s="1">
        <f>(AY296 - '[1]AoA, FW, and ASMu'!G$11) / '[1]AoA, FW, and ASMu'!G$12</f>
        <v>-0.39129875746110016</v>
      </c>
      <c r="CL296" s="1">
        <f>(BA296 - '[1]AoA, FW, and ASMu'!H$11) / '[1]AoA, FW, and ASMu'!H$12</f>
        <v>-0.62050276803115456</v>
      </c>
      <c r="CM296" s="1">
        <f>(AW296 - '[1]AoA, FW, and ASMu'!I$11) / '[1]AoA, FW, and ASMu'!I$12</f>
        <v>0.59779555268672613</v>
      </c>
      <c r="CN296" s="1">
        <v>0.93026273400000004</v>
      </c>
      <c r="CO296" s="1">
        <v>0.91266097899999998</v>
      </c>
      <c r="CP296" s="1">
        <v>0.68540515000000002</v>
      </c>
      <c r="CQ296" s="1">
        <v>1.322837161</v>
      </c>
      <c r="CR296" s="1">
        <v>0.95837656100000002</v>
      </c>
      <c r="CS296" s="1">
        <v>0.18203082400000001</v>
      </c>
      <c r="CT296" s="1">
        <v>0.22892997600000001</v>
      </c>
      <c r="CU296" s="1">
        <v>1.1017074899999999</v>
      </c>
      <c r="CV296" s="1" t="s">
        <v>241</v>
      </c>
      <c r="CW296" s="1">
        <v>5</v>
      </c>
      <c r="CX296" s="1">
        <v>1</v>
      </c>
      <c r="CY296" s="1" t="s">
        <v>242</v>
      </c>
      <c r="CZ296" s="1">
        <v>5</v>
      </c>
      <c r="DA296" s="1">
        <v>5456</v>
      </c>
      <c r="DB296" s="1" t="s">
        <v>221</v>
      </c>
      <c r="DC296" s="1" t="s">
        <v>221</v>
      </c>
      <c r="DD296" s="1">
        <v>1</v>
      </c>
      <c r="DE296" s="1">
        <v>5454</v>
      </c>
      <c r="DF296" s="1" t="s">
        <v>221</v>
      </c>
      <c r="DG296" s="1" t="s">
        <v>553</v>
      </c>
      <c r="DH296" s="1">
        <v>641491</v>
      </c>
      <c r="DI296" s="1" t="s">
        <v>221</v>
      </c>
      <c r="DJ296" s="1" t="s">
        <v>1898</v>
      </c>
      <c r="DK296" s="1" t="s">
        <v>742</v>
      </c>
      <c r="DL296" s="1" t="s">
        <v>229</v>
      </c>
      <c r="DM296" s="1">
        <v>445</v>
      </c>
      <c r="DN296" s="1">
        <v>25</v>
      </c>
      <c r="DO296" s="1" t="s">
        <v>1899</v>
      </c>
      <c r="DP296" s="1">
        <v>0.99168173500000001</v>
      </c>
      <c r="DQ296" s="1">
        <v>1.4352302509999999</v>
      </c>
      <c r="DR296" s="1">
        <v>0.14232972599999999</v>
      </c>
      <c r="DS296" s="1">
        <v>-0.37808848900000003</v>
      </c>
      <c r="DT296" s="1">
        <v>2.1885848320000001</v>
      </c>
      <c r="DU296" s="1">
        <v>2.5670655469999999</v>
      </c>
      <c r="DV296" s="1">
        <v>1.3185654010000001</v>
      </c>
      <c r="DW296" s="1">
        <v>0.87171520999999996</v>
      </c>
      <c r="DX296" s="1">
        <v>1.717454663</v>
      </c>
      <c r="DY296" s="1">
        <v>0.90355514999999997</v>
      </c>
      <c r="DZ296" s="1">
        <v>0.80939393900000001</v>
      </c>
      <c r="EA296" s="1">
        <v>-1.1447780439999999</v>
      </c>
      <c r="EB296" s="1">
        <v>-0.34981495200000001</v>
      </c>
      <c r="EC296" s="1">
        <v>-0.36842907200000002</v>
      </c>
      <c r="ED296" s="1">
        <v>-0.670839038</v>
      </c>
      <c r="EE296" s="1">
        <v>0.21854679099999999</v>
      </c>
      <c r="EF296" s="1">
        <v>0.50663741100000004</v>
      </c>
      <c r="EG296" s="1">
        <v>0.79266946299999996</v>
      </c>
      <c r="EH296" s="1">
        <v>0.86115427300000003</v>
      </c>
      <c r="EI296" s="1">
        <v>-0.21831218999999999</v>
      </c>
      <c r="EJ296" s="1">
        <v>0.78663404599999998</v>
      </c>
      <c r="EK296" s="1">
        <v>-1.08825868</v>
      </c>
      <c r="EL296" s="1">
        <v>0.48208338899999997</v>
      </c>
      <c r="EM296" s="1">
        <v>1.1417787210000001</v>
      </c>
      <c r="EN296" s="1">
        <v>0.77204928699999997</v>
      </c>
      <c r="EO296" s="1">
        <v>0.60217342600000001</v>
      </c>
      <c r="EP296" s="1">
        <v>0.55752913199999998</v>
      </c>
      <c r="EQ296" s="1">
        <v>0.160112855</v>
      </c>
      <c r="ER296" s="1">
        <v>1.3503151259999999</v>
      </c>
      <c r="ES296" s="1">
        <v>0.56867211600000001</v>
      </c>
      <c r="ET296" s="1">
        <v>0.81993861499999998</v>
      </c>
      <c r="EU296" s="1" t="s">
        <v>221</v>
      </c>
      <c r="EV296" s="1">
        <v>1.1107942079999999</v>
      </c>
      <c r="EW296" s="1">
        <v>0.87027960100000001</v>
      </c>
      <c r="EX296" s="1">
        <v>1.286560468</v>
      </c>
      <c r="EY296" s="1">
        <v>0.14457805300000001</v>
      </c>
      <c r="EZ296" s="1">
        <v>-0.43257899100000002</v>
      </c>
      <c r="FA296" s="1">
        <v>1.7263944149999999</v>
      </c>
      <c r="FB296" s="1">
        <v>2.0292772960000001</v>
      </c>
      <c r="FC296" s="1">
        <v>1.0896334009999999</v>
      </c>
      <c r="FD296" s="1">
        <v>0.78158185499999999</v>
      </c>
      <c r="FE296" s="1">
        <v>0.98416879099999999</v>
      </c>
      <c r="FF296" s="1">
        <v>0.62167485</v>
      </c>
      <c r="FG296" s="1">
        <v>0.74325423400000001</v>
      </c>
      <c r="FH296" s="1">
        <v>-0.72955848300000004</v>
      </c>
      <c r="FI296" s="1">
        <v>-0.25401532300000002</v>
      </c>
      <c r="FJ296" s="1">
        <v>-0.30773846599999999</v>
      </c>
      <c r="FK296" s="1">
        <v>-0.65123792400000002</v>
      </c>
      <c r="FL296" s="1">
        <v>0.211429009</v>
      </c>
      <c r="FM296" s="1">
        <v>0.73267232599999998</v>
      </c>
      <c r="FN296" s="1">
        <v>1.036017078</v>
      </c>
      <c r="FO296" s="1">
        <v>0.87643446000000003</v>
      </c>
      <c r="FP296" s="1">
        <v>-0.26434281799999998</v>
      </c>
      <c r="FQ296" s="1">
        <v>0.97657453900000002</v>
      </c>
      <c r="FR296" s="1">
        <v>-1.184745122</v>
      </c>
      <c r="FS296" s="1">
        <v>0.70189067199999999</v>
      </c>
      <c r="FT296" s="1">
        <v>1.135604523</v>
      </c>
      <c r="FU296" s="1">
        <v>0.76901765600000005</v>
      </c>
      <c r="FV296" s="1">
        <v>0.68614825199999996</v>
      </c>
      <c r="FW296" s="1">
        <v>0.72294473999999997</v>
      </c>
      <c r="FX296" s="1">
        <v>0.19275363200000001</v>
      </c>
      <c r="FY296" s="1">
        <v>1.373623365</v>
      </c>
      <c r="FZ296" s="1">
        <v>0.61698529199999996</v>
      </c>
      <c r="GA296" s="1">
        <v>0.955153959</v>
      </c>
      <c r="GB296" s="1"/>
      <c r="GC296" s="1">
        <v>1.269460853</v>
      </c>
      <c r="GD296" s="1">
        <v>1.3880382069999999</v>
      </c>
      <c r="GE296" s="1">
        <v>2.509582913</v>
      </c>
      <c r="GF296" s="1">
        <v>2.0292772960000001</v>
      </c>
      <c r="GG296" s="1">
        <v>1.4834725280000001</v>
      </c>
      <c r="GH296" s="1">
        <v>2.1197733140000001</v>
      </c>
      <c r="GI296" s="1">
        <v>-0.41151979</v>
      </c>
      <c r="GJ296" s="1">
        <v>-0.45848429200000002</v>
      </c>
      <c r="GK296" s="1">
        <v>1.4759265589999999</v>
      </c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 t="s">
        <v>269</v>
      </c>
      <c r="HP296" s="1" t="s">
        <v>232</v>
      </c>
      <c r="HQ296" s="1" t="s">
        <v>262</v>
      </c>
      <c r="HR296" s="1" t="s">
        <v>260</v>
      </c>
      <c r="HS296" s="1" t="s">
        <v>261</v>
      </c>
      <c r="HT296" s="1" t="s">
        <v>221</v>
      </c>
      <c r="HU296" s="1">
        <v>4.030186563</v>
      </c>
      <c r="HV296" s="1">
        <v>4.3300693109999999</v>
      </c>
      <c r="HW296" s="1">
        <v>4.1124309009999997</v>
      </c>
      <c r="HX296" s="1">
        <v>3.878916936</v>
      </c>
      <c r="HY296" s="1">
        <v>4.6549718689999997</v>
      </c>
      <c r="HZ296" s="1">
        <v>4.614865966</v>
      </c>
      <c r="IA296" s="1">
        <v>2.948928504</v>
      </c>
      <c r="IB296" s="1">
        <v>4.4756866789999998</v>
      </c>
    </row>
    <row r="297" spans="1:236" x14ac:dyDescent="0.3">
      <c r="A297" s="1">
        <v>38845</v>
      </c>
      <c r="B297" s="1" t="s">
        <v>563</v>
      </c>
      <c r="C297" s="1" t="s">
        <v>250</v>
      </c>
      <c r="D297" s="1" t="s">
        <v>559</v>
      </c>
      <c r="E297" s="1">
        <v>8</v>
      </c>
      <c r="F297" s="1" t="s">
        <v>398</v>
      </c>
      <c r="G297" s="1">
        <v>3</v>
      </c>
      <c r="H297" s="1" t="s">
        <v>399</v>
      </c>
      <c r="I297" s="1" t="s">
        <v>564</v>
      </c>
      <c r="J297" s="1" t="s">
        <v>221</v>
      </c>
      <c r="K297" s="1" t="s">
        <v>221</v>
      </c>
      <c r="L297" s="1" t="s">
        <v>221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 t="s">
        <v>221</v>
      </c>
      <c r="AF297" s="1" t="s">
        <v>221</v>
      </c>
      <c r="AG297" s="1" t="s">
        <v>221</v>
      </c>
      <c r="AH297" s="1" t="s">
        <v>221</v>
      </c>
      <c r="AI297" s="1" t="s">
        <v>221</v>
      </c>
      <c r="AJ297" s="1" t="s">
        <v>221</v>
      </c>
      <c r="AK297" s="1" t="s">
        <v>221</v>
      </c>
      <c r="AL297" s="1" t="s">
        <v>221</v>
      </c>
      <c r="AM297" s="1">
        <v>5</v>
      </c>
      <c r="AN297" s="1">
        <v>1</v>
      </c>
      <c r="AO297" s="1">
        <v>5</v>
      </c>
      <c r="AP297" s="1">
        <v>1</v>
      </c>
      <c r="AQ297" s="1">
        <v>2</v>
      </c>
      <c r="AR297" s="1">
        <v>3</v>
      </c>
      <c r="AS297" s="1">
        <v>1</v>
      </c>
      <c r="AT297" s="1">
        <v>3</v>
      </c>
      <c r="AU297" s="1">
        <v>4</v>
      </c>
      <c r="AV297" s="1">
        <v>3</v>
      </c>
      <c r="AW297" s="1">
        <v>3</v>
      </c>
      <c r="AX297" s="1">
        <v>4</v>
      </c>
      <c r="AY297" s="1">
        <v>3</v>
      </c>
      <c r="AZ297" s="1">
        <v>4</v>
      </c>
      <c r="BA297" s="1">
        <v>1</v>
      </c>
      <c r="BB297" s="1">
        <v>3</v>
      </c>
      <c r="BC297" s="1" t="s">
        <v>221</v>
      </c>
      <c r="BD297" s="1" t="s">
        <v>221</v>
      </c>
      <c r="BE297" s="1" t="s">
        <v>221</v>
      </c>
      <c r="BF297" s="1" t="s">
        <v>221</v>
      </c>
      <c r="BG297" s="1">
        <v>4</v>
      </c>
      <c r="BH297" s="1">
        <v>4</v>
      </c>
      <c r="BI297" s="1">
        <v>4</v>
      </c>
      <c r="BJ297" s="1">
        <v>5</v>
      </c>
      <c r="BK297" s="1">
        <v>4</v>
      </c>
      <c r="BL297" s="1">
        <v>4</v>
      </c>
      <c r="BM297" s="1">
        <v>4</v>
      </c>
      <c r="BN297" s="1">
        <v>4</v>
      </c>
      <c r="BO297" s="1">
        <v>3</v>
      </c>
      <c r="BP297" s="1">
        <v>4</v>
      </c>
      <c r="BQ297" s="1">
        <v>4</v>
      </c>
      <c r="BR297" s="1">
        <v>4</v>
      </c>
      <c r="BS297" s="1">
        <v>3</v>
      </c>
      <c r="BT297" s="1">
        <v>4</v>
      </c>
      <c r="BU297" s="1">
        <v>3</v>
      </c>
      <c r="BV297" s="1">
        <v>4</v>
      </c>
      <c r="BW297" s="1" t="s">
        <v>221</v>
      </c>
      <c r="BX297" s="1">
        <v>3.888888889</v>
      </c>
      <c r="BY297" s="1">
        <v>3.5</v>
      </c>
      <c r="BZ297" s="1">
        <v>4</v>
      </c>
      <c r="CA297" s="1">
        <v>3</v>
      </c>
      <c r="CB297" s="1">
        <v>4</v>
      </c>
      <c r="CC297" s="1">
        <v>4</v>
      </c>
      <c r="CD297" s="1">
        <v>3</v>
      </c>
      <c r="CE297" s="1">
        <v>4</v>
      </c>
      <c r="CF297" s="1">
        <f>(AM297 - '[1]AoA, FW, and ASMu'!B$11) / '[1]AoA, FW, and ASMu'!B$12</f>
        <v>0.88905207322832902</v>
      </c>
      <c r="CG297" s="1">
        <f>(AQ297 - '[1]AoA, FW, and ASMu'!C$11) / '[1]AoA, FW, and ASMu'!C$12</f>
        <v>-0.70746723074685991</v>
      </c>
      <c r="CH297" s="1">
        <f>(AR297 - '[1]AoA, FW, and ASMu'!D$11) / '[1]AoA, FW, and ASMu'!D$12</f>
        <v>0.45651043466681585</v>
      </c>
      <c r="CI297" s="1">
        <f>(AT297 - '[1]AoA, FW, and ASMu'!E$11) / '[1]AoA, FW, and ASMu'!E$12</f>
        <v>-1.3553178528170411</v>
      </c>
      <c r="CJ297" s="1">
        <f>(AU297 - '[1]AoA, FW, and ASMu'!F$11) / '[1]AoA, FW, and ASMu'!F$12</f>
        <v>0.34953519330863153</v>
      </c>
      <c r="CK297" s="1">
        <f>(AY297 - '[1]AoA, FW, and ASMu'!G$11) / '[1]AoA, FW, and ASMu'!G$12</f>
        <v>-0.39129875746110016</v>
      </c>
      <c r="CL297" s="1">
        <f>(BA297 - '[1]AoA, FW, and ASMu'!H$11) / '[1]AoA, FW, and ASMu'!H$12</f>
        <v>-0.62050276803115456</v>
      </c>
      <c r="CM297" s="1">
        <f>(AW297 - '[1]AoA, FW, and ASMu'!I$11) / '[1]AoA, FW, and ASMu'!I$12</f>
        <v>-0.25123341556192269</v>
      </c>
      <c r="CN297" s="1">
        <v>-0.74898166700000002</v>
      </c>
      <c r="CO297" s="1">
        <v>-0.32450168099999999</v>
      </c>
      <c r="CP297" s="1">
        <v>-0.68540515000000002</v>
      </c>
      <c r="CQ297" s="1">
        <v>-0.61662130599999998</v>
      </c>
      <c r="CR297" s="1">
        <v>-0.205366406</v>
      </c>
      <c r="CS297" s="1">
        <v>-0.27945577199999999</v>
      </c>
      <c r="CT297" s="1">
        <v>-0.95064142500000004</v>
      </c>
      <c r="CU297" s="1">
        <v>-1.7214179999999999E-2</v>
      </c>
      <c r="CV297" s="1" t="s">
        <v>241</v>
      </c>
      <c r="CW297" s="1">
        <v>5</v>
      </c>
      <c r="CX297" s="1">
        <v>1</v>
      </c>
      <c r="CY297" s="1" t="s">
        <v>224</v>
      </c>
      <c r="CZ297" s="1">
        <v>4</v>
      </c>
      <c r="DA297" s="1">
        <v>5556</v>
      </c>
      <c r="DB297" s="1" t="s">
        <v>221</v>
      </c>
      <c r="DC297" s="1" t="s">
        <v>221</v>
      </c>
      <c r="DD297" s="1">
        <v>0</v>
      </c>
      <c r="DE297" s="1" t="s">
        <v>221</v>
      </c>
      <c r="DF297" s="1" t="s">
        <v>221</v>
      </c>
      <c r="DG297" s="1" t="s">
        <v>553</v>
      </c>
      <c r="DH297" s="1">
        <v>632996</v>
      </c>
      <c r="DI297" s="1" t="s">
        <v>565</v>
      </c>
      <c r="DJ297" s="1" t="s">
        <v>566</v>
      </c>
      <c r="DK297" s="1" t="s">
        <v>567</v>
      </c>
      <c r="DL297" s="1" t="s">
        <v>229</v>
      </c>
      <c r="DM297" s="1">
        <v>755</v>
      </c>
      <c r="DN297" s="1">
        <v>10</v>
      </c>
      <c r="DO297" s="1" t="s">
        <v>568</v>
      </c>
      <c r="DP297" s="1">
        <v>0.99168173500000001</v>
      </c>
      <c r="DQ297" s="1">
        <v>-0.56476974899999999</v>
      </c>
      <c r="DR297" s="1">
        <v>1.142329726</v>
      </c>
      <c r="DS297" s="1">
        <v>-0.37808848900000003</v>
      </c>
      <c r="DT297" s="1">
        <v>-0.81141516800000002</v>
      </c>
      <c r="DU297" s="1">
        <v>0.567065547</v>
      </c>
      <c r="DV297" s="1">
        <v>-0.68143459900000003</v>
      </c>
      <c r="DW297" s="1">
        <v>-1.1282847899999999</v>
      </c>
      <c r="DX297" s="1">
        <v>0.71745466300000005</v>
      </c>
      <c r="DY297" s="1">
        <v>0.90355514999999997</v>
      </c>
      <c r="DZ297" s="1">
        <v>-0.19060606099999999</v>
      </c>
      <c r="EA297" s="1">
        <v>1.8552219560000001</v>
      </c>
      <c r="EB297" s="1">
        <v>-0.34981495200000001</v>
      </c>
      <c r="EC297" s="1">
        <v>0.63157092800000003</v>
      </c>
      <c r="ED297" s="1">
        <v>-0.670839038</v>
      </c>
      <c r="EE297" s="1">
        <v>-0.78145320900000004</v>
      </c>
      <c r="EF297" s="1">
        <v>-0.49336258900000002</v>
      </c>
      <c r="EG297" s="1">
        <v>-0.20733053700000001</v>
      </c>
      <c r="EH297" s="1">
        <v>-0.138845727</v>
      </c>
      <c r="EI297" s="1">
        <v>0.78168780999999998</v>
      </c>
      <c r="EJ297" s="1">
        <v>-0.213365954</v>
      </c>
      <c r="EK297" s="1">
        <v>-8.8258680000000006E-2</v>
      </c>
      <c r="EL297" s="1">
        <v>-0.51791661099999997</v>
      </c>
      <c r="EM297" s="1">
        <v>-0.858221279</v>
      </c>
      <c r="EN297" s="1">
        <v>-0.227950713</v>
      </c>
      <c r="EO297" s="1">
        <v>-0.39782657399999999</v>
      </c>
      <c r="EP297" s="1">
        <v>-0.44247086800000002</v>
      </c>
      <c r="EQ297" s="1">
        <v>-0.83988714499999995</v>
      </c>
      <c r="ER297" s="1">
        <v>0.35031512599999998</v>
      </c>
      <c r="ES297" s="1">
        <v>-0.43132788399999999</v>
      </c>
      <c r="ET297" s="1">
        <v>-0.18006138499999999</v>
      </c>
      <c r="EU297" s="1" t="s">
        <v>221</v>
      </c>
      <c r="EV297" s="1">
        <v>0.11079420800000001</v>
      </c>
      <c r="EW297" s="1">
        <v>0.87027960100000001</v>
      </c>
      <c r="EX297" s="1">
        <v>-0.50626750099999995</v>
      </c>
      <c r="EY297" s="1">
        <v>1.1603746619999999</v>
      </c>
      <c r="EZ297" s="1">
        <v>-0.43257899100000002</v>
      </c>
      <c r="FA297" s="1">
        <v>-0.64005863200000002</v>
      </c>
      <c r="FB297" s="1">
        <v>0.44826796200000002</v>
      </c>
      <c r="FC297" s="1">
        <v>-0.56312254100000003</v>
      </c>
      <c r="FD297" s="1">
        <v>-1.0116227289999999</v>
      </c>
      <c r="FE297" s="1">
        <v>0.411129623</v>
      </c>
      <c r="FF297" s="1">
        <v>0.62167485</v>
      </c>
      <c r="FG297" s="1">
        <v>-0.175030668</v>
      </c>
      <c r="FH297" s="1">
        <v>1.1823190729999999</v>
      </c>
      <c r="FI297" s="1">
        <v>-0.25401532300000002</v>
      </c>
      <c r="FJ297" s="1">
        <v>0.527533476</v>
      </c>
      <c r="FK297" s="1">
        <v>-0.65123792400000002</v>
      </c>
      <c r="FL297" s="1">
        <v>-0.75600230499999999</v>
      </c>
      <c r="FM297" s="1">
        <v>-0.71347497800000004</v>
      </c>
      <c r="FN297" s="1">
        <v>-0.27098051200000001</v>
      </c>
      <c r="FO297" s="1">
        <v>-0.14130938400000001</v>
      </c>
      <c r="FP297" s="1">
        <v>0.94650490499999995</v>
      </c>
      <c r="FQ297" s="1">
        <v>-0.26488525299999999</v>
      </c>
      <c r="FR297" s="1">
        <v>-9.6083810000000006E-2</v>
      </c>
      <c r="FS297" s="1">
        <v>-0.75406215300000001</v>
      </c>
      <c r="FT297" s="1">
        <v>-0.85358042499999998</v>
      </c>
      <c r="FU297" s="1">
        <v>-0.22705561099999999</v>
      </c>
      <c r="FV297" s="1">
        <v>-0.45330464100000001</v>
      </c>
      <c r="FW297" s="1">
        <v>-0.57374936700000001</v>
      </c>
      <c r="FX297" s="1">
        <v>-1.0111074330000001</v>
      </c>
      <c r="FY297" s="1">
        <v>0.356362032</v>
      </c>
      <c r="FZ297" s="1">
        <v>-0.46797258600000002</v>
      </c>
      <c r="GA297" s="1">
        <v>-0.209755147</v>
      </c>
      <c r="GB297" s="1"/>
      <c r="GC297" s="1">
        <v>0.126620132</v>
      </c>
      <c r="GD297" s="1">
        <v>0.401642693</v>
      </c>
      <c r="GE297" s="1">
        <v>-0.96743133299999995</v>
      </c>
      <c r="GF297" s="1">
        <v>0.44826796200000002</v>
      </c>
      <c r="GG297" s="1">
        <v>-1.765684882</v>
      </c>
      <c r="GH297" s="1">
        <v>-0.44245080199999998</v>
      </c>
      <c r="GI297" s="1">
        <v>-5.8836709000000001E-2</v>
      </c>
      <c r="GJ297" s="1">
        <v>-1.662345357</v>
      </c>
      <c r="GK297" s="1">
        <v>-0.88850564600000004</v>
      </c>
      <c r="GL297" s="1">
        <v>8</v>
      </c>
      <c r="GM297" s="1">
        <v>4</v>
      </c>
      <c r="GN297" s="1">
        <v>0.5</v>
      </c>
      <c r="GO297" s="1">
        <v>4</v>
      </c>
      <c r="GP297" s="1">
        <v>0.5</v>
      </c>
      <c r="GQ297" s="1">
        <v>0</v>
      </c>
      <c r="GR297" s="1">
        <v>0</v>
      </c>
      <c r="GS297" s="1">
        <v>1</v>
      </c>
      <c r="GT297" s="1">
        <v>0.125</v>
      </c>
      <c r="GU297" s="1">
        <v>0</v>
      </c>
      <c r="GV297" s="1">
        <v>0</v>
      </c>
      <c r="GW297" s="1">
        <v>0</v>
      </c>
      <c r="GX297" s="1">
        <v>0</v>
      </c>
      <c r="GY297" s="1">
        <v>0</v>
      </c>
      <c r="GZ297" s="1">
        <v>0</v>
      </c>
      <c r="HA297" s="1">
        <v>0</v>
      </c>
      <c r="HB297" s="1">
        <v>0</v>
      </c>
      <c r="HC297" s="1">
        <v>0</v>
      </c>
      <c r="HD297" s="1">
        <v>0</v>
      </c>
      <c r="HE297" s="1">
        <v>2</v>
      </c>
      <c r="HF297" s="1">
        <v>0.25</v>
      </c>
      <c r="HG297" s="1">
        <v>1</v>
      </c>
      <c r="HH297" s="1">
        <v>0.125</v>
      </c>
      <c r="HI297" s="1">
        <v>3</v>
      </c>
      <c r="HJ297" s="1">
        <v>0.375</v>
      </c>
      <c r="HK297" s="1">
        <v>1</v>
      </c>
      <c r="HL297" s="1">
        <v>0.125</v>
      </c>
      <c r="HM297" s="1">
        <v>0.125</v>
      </c>
      <c r="HN297" s="1">
        <v>0.875</v>
      </c>
      <c r="HO297" s="1" t="s">
        <v>569</v>
      </c>
      <c r="HP297" s="1" t="s">
        <v>232</v>
      </c>
      <c r="HQ297" s="1" t="s">
        <v>260</v>
      </c>
      <c r="HR297" s="1" t="s">
        <v>261</v>
      </c>
      <c r="HS297" s="1" t="s">
        <v>262</v>
      </c>
      <c r="HT297" s="1" t="s">
        <v>221</v>
      </c>
      <c r="HU297" s="1">
        <v>2.3509421619999999</v>
      </c>
      <c r="HV297" s="1">
        <v>3.0929066509999998</v>
      </c>
      <c r="HW297" s="1">
        <v>2.7416206000000001</v>
      </c>
      <c r="HX297" s="1">
        <v>1.939458468</v>
      </c>
      <c r="HY297" s="1">
        <v>3.491228902</v>
      </c>
      <c r="HZ297" s="1">
        <v>4.1533793689999996</v>
      </c>
      <c r="IA297" s="1">
        <v>1.7693571020000001</v>
      </c>
      <c r="IB297" s="1">
        <v>3.3567650090000001</v>
      </c>
    </row>
    <row r="298" spans="1:236" x14ac:dyDescent="0.3">
      <c r="A298" s="1">
        <v>29444</v>
      </c>
      <c r="B298" s="1" t="s">
        <v>1900</v>
      </c>
      <c r="C298" s="1" t="s">
        <v>1088</v>
      </c>
      <c r="D298" s="1" t="s">
        <v>1901</v>
      </c>
      <c r="E298" s="1">
        <v>8</v>
      </c>
      <c r="F298" s="1" t="s">
        <v>398</v>
      </c>
      <c r="G298" s="1">
        <v>3</v>
      </c>
      <c r="H298" s="1" t="s">
        <v>399</v>
      </c>
      <c r="I298" s="1" t="s">
        <v>221</v>
      </c>
      <c r="J298" s="1" t="s">
        <v>221</v>
      </c>
      <c r="K298" s="1" t="s">
        <v>221</v>
      </c>
      <c r="L298" s="1">
        <v>1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1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 t="s">
        <v>221</v>
      </c>
      <c r="AF298" s="1" t="s">
        <v>221</v>
      </c>
      <c r="AG298" s="1" t="s">
        <v>221</v>
      </c>
      <c r="AH298" s="1" t="s">
        <v>221</v>
      </c>
      <c r="AI298" s="1" t="s">
        <v>221</v>
      </c>
      <c r="AJ298" s="1" t="s">
        <v>221</v>
      </c>
      <c r="AK298" s="1" t="s">
        <v>221</v>
      </c>
      <c r="AL298" s="1" t="s">
        <v>221</v>
      </c>
      <c r="AM298" s="1">
        <v>5</v>
      </c>
      <c r="AN298" s="1">
        <v>1</v>
      </c>
      <c r="AO298" s="1">
        <v>1</v>
      </c>
      <c r="AP298" s="1">
        <v>1</v>
      </c>
      <c r="AQ298" s="1">
        <v>5</v>
      </c>
      <c r="AR298" s="1">
        <v>3</v>
      </c>
      <c r="AS298" s="1">
        <v>1</v>
      </c>
      <c r="AT298" s="1">
        <v>1</v>
      </c>
      <c r="AU298" s="1">
        <v>1</v>
      </c>
      <c r="AV298" s="1">
        <v>1</v>
      </c>
      <c r="AW298" s="1">
        <v>3</v>
      </c>
      <c r="AX298" s="1">
        <v>1</v>
      </c>
      <c r="AY298" s="1">
        <v>5</v>
      </c>
      <c r="AZ298" s="1">
        <v>3</v>
      </c>
      <c r="BA298" s="1">
        <v>3</v>
      </c>
      <c r="BB298" s="1">
        <v>5</v>
      </c>
      <c r="BC298" s="1" t="s">
        <v>221</v>
      </c>
      <c r="BD298" s="1" t="s">
        <v>221</v>
      </c>
      <c r="BE298" s="1" t="s">
        <v>221</v>
      </c>
      <c r="BF298" s="1" t="s">
        <v>221</v>
      </c>
      <c r="BG298" s="1">
        <v>4</v>
      </c>
      <c r="BH298" s="1">
        <v>4</v>
      </c>
      <c r="BI298" s="1">
        <v>4</v>
      </c>
      <c r="BJ298" s="1">
        <v>5</v>
      </c>
      <c r="BK298" s="1">
        <v>5</v>
      </c>
      <c r="BL298" s="1">
        <v>4</v>
      </c>
      <c r="BM298" s="1">
        <v>5</v>
      </c>
      <c r="BN298" s="1">
        <v>3</v>
      </c>
      <c r="BO298" s="1">
        <v>2</v>
      </c>
      <c r="BP298" s="1">
        <v>5</v>
      </c>
      <c r="BQ298" s="1">
        <v>4</v>
      </c>
      <c r="BR298" s="1">
        <v>5</v>
      </c>
      <c r="BS298" s="1">
        <v>5</v>
      </c>
      <c r="BT298" s="1">
        <v>3</v>
      </c>
      <c r="BU298" s="1">
        <v>3</v>
      </c>
      <c r="BV298" s="1">
        <v>4</v>
      </c>
      <c r="BW298" s="1">
        <v>5</v>
      </c>
      <c r="BX298" s="1">
        <v>4.5</v>
      </c>
      <c r="BY298" s="1">
        <v>3</v>
      </c>
      <c r="BZ298" s="1">
        <v>3</v>
      </c>
      <c r="CA298" s="1">
        <v>2</v>
      </c>
      <c r="CB298" s="1">
        <v>5</v>
      </c>
      <c r="CC298" s="1">
        <v>4.6666666670000003</v>
      </c>
      <c r="CD298" s="1">
        <v>5</v>
      </c>
      <c r="CE298" s="1">
        <v>4</v>
      </c>
      <c r="CF298" s="1">
        <f>(AM298 - '[1]AoA, FW, and ASMu'!B$11) / '[1]AoA, FW, and ASMu'!B$12</f>
        <v>0.88905207322832902</v>
      </c>
      <c r="CG298" s="1">
        <f>(AQ298 - '[1]AoA, FW, and ASMu'!C$11) / '[1]AoA, FW, and ASMu'!C$12</f>
        <v>1.6056087151336731</v>
      </c>
      <c r="CH298" s="1">
        <f>(AR298 - '[1]AoA, FW, and ASMu'!D$11) / '[1]AoA, FW, and ASMu'!D$12</f>
        <v>0.45651043466681585</v>
      </c>
      <c r="CI298" s="1">
        <f>(AT298 - '[1]AoA, FW, and ASMu'!E$11) / '[1]AoA, FW, and ASMu'!E$12</f>
        <v>-3.2112961347206417</v>
      </c>
      <c r="CJ298" s="1">
        <f>(AU298 - '[1]AoA, FW, and ASMu'!F$11) / '[1]AoA, FW, and ASMu'!F$12</f>
        <v>-1.3726844286238138</v>
      </c>
      <c r="CK298" s="1">
        <f>(AY298 - '[1]AoA, FW, and ASMu'!G$11) / '[1]AoA, FW, and ASMu'!G$12</f>
        <v>1.0352183707753255</v>
      </c>
      <c r="CL298" s="1">
        <f>(BA298 - '[1]AoA, FW, and ASMu'!H$11) / '[1]AoA, FW, and ASMu'!H$12</f>
        <v>1.2597114765283648</v>
      </c>
      <c r="CM298" s="1">
        <f>(AW298 - '[1]AoA, FW, and ASMu'!I$11) / '[1]AoA, FW, and ASMu'!I$12</f>
        <v>-0.25123341556192269</v>
      </c>
      <c r="CN298" s="1">
        <v>0.57042464800000003</v>
      </c>
      <c r="CO298" s="1">
        <v>-0.943083012</v>
      </c>
      <c r="CP298" s="1">
        <v>-2.0562154499999998</v>
      </c>
      <c r="CQ298" s="1">
        <v>-1.58635054</v>
      </c>
      <c r="CR298" s="1">
        <v>0.95837656100000002</v>
      </c>
      <c r="CS298" s="1">
        <v>0.64351742099999998</v>
      </c>
      <c r="CT298" s="1">
        <v>1.4085013770000001</v>
      </c>
      <c r="CU298" s="1">
        <v>-1.7214179999999999E-2</v>
      </c>
      <c r="CV298" s="1" t="s">
        <v>241</v>
      </c>
      <c r="CW298" s="1">
        <v>5</v>
      </c>
      <c r="CX298" s="1">
        <v>1</v>
      </c>
      <c r="CY298" s="1" t="s">
        <v>242</v>
      </c>
      <c r="CZ298" s="1">
        <v>5</v>
      </c>
      <c r="DA298" s="1">
        <v>3326</v>
      </c>
      <c r="DB298" s="1" t="s">
        <v>221</v>
      </c>
      <c r="DC298" s="1" t="s">
        <v>221</v>
      </c>
      <c r="DD298" s="1">
        <v>0</v>
      </c>
      <c r="DE298" s="1" t="s">
        <v>221</v>
      </c>
      <c r="DF298" s="1" t="s">
        <v>221</v>
      </c>
      <c r="DG298" s="1" t="s">
        <v>292</v>
      </c>
      <c r="DH298" s="1">
        <v>604046</v>
      </c>
      <c r="DI298" s="1" t="s">
        <v>1902</v>
      </c>
      <c r="DJ298" s="1" t="s">
        <v>1903</v>
      </c>
      <c r="DK298" s="1" t="s">
        <v>590</v>
      </c>
      <c r="DL298" s="1" t="s">
        <v>229</v>
      </c>
      <c r="DM298" s="1">
        <v>262</v>
      </c>
      <c r="DN298" s="1">
        <v>100</v>
      </c>
      <c r="DO298" s="1" t="s">
        <v>1904</v>
      </c>
      <c r="DP298" s="1">
        <v>0.99168173500000001</v>
      </c>
      <c r="DQ298" s="1">
        <v>-0.56476974899999999</v>
      </c>
      <c r="DR298" s="1">
        <v>-2.8576702740000002</v>
      </c>
      <c r="DS298" s="1">
        <v>-0.37808848900000003</v>
      </c>
      <c r="DT298" s="1">
        <v>2.1885848320000001</v>
      </c>
      <c r="DU298" s="1">
        <v>0.567065547</v>
      </c>
      <c r="DV298" s="1">
        <v>-0.68143459900000003</v>
      </c>
      <c r="DW298" s="1">
        <v>-3.1282847899999999</v>
      </c>
      <c r="DX298" s="1">
        <v>-2.2825453370000002</v>
      </c>
      <c r="DY298" s="1">
        <v>-1.0964448499999999</v>
      </c>
      <c r="DZ298" s="1">
        <v>-0.19060606099999999</v>
      </c>
      <c r="EA298" s="1">
        <v>-1.1447780439999999</v>
      </c>
      <c r="EB298" s="1">
        <v>1.650185048</v>
      </c>
      <c r="EC298" s="1">
        <v>-0.36842907200000002</v>
      </c>
      <c r="ED298" s="1">
        <v>1.329160962</v>
      </c>
      <c r="EE298" s="1">
        <v>1.2185467910000001</v>
      </c>
      <c r="EF298" s="1">
        <v>-0.49336258900000002</v>
      </c>
      <c r="EG298" s="1">
        <v>-0.20733053700000001</v>
      </c>
      <c r="EH298" s="1">
        <v>-0.138845727</v>
      </c>
      <c r="EI298" s="1">
        <v>0.78168780999999998</v>
      </c>
      <c r="EJ298" s="1">
        <v>0.78663404599999998</v>
      </c>
      <c r="EK298" s="1">
        <v>-8.8258680000000006E-2</v>
      </c>
      <c r="EL298" s="1">
        <v>0.48208338899999997</v>
      </c>
      <c r="EM298" s="1">
        <v>-1.8582212789999999</v>
      </c>
      <c r="EN298" s="1">
        <v>0.77204928699999997</v>
      </c>
      <c r="EO298" s="1">
        <v>-0.39782657399999999</v>
      </c>
      <c r="EP298" s="1">
        <v>0.55752913199999998</v>
      </c>
      <c r="EQ298" s="1">
        <v>1.1601128549999999</v>
      </c>
      <c r="ER298" s="1">
        <v>-0.64968487399999997</v>
      </c>
      <c r="ES298" s="1">
        <v>-0.43132788399999999</v>
      </c>
      <c r="ET298" s="1">
        <v>-0.18006138499999999</v>
      </c>
      <c r="EU298" s="1">
        <v>1.711729622</v>
      </c>
      <c r="EV298" s="1">
        <v>-0.88920579200000005</v>
      </c>
      <c r="EW298" s="1">
        <v>0.87027960100000001</v>
      </c>
      <c r="EX298" s="1">
        <v>-0.50626750099999995</v>
      </c>
      <c r="EY298" s="1">
        <v>-2.9028117739999999</v>
      </c>
      <c r="EZ298" s="1">
        <v>-0.43257899100000002</v>
      </c>
      <c r="FA298" s="1">
        <v>1.7263944149999999</v>
      </c>
      <c r="FB298" s="1">
        <v>0.44826796200000002</v>
      </c>
      <c r="FC298" s="1">
        <v>-0.56312254100000003</v>
      </c>
      <c r="FD298" s="1">
        <v>-2.8048273130000001</v>
      </c>
      <c r="FE298" s="1">
        <v>-1.3079878810000001</v>
      </c>
      <c r="FF298" s="1">
        <v>-0.75438913500000004</v>
      </c>
      <c r="FG298" s="1">
        <v>-0.175030668</v>
      </c>
      <c r="FH298" s="1">
        <v>-0.72955848300000004</v>
      </c>
      <c r="FI298" s="1">
        <v>1.1982686419999999</v>
      </c>
      <c r="FJ298" s="1">
        <v>-0.30773846599999999</v>
      </c>
      <c r="FK298" s="1">
        <v>1.290324469</v>
      </c>
      <c r="FL298" s="1">
        <v>1.178860324</v>
      </c>
      <c r="FM298" s="1">
        <v>-0.71347497800000004</v>
      </c>
      <c r="FN298" s="1">
        <v>-0.27098051200000001</v>
      </c>
      <c r="FO298" s="1">
        <v>-0.14130938400000001</v>
      </c>
      <c r="FP298" s="1">
        <v>0.94650490499999995</v>
      </c>
      <c r="FQ298" s="1">
        <v>0.97657453900000002</v>
      </c>
      <c r="FR298" s="1">
        <v>-9.6083810000000006E-2</v>
      </c>
      <c r="FS298" s="1">
        <v>0.70189067199999999</v>
      </c>
      <c r="FT298" s="1">
        <v>-1.8481728989999999</v>
      </c>
      <c r="FU298" s="1">
        <v>0.76901765600000005</v>
      </c>
      <c r="FV298" s="1">
        <v>-0.45330464100000001</v>
      </c>
      <c r="FW298" s="1">
        <v>0.72294473999999997</v>
      </c>
      <c r="FX298" s="1">
        <v>1.396614697</v>
      </c>
      <c r="FY298" s="1">
        <v>-0.66089930100000005</v>
      </c>
      <c r="FZ298" s="1">
        <v>-0.46797258600000002</v>
      </c>
      <c r="GA298" s="1">
        <v>-0.209755147</v>
      </c>
      <c r="GB298" s="1">
        <v>1.721000812</v>
      </c>
      <c r="GC298" s="1">
        <v>-1.0162205879999999</v>
      </c>
      <c r="GD298" s="1">
        <v>1.2607893509999999</v>
      </c>
      <c r="GE298" s="1">
        <v>2.094252113</v>
      </c>
      <c r="GF298" s="1">
        <v>2.1692687730000002</v>
      </c>
      <c r="GG298" s="1">
        <v>-2.1029366399999998</v>
      </c>
      <c r="GH298" s="1">
        <v>-3.15616078</v>
      </c>
      <c r="GI298" s="1">
        <v>1.807267186</v>
      </c>
      <c r="GJ298" s="1">
        <v>2.8491322229999998</v>
      </c>
      <c r="GK298" s="1">
        <v>-0.88850564600000004</v>
      </c>
      <c r="GL298" s="1">
        <v>3</v>
      </c>
      <c r="GM298" s="1">
        <v>2</v>
      </c>
      <c r="GN298" s="1">
        <v>0.66666666699999999</v>
      </c>
      <c r="GO298" s="1">
        <v>1</v>
      </c>
      <c r="GP298" s="1">
        <v>0.33333333300000001</v>
      </c>
      <c r="GQ298" s="1">
        <v>1</v>
      </c>
      <c r="GR298" s="1">
        <v>0.33333333300000001</v>
      </c>
      <c r="GS298" s="1">
        <v>1</v>
      </c>
      <c r="GT298" s="1">
        <v>0.33333333300000001</v>
      </c>
      <c r="GU298" s="1">
        <v>0</v>
      </c>
      <c r="GV298" s="1">
        <v>0</v>
      </c>
      <c r="GW298" s="1">
        <v>0</v>
      </c>
      <c r="GX298" s="1">
        <v>0</v>
      </c>
      <c r="GY298" s="1">
        <v>0</v>
      </c>
      <c r="GZ298" s="1">
        <v>0</v>
      </c>
      <c r="HA298" s="1">
        <v>0</v>
      </c>
      <c r="HB298" s="1">
        <v>0</v>
      </c>
      <c r="HC298" s="1">
        <v>0</v>
      </c>
      <c r="HD298" s="1">
        <v>0</v>
      </c>
      <c r="HE298" s="1">
        <v>1</v>
      </c>
      <c r="HF298" s="1">
        <v>0.33333333300000001</v>
      </c>
      <c r="HG298" s="1">
        <v>0</v>
      </c>
      <c r="HH298" s="1">
        <v>0</v>
      </c>
      <c r="HI298" s="1">
        <v>0</v>
      </c>
      <c r="HJ298" s="1">
        <v>0</v>
      </c>
      <c r="HK298" s="1">
        <v>0</v>
      </c>
      <c r="HL298" s="1">
        <v>0</v>
      </c>
      <c r="HM298" s="1">
        <v>0.66666666699999999</v>
      </c>
      <c r="HN298" s="1">
        <v>0.33333333300000001</v>
      </c>
      <c r="HO298" s="1" t="s">
        <v>269</v>
      </c>
      <c r="HP298" s="1" t="s">
        <v>357</v>
      </c>
      <c r="HQ298" s="1" t="s">
        <v>358</v>
      </c>
      <c r="HR298" s="1" t="s">
        <v>221</v>
      </c>
      <c r="HS298" s="1" t="s">
        <v>221</v>
      </c>
      <c r="HT298" s="1" t="s">
        <v>221</v>
      </c>
      <c r="HU298" s="1">
        <v>3.6703484770000001</v>
      </c>
      <c r="HV298" s="1">
        <v>2.4743253209999998</v>
      </c>
      <c r="HW298" s="1">
        <v>1.3708103</v>
      </c>
      <c r="HX298" s="1">
        <v>0.969729234</v>
      </c>
      <c r="HY298" s="1">
        <v>4.6549718689999997</v>
      </c>
      <c r="HZ298" s="1">
        <v>5.0763525630000004</v>
      </c>
      <c r="IA298" s="1">
        <v>4.128499905</v>
      </c>
      <c r="IB298" s="1">
        <v>3.3567650090000001</v>
      </c>
    </row>
    <row r="299" spans="1:236" x14ac:dyDescent="0.3">
      <c r="A299" s="1">
        <v>29609</v>
      </c>
      <c r="B299" s="1" t="s">
        <v>1905</v>
      </c>
      <c r="C299" s="1" t="s">
        <v>1906</v>
      </c>
      <c r="D299" s="1" t="s">
        <v>605</v>
      </c>
      <c r="E299" s="1">
        <v>7</v>
      </c>
      <c r="F299" s="1" t="s">
        <v>398</v>
      </c>
      <c r="G299" s="1">
        <v>3</v>
      </c>
      <c r="H299" s="1" t="s">
        <v>399</v>
      </c>
      <c r="I299" s="1" t="s">
        <v>221</v>
      </c>
      <c r="J299" s="1" t="s">
        <v>221</v>
      </c>
      <c r="K299" s="1" t="s">
        <v>221</v>
      </c>
      <c r="L299" s="1">
        <v>1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1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 t="s">
        <v>221</v>
      </c>
      <c r="AF299" s="1" t="s">
        <v>221</v>
      </c>
      <c r="AG299" s="1" t="s">
        <v>221</v>
      </c>
      <c r="AH299" s="1" t="s">
        <v>221</v>
      </c>
      <c r="AI299" s="1" t="s">
        <v>221</v>
      </c>
      <c r="AJ299" s="1" t="s">
        <v>221</v>
      </c>
      <c r="AK299" s="1" t="s">
        <v>221</v>
      </c>
      <c r="AL299" s="1" t="s">
        <v>221</v>
      </c>
      <c r="AM299" s="1">
        <v>5</v>
      </c>
      <c r="AN299" s="1">
        <v>1</v>
      </c>
      <c r="AO299" s="1">
        <v>4</v>
      </c>
      <c r="AP299" s="1">
        <v>1</v>
      </c>
      <c r="AQ299" s="1">
        <v>4</v>
      </c>
      <c r="AR299" s="1">
        <v>2</v>
      </c>
      <c r="AS299" s="1">
        <v>1</v>
      </c>
      <c r="AT299" s="1">
        <v>3</v>
      </c>
      <c r="AU299" s="1">
        <v>3</v>
      </c>
      <c r="AV299" s="1">
        <v>4</v>
      </c>
      <c r="AW299" s="1">
        <v>2</v>
      </c>
      <c r="AX299" s="1">
        <v>1</v>
      </c>
      <c r="AY299" s="1">
        <v>3</v>
      </c>
      <c r="AZ299" s="1">
        <v>1</v>
      </c>
      <c r="BA299" s="1">
        <v>1</v>
      </c>
      <c r="BB299" s="1">
        <v>4</v>
      </c>
      <c r="BC299" s="1" t="s">
        <v>221</v>
      </c>
      <c r="BD299" s="1" t="s">
        <v>221</v>
      </c>
      <c r="BE299" s="1" t="s">
        <v>221</v>
      </c>
      <c r="BF299" s="1" t="s">
        <v>221</v>
      </c>
      <c r="BG299" s="1">
        <v>5</v>
      </c>
      <c r="BH299" s="1">
        <v>3</v>
      </c>
      <c r="BI299" s="1">
        <v>5</v>
      </c>
      <c r="BJ299" s="1">
        <v>4</v>
      </c>
      <c r="BK299" s="1">
        <v>3</v>
      </c>
      <c r="BL299" s="1">
        <v>4</v>
      </c>
      <c r="BM299" s="1">
        <v>4</v>
      </c>
      <c r="BN299" s="1">
        <v>4</v>
      </c>
      <c r="BO299" s="1">
        <v>3</v>
      </c>
      <c r="BP299" s="1">
        <v>5</v>
      </c>
      <c r="BQ299" s="1">
        <v>5</v>
      </c>
      <c r="BR299" s="1">
        <v>5</v>
      </c>
      <c r="BS299" s="1" t="s">
        <v>221</v>
      </c>
      <c r="BT299" s="1">
        <v>4</v>
      </c>
      <c r="BU299" s="1">
        <v>4</v>
      </c>
      <c r="BV299" s="1">
        <v>5</v>
      </c>
      <c r="BW299" s="1" t="s">
        <v>221</v>
      </c>
      <c r="BX299" s="1">
        <v>4.5</v>
      </c>
      <c r="BY299" s="1">
        <v>4</v>
      </c>
      <c r="BZ299" s="1">
        <v>4</v>
      </c>
      <c r="CA299" s="1">
        <v>3</v>
      </c>
      <c r="CB299" s="1">
        <v>5</v>
      </c>
      <c r="CC299" s="1">
        <v>3.6666666669999999</v>
      </c>
      <c r="CD299" s="1"/>
      <c r="CE299" s="1">
        <v>3</v>
      </c>
      <c r="CF299" s="1">
        <f>(AM299 - '[1]AoA, FW, and ASMu'!B$11) / '[1]AoA, FW, and ASMu'!B$12</f>
        <v>0.88905207322832902</v>
      </c>
      <c r="CG299" s="1">
        <f>(AQ299 - '[1]AoA, FW, and ASMu'!C$11) / '[1]AoA, FW, and ASMu'!C$12</f>
        <v>0.83458339984016205</v>
      </c>
      <c r="CH299" s="1">
        <f>(AR299 - '[1]AoA, FW, and ASMu'!D$11) / '[1]AoA, FW, and ASMu'!D$12</f>
        <v>-0.32843761477495281</v>
      </c>
      <c r="CI299" s="1">
        <f>(AT299 - '[1]AoA, FW, and ASMu'!E$11) / '[1]AoA, FW, and ASMu'!E$12</f>
        <v>-1.3553178528170411</v>
      </c>
      <c r="CJ299" s="1">
        <f>(AU299 - '[1]AoA, FW, and ASMu'!F$11) / '[1]AoA, FW, and ASMu'!F$12</f>
        <v>-0.22453801400218357</v>
      </c>
      <c r="CK299" s="1">
        <f>(AY299 - '[1]AoA, FW, and ASMu'!G$11) / '[1]AoA, FW, and ASMu'!G$12</f>
        <v>-0.39129875746110016</v>
      </c>
      <c r="CL299" s="1">
        <f>(BA299 - '[1]AoA, FW, and ASMu'!H$11) / '[1]AoA, FW, and ASMu'!H$12</f>
        <v>-0.62050276803115456</v>
      </c>
      <c r="CM299" s="1">
        <f>(AW299 - '[1]AoA, FW, and ASMu'!I$11) / '[1]AoA, FW, and ASMu'!I$12</f>
        <v>-1.1002623838105714</v>
      </c>
      <c r="CN299" s="1">
        <v>0.57042464800000003</v>
      </c>
      <c r="CO299" s="1">
        <v>0.294079649</v>
      </c>
      <c r="CP299" s="1">
        <v>-0.68540515000000002</v>
      </c>
      <c r="CQ299" s="1">
        <v>-0.61662130599999998</v>
      </c>
      <c r="CR299" s="1">
        <v>0.95837656100000002</v>
      </c>
      <c r="CS299" s="1">
        <v>-0.74094236899999999</v>
      </c>
      <c r="CT299" s="1"/>
      <c r="CU299" s="1">
        <v>-1.136135849</v>
      </c>
      <c r="CV299" s="1" t="s">
        <v>241</v>
      </c>
      <c r="CW299" s="1">
        <v>5</v>
      </c>
      <c r="CX299" s="1">
        <v>1</v>
      </c>
      <c r="CY299" s="1" t="s">
        <v>242</v>
      </c>
      <c r="CZ299" s="1">
        <v>5</v>
      </c>
      <c r="DA299" s="1">
        <v>5124</v>
      </c>
      <c r="DB299" s="1" t="s">
        <v>221</v>
      </c>
      <c r="DC299" s="1" t="s">
        <v>221</v>
      </c>
      <c r="DD299" s="1">
        <v>0</v>
      </c>
      <c r="DE299" s="1" t="s">
        <v>221</v>
      </c>
      <c r="DF299" s="1" t="s">
        <v>221</v>
      </c>
      <c r="DG299" s="1" t="s">
        <v>553</v>
      </c>
      <c r="DH299" s="1">
        <v>490964</v>
      </c>
      <c r="DI299" s="1" t="s">
        <v>1907</v>
      </c>
      <c r="DJ299" s="1" t="s">
        <v>1908</v>
      </c>
      <c r="DK299" s="1" t="s">
        <v>736</v>
      </c>
      <c r="DL299" s="1" t="s">
        <v>229</v>
      </c>
      <c r="DM299" s="1">
        <v>619</v>
      </c>
      <c r="DN299" s="1">
        <v>4</v>
      </c>
      <c r="DO299" s="1" t="s">
        <v>1909</v>
      </c>
      <c r="DP299" s="1">
        <v>0.99168173500000001</v>
      </c>
      <c r="DQ299" s="1">
        <v>-0.56476974899999999</v>
      </c>
      <c r="DR299" s="1">
        <v>0.14232972599999999</v>
      </c>
      <c r="DS299" s="1">
        <v>-0.37808848900000003</v>
      </c>
      <c r="DT299" s="1">
        <v>1.1885848320000001</v>
      </c>
      <c r="DU299" s="1">
        <v>-0.432934453</v>
      </c>
      <c r="DV299" s="1">
        <v>-0.68143459900000003</v>
      </c>
      <c r="DW299" s="1">
        <v>-1.1282847899999999</v>
      </c>
      <c r="DX299" s="1">
        <v>-0.28254533700000001</v>
      </c>
      <c r="DY299" s="1">
        <v>1.9035551500000001</v>
      </c>
      <c r="DZ299" s="1">
        <v>-1.190606061</v>
      </c>
      <c r="EA299" s="1">
        <v>-1.1447780439999999</v>
      </c>
      <c r="EB299" s="1">
        <v>-0.34981495200000001</v>
      </c>
      <c r="EC299" s="1">
        <v>-2.3684290720000001</v>
      </c>
      <c r="ED299" s="1">
        <v>-0.670839038</v>
      </c>
      <c r="EE299" s="1">
        <v>0.21854679099999999</v>
      </c>
      <c r="EF299" s="1">
        <v>0.50663741100000004</v>
      </c>
      <c r="EG299" s="1">
        <v>-1.207330537</v>
      </c>
      <c r="EH299" s="1">
        <v>0.86115427300000003</v>
      </c>
      <c r="EI299" s="1">
        <v>-0.21831218999999999</v>
      </c>
      <c r="EJ299" s="1">
        <v>-1.2133659539999999</v>
      </c>
      <c r="EK299" s="1">
        <v>-8.8258680000000006E-2</v>
      </c>
      <c r="EL299" s="1">
        <v>-0.51791661099999997</v>
      </c>
      <c r="EM299" s="1">
        <v>-0.858221279</v>
      </c>
      <c r="EN299" s="1">
        <v>0.77204928699999997</v>
      </c>
      <c r="EO299" s="1">
        <v>0.60217342600000001</v>
      </c>
      <c r="EP299" s="1">
        <v>0.55752913199999998</v>
      </c>
      <c r="EQ299" s="1" t="s">
        <v>221</v>
      </c>
      <c r="ER299" s="1">
        <v>0.35031512599999998</v>
      </c>
      <c r="ES299" s="1">
        <v>0.56867211600000001</v>
      </c>
      <c r="ET299" s="1">
        <v>0.81993861499999998</v>
      </c>
      <c r="EU299" s="1" t="s">
        <v>221</v>
      </c>
      <c r="EV299" s="1">
        <v>0.11079420800000001</v>
      </c>
      <c r="EW299" s="1">
        <v>0.87027960100000001</v>
      </c>
      <c r="EX299" s="1">
        <v>-0.50626750099999995</v>
      </c>
      <c r="EY299" s="1">
        <v>0.14457805300000001</v>
      </c>
      <c r="EZ299" s="1">
        <v>-0.43257899100000002</v>
      </c>
      <c r="FA299" s="1">
        <v>0.93757673200000002</v>
      </c>
      <c r="FB299" s="1">
        <v>-0.342236706</v>
      </c>
      <c r="FC299" s="1">
        <v>-0.56312254100000003</v>
      </c>
      <c r="FD299" s="1">
        <v>-1.0116227289999999</v>
      </c>
      <c r="FE299" s="1">
        <v>-0.16190954499999999</v>
      </c>
      <c r="FF299" s="1">
        <v>1.3097068430000001</v>
      </c>
      <c r="FG299" s="1">
        <v>-1.0933155699999999</v>
      </c>
      <c r="FH299" s="1">
        <v>-0.72955848300000004</v>
      </c>
      <c r="FI299" s="1">
        <v>-0.25401532300000002</v>
      </c>
      <c r="FJ299" s="1">
        <v>-1.97828235</v>
      </c>
      <c r="FK299" s="1">
        <v>-0.65123792400000002</v>
      </c>
      <c r="FL299" s="1">
        <v>0.211429009</v>
      </c>
      <c r="FM299" s="1">
        <v>0.73267232599999998</v>
      </c>
      <c r="FN299" s="1">
        <v>-1.5779781020000001</v>
      </c>
      <c r="FO299" s="1">
        <v>0.87643446000000003</v>
      </c>
      <c r="FP299" s="1">
        <v>-0.26434281799999998</v>
      </c>
      <c r="FQ299" s="1">
        <v>-1.506345045</v>
      </c>
      <c r="FR299" s="1">
        <v>-9.6083810000000006E-2</v>
      </c>
      <c r="FS299" s="1">
        <v>-0.75406215300000001</v>
      </c>
      <c r="FT299" s="1">
        <v>-0.85358042499999998</v>
      </c>
      <c r="FU299" s="1">
        <v>0.76901765600000005</v>
      </c>
      <c r="FV299" s="1">
        <v>0.68614825199999996</v>
      </c>
      <c r="FW299" s="1">
        <v>0.72294473999999997</v>
      </c>
      <c r="FX299" s="1"/>
      <c r="FY299" s="1">
        <v>0.356362032</v>
      </c>
      <c r="FZ299" s="1">
        <v>0.61698529199999996</v>
      </c>
      <c r="GA299" s="1">
        <v>0.955153959</v>
      </c>
      <c r="GB299" s="1"/>
      <c r="GC299" s="1">
        <v>0.126620132</v>
      </c>
      <c r="GD299" s="1">
        <v>1.0723874419999999</v>
      </c>
      <c r="GE299" s="1">
        <v>1.293938764</v>
      </c>
      <c r="GF299" s="1">
        <v>-0.342236706</v>
      </c>
      <c r="GG299" s="1">
        <v>-1.765684882</v>
      </c>
      <c r="GH299" s="1">
        <v>-1.01548997</v>
      </c>
      <c r="GI299" s="1">
        <v>-0.87627254700000001</v>
      </c>
      <c r="GJ299" s="1"/>
      <c r="GK299" s="1">
        <v>-0.36064324399999997</v>
      </c>
      <c r="GL299" s="1">
        <v>3</v>
      </c>
      <c r="GM299" s="1">
        <v>3</v>
      </c>
      <c r="GN299" s="1">
        <v>1</v>
      </c>
      <c r="GO299" s="1">
        <v>0</v>
      </c>
      <c r="GP299" s="1">
        <v>0</v>
      </c>
      <c r="GQ299" s="1">
        <v>0</v>
      </c>
      <c r="GR299" s="1">
        <v>0</v>
      </c>
      <c r="GS299" s="1">
        <v>1</v>
      </c>
      <c r="GT299" s="1">
        <v>0.33333333300000001</v>
      </c>
      <c r="GU299" s="1">
        <v>1</v>
      </c>
      <c r="GV299" s="1">
        <v>0.33333333300000001</v>
      </c>
      <c r="GW299" s="1">
        <v>0</v>
      </c>
      <c r="GX299" s="1">
        <v>0</v>
      </c>
      <c r="GY299" s="1">
        <v>0</v>
      </c>
      <c r="GZ299" s="1">
        <v>0</v>
      </c>
      <c r="HA299" s="1">
        <v>0</v>
      </c>
      <c r="HB299" s="1">
        <v>0</v>
      </c>
      <c r="HC299" s="1">
        <v>0</v>
      </c>
      <c r="HD299" s="1">
        <v>0</v>
      </c>
      <c r="HE299" s="1">
        <v>0</v>
      </c>
      <c r="HF299" s="1">
        <v>0</v>
      </c>
      <c r="HG299" s="1">
        <v>1</v>
      </c>
      <c r="HH299" s="1">
        <v>0.33333333300000001</v>
      </c>
      <c r="HI299" s="1">
        <v>0</v>
      </c>
      <c r="HJ299" s="1">
        <v>0</v>
      </c>
      <c r="HK299" s="1">
        <v>0</v>
      </c>
      <c r="HL299" s="1">
        <v>0</v>
      </c>
      <c r="HM299" s="1">
        <v>0.66666666699999999</v>
      </c>
      <c r="HN299" s="1">
        <v>0.33333333300000001</v>
      </c>
      <c r="HO299" s="1" t="s">
        <v>710</v>
      </c>
      <c r="HP299" s="1" t="s">
        <v>357</v>
      </c>
      <c r="HQ299" s="1" t="s">
        <v>358</v>
      </c>
      <c r="HR299" s="1" t="s">
        <v>221</v>
      </c>
      <c r="HS299" s="1" t="s">
        <v>221</v>
      </c>
      <c r="HT299" s="1" t="s">
        <v>221</v>
      </c>
      <c r="HU299" s="1">
        <v>3.6703484770000001</v>
      </c>
      <c r="HV299" s="1">
        <v>3.7114879809999999</v>
      </c>
      <c r="HW299" s="1">
        <v>2.7416206000000001</v>
      </c>
      <c r="HX299" s="1">
        <v>1.939458468</v>
      </c>
      <c r="HY299" s="1">
        <v>4.6549718689999997</v>
      </c>
      <c r="HZ299" s="1">
        <v>3.6918927730000002</v>
      </c>
      <c r="IA299" s="1"/>
      <c r="IB299" s="1">
        <v>2.2378433389999999</v>
      </c>
    </row>
    <row r="300" spans="1:236" x14ac:dyDescent="0.3">
      <c r="A300" s="1">
        <v>32776</v>
      </c>
      <c r="B300" s="1" t="s">
        <v>395</v>
      </c>
      <c r="C300" s="1" t="s">
        <v>396</v>
      </c>
      <c r="D300" s="1" t="s">
        <v>397</v>
      </c>
      <c r="E300" s="1">
        <v>4</v>
      </c>
      <c r="F300" s="1" t="s">
        <v>398</v>
      </c>
      <c r="G300" s="1">
        <v>3</v>
      </c>
      <c r="H300" s="1" t="s">
        <v>399</v>
      </c>
      <c r="I300" s="1" t="s">
        <v>221</v>
      </c>
      <c r="J300" s="1" t="s">
        <v>221</v>
      </c>
      <c r="K300" s="1" t="s">
        <v>221</v>
      </c>
      <c r="L300" s="1">
        <v>1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1</v>
      </c>
      <c r="Y300" s="1">
        <v>0</v>
      </c>
      <c r="Z300" s="1">
        <v>1</v>
      </c>
      <c r="AA300" s="1">
        <v>0</v>
      </c>
      <c r="AB300" s="1">
        <v>0</v>
      </c>
      <c r="AC300" s="1">
        <v>0</v>
      </c>
      <c r="AD300" s="1">
        <v>0</v>
      </c>
      <c r="AE300" s="1" t="s">
        <v>400</v>
      </c>
      <c r="AF300" s="1" t="s">
        <v>221</v>
      </c>
      <c r="AG300" s="1" t="s">
        <v>221</v>
      </c>
      <c r="AH300" s="1" t="s">
        <v>221</v>
      </c>
      <c r="AI300" s="1" t="s">
        <v>221</v>
      </c>
      <c r="AJ300" s="1" t="s">
        <v>221</v>
      </c>
      <c r="AK300" s="1" t="s">
        <v>221</v>
      </c>
      <c r="AL300" s="1" t="s">
        <v>221</v>
      </c>
      <c r="AM300" s="1">
        <v>5</v>
      </c>
      <c r="AN300" s="1">
        <v>2</v>
      </c>
      <c r="AO300" s="1">
        <v>4</v>
      </c>
      <c r="AP300" s="1">
        <v>1</v>
      </c>
      <c r="AQ300" s="1">
        <v>4</v>
      </c>
      <c r="AR300" s="1">
        <v>4</v>
      </c>
      <c r="AS300" s="1">
        <v>3</v>
      </c>
      <c r="AT300" s="1">
        <v>5</v>
      </c>
      <c r="AU300" s="1">
        <v>5</v>
      </c>
      <c r="AV300" s="1">
        <v>2</v>
      </c>
      <c r="AW300" s="1">
        <v>3</v>
      </c>
      <c r="AX300" s="1">
        <v>3</v>
      </c>
      <c r="AY300" s="1">
        <v>3</v>
      </c>
      <c r="AZ300" s="1">
        <v>4</v>
      </c>
      <c r="BA300" s="1">
        <v>3</v>
      </c>
      <c r="BB300" s="1">
        <v>3</v>
      </c>
      <c r="BC300" s="1" t="s">
        <v>221</v>
      </c>
      <c r="BD300" s="1" t="s">
        <v>221</v>
      </c>
      <c r="BE300" s="1" t="s">
        <v>221</v>
      </c>
      <c r="BF300" s="1" t="s">
        <v>221</v>
      </c>
      <c r="BG300" s="1">
        <v>5</v>
      </c>
      <c r="BH300" s="1">
        <v>3</v>
      </c>
      <c r="BI300" s="1">
        <v>4</v>
      </c>
      <c r="BJ300" s="1">
        <v>4</v>
      </c>
      <c r="BK300" s="1">
        <v>5</v>
      </c>
      <c r="BL300" s="1">
        <v>5</v>
      </c>
      <c r="BM300" s="1">
        <v>5</v>
      </c>
      <c r="BN300" s="1" t="s">
        <v>221</v>
      </c>
      <c r="BO300" s="1">
        <v>3</v>
      </c>
      <c r="BP300" s="1">
        <v>4</v>
      </c>
      <c r="BQ300" s="1">
        <v>3</v>
      </c>
      <c r="BR300" s="1">
        <v>3</v>
      </c>
      <c r="BS300" s="1">
        <v>4</v>
      </c>
      <c r="BT300" s="1">
        <v>3</v>
      </c>
      <c r="BU300" s="1">
        <v>4</v>
      </c>
      <c r="BV300" s="1">
        <v>5</v>
      </c>
      <c r="BW300" s="1">
        <v>4</v>
      </c>
      <c r="BX300" s="1">
        <v>4.3</v>
      </c>
      <c r="BY300" s="1">
        <v>3.5</v>
      </c>
      <c r="BZ300" s="1"/>
      <c r="CA300" s="1">
        <v>3</v>
      </c>
      <c r="CB300" s="1">
        <v>4</v>
      </c>
      <c r="CC300" s="1">
        <v>5</v>
      </c>
      <c r="CD300" s="1">
        <v>4</v>
      </c>
      <c r="CE300" s="1">
        <v>3</v>
      </c>
      <c r="CF300" s="1">
        <f>(AM300 - '[1]AoA, FW, and ASMu'!B$11) / '[1]AoA, FW, and ASMu'!B$12</f>
        <v>0.88905207322832902</v>
      </c>
      <c r="CG300" s="1">
        <f>(AQ300 - '[1]AoA, FW, and ASMu'!C$11) / '[1]AoA, FW, and ASMu'!C$12</f>
        <v>0.83458339984016205</v>
      </c>
      <c r="CH300" s="1">
        <f>(AR300 - '[1]AoA, FW, and ASMu'!D$11) / '[1]AoA, FW, and ASMu'!D$12</f>
        <v>1.2414584841085845</v>
      </c>
      <c r="CI300" s="1">
        <f>(AT300 - '[1]AoA, FW, and ASMu'!E$11) / '[1]AoA, FW, and ASMu'!E$12</f>
        <v>0.50066042908655961</v>
      </c>
      <c r="CJ300" s="1">
        <f>(AU300 - '[1]AoA, FW, and ASMu'!F$11) / '[1]AoA, FW, and ASMu'!F$12</f>
        <v>0.92360840061944671</v>
      </c>
      <c r="CK300" s="1">
        <f>(AY300 - '[1]AoA, FW, and ASMu'!G$11) / '[1]AoA, FW, and ASMu'!G$12</f>
        <v>-0.39129875746110016</v>
      </c>
      <c r="CL300" s="1">
        <f>(BA300 - '[1]AoA, FW, and ASMu'!H$11) / '[1]AoA, FW, and ASMu'!H$12</f>
        <v>1.2597114765283648</v>
      </c>
      <c r="CM300" s="1">
        <f>(AW300 - '[1]AoA, FW, and ASMu'!I$11) / '[1]AoA, FW, and ASMu'!I$12</f>
        <v>-0.25123341556192269</v>
      </c>
      <c r="CN300" s="1">
        <v>0.13861894499999999</v>
      </c>
      <c r="CO300" s="1">
        <v>-0.32450168099999999</v>
      </c>
      <c r="CP300" s="1"/>
      <c r="CQ300" s="1">
        <v>-0.61662130599999998</v>
      </c>
      <c r="CR300" s="1">
        <v>-0.205366406</v>
      </c>
      <c r="CS300" s="1">
        <v>1.1050040169999999</v>
      </c>
      <c r="CT300" s="1">
        <v>0.22892997600000001</v>
      </c>
      <c r="CU300" s="1">
        <v>-1.136135849</v>
      </c>
      <c r="CV300" s="1" t="s">
        <v>241</v>
      </c>
      <c r="CW300" s="1">
        <v>5</v>
      </c>
      <c r="CX300" s="1">
        <v>1</v>
      </c>
      <c r="CY300" s="1" t="s">
        <v>242</v>
      </c>
      <c r="CZ300" s="1">
        <v>5</v>
      </c>
      <c r="DA300" s="1">
        <v>3034</v>
      </c>
      <c r="DB300" s="1" t="s">
        <v>221</v>
      </c>
      <c r="DC300" s="1" t="s">
        <v>221</v>
      </c>
      <c r="DD300" s="1">
        <v>1</v>
      </c>
      <c r="DE300" s="1">
        <v>3036</v>
      </c>
      <c r="DF300" s="1" t="s">
        <v>221</v>
      </c>
      <c r="DG300" s="1" t="s">
        <v>401</v>
      </c>
      <c r="DH300" s="1">
        <v>625551</v>
      </c>
      <c r="DI300" s="1" t="s">
        <v>402</v>
      </c>
      <c r="DJ300" s="1" t="s">
        <v>403</v>
      </c>
      <c r="DK300" s="1" t="s">
        <v>257</v>
      </c>
      <c r="DL300" s="1" t="s">
        <v>229</v>
      </c>
      <c r="DM300" s="1">
        <v>1131</v>
      </c>
      <c r="DN300" s="1">
        <v>1</v>
      </c>
      <c r="DO300" s="1" t="s">
        <v>404</v>
      </c>
      <c r="DP300" s="1">
        <v>0.99168173500000001</v>
      </c>
      <c r="DQ300" s="1">
        <v>0.43523025100000001</v>
      </c>
      <c r="DR300" s="1">
        <v>0.14232972599999999</v>
      </c>
      <c r="DS300" s="1">
        <v>-0.37808848900000003</v>
      </c>
      <c r="DT300" s="1">
        <v>1.1885848320000001</v>
      </c>
      <c r="DU300" s="1">
        <v>1.5670655469999999</v>
      </c>
      <c r="DV300" s="1">
        <v>1.3185654010000001</v>
      </c>
      <c r="DW300" s="1">
        <v>0.87171520999999996</v>
      </c>
      <c r="DX300" s="1">
        <v>1.717454663</v>
      </c>
      <c r="DY300" s="1">
        <v>-9.6444849999999999E-2</v>
      </c>
      <c r="DZ300" s="1">
        <v>-0.19060606099999999</v>
      </c>
      <c r="EA300" s="1">
        <v>0.85522195599999995</v>
      </c>
      <c r="EB300" s="1">
        <v>-0.34981495200000001</v>
      </c>
      <c r="EC300" s="1">
        <v>0.63157092800000003</v>
      </c>
      <c r="ED300" s="1">
        <v>1.329160962</v>
      </c>
      <c r="EE300" s="1">
        <v>-0.78145320900000004</v>
      </c>
      <c r="EF300" s="1">
        <v>0.50663741100000004</v>
      </c>
      <c r="EG300" s="1">
        <v>-1.207330537</v>
      </c>
      <c r="EH300" s="1">
        <v>-0.138845727</v>
      </c>
      <c r="EI300" s="1">
        <v>-0.21831218999999999</v>
      </c>
      <c r="EJ300" s="1">
        <v>0.78663404599999998</v>
      </c>
      <c r="EK300" s="1">
        <v>0.91174131999999997</v>
      </c>
      <c r="EL300" s="1">
        <v>0.48208338899999997</v>
      </c>
      <c r="EM300" s="1">
        <v>-0.858221279</v>
      </c>
      <c r="EN300" s="1">
        <v>-0.227950713</v>
      </c>
      <c r="EO300" s="1">
        <v>-1.397826574</v>
      </c>
      <c r="EP300" s="1">
        <v>-1.442470868</v>
      </c>
      <c r="EQ300" s="1">
        <v>0.160112855</v>
      </c>
      <c r="ER300" s="1">
        <v>-0.64968487399999997</v>
      </c>
      <c r="ES300" s="1">
        <v>0.56867211600000001</v>
      </c>
      <c r="ET300" s="1">
        <v>0.81993861499999998</v>
      </c>
      <c r="EU300" s="1">
        <v>0.71172962200000001</v>
      </c>
      <c r="EV300" s="1" t="s">
        <v>221</v>
      </c>
      <c r="EW300" s="1">
        <v>0.87027960100000001</v>
      </c>
      <c r="EX300" s="1">
        <v>0.39014648299999999</v>
      </c>
      <c r="EY300" s="1">
        <v>0.14457805300000001</v>
      </c>
      <c r="EZ300" s="1">
        <v>-0.43257899100000002</v>
      </c>
      <c r="FA300" s="1">
        <v>0.93757673200000002</v>
      </c>
      <c r="FB300" s="1">
        <v>1.2387726290000001</v>
      </c>
      <c r="FC300" s="1">
        <v>1.0896334009999999</v>
      </c>
      <c r="FD300" s="1">
        <v>0.78158185499999999</v>
      </c>
      <c r="FE300" s="1">
        <v>0.98416879099999999</v>
      </c>
      <c r="FF300" s="1">
        <v>-6.6357141999999994E-2</v>
      </c>
      <c r="FG300" s="1">
        <v>-0.175030668</v>
      </c>
      <c r="FH300" s="1">
        <v>0.545026554</v>
      </c>
      <c r="FI300" s="1">
        <v>-0.25401532300000002</v>
      </c>
      <c r="FJ300" s="1">
        <v>0.527533476</v>
      </c>
      <c r="FK300" s="1">
        <v>1.290324469</v>
      </c>
      <c r="FL300" s="1">
        <v>-0.75600230499999999</v>
      </c>
      <c r="FM300" s="1">
        <v>0.73267232599999998</v>
      </c>
      <c r="FN300" s="1">
        <v>-1.5779781020000001</v>
      </c>
      <c r="FO300" s="1">
        <v>-0.14130938400000001</v>
      </c>
      <c r="FP300" s="1">
        <v>-0.26434281799999998</v>
      </c>
      <c r="FQ300" s="1">
        <v>0.97657453900000002</v>
      </c>
      <c r="FR300" s="1">
        <v>0.99257750099999997</v>
      </c>
      <c r="FS300" s="1">
        <v>0.70189067199999999</v>
      </c>
      <c r="FT300" s="1">
        <v>-0.85358042499999998</v>
      </c>
      <c r="FU300" s="1">
        <v>-0.22705561099999999</v>
      </c>
      <c r="FV300" s="1">
        <v>-1.5927575329999999</v>
      </c>
      <c r="FW300" s="1">
        <v>-1.8704434729999999</v>
      </c>
      <c r="FX300" s="1">
        <v>0.19275363200000001</v>
      </c>
      <c r="FY300" s="1">
        <v>-0.66089930100000005</v>
      </c>
      <c r="FZ300" s="1">
        <v>0.61698529199999996</v>
      </c>
      <c r="GA300" s="1">
        <v>0.955153959</v>
      </c>
      <c r="GB300" s="1">
        <v>0.71558454199999999</v>
      </c>
      <c r="GC300" s="1"/>
      <c r="GD300" s="1">
        <v>1.0365492789999999</v>
      </c>
      <c r="GE300" s="1">
        <v>0.70350389800000002</v>
      </c>
      <c r="GF300" s="1">
        <v>1.9543571710000001</v>
      </c>
      <c r="GG300" s="1">
        <v>1.4834725280000001</v>
      </c>
      <c r="GH300" s="1">
        <v>0.13058836600000001</v>
      </c>
      <c r="GI300" s="1">
        <v>0.31425441799999998</v>
      </c>
      <c r="GJ300" s="1">
        <v>1.7444935559999999</v>
      </c>
      <c r="GK300" s="1">
        <v>0.55764165799999998</v>
      </c>
      <c r="GL300" s="1">
        <v>4</v>
      </c>
      <c r="GM300" s="1">
        <v>1</v>
      </c>
      <c r="GN300" s="1">
        <v>0.25</v>
      </c>
      <c r="GO300" s="1">
        <v>3</v>
      </c>
      <c r="GP300" s="1">
        <v>0.75</v>
      </c>
      <c r="GQ300" s="1">
        <v>1</v>
      </c>
      <c r="GR300" s="1">
        <v>0.25</v>
      </c>
      <c r="GS300" s="1">
        <v>1</v>
      </c>
      <c r="GT300" s="1">
        <v>0.25</v>
      </c>
      <c r="GU300" s="1">
        <v>0</v>
      </c>
      <c r="GV300" s="1">
        <v>0</v>
      </c>
      <c r="GW300" s="1">
        <v>0</v>
      </c>
      <c r="GX300" s="1">
        <v>0</v>
      </c>
      <c r="GY300" s="1">
        <v>0</v>
      </c>
      <c r="GZ300" s="1">
        <v>0</v>
      </c>
      <c r="HA300" s="1">
        <v>0</v>
      </c>
      <c r="HB300" s="1">
        <v>0</v>
      </c>
      <c r="HC300" s="1">
        <v>0</v>
      </c>
      <c r="HD300" s="1">
        <v>0</v>
      </c>
      <c r="HE300" s="1">
        <v>1</v>
      </c>
      <c r="HF300" s="1">
        <v>0.25</v>
      </c>
      <c r="HG300" s="1">
        <v>1</v>
      </c>
      <c r="HH300" s="1">
        <v>0.25</v>
      </c>
      <c r="HI300" s="1">
        <v>0</v>
      </c>
      <c r="HJ300" s="1">
        <v>0</v>
      </c>
      <c r="HK300" s="1">
        <v>0</v>
      </c>
      <c r="HL300" s="1">
        <v>0</v>
      </c>
      <c r="HM300" s="1">
        <v>0.5</v>
      </c>
      <c r="HN300" s="1">
        <v>0.5</v>
      </c>
      <c r="HO300" s="1" t="s">
        <v>405</v>
      </c>
      <c r="HP300" s="1" t="s">
        <v>315</v>
      </c>
      <c r="HQ300" s="1" t="s">
        <v>316</v>
      </c>
      <c r="HR300" s="1" t="s">
        <v>221</v>
      </c>
      <c r="HS300" s="1" t="s">
        <v>221</v>
      </c>
      <c r="HT300" s="1" t="s">
        <v>221</v>
      </c>
      <c r="HU300" s="1">
        <v>3.2385427739999999</v>
      </c>
      <c r="HV300" s="1">
        <v>3.0929066509999998</v>
      </c>
      <c r="HW300" s="1"/>
      <c r="HX300" s="1">
        <v>1.939458468</v>
      </c>
      <c r="HY300" s="1">
        <v>3.491228902</v>
      </c>
      <c r="HZ300" s="1">
        <v>5.5378391589999998</v>
      </c>
      <c r="IA300" s="1">
        <v>2.948928504</v>
      </c>
      <c r="IB300" s="1">
        <v>2.2378433389999999</v>
      </c>
    </row>
    <row r="301" spans="1:236" x14ac:dyDescent="0.3">
      <c r="A301" s="1">
        <v>35789</v>
      </c>
      <c r="B301" s="1" t="s">
        <v>705</v>
      </c>
      <c r="C301" s="1" t="s">
        <v>706</v>
      </c>
      <c r="D301" s="1" t="s">
        <v>706</v>
      </c>
      <c r="E301" s="1">
        <v>1</v>
      </c>
      <c r="F301" s="1" t="s">
        <v>398</v>
      </c>
      <c r="G301" s="1">
        <v>3</v>
      </c>
      <c r="H301" s="1" t="s">
        <v>399</v>
      </c>
      <c r="I301" s="1" t="s">
        <v>221</v>
      </c>
      <c r="J301" s="1" t="s">
        <v>221</v>
      </c>
      <c r="K301" s="1" t="s">
        <v>221</v>
      </c>
      <c r="L301" s="1">
        <v>1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1</v>
      </c>
      <c r="U301" s="1">
        <v>0</v>
      </c>
      <c r="V301" s="1">
        <v>0</v>
      </c>
      <c r="W301" s="1">
        <v>0</v>
      </c>
      <c r="X301" s="1">
        <v>0</v>
      </c>
      <c r="Y301" s="1">
        <v>1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 t="s">
        <v>221</v>
      </c>
      <c r="AF301" s="1" t="s">
        <v>221</v>
      </c>
      <c r="AG301" s="1" t="s">
        <v>221</v>
      </c>
      <c r="AH301" s="1" t="s">
        <v>221</v>
      </c>
      <c r="AI301" s="1" t="s">
        <v>221</v>
      </c>
      <c r="AJ301" s="1" t="s">
        <v>221</v>
      </c>
      <c r="AK301" s="1" t="s">
        <v>221</v>
      </c>
      <c r="AL301" s="1" t="s">
        <v>221</v>
      </c>
      <c r="AM301" s="1">
        <v>5</v>
      </c>
      <c r="AN301" s="1">
        <v>3</v>
      </c>
      <c r="AO301" s="1">
        <v>3</v>
      </c>
      <c r="AP301" s="1">
        <v>1</v>
      </c>
      <c r="AQ301" s="1">
        <v>3</v>
      </c>
      <c r="AR301" s="1">
        <v>5</v>
      </c>
      <c r="AS301" s="1">
        <v>4</v>
      </c>
      <c r="AT301" s="1">
        <v>5</v>
      </c>
      <c r="AU301" s="1">
        <v>1</v>
      </c>
      <c r="AV301" s="1">
        <v>4</v>
      </c>
      <c r="AW301" s="1">
        <v>5</v>
      </c>
      <c r="AX301" s="1">
        <v>5</v>
      </c>
      <c r="AY301" s="1">
        <v>5</v>
      </c>
      <c r="AZ301" s="1">
        <v>5</v>
      </c>
      <c r="BA301" s="1">
        <v>2</v>
      </c>
      <c r="BB301" s="1">
        <v>5</v>
      </c>
      <c r="BC301" s="1" t="s">
        <v>221</v>
      </c>
      <c r="BD301" s="1" t="s">
        <v>221</v>
      </c>
      <c r="BE301" s="1" t="s">
        <v>221</v>
      </c>
      <c r="BF301" s="1" t="s">
        <v>221</v>
      </c>
      <c r="BG301" s="1">
        <v>5</v>
      </c>
      <c r="BH301" s="1">
        <v>5</v>
      </c>
      <c r="BI301" s="1">
        <v>5</v>
      </c>
      <c r="BJ301" s="1">
        <v>5</v>
      </c>
      <c r="BK301" s="1">
        <v>5</v>
      </c>
      <c r="BL301" s="1">
        <v>5</v>
      </c>
      <c r="BM301" s="1">
        <v>5</v>
      </c>
      <c r="BN301" s="1">
        <v>5</v>
      </c>
      <c r="BO301" s="1">
        <v>4</v>
      </c>
      <c r="BP301" s="1" t="s">
        <v>221</v>
      </c>
      <c r="BQ301" s="1">
        <v>4</v>
      </c>
      <c r="BR301" s="1">
        <v>5</v>
      </c>
      <c r="BS301" s="1">
        <v>5</v>
      </c>
      <c r="BT301" s="1">
        <v>5</v>
      </c>
      <c r="BU301" s="1">
        <v>4</v>
      </c>
      <c r="BV301" s="1">
        <v>5</v>
      </c>
      <c r="BW301" s="1" t="s">
        <v>221</v>
      </c>
      <c r="BX301" s="1">
        <v>4.8888888890000004</v>
      </c>
      <c r="BY301" s="1">
        <v>4.5</v>
      </c>
      <c r="BZ301" s="1">
        <v>5</v>
      </c>
      <c r="CA301" s="1">
        <v>4</v>
      </c>
      <c r="CB301" s="1"/>
      <c r="CC301" s="1">
        <v>5</v>
      </c>
      <c r="CD301" s="1">
        <v>5</v>
      </c>
      <c r="CE301" s="1">
        <v>5</v>
      </c>
      <c r="CF301" s="1">
        <f>(AM301 - '[1]AoA, FW, and ASMu'!B$11) / '[1]AoA, FW, and ASMu'!B$12</f>
        <v>0.88905207322832902</v>
      </c>
      <c r="CG301" s="1">
        <f>(AQ301 - '[1]AoA, FW, and ASMu'!C$11) / '[1]AoA, FW, and ASMu'!C$12</f>
        <v>6.35580845466511E-2</v>
      </c>
      <c r="CH301" s="1">
        <f>(AR301 - '[1]AoA, FW, and ASMu'!D$11) / '[1]AoA, FW, and ASMu'!D$12</f>
        <v>2.0264065335503534</v>
      </c>
      <c r="CI301" s="1">
        <f>(AT301 - '[1]AoA, FW, and ASMu'!E$11) / '[1]AoA, FW, and ASMu'!E$12</f>
        <v>0.50066042908655961</v>
      </c>
      <c r="CJ301" s="1">
        <f>(AU301 - '[1]AoA, FW, and ASMu'!F$11) / '[1]AoA, FW, and ASMu'!F$12</f>
        <v>-1.3726844286238138</v>
      </c>
      <c r="CK301" s="1">
        <f>(AY301 - '[1]AoA, FW, and ASMu'!G$11) / '[1]AoA, FW, and ASMu'!G$12</f>
        <v>1.0352183707753255</v>
      </c>
      <c r="CL301" s="1">
        <f>(BA301 - '[1]AoA, FW, and ASMu'!H$11) / '[1]AoA, FW, and ASMu'!H$12</f>
        <v>0.31960435424860512</v>
      </c>
      <c r="CM301" s="1">
        <f>(AW301 - '[1]AoA, FW, and ASMu'!I$11) / '[1]AoA, FW, and ASMu'!I$12</f>
        <v>1.4468245209353749</v>
      </c>
      <c r="CN301" s="1">
        <v>1.410046849</v>
      </c>
      <c r="CO301" s="1">
        <v>0.91266097899999998</v>
      </c>
      <c r="CP301" s="1">
        <v>0.68540515000000002</v>
      </c>
      <c r="CQ301" s="1">
        <v>0.35310792800000002</v>
      </c>
      <c r="CR301" s="1"/>
      <c r="CS301" s="1">
        <v>1.1050040169999999</v>
      </c>
      <c r="CT301" s="1">
        <v>1.4085013770000001</v>
      </c>
      <c r="CU301" s="1">
        <v>1.1017074899999999</v>
      </c>
      <c r="CV301" s="1" t="s">
        <v>241</v>
      </c>
      <c r="CW301" s="1">
        <v>5</v>
      </c>
      <c r="CX301" s="1">
        <v>1</v>
      </c>
      <c r="CY301" s="1" t="s">
        <v>242</v>
      </c>
      <c r="CZ301" s="1">
        <v>5</v>
      </c>
      <c r="DA301" s="1">
        <v>5135</v>
      </c>
      <c r="DB301" s="1" t="s">
        <v>221</v>
      </c>
      <c r="DC301" s="1" t="s">
        <v>221</v>
      </c>
      <c r="DD301" s="1">
        <v>1</v>
      </c>
      <c r="DE301" s="1">
        <v>5133</v>
      </c>
      <c r="DF301" s="1" t="s">
        <v>221</v>
      </c>
      <c r="DG301" s="1" t="s">
        <v>243</v>
      </c>
      <c r="DH301" s="1">
        <v>588850</v>
      </c>
      <c r="DI301" s="1" t="s">
        <v>707</v>
      </c>
      <c r="DJ301" s="1" t="s">
        <v>708</v>
      </c>
      <c r="DK301" s="1" t="s">
        <v>335</v>
      </c>
      <c r="DL301" s="1" t="s">
        <v>229</v>
      </c>
      <c r="DM301" s="1">
        <v>1218</v>
      </c>
      <c r="DN301" s="1">
        <v>5</v>
      </c>
      <c r="DO301" s="1" t="s">
        <v>709</v>
      </c>
      <c r="DP301" s="1">
        <v>0.99168173500000001</v>
      </c>
      <c r="DQ301" s="1">
        <v>1.4352302509999999</v>
      </c>
      <c r="DR301" s="1">
        <v>-0.85767027399999995</v>
      </c>
      <c r="DS301" s="1">
        <v>-0.37808848900000003</v>
      </c>
      <c r="DT301" s="1">
        <v>0.18858483200000001</v>
      </c>
      <c r="DU301" s="1">
        <v>2.5670655469999999</v>
      </c>
      <c r="DV301" s="1">
        <v>2.3185654009999999</v>
      </c>
      <c r="DW301" s="1">
        <v>0.87171520999999996</v>
      </c>
      <c r="DX301" s="1">
        <v>-2.2825453370000002</v>
      </c>
      <c r="DY301" s="1">
        <v>1.9035551500000001</v>
      </c>
      <c r="DZ301" s="1">
        <v>1.809393939</v>
      </c>
      <c r="EA301" s="1">
        <v>2.8552219559999998</v>
      </c>
      <c r="EB301" s="1">
        <v>1.650185048</v>
      </c>
      <c r="EC301" s="1">
        <v>1.6315709279999999</v>
      </c>
      <c r="ED301" s="1">
        <v>0.329160962</v>
      </c>
      <c r="EE301" s="1">
        <v>1.2185467910000001</v>
      </c>
      <c r="EF301" s="1">
        <v>0.50663741100000004</v>
      </c>
      <c r="EG301" s="1">
        <v>0.79266946299999996</v>
      </c>
      <c r="EH301" s="1">
        <v>0.86115427300000003</v>
      </c>
      <c r="EI301" s="1">
        <v>0.78168780999999998</v>
      </c>
      <c r="EJ301" s="1">
        <v>0.78663404599999998</v>
      </c>
      <c r="EK301" s="1">
        <v>0.91174131999999997</v>
      </c>
      <c r="EL301" s="1">
        <v>0.48208338899999997</v>
      </c>
      <c r="EM301" s="1">
        <v>0.141778721</v>
      </c>
      <c r="EN301" s="1" t="s">
        <v>221</v>
      </c>
      <c r="EO301" s="1">
        <v>-0.39782657399999999</v>
      </c>
      <c r="EP301" s="1">
        <v>0.55752913199999998</v>
      </c>
      <c r="EQ301" s="1">
        <v>1.1601128549999999</v>
      </c>
      <c r="ER301" s="1">
        <v>1.3503151259999999</v>
      </c>
      <c r="ES301" s="1">
        <v>0.56867211600000001</v>
      </c>
      <c r="ET301" s="1">
        <v>0.81993861499999998</v>
      </c>
      <c r="EU301" s="1" t="s">
        <v>221</v>
      </c>
      <c r="EV301" s="1">
        <v>1.1107942079999999</v>
      </c>
      <c r="EW301" s="1">
        <v>0.87027960100000001</v>
      </c>
      <c r="EX301" s="1">
        <v>1.286560468</v>
      </c>
      <c r="EY301" s="1">
        <v>-0.87121855599999998</v>
      </c>
      <c r="EZ301" s="1">
        <v>-0.43257899100000002</v>
      </c>
      <c r="FA301" s="1">
        <v>0.14875905</v>
      </c>
      <c r="FB301" s="1">
        <v>2.0292772960000001</v>
      </c>
      <c r="FC301" s="1">
        <v>1.916011372</v>
      </c>
      <c r="FD301" s="1">
        <v>0.78158185499999999</v>
      </c>
      <c r="FE301" s="1">
        <v>-1.3079878810000001</v>
      </c>
      <c r="FF301" s="1">
        <v>1.3097068430000001</v>
      </c>
      <c r="FG301" s="1">
        <v>1.6615391349999999</v>
      </c>
      <c r="FH301" s="1">
        <v>1.8196115909999999</v>
      </c>
      <c r="FI301" s="1">
        <v>1.1982686419999999</v>
      </c>
      <c r="FJ301" s="1">
        <v>1.362805418</v>
      </c>
      <c r="FK301" s="1">
        <v>0.31954327199999999</v>
      </c>
      <c r="FL301" s="1">
        <v>1.178860324</v>
      </c>
      <c r="FM301" s="1">
        <v>0.73267232599999998</v>
      </c>
      <c r="FN301" s="1">
        <v>1.036017078</v>
      </c>
      <c r="FO301" s="1">
        <v>0.87643446000000003</v>
      </c>
      <c r="FP301" s="1">
        <v>0.94650490499999995</v>
      </c>
      <c r="FQ301" s="1">
        <v>0.97657453900000002</v>
      </c>
      <c r="FR301" s="1">
        <v>0.99257750099999997</v>
      </c>
      <c r="FS301" s="1">
        <v>0.70189067199999999</v>
      </c>
      <c r="FT301" s="1">
        <v>0.141012049</v>
      </c>
      <c r="FU301" s="1"/>
      <c r="FV301" s="1">
        <v>-0.45330464100000001</v>
      </c>
      <c r="FW301" s="1">
        <v>0.72294473999999997</v>
      </c>
      <c r="FX301" s="1">
        <v>1.396614697</v>
      </c>
      <c r="FY301" s="1">
        <v>1.373623365</v>
      </c>
      <c r="FZ301" s="1">
        <v>0.61698529199999996</v>
      </c>
      <c r="GA301" s="1">
        <v>0.955153959</v>
      </c>
      <c r="GB301" s="1"/>
      <c r="GC301" s="1">
        <v>1.269460853</v>
      </c>
      <c r="GD301" s="1">
        <v>1.6371194069999999</v>
      </c>
      <c r="GE301" s="1">
        <v>1.5338780809999999</v>
      </c>
      <c r="GF301" s="1">
        <v>2.0292772960000001</v>
      </c>
      <c r="GG301" s="1">
        <v>1.4834725280000001</v>
      </c>
      <c r="GH301" s="1">
        <v>-1.1669758320000001</v>
      </c>
      <c r="GI301" s="1">
        <v>2.1701542900000002</v>
      </c>
      <c r="GJ301" s="1">
        <v>1.71615797</v>
      </c>
      <c r="GK301" s="1">
        <v>2.3942114609999998</v>
      </c>
      <c r="GL301" s="1">
        <v>7</v>
      </c>
      <c r="GM301" s="1">
        <v>4</v>
      </c>
      <c r="GN301" s="1">
        <v>0.571428571</v>
      </c>
      <c r="GO301" s="1">
        <v>3</v>
      </c>
      <c r="GP301" s="1">
        <v>0.428571429</v>
      </c>
      <c r="GQ301" s="1">
        <v>0</v>
      </c>
      <c r="GR301" s="1">
        <v>0</v>
      </c>
      <c r="GS301" s="1">
        <v>0</v>
      </c>
      <c r="GT301" s="1">
        <v>0</v>
      </c>
      <c r="GU301" s="1">
        <v>0</v>
      </c>
      <c r="GV301" s="1">
        <v>0</v>
      </c>
      <c r="GW301" s="1">
        <v>2</v>
      </c>
      <c r="GX301" s="1">
        <v>0.28571428599999998</v>
      </c>
      <c r="GY301" s="1">
        <v>2</v>
      </c>
      <c r="GZ301" s="1">
        <v>0.28571428599999998</v>
      </c>
      <c r="HA301" s="1">
        <v>0</v>
      </c>
      <c r="HB301" s="1">
        <v>0</v>
      </c>
      <c r="HC301" s="1">
        <v>0</v>
      </c>
      <c r="HD301" s="1">
        <v>0</v>
      </c>
      <c r="HE301" s="1">
        <v>0</v>
      </c>
      <c r="HF301" s="1">
        <v>0</v>
      </c>
      <c r="HG301" s="1">
        <v>2</v>
      </c>
      <c r="HH301" s="1">
        <v>0.28571428599999998</v>
      </c>
      <c r="HI301" s="1">
        <v>0</v>
      </c>
      <c r="HJ301" s="1">
        <v>0</v>
      </c>
      <c r="HK301" s="1">
        <v>1</v>
      </c>
      <c r="HL301" s="1">
        <v>0.14285714299999999</v>
      </c>
      <c r="HM301" s="1">
        <v>0.571428571</v>
      </c>
      <c r="HN301" s="1">
        <v>0.428571429</v>
      </c>
      <c r="HO301" s="1" t="s">
        <v>710</v>
      </c>
      <c r="HP301" s="1" t="s">
        <v>295</v>
      </c>
      <c r="HQ301" s="1" t="s">
        <v>233</v>
      </c>
      <c r="HR301" s="1" t="s">
        <v>234</v>
      </c>
      <c r="HS301" s="1" t="s">
        <v>221</v>
      </c>
      <c r="HT301" s="1" t="s">
        <v>221</v>
      </c>
      <c r="HU301" s="1">
        <v>4.5099706770000001</v>
      </c>
      <c r="HV301" s="1">
        <v>4.3300693109999999</v>
      </c>
      <c r="HW301" s="1">
        <v>4.1124309009999997</v>
      </c>
      <c r="HX301" s="1">
        <v>2.9091877020000001</v>
      </c>
      <c r="HY301" s="1"/>
      <c r="HZ301" s="1">
        <v>5.5378391589999998</v>
      </c>
      <c r="IA301" s="1">
        <v>4.128499905</v>
      </c>
      <c r="IB301" s="1">
        <v>4.4756866789999998</v>
      </c>
    </row>
    <row r="302" spans="1:236" x14ac:dyDescent="0.3">
      <c r="A302" s="1">
        <v>36297</v>
      </c>
      <c r="B302" s="1" t="s">
        <v>711</v>
      </c>
      <c r="C302" s="1" t="s">
        <v>712</v>
      </c>
      <c r="D302" s="1" t="s">
        <v>713</v>
      </c>
      <c r="E302" s="1">
        <v>8</v>
      </c>
      <c r="F302" s="1" t="s">
        <v>654</v>
      </c>
      <c r="G302" s="1">
        <v>3</v>
      </c>
      <c r="H302" s="1" t="s">
        <v>655</v>
      </c>
      <c r="I302" s="1" t="s">
        <v>221</v>
      </c>
      <c r="J302" s="1" t="s">
        <v>221</v>
      </c>
      <c r="K302" s="1" t="s">
        <v>221</v>
      </c>
      <c r="L302" s="1">
        <v>1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1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 t="s">
        <v>375</v>
      </c>
      <c r="AF302" s="1" t="s">
        <v>221</v>
      </c>
      <c r="AG302" s="1" t="s">
        <v>221</v>
      </c>
      <c r="AH302" s="1" t="s">
        <v>221</v>
      </c>
      <c r="AI302" s="1" t="s">
        <v>221</v>
      </c>
      <c r="AJ302" s="1" t="s">
        <v>221</v>
      </c>
      <c r="AK302" s="1" t="s">
        <v>221</v>
      </c>
      <c r="AL302" s="1" t="s">
        <v>221</v>
      </c>
      <c r="AM302" s="1">
        <v>5</v>
      </c>
      <c r="AN302" s="1">
        <v>1</v>
      </c>
      <c r="AO302" s="1">
        <v>5</v>
      </c>
      <c r="AP302" s="1">
        <v>1</v>
      </c>
      <c r="AQ302" s="1">
        <v>4</v>
      </c>
      <c r="AR302" s="1">
        <v>2</v>
      </c>
      <c r="AS302" s="1">
        <v>1</v>
      </c>
      <c r="AT302" s="1">
        <v>5</v>
      </c>
      <c r="AU302" s="1">
        <v>5</v>
      </c>
      <c r="AV302" s="1">
        <v>5</v>
      </c>
      <c r="AW302" s="1">
        <v>5</v>
      </c>
      <c r="AX302" s="1">
        <v>5</v>
      </c>
      <c r="AY302" s="1">
        <v>5</v>
      </c>
      <c r="AZ302" s="1">
        <v>3</v>
      </c>
      <c r="BA302" s="1">
        <v>4</v>
      </c>
      <c r="BB302" s="1">
        <v>5</v>
      </c>
      <c r="BC302" s="1" t="s">
        <v>221</v>
      </c>
      <c r="BD302" s="1" t="s">
        <v>221</v>
      </c>
      <c r="BE302" s="1" t="s">
        <v>221</v>
      </c>
      <c r="BF302" s="1" t="s">
        <v>221</v>
      </c>
      <c r="BG302" s="1">
        <v>5</v>
      </c>
      <c r="BH302" s="1">
        <v>5</v>
      </c>
      <c r="BI302" s="1">
        <v>5</v>
      </c>
      <c r="BJ302" s="1">
        <v>5</v>
      </c>
      <c r="BK302" s="1">
        <v>5</v>
      </c>
      <c r="BL302" s="1">
        <v>4</v>
      </c>
      <c r="BM302" s="1">
        <v>5</v>
      </c>
      <c r="BN302" s="1">
        <v>4</v>
      </c>
      <c r="BO302" s="1">
        <v>5</v>
      </c>
      <c r="BP302" s="1">
        <v>5</v>
      </c>
      <c r="BQ302" s="1">
        <v>5</v>
      </c>
      <c r="BR302" s="1">
        <v>5</v>
      </c>
      <c r="BS302" s="1">
        <v>5</v>
      </c>
      <c r="BT302" s="1">
        <v>4</v>
      </c>
      <c r="BU302" s="1">
        <v>3</v>
      </c>
      <c r="BV302" s="1">
        <v>3</v>
      </c>
      <c r="BW302" s="1">
        <v>5</v>
      </c>
      <c r="BX302" s="1">
        <v>4.7</v>
      </c>
      <c r="BY302" s="1">
        <v>3.5</v>
      </c>
      <c r="BZ302" s="1">
        <v>4</v>
      </c>
      <c r="CA302" s="1">
        <v>5</v>
      </c>
      <c r="CB302" s="1">
        <v>5</v>
      </c>
      <c r="CC302" s="1">
        <v>4.6666666670000003</v>
      </c>
      <c r="CD302" s="1">
        <v>5</v>
      </c>
      <c r="CE302" s="1">
        <v>5</v>
      </c>
      <c r="CF302" s="1">
        <f>(AM302 - '[1]AoA, FW, and ASMu'!B$11) / '[1]AoA, FW, and ASMu'!B$12</f>
        <v>0.88905207322832902</v>
      </c>
      <c r="CG302" s="1">
        <f>(AQ302 - '[1]AoA, FW, and ASMu'!C$11) / '[1]AoA, FW, and ASMu'!C$12</f>
        <v>0.83458339984016205</v>
      </c>
      <c r="CH302" s="1">
        <f>(AR302 - '[1]AoA, FW, and ASMu'!D$11) / '[1]AoA, FW, and ASMu'!D$12</f>
        <v>-0.32843761477495281</v>
      </c>
      <c r="CI302" s="1">
        <f>(AT302 - '[1]AoA, FW, and ASMu'!E$11) / '[1]AoA, FW, and ASMu'!E$12</f>
        <v>0.50066042908655961</v>
      </c>
      <c r="CJ302" s="1">
        <f>(AU302 - '[1]AoA, FW, and ASMu'!F$11) / '[1]AoA, FW, and ASMu'!F$12</f>
        <v>0.92360840061944671</v>
      </c>
      <c r="CK302" s="1">
        <f>(AY302 - '[1]AoA, FW, and ASMu'!G$11) / '[1]AoA, FW, and ASMu'!G$12</f>
        <v>1.0352183707753255</v>
      </c>
      <c r="CL302" s="1">
        <f>(BA302 - '[1]AoA, FW, and ASMu'!H$11) / '[1]AoA, FW, and ASMu'!H$12</f>
        <v>2.199818598808124</v>
      </c>
      <c r="CM302" s="1">
        <f>(AW302 - '[1]AoA, FW, and ASMu'!I$11) / '[1]AoA, FW, and ASMu'!I$12</f>
        <v>1.4468245209353749</v>
      </c>
      <c r="CN302" s="1">
        <v>0.93005382800000003</v>
      </c>
      <c r="CO302" s="1">
        <v>0.124036875</v>
      </c>
      <c r="CP302" s="1">
        <v>-0.115272104</v>
      </c>
      <c r="CQ302" s="1">
        <v>1.14769868</v>
      </c>
      <c r="CR302" s="1">
        <v>0.88199172800000003</v>
      </c>
      <c r="CS302" s="1">
        <v>0.65654300099999996</v>
      </c>
      <c r="CT302" s="1">
        <v>1.4269290990000001</v>
      </c>
      <c r="CU302" s="1">
        <v>0.55119821400000002</v>
      </c>
      <c r="CV302" s="1" t="s">
        <v>241</v>
      </c>
      <c r="CW302" s="1">
        <v>5</v>
      </c>
      <c r="CX302" s="1">
        <v>1</v>
      </c>
      <c r="CY302" s="1" t="s">
        <v>242</v>
      </c>
      <c r="CZ302" s="1">
        <v>5</v>
      </c>
      <c r="DA302" s="1">
        <v>7338</v>
      </c>
      <c r="DB302" s="1" t="s">
        <v>221</v>
      </c>
      <c r="DC302" s="1" t="s">
        <v>221</v>
      </c>
      <c r="DD302" s="1">
        <v>0</v>
      </c>
      <c r="DE302" s="1" t="s">
        <v>221</v>
      </c>
      <c r="DF302" s="1" t="s">
        <v>221</v>
      </c>
      <c r="DG302" s="1" t="s">
        <v>243</v>
      </c>
      <c r="DH302" s="1" t="s">
        <v>221</v>
      </c>
      <c r="DI302" s="1" t="s">
        <v>714</v>
      </c>
      <c r="DJ302" s="1" t="s">
        <v>221</v>
      </c>
      <c r="DK302" s="1" t="s">
        <v>440</v>
      </c>
      <c r="DL302" s="1" t="s">
        <v>229</v>
      </c>
      <c r="DM302" s="1">
        <v>1032</v>
      </c>
      <c r="DN302" s="1">
        <v>3</v>
      </c>
      <c r="DO302" s="1" t="s">
        <v>715</v>
      </c>
      <c r="DP302" s="1">
        <v>0.99168173500000001</v>
      </c>
      <c r="DQ302" s="1">
        <v>-0.56476974899999999</v>
      </c>
      <c r="DR302" s="1">
        <v>1.142329726</v>
      </c>
      <c r="DS302" s="1">
        <v>-0.37808848900000003</v>
      </c>
      <c r="DT302" s="1">
        <v>1.1885848320000001</v>
      </c>
      <c r="DU302" s="1">
        <v>-0.432934453</v>
      </c>
      <c r="DV302" s="1">
        <v>-0.68143459900000003</v>
      </c>
      <c r="DW302" s="1">
        <v>0.87171520999999996</v>
      </c>
      <c r="DX302" s="1">
        <v>1.717454663</v>
      </c>
      <c r="DY302" s="1">
        <v>2.9035551499999999</v>
      </c>
      <c r="DZ302" s="1">
        <v>1.809393939</v>
      </c>
      <c r="EA302" s="1">
        <v>2.8552219559999998</v>
      </c>
      <c r="EB302" s="1">
        <v>1.650185048</v>
      </c>
      <c r="EC302" s="1">
        <v>-0.36842907200000002</v>
      </c>
      <c r="ED302" s="1">
        <v>2.329160962</v>
      </c>
      <c r="EE302" s="1">
        <v>1.2185467910000001</v>
      </c>
      <c r="EF302" s="1">
        <v>0.50663741100000004</v>
      </c>
      <c r="EG302" s="1">
        <v>0.79266946299999996</v>
      </c>
      <c r="EH302" s="1">
        <v>0.86115427300000003</v>
      </c>
      <c r="EI302" s="1">
        <v>0.78168780999999998</v>
      </c>
      <c r="EJ302" s="1">
        <v>0.78663404599999998</v>
      </c>
      <c r="EK302" s="1">
        <v>-8.8258680000000006E-2</v>
      </c>
      <c r="EL302" s="1">
        <v>0.48208338899999997</v>
      </c>
      <c r="EM302" s="1">
        <v>1.1417787210000001</v>
      </c>
      <c r="EN302" s="1">
        <v>0.77204928699999997</v>
      </c>
      <c r="EO302" s="1">
        <v>0.60217342600000001</v>
      </c>
      <c r="EP302" s="1">
        <v>0.55752913199999998</v>
      </c>
      <c r="EQ302" s="1">
        <v>1.1601128549999999</v>
      </c>
      <c r="ER302" s="1">
        <v>0.35031512599999998</v>
      </c>
      <c r="ES302" s="1">
        <v>-0.43132788399999999</v>
      </c>
      <c r="ET302" s="1">
        <v>-1.1800613849999999</v>
      </c>
      <c r="EU302" s="1">
        <v>1.711729622</v>
      </c>
      <c r="EV302" s="1">
        <v>0.11079420800000001</v>
      </c>
      <c r="EW302" s="1">
        <v>0.87027960100000001</v>
      </c>
      <c r="EX302" s="1">
        <v>-0.50626750099999995</v>
      </c>
      <c r="EY302" s="1">
        <v>1.1603746619999999</v>
      </c>
      <c r="EZ302" s="1">
        <v>-0.43257899100000002</v>
      </c>
      <c r="FA302" s="1">
        <v>0.93757673200000002</v>
      </c>
      <c r="FB302" s="1">
        <v>-0.342236706</v>
      </c>
      <c r="FC302" s="1">
        <v>-0.56312254100000003</v>
      </c>
      <c r="FD302" s="1">
        <v>0.78158185499999999</v>
      </c>
      <c r="FE302" s="1">
        <v>0.98416879099999999</v>
      </c>
      <c r="FF302" s="1">
        <v>1.9977388359999999</v>
      </c>
      <c r="FG302" s="1">
        <v>1.6615391349999999</v>
      </c>
      <c r="FH302" s="1">
        <v>1.8196115909999999</v>
      </c>
      <c r="FI302" s="1">
        <v>1.1982686419999999</v>
      </c>
      <c r="FJ302" s="1">
        <v>-0.30773846599999999</v>
      </c>
      <c r="FK302" s="1">
        <v>2.2611056650000001</v>
      </c>
      <c r="FL302" s="1">
        <v>1.178860324</v>
      </c>
      <c r="FM302" s="1">
        <v>0.73267232599999998</v>
      </c>
      <c r="FN302" s="1">
        <v>1.036017078</v>
      </c>
      <c r="FO302" s="1">
        <v>0.87643446000000003</v>
      </c>
      <c r="FP302" s="1">
        <v>0.94650490499999995</v>
      </c>
      <c r="FQ302" s="1">
        <v>0.97657453900000002</v>
      </c>
      <c r="FR302" s="1">
        <v>-9.6083810000000006E-2</v>
      </c>
      <c r="FS302" s="1">
        <v>0.70189067199999999</v>
      </c>
      <c r="FT302" s="1">
        <v>1.135604523</v>
      </c>
      <c r="FU302" s="1">
        <v>0.76901765600000005</v>
      </c>
      <c r="FV302" s="1">
        <v>0.68614825199999996</v>
      </c>
      <c r="FW302" s="1">
        <v>0.72294473999999997</v>
      </c>
      <c r="FX302" s="1">
        <v>1.396614697</v>
      </c>
      <c r="FY302" s="1">
        <v>0.356362032</v>
      </c>
      <c r="FZ302" s="1">
        <v>-0.46797258600000002</v>
      </c>
      <c r="GA302" s="1">
        <v>-1.3746642529999999</v>
      </c>
      <c r="GB302" s="1">
        <v>1.721000812</v>
      </c>
      <c r="GC302" s="1">
        <v>0.126620132</v>
      </c>
      <c r="GD302" s="1">
        <v>1.5046328440000001</v>
      </c>
      <c r="GE302" s="1">
        <v>1.8140650970000001</v>
      </c>
      <c r="GF302" s="1">
        <v>1.378764106</v>
      </c>
      <c r="GG302" s="1">
        <v>1.4834725280000001</v>
      </c>
      <c r="GH302" s="1">
        <v>2.1197733140000001</v>
      </c>
      <c r="GI302" s="1">
        <v>1.807267186</v>
      </c>
      <c r="GJ302" s="1">
        <v>3.8199134199999998</v>
      </c>
      <c r="GK302" s="1">
        <v>2.3942114609999998</v>
      </c>
      <c r="GL302" s="1">
        <v>6</v>
      </c>
      <c r="GM302" s="1">
        <v>4</v>
      </c>
      <c r="GN302" s="1">
        <v>0.66666666699999999</v>
      </c>
      <c r="GO302" s="1">
        <v>2</v>
      </c>
      <c r="GP302" s="1">
        <v>0.33333333300000001</v>
      </c>
      <c r="GQ302" s="1">
        <v>0</v>
      </c>
      <c r="GR302" s="1">
        <v>0</v>
      </c>
      <c r="GS302" s="1">
        <v>0</v>
      </c>
      <c r="GT302" s="1">
        <v>0</v>
      </c>
      <c r="GU302" s="1">
        <v>0</v>
      </c>
      <c r="GV302" s="1">
        <v>0</v>
      </c>
      <c r="GW302" s="1">
        <v>0</v>
      </c>
      <c r="GX302" s="1">
        <v>0</v>
      </c>
      <c r="GY302" s="1">
        <v>1</v>
      </c>
      <c r="GZ302" s="1">
        <v>0.16666666699999999</v>
      </c>
      <c r="HA302" s="1">
        <v>2</v>
      </c>
      <c r="HB302" s="1">
        <v>0.33333333300000001</v>
      </c>
      <c r="HC302" s="1">
        <v>0</v>
      </c>
      <c r="HD302" s="1">
        <v>0</v>
      </c>
      <c r="HE302" s="1">
        <v>0</v>
      </c>
      <c r="HF302" s="1">
        <v>0</v>
      </c>
      <c r="HG302" s="1">
        <v>0</v>
      </c>
      <c r="HH302" s="1">
        <v>0</v>
      </c>
      <c r="HI302" s="1">
        <v>3</v>
      </c>
      <c r="HJ302" s="1">
        <v>0.5</v>
      </c>
      <c r="HK302" s="1">
        <v>0</v>
      </c>
      <c r="HL302" s="1">
        <v>0</v>
      </c>
      <c r="HM302" s="1">
        <v>0.16666666699999999</v>
      </c>
      <c r="HN302" s="1">
        <v>0.83333333300000001</v>
      </c>
      <c r="HO302" s="1" t="s">
        <v>569</v>
      </c>
      <c r="HP302" s="1" t="s">
        <v>295</v>
      </c>
      <c r="HQ302" s="1" t="s">
        <v>233</v>
      </c>
      <c r="HR302" s="1" t="s">
        <v>234</v>
      </c>
      <c r="HS302" s="1" t="s">
        <v>221</v>
      </c>
      <c r="HT302" s="1"/>
      <c r="HU302" s="1">
        <v>5.1474784830000004</v>
      </c>
      <c r="HV302" s="1">
        <v>2.4497282870000001</v>
      </c>
      <c r="HW302" s="1">
        <v>3.3044669880000002</v>
      </c>
      <c r="HX302" s="1">
        <v>3.5366122299999998</v>
      </c>
      <c r="HY302" s="1">
        <v>3.5568846719999998</v>
      </c>
      <c r="HZ302" s="1">
        <v>4.8454132029999997</v>
      </c>
      <c r="IA302" s="1">
        <v>3.8072771940000001</v>
      </c>
      <c r="IB302" s="1">
        <v>5.1745138480000001</v>
      </c>
    </row>
    <row r="303" spans="1:236" x14ac:dyDescent="0.3">
      <c r="A303" s="1">
        <v>31161</v>
      </c>
      <c r="B303" s="1" t="s">
        <v>1910</v>
      </c>
      <c r="C303" s="1" t="s">
        <v>489</v>
      </c>
      <c r="D303" s="1" t="s">
        <v>1217</v>
      </c>
      <c r="E303" s="1">
        <v>12</v>
      </c>
      <c r="F303" s="1" t="s">
        <v>654</v>
      </c>
      <c r="G303" s="1">
        <v>3</v>
      </c>
      <c r="H303" s="1" t="s">
        <v>655</v>
      </c>
      <c r="I303" s="1" t="s">
        <v>221</v>
      </c>
      <c r="J303" s="1" t="s">
        <v>221</v>
      </c>
      <c r="K303" s="1" t="s">
        <v>221</v>
      </c>
      <c r="L303" s="1">
        <v>1</v>
      </c>
      <c r="M303" s="1">
        <v>0</v>
      </c>
      <c r="N303" s="1">
        <v>1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 t="s">
        <v>221</v>
      </c>
      <c r="AF303" s="1" t="s">
        <v>221</v>
      </c>
      <c r="AG303" s="1" t="s">
        <v>221</v>
      </c>
      <c r="AH303" s="1" t="s">
        <v>221</v>
      </c>
      <c r="AI303" s="1" t="s">
        <v>221</v>
      </c>
      <c r="AJ303" s="1" t="s">
        <v>221</v>
      </c>
      <c r="AK303" s="1" t="s">
        <v>221</v>
      </c>
      <c r="AL303" s="1" t="s">
        <v>221</v>
      </c>
      <c r="AM303" s="1">
        <v>5</v>
      </c>
      <c r="AN303" s="1">
        <v>1</v>
      </c>
      <c r="AO303" s="1">
        <v>2</v>
      </c>
      <c r="AP303" s="1">
        <v>1</v>
      </c>
      <c r="AQ303" s="1">
        <v>5</v>
      </c>
      <c r="AR303" s="1">
        <v>3</v>
      </c>
      <c r="AS303" s="1">
        <v>1</v>
      </c>
      <c r="AT303" s="1">
        <v>5</v>
      </c>
      <c r="AU303" s="1">
        <v>5</v>
      </c>
      <c r="AV303" s="1">
        <v>5</v>
      </c>
      <c r="AW303" s="1">
        <v>3</v>
      </c>
      <c r="AX303" s="1">
        <v>2</v>
      </c>
      <c r="AY303" s="1">
        <v>5</v>
      </c>
      <c r="AZ303" s="1">
        <v>4</v>
      </c>
      <c r="BA303" s="1">
        <v>4</v>
      </c>
      <c r="BB303" s="1">
        <v>4</v>
      </c>
      <c r="BC303" s="1" t="s">
        <v>221</v>
      </c>
      <c r="BD303" s="1" t="s">
        <v>221</v>
      </c>
      <c r="BE303" s="1" t="s">
        <v>221</v>
      </c>
      <c r="BF303" s="1" t="s">
        <v>221</v>
      </c>
      <c r="BG303" s="1">
        <v>5</v>
      </c>
      <c r="BH303" s="1">
        <v>4</v>
      </c>
      <c r="BI303" s="1">
        <v>5</v>
      </c>
      <c r="BJ303" s="1">
        <v>5</v>
      </c>
      <c r="BK303" s="1">
        <v>3</v>
      </c>
      <c r="BL303" s="1">
        <v>4</v>
      </c>
      <c r="BM303" s="1">
        <v>5</v>
      </c>
      <c r="BN303" s="1" t="s">
        <v>221</v>
      </c>
      <c r="BO303" s="1">
        <v>5</v>
      </c>
      <c r="BP303" s="1">
        <v>5</v>
      </c>
      <c r="BQ303" s="1">
        <v>5</v>
      </c>
      <c r="BR303" s="1">
        <v>5</v>
      </c>
      <c r="BS303" s="1">
        <v>3</v>
      </c>
      <c r="BT303" s="1">
        <v>5</v>
      </c>
      <c r="BU303" s="1">
        <v>4</v>
      </c>
      <c r="BV303" s="1">
        <v>5</v>
      </c>
      <c r="BW303" s="1" t="s">
        <v>221</v>
      </c>
      <c r="BX303" s="3">
        <v>4.4444444440000002</v>
      </c>
      <c r="BY303" s="1">
        <v>4.5</v>
      </c>
      <c r="BZ303" s="1"/>
      <c r="CA303" s="1">
        <v>5</v>
      </c>
      <c r="CB303" s="1">
        <v>5</v>
      </c>
      <c r="CC303" s="1">
        <v>4</v>
      </c>
      <c r="CD303" s="1">
        <v>3</v>
      </c>
      <c r="CE303" s="1">
        <v>4</v>
      </c>
      <c r="CF303" s="1">
        <f>(AM303 - '[1]AoA, FW, and ASMu'!B$11) / '[1]AoA, FW, and ASMu'!B$12</f>
        <v>0.88905207322832902</v>
      </c>
      <c r="CG303" s="1">
        <f>(AQ303 - '[1]AoA, FW, and ASMu'!C$11) / '[1]AoA, FW, and ASMu'!C$12</f>
        <v>1.6056087151336731</v>
      </c>
      <c r="CH303" s="1">
        <f>(AR303 - '[1]AoA, FW, and ASMu'!D$11) / '[1]AoA, FW, and ASMu'!D$12</f>
        <v>0.45651043466681585</v>
      </c>
      <c r="CI303" s="1">
        <f>(AT303 - '[1]AoA, FW, and ASMu'!E$11) / '[1]AoA, FW, and ASMu'!E$12</f>
        <v>0.50066042908655961</v>
      </c>
      <c r="CJ303" s="1">
        <f>(AU303 - '[1]AoA, FW, and ASMu'!F$11) / '[1]AoA, FW, and ASMu'!F$12</f>
        <v>0.92360840061944671</v>
      </c>
      <c r="CK303" s="1">
        <f>(AY303 - '[1]AoA, FW, and ASMu'!G$11) / '[1]AoA, FW, and ASMu'!G$12</f>
        <v>1.0352183707753255</v>
      </c>
      <c r="CL303" s="1">
        <f>(BA303 - '[1]AoA, FW, and ASMu'!H$11) / '[1]AoA, FW, and ASMu'!H$12</f>
        <v>2.199818598808124</v>
      </c>
      <c r="CM303" s="1">
        <f>(AW303 - '[1]AoA, FW, and ASMu'!I$11) / '[1]AoA, FW, and ASMu'!I$12</f>
        <v>-0.25123341556192269</v>
      </c>
      <c r="CN303" s="1">
        <v>0.44284393</v>
      </c>
      <c r="CO303" s="1">
        <v>1.10392819</v>
      </c>
      <c r="CP303" s="1"/>
      <c r="CQ303" s="1">
        <v>1.14769868</v>
      </c>
      <c r="CR303" s="1">
        <v>0.88199172800000003</v>
      </c>
      <c r="CS303" s="1">
        <v>-0.224441218</v>
      </c>
      <c r="CT303" s="1">
        <v>-0.748657868</v>
      </c>
      <c r="CU303" s="1">
        <v>-0.74243024800000001</v>
      </c>
      <c r="CV303" s="1" t="s">
        <v>241</v>
      </c>
      <c r="CW303" s="1">
        <v>5</v>
      </c>
      <c r="CX303" s="1">
        <v>1</v>
      </c>
      <c r="CY303" s="1" t="s">
        <v>242</v>
      </c>
      <c r="CZ303" s="1">
        <v>5</v>
      </c>
      <c r="DA303" s="1">
        <v>7955</v>
      </c>
      <c r="DB303" s="1" t="s">
        <v>221</v>
      </c>
      <c r="DC303" s="1" t="s">
        <v>221</v>
      </c>
      <c r="DD303" s="1">
        <v>1</v>
      </c>
      <c r="DE303" s="1">
        <v>7557</v>
      </c>
      <c r="DF303" s="1" t="s">
        <v>221</v>
      </c>
      <c r="DG303" s="1" t="s">
        <v>553</v>
      </c>
      <c r="DH303" s="1">
        <v>176271</v>
      </c>
      <c r="DI303" s="1" t="s">
        <v>1911</v>
      </c>
      <c r="DJ303" s="1" t="s">
        <v>1912</v>
      </c>
      <c r="DK303" s="1" t="s">
        <v>471</v>
      </c>
      <c r="DL303" s="1" t="s">
        <v>229</v>
      </c>
      <c r="DM303" s="1">
        <v>2895</v>
      </c>
      <c r="DN303" s="1">
        <v>14</v>
      </c>
      <c r="DO303" s="1" t="s">
        <v>1913</v>
      </c>
      <c r="DP303" s="1">
        <v>0.99168173500000001</v>
      </c>
      <c r="DQ303" s="1">
        <v>-0.56476974899999999</v>
      </c>
      <c r="DR303" s="1">
        <v>-1.857670274</v>
      </c>
      <c r="DS303" s="1">
        <v>-0.37808848900000003</v>
      </c>
      <c r="DT303" s="1">
        <v>2.1885848320000001</v>
      </c>
      <c r="DU303" s="1">
        <v>0.567065547</v>
      </c>
      <c r="DV303" s="1">
        <v>-0.68143459900000003</v>
      </c>
      <c r="DW303" s="1">
        <v>0.87171520999999996</v>
      </c>
      <c r="DX303" s="1">
        <v>1.717454663</v>
      </c>
      <c r="DY303" s="1">
        <v>2.9035551499999999</v>
      </c>
      <c r="DZ303" s="1">
        <v>-0.19060606099999999</v>
      </c>
      <c r="EA303" s="1">
        <v>-0.14477804399999999</v>
      </c>
      <c r="EB303" s="1">
        <v>1.650185048</v>
      </c>
      <c r="EC303" s="1">
        <v>0.63157092800000003</v>
      </c>
      <c r="ED303" s="1">
        <v>2.329160962</v>
      </c>
      <c r="EE303" s="1">
        <v>0.21854679099999999</v>
      </c>
      <c r="EF303" s="1">
        <v>0.50663741100000004</v>
      </c>
      <c r="EG303" s="1">
        <v>-0.20733053700000001</v>
      </c>
      <c r="EH303" s="1">
        <v>0.86115427300000003</v>
      </c>
      <c r="EI303" s="1">
        <v>0.78168780999999998</v>
      </c>
      <c r="EJ303" s="1">
        <v>-1.2133659539999999</v>
      </c>
      <c r="EK303" s="1">
        <v>-8.8258680000000006E-2</v>
      </c>
      <c r="EL303" s="1">
        <v>0.48208338899999997</v>
      </c>
      <c r="EM303" s="1">
        <v>1.1417787210000001</v>
      </c>
      <c r="EN303" s="1">
        <v>0.77204928699999997</v>
      </c>
      <c r="EO303" s="1">
        <v>0.60217342600000001</v>
      </c>
      <c r="EP303" s="1">
        <v>0.55752913199999998</v>
      </c>
      <c r="EQ303" s="1">
        <v>-0.83988714499999995</v>
      </c>
      <c r="ER303" s="1">
        <v>1.3503151259999999</v>
      </c>
      <c r="ES303" s="1">
        <v>0.56867211600000001</v>
      </c>
      <c r="ET303" s="1">
        <v>0.81993861499999998</v>
      </c>
      <c r="EU303" s="1" t="s">
        <v>221</v>
      </c>
      <c r="EV303" s="1" t="s">
        <v>221</v>
      </c>
      <c r="EW303" s="1">
        <v>0.87027960100000001</v>
      </c>
      <c r="EX303" s="1">
        <v>-0.50626750099999995</v>
      </c>
      <c r="EY303" s="1">
        <v>-1.887015165</v>
      </c>
      <c r="EZ303" s="1">
        <v>-0.43257899100000002</v>
      </c>
      <c r="FA303" s="1">
        <v>1.7263944149999999</v>
      </c>
      <c r="FB303" s="1">
        <v>0.44826796200000002</v>
      </c>
      <c r="FC303" s="1">
        <v>-0.56312254100000003</v>
      </c>
      <c r="FD303" s="1">
        <v>0.78158185499999999</v>
      </c>
      <c r="FE303" s="1">
        <v>0.98416879099999999</v>
      </c>
      <c r="FF303" s="1">
        <v>1.9977388359999999</v>
      </c>
      <c r="FG303" s="1">
        <v>-0.175030668</v>
      </c>
      <c r="FH303" s="1">
        <v>-9.2265964000000006E-2</v>
      </c>
      <c r="FI303" s="1">
        <v>1.1982686419999999</v>
      </c>
      <c r="FJ303" s="1">
        <v>0.527533476</v>
      </c>
      <c r="FK303" s="1">
        <v>2.2611056650000001</v>
      </c>
      <c r="FL303" s="1">
        <v>0.211429009</v>
      </c>
      <c r="FM303" s="1">
        <v>0.73267232599999998</v>
      </c>
      <c r="FN303" s="1">
        <v>-0.27098051200000001</v>
      </c>
      <c r="FO303" s="1">
        <v>0.87643446000000003</v>
      </c>
      <c r="FP303" s="1">
        <v>0.94650490499999995</v>
      </c>
      <c r="FQ303" s="1">
        <v>-1.506345045</v>
      </c>
      <c r="FR303" s="1">
        <v>-9.6083810000000006E-2</v>
      </c>
      <c r="FS303" s="1">
        <v>0.70189067199999999</v>
      </c>
      <c r="FT303" s="1">
        <v>1.135604523</v>
      </c>
      <c r="FU303" s="1">
        <v>0.76901765600000005</v>
      </c>
      <c r="FV303" s="1">
        <v>0.68614825199999996</v>
      </c>
      <c r="FW303" s="1">
        <v>0.72294473999999997</v>
      </c>
      <c r="FX303" s="1">
        <v>-1.0111074330000001</v>
      </c>
      <c r="FY303" s="1">
        <v>1.373623365</v>
      </c>
      <c r="FZ303" s="1">
        <v>0.61698529199999996</v>
      </c>
      <c r="GA303" s="1">
        <v>0.955153959</v>
      </c>
      <c r="GB303" s="1"/>
      <c r="GC303" s="1"/>
      <c r="GD303" s="1">
        <v>1.099358281</v>
      </c>
      <c r="GE303" s="1">
        <v>1.9076523809999999</v>
      </c>
      <c r="GF303" s="1">
        <v>0.44826796200000002</v>
      </c>
      <c r="GG303" s="1">
        <v>1.4834725280000001</v>
      </c>
      <c r="GH303" s="1">
        <v>2.1197733140000001</v>
      </c>
      <c r="GI303" s="1">
        <v>0.97962732500000005</v>
      </c>
      <c r="GJ303" s="1">
        <v>1.249998232</v>
      </c>
      <c r="GK303" s="1">
        <v>0.55764165799999998</v>
      </c>
      <c r="GL303" s="1">
        <v>3</v>
      </c>
      <c r="GM303" s="1">
        <v>2</v>
      </c>
      <c r="GN303" s="1">
        <v>0.66666666699999999</v>
      </c>
      <c r="GO303" s="1">
        <v>1</v>
      </c>
      <c r="GP303" s="1">
        <v>0.33333333300000001</v>
      </c>
      <c r="GQ303" s="1">
        <v>0</v>
      </c>
      <c r="GR303" s="1">
        <v>0</v>
      </c>
      <c r="GS303" s="1">
        <v>0</v>
      </c>
      <c r="GT303" s="1">
        <v>0</v>
      </c>
      <c r="GU303" s="1">
        <v>0</v>
      </c>
      <c r="GV303" s="1">
        <v>0</v>
      </c>
      <c r="GW303" s="1">
        <v>0</v>
      </c>
      <c r="GX303" s="1">
        <v>0</v>
      </c>
      <c r="GY303" s="1">
        <v>1</v>
      </c>
      <c r="GZ303" s="1">
        <v>0.33333333300000001</v>
      </c>
      <c r="HA303" s="1">
        <v>0</v>
      </c>
      <c r="HB303" s="1">
        <v>0</v>
      </c>
      <c r="HC303" s="1">
        <v>0</v>
      </c>
      <c r="HD303" s="1">
        <v>0</v>
      </c>
      <c r="HE303" s="1">
        <v>0</v>
      </c>
      <c r="HF303" s="1">
        <v>0</v>
      </c>
      <c r="HG303" s="1">
        <v>2</v>
      </c>
      <c r="HH303" s="1">
        <v>0.66666666699999999</v>
      </c>
      <c r="HI303" s="1">
        <v>0</v>
      </c>
      <c r="HJ303" s="1">
        <v>0</v>
      </c>
      <c r="HK303" s="1">
        <v>0</v>
      </c>
      <c r="HL303" s="1">
        <v>0</v>
      </c>
      <c r="HM303" s="1">
        <v>0.33333333300000001</v>
      </c>
      <c r="HN303" s="1">
        <v>0.66666666699999999</v>
      </c>
      <c r="HO303" s="1" t="s">
        <v>269</v>
      </c>
      <c r="HP303" s="1" t="s">
        <v>357</v>
      </c>
      <c r="HQ303" s="1" t="s">
        <v>316</v>
      </c>
      <c r="HR303" s="1" t="s">
        <v>496</v>
      </c>
      <c r="HS303" s="1" t="s">
        <v>221</v>
      </c>
      <c r="HT303" s="1" t="s">
        <v>221</v>
      </c>
      <c r="HU303" s="1">
        <v>4.6602685859999999</v>
      </c>
      <c r="HV303" s="1">
        <v>3.4296196019999998</v>
      </c>
      <c r="HW303" s="1"/>
      <c r="HX303" s="1">
        <v>3.5366122299999998</v>
      </c>
      <c r="HY303" s="1">
        <v>3.5568846719999998</v>
      </c>
      <c r="HZ303" s="1">
        <v>3.964428984</v>
      </c>
      <c r="IA303" s="1">
        <v>1.6316902259999999</v>
      </c>
      <c r="IB303" s="1">
        <v>3.8808853860000001</v>
      </c>
    </row>
    <row r="304" spans="1:236" ht="15" thickBot="1" x14ac:dyDescent="0.35">
      <c r="A304" s="1">
        <v>33380</v>
      </c>
      <c r="B304" s="1" t="s">
        <v>716</v>
      </c>
      <c r="C304" s="1" t="s">
        <v>717</v>
      </c>
      <c r="D304" s="1" t="s">
        <v>574</v>
      </c>
      <c r="E304" s="1">
        <v>5</v>
      </c>
      <c r="F304" s="1" t="s">
        <v>654</v>
      </c>
      <c r="G304" s="1">
        <v>3</v>
      </c>
      <c r="H304" s="1" t="s">
        <v>655</v>
      </c>
      <c r="I304" s="1" t="s">
        <v>221</v>
      </c>
      <c r="J304" s="1" t="s">
        <v>221</v>
      </c>
      <c r="K304" s="1" t="s">
        <v>221</v>
      </c>
      <c r="L304" s="1">
        <v>1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1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 t="s">
        <v>221</v>
      </c>
      <c r="AF304" s="1" t="s">
        <v>221</v>
      </c>
      <c r="AG304" s="1" t="s">
        <v>221</v>
      </c>
      <c r="AH304" s="1" t="s">
        <v>221</v>
      </c>
      <c r="AI304" s="1" t="s">
        <v>221</v>
      </c>
      <c r="AJ304" s="1" t="s">
        <v>221</v>
      </c>
      <c r="AK304" s="1" t="s">
        <v>221</v>
      </c>
      <c r="AL304" s="1" t="s">
        <v>221</v>
      </c>
      <c r="AM304" s="1">
        <v>5</v>
      </c>
      <c r="AN304" s="1">
        <v>1</v>
      </c>
      <c r="AO304" s="1">
        <v>3</v>
      </c>
      <c r="AP304" s="1">
        <v>1</v>
      </c>
      <c r="AQ304" s="1">
        <v>2</v>
      </c>
      <c r="AR304" s="1">
        <v>3</v>
      </c>
      <c r="AS304" s="1">
        <v>1</v>
      </c>
      <c r="AT304" s="1">
        <v>1</v>
      </c>
      <c r="AU304" s="1">
        <v>1</v>
      </c>
      <c r="AV304" s="1">
        <v>4</v>
      </c>
      <c r="AW304" s="1">
        <v>4</v>
      </c>
      <c r="AX304" s="1">
        <v>5</v>
      </c>
      <c r="AY304" s="1">
        <v>3</v>
      </c>
      <c r="AZ304" s="1">
        <v>3</v>
      </c>
      <c r="BA304" s="1">
        <v>1</v>
      </c>
      <c r="BB304" s="1">
        <v>3</v>
      </c>
      <c r="BC304" s="1" t="s">
        <v>221</v>
      </c>
      <c r="BD304" s="1" t="s">
        <v>221</v>
      </c>
      <c r="BE304" s="1" t="s">
        <v>221</v>
      </c>
      <c r="BF304" s="1" t="s">
        <v>221</v>
      </c>
      <c r="BG304" s="1">
        <v>5</v>
      </c>
      <c r="BH304" s="1">
        <v>5</v>
      </c>
      <c r="BI304" s="1">
        <v>5</v>
      </c>
      <c r="BJ304" s="1">
        <v>5</v>
      </c>
      <c r="BK304" s="1">
        <v>4</v>
      </c>
      <c r="BL304" s="1">
        <v>5</v>
      </c>
      <c r="BM304" s="1">
        <v>5</v>
      </c>
      <c r="BN304" s="1">
        <v>4</v>
      </c>
      <c r="BO304" s="1">
        <v>2</v>
      </c>
      <c r="BP304" s="1">
        <v>3</v>
      </c>
      <c r="BQ304" s="1">
        <v>5</v>
      </c>
      <c r="BR304" s="1">
        <v>5</v>
      </c>
      <c r="BS304" s="1">
        <v>2</v>
      </c>
      <c r="BT304" s="1">
        <v>1</v>
      </c>
      <c r="BU304" s="1">
        <v>1</v>
      </c>
      <c r="BV304" s="1">
        <v>4</v>
      </c>
      <c r="BW304" s="1">
        <v>1</v>
      </c>
      <c r="BX304" s="9">
        <v>4.0999999999999996</v>
      </c>
      <c r="BY304" s="1">
        <v>1</v>
      </c>
      <c r="BZ304" s="1">
        <v>4</v>
      </c>
      <c r="CA304" s="1">
        <v>2</v>
      </c>
      <c r="CB304" s="1">
        <v>3</v>
      </c>
      <c r="CC304" s="1">
        <v>4.6666666670000003</v>
      </c>
      <c r="CD304" s="1">
        <v>1.5</v>
      </c>
      <c r="CE304" s="1">
        <v>5</v>
      </c>
      <c r="CF304" s="1">
        <f>(AM304 - '[1]AoA, FW, and ASMu'!B$11) / '[1]AoA, FW, and ASMu'!B$12</f>
        <v>0.88905207322832902</v>
      </c>
      <c r="CG304" s="1">
        <f>(AQ304 - '[1]AoA, FW, and ASMu'!C$11) / '[1]AoA, FW, and ASMu'!C$12</f>
        <v>-0.70746723074685991</v>
      </c>
      <c r="CH304" s="1">
        <f>(AR304 - '[1]AoA, FW, and ASMu'!D$11) / '[1]AoA, FW, and ASMu'!D$12</f>
        <v>0.45651043466681585</v>
      </c>
      <c r="CI304" s="1">
        <f>(AT304 - '[1]AoA, FW, and ASMu'!E$11) / '[1]AoA, FW, and ASMu'!E$12</f>
        <v>-3.2112961347206417</v>
      </c>
      <c r="CJ304" s="1">
        <f>(AU304 - '[1]AoA, FW, and ASMu'!F$11) / '[1]AoA, FW, and ASMu'!F$12</f>
        <v>-1.3726844286238138</v>
      </c>
      <c r="CK304" s="1">
        <f>(AY304 - '[1]AoA, FW, and ASMu'!G$11) / '[1]AoA, FW, and ASMu'!G$12</f>
        <v>-0.39129875746110016</v>
      </c>
      <c r="CL304" s="1">
        <f>(BA304 - '[1]AoA, FW, and ASMu'!H$11) / '[1]AoA, FW, and ASMu'!H$12</f>
        <v>-0.62050276803115456</v>
      </c>
      <c r="CM304" s="1">
        <f>(AW304 - '[1]AoA, FW, and ASMu'!I$11) / '[1]AoA, FW, and ASMu'!I$12</f>
        <v>0.59779555268672613</v>
      </c>
      <c r="CN304" s="1">
        <v>-0.21383028000000001</v>
      </c>
      <c r="CO304" s="1">
        <v>-2.3256914119999998</v>
      </c>
      <c r="CP304" s="1">
        <v>-0.115272104</v>
      </c>
      <c r="CQ304" s="1">
        <v>-1.5047604919999999</v>
      </c>
      <c r="CR304" s="1">
        <v>-1.48926472</v>
      </c>
      <c r="CS304" s="1">
        <v>0.65654300099999996</v>
      </c>
      <c r="CT304" s="1">
        <v>-2.3803480939999999</v>
      </c>
      <c r="CU304" s="1">
        <v>0.55119821400000002</v>
      </c>
      <c r="CV304" s="1" t="s">
        <v>241</v>
      </c>
      <c r="CW304" s="1">
        <v>5</v>
      </c>
      <c r="CX304" s="1">
        <v>1</v>
      </c>
      <c r="CY304" s="1" t="s">
        <v>242</v>
      </c>
      <c r="CZ304" s="1">
        <v>5</v>
      </c>
      <c r="DA304" s="1">
        <v>7935</v>
      </c>
      <c r="DB304" s="1" t="s">
        <v>221</v>
      </c>
      <c r="DC304" s="1" t="s">
        <v>221</v>
      </c>
      <c r="DD304" s="1">
        <v>0</v>
      </c>
      <c r="DE304" s="1" t="s">
        <v>221</v>
      </c>
      <c r="DF304" s="1" t="s">
        <v>221</v>
      </c>
      <c r="DG304" s="1" t="s">
        <v>243</v>
      </c>
      <c r="DH304" s="1">
        <v>607279</v>
      </c>
      <c r="DI304" s="1" t="s">
        <v>718</v>
      </c>
      <c r="DJ304" s="1" t="s">
        <v>719</v>
      </c>
      <c r="DK304" s="1" t="s">
        <v>377</v>
      </c>
      <c r="DL304" s="1" t="s">
        <v>229</v>
      </c>
      <c r="DM304" s="1">
        <v>458</v>
      </c>
      <c r="DN304" s="1">
        <v>1</v>
      </c>
      <c r="DO304" s="1" t="s">
        <v>720</v>
      </c>
      <c r="DP304" s="1">
        <v>0.99168173500000001</v>
      </c>
      <c r="DQ304" s="1">
        <v>-0.56476974899999999</v>
      </c>
      <c r="DR304" s="1">
        <v>-0.85767027399999995</v>
      </c>
      <c r="DS304" s="1">
        <v>-0.37808848900000003</v>
      </c>
      <c r="DT304" s="1">
        <v>-0.81141516800000002</v>
      </c>
      <c r="DU304" s="1">
        <v>0.567065547</v>
      </c>
      <c r="DV304" s="1">
        <v>-0.68143459900000003</v>
      </c>
      <c r="DW304" s="1">
        <v>-3.1282847899999999</v>
      </c>
      <c r="DX304" s="1">
        <v>-2.2825453370000002</v>
      </c>
      <c r="DY304" s="1">
        <v>1.9035551500000001</v>
      </c>
      <c r="DZ304" s="1">
        <v>0.80939393900000001</v>
      </c>
      <c r="EA304" s="1">
        <v>2.8552219559999998</v>
      </c>
      <c r="EB304" s="1">
        <v>-0.34981495200000001</v>
      </c>
      <c r="EC304" s="1">
        <v>-0.36842907200000002</v>
      </c>
      <c r="ED304" s="1">
        <v>-0.670839038</v>
      </c>
      <c r="EE304" s="1">
        <v>-0.78145320900000004</v>
      </c>
      <c r="EF304" s="1">
        <v>0.50663741100000004</v>
      </c>
      <c r="EG304" s="1">
        <v>0.79266946299999996</v>
      </c>
      <c r="EH304" s="1">
        <v>0.86115427300000003</v>
      </c>
      <c r="EI304" s="1">
        <v>0.78168780999999998</v>
      </c>
      <c r="EJ304" s="1">
        <v>-0.213365954</v>
      </c>
      <c r="EK304" s="1">
        <v>0.91174131999999997</v>
      </c>
      <c r="EL304" s="1">
        <v>0.48208338899999997</v>
      </c>
      <c r="EM304" s="1">
        <v>-1.8582212789999999</v>
      </c>
      <c r="EN304" s="1">
        <v>-1.227950713</v>
      </c>
      <c r="EO304" s="1">
        <v>0.60217342600000001</v>
      </c>
      <c r="EP304" s="1">
        <v>0.55752913199999998</v>
      </c>
      <c r="EQ304" s="1">
        <v>-1.8398871450000001</v>
      </c>
      <c r="ER304" s="1">
        <v>-2.6496848740000001</v>
      </c>
      <c r="ES304" s="1">
        <v>-2.4313278839999999</v>
      </c>
      <c r="ET304" s="1">
        <v>-0.18006138499999999</v>
      </c>
      <c r="EU304" s="1">
        <v>-2.288270378</v>
      </c>
      <c r="EV304" s="1">
        <v>0.11079420800000001</v>
      </c>
      <c r="EW304" s="1">
        <v>0.87027960100000001</v>
      </c>
      <c r="EX304" s="1">
        <v>-0.50626750099999995</v>
      </c>
      <c r="EY304" s="1">
        <v>-0.87121855599999998</v>
      </c>
      <c r="EZ304" s="1">
        <v>-0.43257899100000002</v>
      </c>
      <c r="FA304" s="1">
        <v>-0.64005863200000002</v>
      </c>
      <c r="FB304" s="1">
        <v>0.44826796200000002</v>
      </c>
      <c r="FC304" s="1">
        <v>-0.56312254100000003</v>
      </c>
      <c r="FD304" s="1">
        <v>-2.8048273130000001</v>
      </c>
      <c r="FE304" s="1">
        <v>-1.3079878810000001</v>
      </c>
      <c r="FF304" s="1">
        <v>1.3097068430000001</v>
      </c>
      <c r="FG304" s="1">
        <v>0.74325423400000001</v>
      </c>
      <c r="FH304" s="1">
        <v>1.8196115909999999</v>
      </c>
      <c r="FI304" s="1">
        <v>-0.25401532300000002</v>
      </c>
      <c r="FJ304" s="1">
        <v>-0.30773846599999999</v>
      </c>
      <c r="FK304" s="1">
        <v>-0.65123792400000002</v>
      </c>
      <c r="FL304" s="1">
        <v>-0.75600230499999999</v>
      </c>
      <c r="FM304" s="1">
        <v>0.73267232599999998</v>
      </c>
      <c r="FN304" s="1">
        <v>1.036017078</v>
      </c>
      <c r="FO304" s="1">
        <v>0.87643446000000003</v>
      </c>
      <c r="FP304" s="1">
        <v>0.94650490499999995</v>
      </c>
      <c r="FQ304" s="1">
        <v>-0.26488525299999999</v>
      </c>
      <c r="FR304" s="1">
        <v>0.99257750099999997</v>
      </c>
      <c r="FS304" s="1">
        <v>0.70189067199999999</v>
      </c>
      <c r="FT304" s="1">
        <v>-1.8481728989999999</v>
      </c>
      <c r="FU304" s="1">
        <v>-1.223128878</v>
      </c>
      <c r="FV304" s="1">
        <v>0.68614825199999996</v>
      </c>
      <c r="FW304" s="1">
        <v>0.72294473999999997</v>
      </c>
      <c r="FX304" s="1">
        <v>-2.2149684980000002</v>
      </c>
      <c r="FY304" s="1">
        <v>-2.6954219679999998</v>
      </c>
      <c r="FZ304" s="1">
        <v>-2.637888341</v>
      </c>
      <c r="GA304" s="1">
        <v>-0.209755147</v>
      </c>
      <c r="GB304" s="1">
        <v>-2.3006642679999998</v>
      </c>
      <c r="GC304" s="1">
        <v>0.126620132</v>
      </c>
      <c r="GD304" s="1">
        <v>0.842519079</v>
      </c>
      <c r="GE304" s="1">
        <v>-3.0952538650000001</v>
      </c>
      <c r="GF304" s="1">
        <v>-1.852396307</v>
      </c>
      <c r="GG304" s="1">
        <v>-2.1029366399999998</v>
      </c>
      <c r="GH304" s="1">
        <v>-3.15616078</v>
      </c>
      <c r="GI304" s="1">
        <v>0.30405039499999997</v>
      </c>
      <c r="GJ304" s="1">
        <v>-2.9090543069999999</v>
      </c>
      <c r="GK304" s="1">
        <v>1.4759265589999999</v>
      </c>
      <c r="GL304" s="1">
        <v>1</v>
      </c>
      <c r="GM304" s="1">
        <v>0</v>
      </c>
      <c r="GN304" s="1">
        <v>0</v>
      </c>
      <c r="GO304" s="1">
        <v>1</v>
      </c>
      <c r="GP304" s="1">
        <v>1</v>
      </c>
      <c r="GQ304" s="1">
        <v>0</v>
      </c>
      <c r="GR304" s="1">
        <v>0</v>
      </c>
      <c r="GS304" s="1">
        <v>0</v>
      </c>
      <c r="GT304" s="1">
        <v>0</v>
      </c>
      <c r="GU304" s="1">
        <v>0</v>
      </c>
      <c r="GV304" s="1">
        <v>0</v>
      </c>
      <c r="GW304" s="1">
        <v>0</v>
      </c>
      <c r="GX304" s="1">
        <v>0</v>
      </c>
      <c r="GY304" s="1">
        <v>0</v>
      </c>
      <c r="GZ304" s="1">
        <v>0</v>
      </c>
      <c r="HA304" s="1">
        <v>0</v>
      </c>
      <c r="HB304" s="1">
        <v>0</v>
      </c>
      <c r="HC304" s="1">
        <v>0</v>
      </c>
      <c r="HD304" s="1">
        <v>0</v>
      </c>
      <c r="HE304" s="1">
        <v>1</v>
      </c>
      <c r="HF304" s="1">
        <v>1</v>
      </c>
      <c r="HG304" s="1">
        <v>0</v>
      </c>
      <c r="HH304" s="1">
        <v>0</v>
      </c>
      <c r="HI304" s="1">
        <v>0</v>
      </c>
      <c r="HJ304" s="1">
        <v>0</v>
      </c>
      <c r="HK304" s="1">
        <v>0</v>
      </c>
      <c r="HL304" s="1">
        <v>0</v>
      </c>
      <c r="HM304" s="1">
        <v>0</v>
      </c>
      <c r="HN304" s="1">
        <v>1</v>
      </c>
      <c r="HO304" s="1" t="s">
        <v>269</v>
      </c>
      <c r="HP304" s="1" t="s">
        <v>315</v>
      </c>
      <c r="HQ304" s="1" t="s">
        <v>316</v>
      </c>
      <c r="HR304" s="1" t="s">
        <v>721</v>
      </c>
      <c r="HS304" s="1" t="s">
        <v>221</v>
      </c>
      <c r="HT304" s="1" t="s">
        <v>221</v>
      </c>
      <c r="HU304" s="1">
        <v>4.0035943759999997</v>
      </c>
      <c r="HV304" s="1">
        <v>0</v>
      </c>
      <c r="HW304" s="1">
        <v>3.3044669880000002</v>
      </c>
      <c r="HX304" s="1">
        <v>0.88415305799999999</v>
      </c>
      <c r="HY304" s="1">
        <v>1.185628224</v>
      </c>
      <c r="HZ304" s="1">
        <v>4.8454132029999997</v>
      </c>
      <c r="IA304" s="1">
        <v>0</v>
      </c>
      <c r="IB304" s="1">
        <v>5.1745138480000001</v>
      </c>
    </row>
    <row r="305" spans="1:236" ht="15" thickTop="1" x14ac:dyDescent="0.3">
      <c r="A305" s="1">
        <v>29936</v>
      </c>
      <c r="B305" s="1" t="s">
        <v>1914</v>
      </c>
      <c r="C305" s="1" t="s">
        <v>536</v>
      </c>
      <c r="D305" s="1" t="s">
        <v>640</v>
      </c>
      <c r="E305" s="1">
        <v>4</v>
      </c>
      <c r="F305" s="1" t="s">
        <v>654</v>
      </c>
      <c r="G305" s="1">
        <v>3</v>
      </c>
      <c r="H305" s="1" t="s">
        <v>655</v>
      </c>
      <c r="I305" s="1" t="s">
        <v>221</v>
      </c>
      <c r="J305" s="1" t="s">
        <v>221</v>
      </c>
      <c r="K305" s="1" t="s">
        <v>221</v>
      </c>
      <c r="L305" s="1">
        <v>1</v>
      </c>
      <c r="M305" s="1">
        <v>0</v>
      </c>
      <c r="N305" s="1">
        <v>0</v>
      </c>
      <c r="O305" s="1">
        <v>0</v>
      </c>
      <c r="P305" s="1">
        <v>1</v>
      </c>
      <c r="Q305" s="1">
        <v>1</v>
      </c>
      <c r="R305" s="1">
        <v>0</v>
      </c>
      <c r="S305" s="1">
        <v>0</v>
      </c>
      <c r="T305" s="1">
        <v>1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 t="s">
        <v>221</v>
      </c>
      <c r="AF305" s="1" t="s">
        <v>221</v>
      </c>
      <c r="AG305" s="1" t="s">
        <v>221</v>
      </c>
      <c r="AH305" s="1" t="s">
        <v>221</v>
      </c>
      <c r="AI305" s="1" t="s">
        <v>221</v>
      </c>
      <c r="AJ305" s="1" t="s">
        <v>221</v>
      </c>
      <c r="AK305" s="1" t="s">
        <v>221</v>
      </c>
      <c r="AL305" s="1" t="s">
        <v>221</v>
      </c>
      <c r="AM305" s="1">
        <v>5</v>
      </c>
      <c r="AN305" s="1">
        <v>3</v>
      </c>
      <c r="AO305" s="1">
        <v>2</v>
      </c>
      <c r="AP305" s="1">
        <v>1</v>
      </c>
      <c r="AQ305" s="1">
        <v>4</v>
      </c>
      <c r="AR305" s="1">
        <v>2</v>
      </c>
      <c r="AS305" s="1">
        <v>1</v>
      </c>
      <c r="AT305" s="1">
        <v>5</v>
      </c>
      <c r="AU305" s="1">
        <v>5</v>
      </c>
      <c r="AV305" s="1">
        <v>1</v>
      </c>
      <c r="AW305" s="1">
        <v>3</v>
      </c>
      <c r="AX305" s="1">
        <v>1</v>
      </c>
      <c r="AY305" s="1">
        <v>1</v>
      </c>
      <c r="AZ305" s="1">
        <v>4</v>
      </c>
      <c r="BA305" s="1">
        <v>1</v>
      </c>
      <c r="BB305" s="1">
        <v>2</v>
      </c>
      <c r="BC305" s="1" t="s">
        <v>221</v>
      </c>
      <c r="BD305" s="1" t="s">
        <v>221</v>
      </c>
      <c r="BE305" s="1" t="s">
        <v>221</v>
      </c>
      <c r="BF305" s="1" t="s">
        <v>221</v>
      </c>
      <c r="BG305" s="1">
        <v>5</v>
      </c>
      <c r="BH305" s="1">
        <v>5</v>
      </c>
      <c r="BI305" s="1">
        <v>4</v>
      </c>
      <c r="BJ305" s="1">
        <v>5</v>
      </c>
      <c r="BK305" s="1">
        <v>4</v>
      </c>
      <c r="BL305" s="1">
        <v>4</v>
      </c>
      <c r="BM305" s="1">
        <v>4</v>
      </c>
      <c r="BN305" s="1">
        <v>4</v>
      </c>
      <c r="BO305" s="1">
        <v>5</v>
      </c>
      <c r="BP305" s="1">
        <v>5</v>
      </c>
      <c r="BQ305" s="1">
        <v>5</v>
      </c>
      <c r="BR305" s="1">
        <v>5</v>
      </c>
      <c r="BS305" s="1">
        <v>5</v>
      </c>
      <c r="BT305" s="1">
        <v>5</v>
      </c>
      <c r="BU305" s="1">
        <v>4</v>
      </c>
      <c r="BV305" s="1">
        <v>5</v>
      </c>
      <c r="BW305" s="1" t="s">
        <v>221</v>
      </c>
      <c r="BX305" s="3">
        <v>4.5555555559999998</v>
      </c>
      <c r="BY305" s="3">
        <v>4.5</v>
      </c>
      <c r="BZ305" s="3">
        <v>4</v>
      </c>
      <c r="CA305" s="3">
        <v>5</v>
      </c>
      <c r="CB305" s="3">
        <v>5</v>
      </c>
      <c r="CC305" s="3">
        <v>4</v>
      </c>
      <c r="CD305" s="3">
        <v>5</v>
      </c>
      <c r="CE305" s="3">
        <v>5</v>
      </c>
      <c r="CF305" s="1">
        <f>(AM305 - '[1]AoA, FW, and ASMu'!B$11) / '[1]AoA, FW, and ASMu'!B$12</f>
        <v>0.88905207322832902</v>
      </c>
      <c r="CG305" s="1">
        <f>(AQ305 - '[1]AoA, FW, and ASMu'!C$11) / '[1]AoA, FW, and ASMu'!C$12</f>
        <v>0.83458339984016205</v>
      </c>
      <c r="CH305" s="1">
        <f>(AR305 - '[1]AoA, FW, and ASMu'!D$11) / '[1]AoA, FW, and ASMu'!D$12</f>
        <v>-0.32843761477495281</v>
      </c>
      <c r="CI305" s="1">
        <f>(AT305 - '[1]AoA, FW, and ASMu'!E$11) / '[1]AoA, FW, and ASMu'!E$12</f>
        <v>0.50066042908655961</v>
      </c>
      <c r="CJ305" s="1">
        <f>(AU305 - '[1]AoA, FW, and ASMu'!F$11) / '[1]AoA, FW, and ASMu'!F$12</f>
        <v>0.92360840061944671</v>
      </c>
      <c r="CK305" s="1">
        <f>(AY305 - '[1]AoA, FW, and ASMu'!G$11) / '[1]AoA, FW, and ASMu'!G$12</f>
        <v>-1.8178158856975259</v>
      </c>
      <c r="CL305" s="1">
        <f>(BA305 - '[1]AoA, FW, and ASMu'!H$11) / '[1]AoA, FW, and ASMu'!H$12</f>
        <v>-0.62050276803115456</v>
      </c>
      <c r="CM305" s="1">
        <f>(AW305 - '[1]AoA, FW, and ASMu'!I$11) / '[1]AoA, FW, and ASMu'!I$12</f>
        <v>-0.25123341556192269</v>
      </c>
      <c r="CN305" s="3">
        <v>0.65467432000000003</v>
      </c>
      <c r="CO305" s="3">
        <v>1.10392819</v>
      </c>
      <c r="CP305" s="3">
        <v>-0.115272104</v>
      </c>
      <c r="CQ305" s="3">
        <v>1.14769868</v>
      </c>
      <c r="CR305" s="3">
        <v>0.88199172800000003</v>
      </c>
      <c r="CS305" s="3">
        <v>-0.224441218</v>
      </c>
      <c r="CT305" s="3">
        <v>1.4269290990000001</v>
      </c>
      <c r="CU305" s="3">
        <v>0.55119821400000002</v>
      </c>
      <c r="CV305" s="1" t="s">
        <v>241</v>
      </c>
      <c r="CW305" s="1">
        <v>5</v>
      </c>
      <c r="CX305" s="1">
        <v>1</v>
      </c>
      <c r="CY305" s="1" t="s">
        <v>242</v>
      </c>
      <c r="CZ305" s="1">
        <v>5</v>
      </c>
      <c r="DA305" s="1">
        <v>7609</v>
      </c>
      <c r="DB305" s="1" t="s">
        <v>221</v>
      </c>
      <c r="DC305" s="1" t="s">
        <v>221</v>
      </c>
      <c r="DD305" s="1">
        <v>1</v>
      </c>
      <c r="DE305" s="1" t="s">
        <v>221</v>
      </c>
      <c r="DF305" s="1" t="s">
        <v>221</v>
      </c>
      <c r="DG305" s="1" t="s">
        <v>225</v>
      </c>
      <c r="DH305" s="1">
        <v>125395</v>
      </c>
      <c r="DI305" s="1" t="s">
        <v>1915</v>
      </c>
      <c r="DJ305" s="1" t="s">
        <v>1916</v>
      </c>
      <c r="DK305" s="1" t="s">
        <v>507</v>
      </c>
      <c r="DL305" s="1" t="s">
        <v>229</v>
      </c>
      <c r="DM305" s="1">
        <v>443</v>
      </c>
      <c r="DN305" s="1">
        <v>15</v>
      </c>
      <c r="DO305" s="1" t="s">
        <v>1917</v>
      </c>
      <c r="DP305" s="1">
        <v>0.99168173500000001</v>
      </c>
      <c r="DQ305" s="1">
        <v>1.4352302509999999</v>
      </c>
      <c r="DR305" s="1">
        <v>-1.857670274</v>
      </c>
      <c r="DS305" s="1">
        <v>-0.37808848900000003</v>
      </c>
      <c r="DT305" s="1">
        <v>1.1885848320000001</v>
      </c>
      <c r="DU305" s="1">
        <v>-0.432934453</v>
      </c>
      <c r="DV305" s="1">
        <v>-0.68143459900000003</v>
      </c>
      <c r="DW305" s="1">
        <v>0.87171520999999996</v>
      </c>
      <c r="DX305" s="1">
        <v>1.717454663</v>
      </c>
      <c r="DY305" s="1">
        <v>-1.0964448499999999</v>
      </c>
      <c r="DZ305" s="1">
        <v>-0.19060606099999999</v>
      </c>
      <c r="EA305" s="1">
        <v>-1.1447780439999999</v>
      </c>
      <c r="EB305" s="1">
        <v>-2.349814952</v>
      </c>
      <c r="EC305" s="1">
        <v>0.63157092800000003</v>
      </c>
      <c r="ED305" s="1">
        <v>-0.670839038</v>
      </c>
      <c r="EE305" s="1">
        <v>-1.7814532089999999</v>
      </c>
      <c r="EF305" s="1">
        <v>0.50663741100000004</v>
      </c>
      <c r="EG305" s="1">
        <v>0.79266946299999996</v>
      </c>
      <c r="EH305" s="1">
        <v>-0.138845727</v>
      </c>
      <c r="EI305" s="1">
        <v>0.78168780999999998</v>
      </c>
      <c r="EJ305" s="1">
        <v>-0.213365954</v>
      </c>
      <c r="EK305" s="1">
        <v>-8.8258680000000006E-2</v>
      </c>
      <c r="EL305" s="1">
        <v>-0.51791661099999997</v>
      </c>
      <c r="EM305" s="1">
        <v>1.1417787210000001</v>
      </c>
      <c r="EN305" s="1">
        <v>0.77204928699999997</v>
      </c>
      <c r="EO305" s="1">
        <v>0.60217342600000001</v>
      </c>
      <c r="EP305" s="1">
        <v>0.55752913199999998</v>
      </c>
      <c r="EQ305" s="1">
        <v>1.1601128549999999</v>
      </c>
      <c r="ER305" s="1">
        <v>1.3503151259999999</v>
      </c>
      <c r="ES305" s="1">
        <v>0.56867211600000001</v>
      </c>
      <c r="ET305" s="1">
        <v>0.81993861499999998</v>
      </c>
      <c r="EU305" s="1" t="s">
        <v>221</v>
      </c>
      <c r="EV305" s="1">
        <v>0.11079420800000001</v>
      </c>
      <c r="EW305" s="1">
        <v>0.87027960100000001</v>
      </c>
      <c r="EX305" s="1">
        <v>1.286560468</v>
      </c>
      <c r="EY305" s="1">
        <v>-1.887015165</v>
      </c>
      <c r="EZ305" s="1">
        <v>-0.43257899100000002</v>
      </c>
      <c r="FA305" s="1">
        <v>0.93757673200000002</v>
      </c>
      <c r="FB305" s="1">
        <v>-0.342236706</v>
      </c>
      <c r="FC305" s="1">
        <v>-0.56312254100000003</v>
      </c>
      <c r="FD305" s="1">
        <v>0.78158185499999999</v>
      </c>
      <c r="FE305" s="1">
        <v>0.98416879099999999</v>
      </c>
      <c r="FF305" s="1">
        <v>-0.75438913500000004</v>
      </c>
      <c r="FG305" s="1">
        <v>-0.175030668</v>
      </c>
      <c r="FH305" s="1">
        <v>-0.72955848300000004</v>
      </c>
      <c r="FI305" s="1">
        <v>-1.706299287</v>
      </c>
      <c r="FJ305" s="1">
        <v>0.527533476</v>
      </c>
      <c r="FK305" s="1">
        <v>-0.65123792400000002</v>
      </c>
      <c r="FL305" s="1">
        <v>-1.72343362</v>
      </c>
      <c r="FM305" s="1">
        <v>0.73267232599999998</v>
      </c>
      <c r="FN305" s="1">
        <v>1.036017078</v>
      </c>
      <c r="FO305" s="1">
        <v>-0.14130938400000001</v>
      </c>
      <c r="FP305" s="1">
        <v>0.94650490499999995</v>
      </c>
      <c r="FQ305" s="1">
        <v>-0.26488525299999999</v>
      </c>
      <c r="FR305" s="1">
        <v>-9.6083810000000006E-2</v>
      </c>
      <c r="FS305" s="1">
        <v>-0.75406215300000001</v>
      </c>
      <c r="FT305" s="1">
        <v>1.135604523</v>
      </c>
      <c r="FU305" s="1">
        <v>0.76901765600000005</v>
      </c>
      <c r="FV305" s="1">
        <v>0.68614825199999996</v>
      </c>
      <c r="FW305" s="1">
        <v>0.72294473999999997</v>
      </c>
      <c r="FX305" s="1">
        <v>1.396614697</v>
      </c>
      <c r="FY305" s="1">
        <v>1.373623365</v>
      </c>
      <c r="FZ305" s="1">
        <v>0.61698529199999996</v>
      </c>
      <c r="GA305" s="1">
        <v>0.955153959</v>
      </c>
      <c r="GB305" s="1"/>
      <c r="GC305" s="1">
        <v>0.126620132</v>
      </c>
      <c r="GD305" s="1">
        <v>1.2299677529999999</v>
      </c>
      <c r="GE305" s="1">
        <v>2.3226957640000001</v>
      </c>
      <c r="GF305" s="1">
        <v>-0.342236706</v>
      </c>
      <c r="GG305" s="1">
        <v>2.7519702E-2</v>
      </c>
      <c r="GH305" s="1">
        <v>2.1197733140000001</v>
      </c>
      <c r="GI305" s="1">
        <v>-1.511120673</v>
      </c>
      <c r="GJ305" s="1">
        <v>0.74537677400000002</v>
      </c>
      <c r="GK305" s="1">
        <v>0.55764165799999998</v>
      </c>
      <c r="GL305" s="1">
        <v>1</v>
      </c>
      <c r="GM305" s="1">
        <v>1</v>
      </c>
      <c r="GN305" s="1">
        <v>1</v>
      </c>
      <c r="GO305" s="1">
        <v>0</v>
      </c>
      <c r="GP305" s="1">
        <v>0</v>
      </c>
      <c r="GQ305" s="1">
        <v>0</v>
      </c>
      <c r="GR305" s="1">
        <v>0</v>
      </c>
      <c r="GS305" s="1">
        <v>0</v>
      </c>
      <c r="GT305" s="1">
        <v>0</v>
      </c>
      <c r="GU305" s="1">
        <v>0</v>
      </c>
      <c r="GV305" s="1">
        <v>0</v>
      </c>
      <c r="GW305" s="1">
        <v>0</v>
      </c>
      <c r="GX305" s="1">
        <v>0</v>
      </c>
      <c r="GY305" s="1">
        <v>0</v>
      </c>
      <c r="GZ305" s="1">
        <v>0</v>
      </c>
      <c r="HA305" s="1">
        <v>0</v>
      </c>
      <c r="HB305" s="1">
        <v>0</v>
      </c>
      <c r="HC305" s="1">
        <v>0</v>
      </c>
      <c r="HD305" s="1">
        <v>0</v>
      </c>
      <c r="HE305" s="1">
        <v>0</v>
      </c>
      <c r="HF305" s="1">
        <v>0</v>
      </c>
      <c r="HG305" s="1">
        <v>1</v>
      </c>
      <c r="HH305" s="1">
        <v>1</v>
      </c>
      <c r="HI305" s="1">
        <v>0</v>
      </c>
      <c r="HJ305" s="1">
        <v>0</v>
      </c>
      <c r="HK305" s="1">
        <v>0</v>
      </c>
      <c r="HL305" s="1">
        <v>0</v>
      </c>
      <c r="HM305" s="1">
        <v>0</v>
      </c>
      <c r="HN305" s="1">
        <v>1</v>
      </c>
      <c r="HO305" s="1" t="s">
        <v>269</v>
      </c>
      <c r="HP305" s="1" t="s">
        <v>357</v>
      </c>
      <c r="HQ305" s="1" t="s">
        <v>358</v>
      </c>
      <c r="HR305" s="1" t="s">
        <v>221</v>
      </c>
      <c r="HS305" s="1" t="s">
        <v>221</v>
      </c>
      <c r="HT305" s="1" t="s">
        <v>221</v>
      </c>
      <c r="HU305" s="1">
        <v>4.8720989760000002</v>
      </c>
      <c r="HV305" s="1">
        <v>3.4296196019999998</v>
      </c>
      <c r="HW305" s="1">
        <v>3.3044669880000002</v>
      </c>
      <c r="HX305" s="1">
        <v>3.5366122299999998</v>
      </c>
      <c r="HY305" s="1">
        <v>3.5568846719999998</v>
      </c>
      <c r="HZ305" s="1">
        <v>3.964428984</v>
      </c>
      <c r="IA305" s="1">
        <v>3.8072771940000001</v>
      </c>
      <c r="IB305" s="1">
        <v>5.1745138480000001</v>
      </c>
    </row>
    <row r="306" spans="1:236" ht="15" thickBot="1" x14ac:dyDescent="0.35">
      <c r="A306" s="1">
        <v>28483</v>
      </c>
      <c r="B306" s="1" t="s">
        <v>722</v>
      </c>
      <c r="C306" s="1" t="s">
        <v>723</v>
      </c>
      <c r="D306" s="1" t="s">
        <v>724</v>
      </c>
      <c r="E306" s="1">
        <v>5</v>
      </c>
      <c r="F306" s="1" t="s">
        <v>654</v>
      </c>
      <c r="G306" s="1">
        <v>3</v>
      </c>
      <c r="H306" s="1" t="s">
        <v>655</v>
      </c>
      <c r="I306" s="1" t="s">
        <v>221</v>
      </c>
      <c r="J306" s="1" t="s">
        <v>221</v>
      </c>
      <c r="K306" s="1" t="s">
        <v>221</v>
      </c>
      <c r="L306" s="1">
        <v>1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1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 t="s">
        <v>725</v>
      </c>
      <c r="AF306" s="1" t="s">
        <v>221</v>
      </c>
      <c r="AG306" s="1" t="s">
        <v>221</v>
      </c>
      <c r="AH306" s="1" t="s">
        <v>221</v>
      </c>
      <c r="AI306" s="1" t="s">
        <v>221</v>
      </c>
      <c r="AJ306" s="1" t="s">
        <v>221</v>
      </c>
      <c r="AK306" s="1" t="s">
        <v>221</v>
      </c>
      <c r="AL306" s="1" t="s">
        <v>221</v>
      </c>
      <c r="AM306" s="1">
        <v>5</v>
      </c>
      <c r="AN306" s="1">
        <v>1</v>
      </c>
      <c r="AO306" s="1">
        <v>5</v>
      </c>
      <c r="AP306" s="1">
        <v>1</v>
      </c>
      <c r="AQ306" s="1">
        <v>1</v>
      </c>
      <c r="AR306" s="1">
        <v>1</v>
      </c>
      <c r="AS306" s="1">
        <v>1</v>
      </c>
      <c r="AT306" s="1">
        <v>3</v>
      </c>
      <c r="AU306" s="1">
        <v>1</v>
      </c>
      <c r="AV306" s="1">
        <v>5</v>
      </c>
      <c r="AW306" s="1">
        <v>5</v>
      </c>
      <c r="AX306" s="1">
        <v>5</v>
      </c>
      <c r="AY306" s="1">
        <v>1</v>
      </c>
      <c r="AZ306" s="1">
        <v>3</v>
      </c>
      <c r="BA306" s="1">
        <v>1</v>
      </c>
      <c r="BB306" s="1">
        <v>3</v>
      </c>
      <c r="BC306" s="1" t="s">
        <v>221</v>
      </c>
      <c r="BD306" s="1" t="s">
        <v>221</v>
      </c>
      <c r="BE306" s="1" t="s">
        <v>221</v>
      </c>
      <c r="BF306" s="1" t="s">
        <v>221</v>
      </c>
      <c r="BG306" s="1">
        <v>5</v>
      </c>
      <c r="BH306" s="1">
        <v>5</v>
      </c>
      <c r="BI306" s="1">
        <v>4</v>
      </c>
      <c r="BJ306" s="1">
        <v>5</v>
      </c>
      <c r="BK306" s="1" t="s">
        <v>221</v>
      </c>
      <c r="BL306" s="1" t="s">
        <v>221</v>
      </c>
      <c r="BM306" s="1" t="s">
        <v>221</v>
      </c>
      <c r="BN306" s="1" t="s">
        <v>221</v>
      </c>
      <c r="BO306" s="1">
        <v>3</v>
      </c>
      <c r="BP306" s="1" t="s">
        <v>221</v>
      </c>
      <c r="BQ306" s="1">
        <v>5</v>
      </c>
      <c r="BR306" s="1">
        <v>5</v>
      </c>
      <c r="BS306" s="1" t="s">
        <v>221</v>
      </c>
      <c r="BT306" s="1" t="s">
        <v>221</v>
      </c>
      <c r="BU306" s="1" t="s">
        <v>221</v>
      </c>
      <c r="BV306" s="1">
        <v>4</v>
      </c>
      <c r="BW306" s="1" t="s">
        <v>221</v>
      </c>
      <c r="BX306" s="9">
        <v>4.5999999999999996</v>
      </c>
      <c r="BY306" s="9"/>
      <c r="BZ306" s="9"/>
      <c r="CA306" s="9">
        <v>3</v>
      </c>
      <c r="CB306" s="9"/>
      <c r="CC306" s="9"/>
      <c r="CD306" s="9"/>
      <c r="CE306" s="9">
        <v>5</v>
      </c>
      <c r="CF306" s="1">
        <f>(AM306 - '[1]AoA, FW, and ASMu'!B$11) / '[1]AoA, FW, and ASMu'!B$12</f>
        <v>0.88905207322832902</v>
      </c>
      <c r="CG306" s="1">
        <f>(AQ306 - '[1]AoA, FW, and ASMu'!C$11) / '[1]AoA, FW, and ASMu'!C$12</f>
        <v>-1.4784925460403708</v>
      </c>
      <c r="CH306" s="1">
        <f>(AR306 - '[1]AoA, FW, and ASMu'!D$11) / '[1]AoA, FW, and ASMu'!D$12</f>
        <v>-1.1133856642167215</v>
      </c>
      <c r="CI306" s="1">
        <f>(AT306 - '[1]AoA, FW, and ASMu'!E$11) / '[1]AoA, FW, and ASMu'!E$12</f>
        <v>-1.3553178528170411</v>
      </c>
      <c r="CJ306" s="1">
        <f>(AU306 - '[1]AoA, FW, and ASMu'!F$11) / '[1]AoA, FW, and ASMu'!F$12</f>
        <v>-1.3726844286238138</v>
      </c>
      <c r="CK306" s="1">
        <f>(AY306 - '[1]AoA, FW, and ASMu'!G$11) / '[1]AoA, FW, and ASMu'!G$12</f>
        <v>-1.8178158856975259</v>
      </c>
      <c r="CL306" s="1">
        <f>(BA306 - '[1]AoA, FW, and ASMu'!H$11) / '[1]AoA, FW, and ASMu'!H$12</f>
        <v>-0.62050276803115456</v>
      </c>
      <c r="CM306" s="1">
        <f>(AW306 - '[1]AoA, FW, and ASMu'!I$11) / '[1]AoA, FW, and ASMu'!I$12</f>
        <v>1.4468245209353749</v>
      </c>
      <c r="CN306" s="9">
        <v>0.73940647699999995</v>
      </c>
      <c r="CO306" s="9"/>
      <c r="CP306" s="9"/>
      <c r="CQ306" s="9">
        <v>-0.62060743500000004</v>
      </c>
      <c r="CR306" s="9"/>
      <c r="CS306" s="9"/>
      <c r="CT306" s="9"/>
      <c r="CU306" s="9">
        <v>0.55119821400000002</v>
      </c>
      <c r="CV306" s="1" t="s">
        <v>241</v>
      </c>
      <c r="CW306" s="1">
        <v>5</v>
      </c>
      <c r="CX306" s="1">
        <v>1</v>
      </c>
      <c r="CY306" s="1" t="s">
        <v>242</v>
      </c>
      <c r="CZ306" s="1">
        <v>5</v>
      </c>
      <c r="DA306" s="1" t="s">
        <v>221</v>
      </c>
      <c r="DB306" s="1" t="s">
        <v>221</v>
      </c>
      <c r="DC306" s="1" t="s">
        <v>221</v>
      </c>
      <c r="DD306" s="1">
        <v>1</v>
      </c>
      <c r="DE306" s="1" t="s">
        <v>221</v>
      </c>
      <c r="DF306" s="1" t="s">
        <v>221</v>
      </c>
      <c r="DG306" s="1" t="s">
        <v>266</v>
      </c>
      <c r="DH306" s="1">
        <v>66817</v>
      </c>
      <c r="DI306" s="1" t="s">
        <v>221</v>
      </c>
      <c r="DJ306" s="1" t="s">
        <v>726</v>
      </c>
      <c r="DK306" s="1" t="s">
        <v>727</v>
      </c>
      <c r="DL306" s="1" t="s">
        <v>229</v>
      </c>
      <c r="DM306" s="1">
        <v>1845</v>
      </c>
      <c r="DN306" s="1">
        <v>10</v>
      </c>
      <c r="DO306" s="1" t="s">
        <v>221</v>
      </c>
      <c r="DP306" s="1">
        <v>0.99168173500000001</v>
      </c>
      <c r="DQ306" s="1">
        <v>-0.56476974899999999</v>
      </c>
      <c r="DR306" s="1">
        <v>1.142329726</v>
      </c>
      <c r="DS306" s="1">
        <v>-0.37808848900000003</v>
      </c>
      <c r="DT306" s="1">
        <v>-1.8114151679999999</v>
      </c>
      <c r="DU306" s="1">
        <v>-1.4329344530000001</v>
      </c>
      <c r="DV306" s="1">
        <v>-0.68143459900000003</v>
      </c>
      <c r="DW306" s="1">
        <v>-1.1282847899999999</v>
      </c>
      <c r="DX306" s="1">
        <v>-2.2825453370000002</v>
      </c>
      <c r="DY306" s="1">
        <v>2.9035551499999999</v>
      </c>
      <c r="DZ306" s="1">
        <v>1.809393939</v>
      </c>
      <c r="EA306" s="1">
        <v>2.8552219559999998</v>
      </c>
      <c r="EB306" s="1">
        <v>-2.349814952</v>
      </c>
      <c r="EC306" s="1">
        <v>-0.36842907200000002</v>
      </c>
      <c r="ED306" s="1">
        <v>-0.670839038</v>
      </c>
      <c r="EE306" s="1">
        <v>-0.78145320900000004</v>
      </c>
      <c r="EF306" s="1">
        <v>0.50663741100000004</v>
      </c>
      <c r="EG306" s="1">
        <v>0.79266946299999996</v>
      </c>
      <c r="EH306" s="1">
        <v>-0.138845727</v>
      </c>
      <c r="EI306" s="1">
        <v>0.78168780999999998</v>
      </c>
      <c r="EJ306" s="1" t="s">
        <v>221</v>
      </c>
      <c r="EK306" s="1" t="s">
        <v>221</v>
      </c>
      <c r="EL306" s="1" t="s">
        <v>221</v>
      </c>
      <c r="EM306" s="1">
        <v>-0.858221279</v>
      </c>
      <c r="EN306" s="1" t="s">
        <v>221</v>
      </c>
      <c r="EO306" s="1">
        <v>0.60217342600000001</v>
      </c>
      <c r="EP306" s="1">
        <v>0.55752913199999998</v>
      </c>
      <c r="EQ306" s="1" t="s">
        <v>221</v>
      </c>
      <c r="ER306" s="1" t="s">
        <v>221</v>
      </c>
      <c r="ES306" s="1" t="s">
        <v>221</v>
      </c>
      <c r="ET306" s="1">
        <v>-0.18006138499999999</v>
      </c>
      <c r="EU306" s="1" t="s">
        <v>221</v>
      </c>
      <c r="EV306" s="1" t="s">
        <v>221</v>
      </c>
      <c r="EW306" s="1">
        <v>0.87027960100000001</v>
      </c>
      <c r="EX306" s="1">
        <v>-0.50626750099999995</v>
      </c>
      <c r="EY306" s="1">
        <v>1.1603746619999999</v>
      </c>
      <c r="EZ306" s="1">
        <v>-0.43257899100000002</v>
      </c>
      <c r="FA306" s="1">
        <v>-1.428876314</v>
      </c>
      <c r="FB306" s="1">
        <v>-1.132741373</v>
      </c>
      <c r="FC306" s="1">
        <v>-0.56312254100000003</v>
      </c>
      <c r="FD306" s="1">
        <v>-1.0116227289999999</v>
      </c>
      <c r="FE306" s="1">
        <v>-1.3079878810000001</v>
      </c>
      <c r="FF306" s="1">
        <v>1.9977388359999999</v>
      </c>
      <c r="FG306" s="1">
        <v>1.6615391349999999</v>
      </c>
      <c r="FH306" s="1">
        <v>1.8196115909999999</v>
      </c>
      <c r="FI306" s="1">
        <v>-1.706299287</v>
      </c>
      <c r="FJ306" s="1">
        <v>-0.30773846599999999</v>
      </c>
      <c r="FK306" s="1">
        <v>-0.65123792400000002</v>
      </c>
      <c r="FL306" s="1">
        <v>-0.75600230499999999</v>
      </c>
      <c r="FM306" s="1">
        <v>0.73267232599999998</v>
      </c>
      <c r="FN306" s="1">
        <v>1.036017078</v>
      </c>
      <c r="FO306" s="1">
        <v>-0.14130938400000001</v>
      </c>
      <c r="FP306" s="1">
        <v>0.94650490499999995</v>
      </c>
      <c r="FQ306" s="1"/>
      <c r="FR306" s="1"/>
      <c r="FS306" s="1"/>
      <c r="FT306" s="1">
        <v>-0.85358042499999998</v>
      </c>
      <c r="FU306" s="1"/>
      <c r="FV306" s="1">
        <v>0.68614825199999996</v>
      </c>
      <c r="FW306" s="1">
        <v>0.72294473999999997</v>
      </c>
      <c r="FX306" s="1"/>
      <c r="FY306" s="1"/>
      <c r="FZ306" s="1"/>
      <c r="GA306" s="1">
        <v>-0.209755147</v>
      </c>
      <c r="GB306" s="1"/>
      <c r="GC306" s="1"/>
      <c r="GD306" s="1">
        <v>1.228419758</v>
      </c>
      <c r="GE306" s="1"/>
      <c r="GF306" s="1">
        <v>-1.132741373</v>
      </c>
      <c r="GG306" s="1">
        <v>-1.0116227289999999</v>
      </c>
      <c r="GH306" s="1">
        <v>-2.1615683059999999</v>
      </c>
      <c r="GI306" s="1">
        <v>-0.75979438200000005</v>
      </c>
      <c r="GJ306" s="1"/>
      <c r="GK306" s="1">
        <v>2.3942114609999998</v>
      </c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 t="s">
        <v>221</v>
      </c>
      <c r="HP306" s="1" t="s">
        <v>232</v>
      </c>
      <c r="HQ306" s="1" t="s">
        <v>270</v>
      </c>
      <c r="HR306" s="1" t="s">
        <v>260</v>
      </c>
      <c r="HS306" s="1" t="s">
        <v>221</v>
      </c>
      <c r="HT306" s="1" t="s">
        <v>221</v>
      </c>
      <c r="HU306" s="1">
        <v>4.9568311319999996</v>
      </c>
      <c r="HV306" s="1"/>
      <c r="HW306" s="1"/>
      <c r="HX306" s="1">
        <v>1.7683061149999999</v>
      </c>
      <c r="HY306" s="1"/>
      <c r="HZ306" s="1"/>
      <c r="IA306" s="1"/>
      <c r="IB306" s="1">
        <v>5.1745138480000001</v>
      </c>
    </row>
    <row r="307" spans="1:236" ht="15" thickTop="1" x14ac:dyDescent="0.3">
      <c r="A307" s="1">
        <v>27493</v>
      </c>
      <c r="B307" s="1" t="s">
        <v>728</v>
      </c>
      <c r="C307" s="1" t="s">
        <v>729</v>
      </c>
      <c r="D307" s="1" t="s">
        <v>730</v>
      </c>
      <c r="E307" s="1">
        <v>7</v>
      </c>
      <c r="F307" s="1" t="s">
        <v>352</v>
      </c>
      <c r="G307" s="1">
        <v>1</v>
      </c>
      <c r="H307" s="1" t="s">
        <v>353</v>
      </c>
      <c r="I307" s="1" t="s">
        <v>221</v>
      </c>
      <c r="J307" s="1" t="s">
        <v>221</v>
      </c>
      <c r="K307" s="1" t="s">
        <v>221</v>
      </c>
      <c r="L307" s="1">
        <v>1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1</v>
      </c>
      <c r="Z307" s="1">
        <v>0</v>
      </c>
      <c r="AA307" s="1">
        <v>0</v>
      </c>
      <c r="AB307" s="1">
        <v>1</v>
      </c>
      <c r="AC307" s="1">
        <v>0</v>
      </c>
      <c r="AD307" s="1">
        <v>0</v>
      </c>
      <c r="AE307" s="1" t="s">
        <v>731</v>
      </c>
      <c r="AF307" s="1" t="s">
        <v>221</v>
      </c>
      <c r="AG307" s="1" t="s">
        <v>221</v>
      </c>
      <c r="AH307" s="1" t="s">
        <v>221</v>
      </c>
      <c r="AI307" s="1" t="s">
        <v>221</v>
      </c>
      <c r="AJ307" s="1" t="s">
        <v>221</v>
      </c>
      <c r="AK307" s="1" t="s">
        <v>221</v>
      </c>
      <c r="AL307" s="1" t="s">
        <v>221</v>
      </c>
      <c r="AM307" s="1">
        <v>5</v>
      </c>
      <c r="AN307" s="1">
        <v>2</v>
      </c>
      <c r="AO307" s="1">
        <v>3</v>
      </c>
      <c r="AP307" s="1">
        <v>1</v>
      </c>
      <c r="AQ307" s="1">
        <v>4</v>
      </c>
      <c r="AR307" s="1">
        <v>1</v>
      </c>
      <c r="AS307" s="1">
        <v>1</v>
      </c>
      <c r="AT307" s="1">
        <v>5</v>
      </c>
      <c r="AU307" s="1">
        <v>5</v>
      </c>
      <c r="AV307" s="1">
        <v>2</v>
      </c>
      <c r="AW307" s="1">
        <v>5</v>
      </c>
      <c r="AX307" s="1">
        <v>5</v>
      </c>
      <c r="AY307" s="1">
        <v>5</v>
      </c>
      <c r="AZ307" s="1">
        <v>4</v>
      </c>
      <c r="BA307" s="1">
        <v>5</v>
      </c>
      <c r="BB307" s="1">
        <v>2</v>
      </c>
      <c r="BC307" s="1" t="s">
        <v>221</v>
      </c>
      <c r="BD307" s="1" t="s">
        <v>221</v>
      </c>
      <c r="BE307" s="1" t="s">
        <v>221</v>
      </c>
      <c r="BF307" s="1" t="s">
        <v>221</v>
      </c>
      <c r="BG307" s="1">
        <v>4</v>
      </c>
      <c r="BH307" s="1">
        <v>4</v>
      </c>
      <c r="BI307" s="1">
        <v>5</v>
      </c>
      <c r="BJ307" s="1">
        <v>3</v>
      </c>
      <c r="BK307" s="1">
        <v>5</v>
      </c>
      <c r="BL307" s="1">
        <v>5</v>
      </c>
      <c r="BM307" s="1">
        <v>4</v>
      </c>
      <c r="BN307" s="1" t="s">
        <v>221</v>
      </c>
      <c r="BO307" s="1">
        <v>5</v>
      </c>
      <c r="BP307" s="1">
        <v>5</v>
      </c>
      <c r="BQ307" s="1">
        <v>5</v>
      </c>
      <c r="BR307" s="1">
        <v>5</v>
      </c>
      <c r="BS307" s="1">
        <v>4</v>
      </c>
      <c r="BT307" s="1">
        <v>3</v>
      </c>
      <c r="BU307" s="1">
        <v>1</v>
      </c>
      <c r="BV307" s="1">
        <v>4</v>
      </c>
      <c r="BW307" s="1" t="s">
        <v>221</v>
      </c>
      <c r="BX307" s="1">
        <v>4.5555555559999998</v>
      </c>
      <c r="BY307" s="1">
        <v>2</v>
      </c>
      <c r="BZ307" s="1"/>
      <c r="CA307" s="1">
        <v>5</v>
      </c>
      <c r="CB307" s="1">
        <v>5</v>
      </c>
      <c r="CC307" s="1">
        <v>4.6666666670000003</v>
      </c>
      <c r="CD307" s="1">
        <v>4</v>
      </c>
      <c r="CE307" s="1">
        <v>4</v>
      </c>
      <c r="CF307" s="1">
        <f>(AM307 - '[1]AoA, FW, and ASMu'!B$11) / '[1]AoA, FW, and ASMu'!B$12</f>
        <v>0.88905207322832902</v>
      </c>
      <c r="CG307" s="1">
        <f>(AQ307 - '[1]AoA, FW, and ASMu'!C$11) / '[1]AoA, FW, and ASMu'!C$12</f>
        <v>0.83458339984016205</v>
      </c>
      <c r="CH307" s="1">
        <f>(AR307 - '[1]AoA, FW, and ASMu'!D$11) / '[1]AoA, FW, and ASMu'!D$12</f>
        <v>-1.1133856642167215</v>
      </c>
      <c r="CI307" s="1">
        <f>(AT307 - '[1]AoA, FW, and ASMu'!E$11) / '[1]AoA, FW, and ASMu'!E$12</f>
        <v>0.50066042908655961</v>
      </c>
      <c r="CJ307" s="1">
        <f>(AU307 - '[1]AoA, FW, and ASMu'!F$11) / '[1]AoA, FW, and ASMu'!F$12</f>
        <v>0.92360840061944671</v>
      </c>
      <c r="CK307" s="1">
        <f>(AY307 - '[1]AoA, FW, and ASMu'!G$11) / '[1]AoA, FW, and ASMu'!G$12</f>
        <v>1.0352183707753255</v>
      </c>
      <c r="CL307" s="1">
        <f>(BA307 - '[1]AoA, FW, and ASMu'!H$11) / '[1]AoA, FW, and ASMu'!H$12</f>
        <v>3.1399257210878839</v>
      </c>
      <c r="CM307" s="1">
        <f>(AW307 - '[1]AoA, FW, and ASMu'!I$11) / '[1]AoA, FW, and ASMu'!I$12</f>
        <v>1.4468245209353749</v>
      </c>
      <c r="CN307" s="1">
        <v>0.71187429300000005</v>
      </c>
      <c r="CO307" s="1">
        <v>-1.940369306</v>
      </c>
      <c r="CP307" s="1"/>
      <c r="CQ307" s="1">
        <v>1.053488258</v>
      </c>
      <c r="CR307" s="1">
        <v>0.74010169699999995</v>
      </c>
      <c r="CS307" s="1">
        <v>0.46618882</v>
      </c>
      <c r="CT307" s="1">
        <v>0.67743262599999998</v>
      </c>
      <c r="CU307" s="1">
        <v>-0.36336298</v>
      </c>
      <c r="CV307" s="1" t="s">
        <v>241</v>
      </c>
      <c r="CW307" s="1">
        <v>5</v>
      </c>
      <c r="CX307" s="1">
        <v>1</v>
      </c>
      <c r="CY307" s="1" t="s">
        <v>242</v>
      </c>
      <c r="CZ307" s="1">
        <v>5</v>
      </c>
      <c r="DA307" s="1">
        <v>4630</v>
      </c>
      <c r="DB307" s="1" t="s">
        <v>221</v>
      </c>
      <c r="DC307" s="1" t="s">
        <v>221</v>
      </c>
      <c r="DD307" s="1">
        <v>0</v>
      </c>
      <c r="DE307" s="1" t="s">
        <v>221</v>
      </c>
      <c r="DF307" s="1" t="s">
        <v>221</v>
      </c>
      <c r="DG307" s="1" t="s">
        <v>225</v>
      </c>
      <c r="DH307" s="1">
        <v>549128</v>
      </c>
      <c r="DI307" s="1" t="s">
        <v>732</v>
      </c>
      <c r="DJ307" s="1" t="s">
        <v>221</v>
      </c>
      <c r="DK307" s="1" t="s">
        <v>221</v>
      </c>
      <c r="DL307" s="1" t="s">
        <v>221</v>
      </c>
      <c r="DM307" s="1" t="s">
        <v>221</v>
      </c>
      <c r="DN307" s="1">
        <v>5</v>
      </c>
      <c r="DO307" s="1" t="s">
        <v>221</v>
      </c>
      <c r="DP307" s="1">
        <v>0.99168173500000001</v>
      </c>
      <c r="DQ307" s="1">
        <v>0.43523025100000001</v>
      </c>
      <c r="DR307" s="1">
        <v>-0.85767027399999995</v>
      </c>
      <c r="DS307" s="1">
        <v>-0.37808848900000003</v>
      </c>
      <c r="DT307" s="1">
        <v>1.1885848320000001</v>
      </c>
      <c r="DU307" s="1">
        <v>-1.4329344530000001</v>
      </c>
      <c r="DV307" s="1">
        <v>-0.68143459900000003</v>
      </c>
      <c r="DW307" s="1">
        <v>0.87171520999999996</v>
      </c>
      <c r="DX307" s="1">
        <v>1.717454663</v>
      </c>
      <c r="DY307" s="1">
        <v>-9.6444849999999999E-2</v>
      </c>
      <c r="DZ307" s="1">
        <v>1.809393939</v>
      </c>
      <c r="EA307" s="1">
        <v>2.8552219559999998</v>
      </c>
      <c r="EB307" s="1">
        <v>1.650185048</v>
      </c>
      <c r="EC307" s="1">
        <v>0.63157092800000003</v>
      </c>
      <c r="ED307" s="1">
        <v>3.329160962</v>
      </c>
      <c r="EE307" s="1">
        <v>-1.7814532089999999</v>
      </c>
      <c r="EF307" s="1">
        <v>-0.49336258900000002</v>
      </c>
      <c r="EG307" s="1">
        <v>-0.20733053700000001</v>
      </c>
      <c r="EH307" s="1">
        <v>0.86115427300000003</v>
      </c>
      <c r="EI307" s="1">
        <v>-1.21831219</v>
      </c>
      <c r="EJ307" s="1">
        <v>0.78663404599999998</v>
      </c>
      <c r="EK307" s="1">
        <v>0.91174131999999997</v>
      </c>
      <c r="EL307" s="1">
        <v>-0.51791661099999997</v>
      </c>
      <c r="EM307" s="1">
        <v>1.1417787210000001</v>
      </c>
      <c r="EN307" s="1">
        <v>0.77204928699999997</v>
      </c>
      <c r="EO307" s="1">
        <v>0.60217342600000001</v>
      </c>
      <c r="EP307" s="1">
        <v>0.55752913199999998</v>
      </c>
      <c r="EQ307" s="1">
        <v>0.160112855</v>
      </c>
      <c r="ER307" s="1">
        <v>-0.64968487399999997</v>
      </c>
      <c r="ES307" s="1">
        <v>-2.4313278839999999</v>
      </c>
      <c r="ET307" s="1">
        <v>-0.18006138499999999</v>
      </c>
      <c r="EU307" s="1" t="s">
        <v>221</v>
      </c>
      <c r="EV307" s="1" t="s">
        <v>221</v>
      </c>
      <c r="EW307" s="1">
        <v>1.3341285919999999</v>
      </c>
      <c r="EX307" s="1">
        <v>0.52018203500000004</v>
      </c>
      <c r="EY307" s="1">
        <v>-0.74570925099999996</v>
      </c>
      <c r="EZ307" s="1">
        <v>-0.56272993800000004</v>
      </c>
      <c r="FA307" s="1">
        <v>0.95617094700000005</v>
      </c>
      <c r="FB307" s="1">
        <v>-1.348361157</v>
      </c>
      <c r="FC307" s="1">
        <v>-0.94977949800000006</v>
      </c>
      <c r="FD307" s="1">
        <v>0.84506917800000003</v>
      </c>
      <c r="FE307" s="1">
        <v>0.98215492100000001</v>
      </c>
      <c r="FF307" s="1">
        <v>-8.7277409E-2</v>
      </c>
      <c r="FG307" s="1">
        <v>1.556381282</v>
      </c>
      <c r="FH307" s="1">
        <v>2.2598216280000001</v>
      </c>
      <c r="FI307" s="1">
        <v>1.1625293880000001</v>
      </c>
      <c r="FJ307" s="1">
        <v>0.53189845499999999</v>
      </c>
      <c r="FK307" s="1">
        <v>3.0683243600000001</v>
      </c>
      <c r="FL307" s="1">
        <v>-1.434993843</v>
      </c>
      <c r="FM307" s="1">
        <v>-0.63754946099999998</v>
      </c>
      <c r="FN307" s="1">
        <v>-0.247118633</v>
      </c>
      <c r="FO307" s="1">
        <v>0.86177219599999999</v>
      </c>
      <c r="FP307" s="1">
        <v>-1.402873262</v>
      </c>
      <c r="FQ307" s="1">
        <v>0.96217865700000005</v>
      </c>
      <c r="FR307" s="1">
        <v>1.024416521</v>
      </c>
      <c r="FS307" s="1">
        <v>-0.72244622599999997</v>
      </c>
      <c r="FT307" s="1">
        <v>1.1629552620000001</v>
      </c>
      <c r="FU307" s="1">
        <v>0.89080182600000002</v>
      </c>
      <c r="FV307" s="1">
        <v>0.682211177</v>
      </c>
      <c r="FW307" s="1">
        <v>0.68845685099999998</v>
      </c>
      <c r="FX307" s="1">
        <v>0.15240841699999999</v>
      </c>
      <c r="FY307" s="1">
        <v>-0.711579976</v>
      </c>
      <c r="FZ307" s="1">
        <v>-2.5045629119999999</v>
      </c>
      <c r="GA307" s="1">
        <v>-0.200264262</v>
      </c>
      <c r="GB307" s="1"/>
      <c r="GC307" s="1"/>
      <c r="GD307" s="1">
        <v>1.6152469780000001</v>
      </c>
      <c r="GE307" s="1">
        <v>-2.9564326009999999</v>
      </c>
      <c r="GF307" s="1">
        <v>-0.94977949800000006</v>
      </c>
      <c r="GG307" s="1">
        <v>2.0080244390000002</v>
      </c>
      <c r="GH307" s="1">
        <v>1.8729567469999999</v>
      </c>
      <c r="GI307" s="1">
        <v>1.5839123719999999</v>
      </c>
      <c r="GJ307" s="1">
        <v>3.1445285680000001</v>
      </c>
      <c r="GK307" s="1">
        <v>1.30926265</v>
      </c>
      <c r="GL307" s="1">
        <v>10</v>
      </c>
      <c r="GM307" s="1">
        <v>3</v>
      </c>
      <c r="GN307" s="1">
        <v>0.3</v>
      </c>
      <c r="GO307" s="1">
        <v>7</v>
      </c>
      <c r="GP307" s="1">
        <v>0.7</v>
      </c>
      <c r="GQ307" s="1">
        <v>1</v>
      </c>
      <c r="GR307" s="1">
        <v>0.1</v>
      </c>
      <c r="GS307" s="1">
        <v>2</v>
      </c>
      <c r="GT307" s="1">
        <v>0.2</v>
      </c>
      <c r="GU307" s="1">
        <v>2</v>
      </c>
      <c r="GV307" s="1">
        <v>0.2</v>
      </c>
      <c r="GW307" s="1">
        <v>0</v>
      </c>
      <c r="GX307" s="1">
        <v>0</v>
      </c>
      <c r="GY307" s="1">
        <v>0</v>
      </c>
      <c r="GZ307" s="1">
        <v>0</v>
      </c>
      <c r="HA307" s="1">
        <v>0</v>
      </c>
      <c r="HB307" s="1">
        <v>0</v>
      </c>
      <c r="HC307" s="1">
        <v>0</v>
      </c>
      <c r="HD307" s="1">
        <v>0</v>
      </c>
      <c r="HE307" s="1">
        <v>0</v>
      </c>
      <c r="HF307" s="1">
        <v>0</v>
      </c>
      <c r="HG307" s="1">
        <v>3</v>
      </c>
      <c r="HH307" s="1">
        <v>0.3</v>
      </c>
      <c r="HI307" s="1">
        <v>1</v>
      </c>
      <c r="HJ307" s="1">
        <v>0.1</v>
      </c>
      <c r="HK307" s="1">
        <v>1</v>
      </c>
      <c r="HL307" s="1">
        <v>0.1</v>
      </c>
      <c r="HM307" s="1">
        <v>0.5</v>
      </c>
      <c r="HN307" s="1">
        <v>0.5</v>
      </c>
      <c r="HO307" s="1" t="s">
        <v>663</v>
      </c>
      <c r="HP307" s="1" t="s">
        <v>232</v>
      </c>
      <c r="HQ307" s="1" t="s">
        <v>270</v>
      </c>
      <c r="HR307" s="1" t="s">
        <v>260</v>
      </c>
      <c r="HS307" s="1" t="s">
        <v>221</v>
      </c>
      <c r="HT307" s="1" t="s">
        <v>221</v>
      </c>
      <c r="HU307" s="1">
        <v>4.6056404989999997</v>
      </c>
      <c r="HV307" s="1">
        <v>1.2016500269999999</v>
      </c>
      <c r="HW307" s="1"/>
      <c r="HX307" s="1">
        <v>4.1614971870000002</v>
      </c>
      <c r="HY307" s="1">
        <v>4.5886305209999998</v>
      </c>
      <c r="HZ307" s="1">
        <v>4.5636170390000004</v>
      </c>
      <c r="IA307" s="1">
        <v>3.14789969</v>
      </c>
      <c r="IB307" s="1">
        <v>2.41273019</v>
      </c>
    </row>
    <row r="308" spans="1:236" x14ac:dyDescent="0.3">
      <c r="A308" s="1">
        <v>33723</v>
      </c>
      <c r="B308" s="1" t="s">
        <v>1918</v>
      </c>
      <c r="C308" s="1" t="s">
        <v>1919</v>
      </c>
      <c r="D308" s="1" t="s">
        <v>1920</v>
      </c>
      <c r="E308" s="1">
        <v>7</v>
      </c>
      <c r="F308" s="1" t="s">
        <v>352</v>
      </c>
      <c r="G308" s="1">
        <v>1</v>
      </c>
      <c r="H308" s="1" t="s">
        <v>353</v>
      </c>
      <c r="I308" s="1" t="s">
        <v>221</v>
      </c>
      <c r="J308" s="1" t="s">
        <v>221</v>
      </c>
      <c r="K308" s="1" t="s">
        <v>221</v>
      </c>
      <c r="L308" s="1">
        <v>1</v>
      </c>
      <c r="M308" s="1">
        <v>0</v>
      </c>
      <c r="N308" s="1">
        <v>1</v>
      </c>
      <c r="O308" s="1">
        <v>0</v>
      </c>
      <c r="P308" s="1">
        <v>0</v>
      </c>
      <c r="Q308" s="1">
        <v>1</v>
      </c>
      <c r="R308" s="1">
        <v>0</v>
      </c>
      <c r="S308" s="1">
        <v>1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 t="s">
        <v>221</v>
      </c>
      <c r="AF308" s="1" t="s">
        <v>221</v>
      </c>
      <c r="AG308" s="1" t="s">
        <v>221</v>
      </c>
      <c r="AH308" s="1" t="s">
        <v>221</v>
      </c>
      <c r="AI308" s="1" t="s">
        <v>221</v>
      </c>
      <c r="AJ308" s="1" t="s">
        <v>221</v>
      </c>
      <c r="AK308" s="1" t="s">
        <v>221</v>
      </c>
      <c r="AL308" s="1" t="s">
        <v>221</v>
      </c>
      <c r="AM308" s="1">
        <v>5</v>
      </c>
      <c r="AN308" s="1">
        <v>1</v>
      </c>
      <c r="AO308" s="1">
        <v>3</v>
      </c>
      <c r="AP308" s="1">
        <v>1</v>
      </c>
      <c r="AQ308" s="1">
        <v>4</v>
      </c>
      <c r="AR308" s="1">
        <v>1</v>
      </c>
      <c r="AS308" s="1">
        <v>1</v>
      </c>
      <c r="AT308" s="1">
        <v>5</v>
      </c>
      <c r="AU308" s="1">
        <v>3</v>
      </c>
      <c r="AV308" s="1">
        <v>1</v>
      </c>
      <c r="AW308" s="1">
        <v>1</v>
      </c>
      <c r="AX308" s="1">
        <v>1</v>
      </c>
      <c r="AY308" s="1">
        <v>3</v>
      </c>
      <c r="AZ308" s="1">
        <v>4</v>
      </c>
      <c r="BA308" s="1">
        <v>2</v>
      </c>
      <c r="BB308" s="1">
        <v>4</v>
      </c>
      <c r="BC308" s="1" t="s">
        <v>1921</v>
      </c>
      <c r="BD308" s="1" t="s">
        <v>221</v>
      </c>
      <c r="BE308" s="1" t="s">
        <v>221</v>
      </c>
      <c r="BF308" s="1">
        <v>5</v>
      </c>
      <c r="BG308" s="1">
        <v>5</v>
      </c>
      <c r="BH308" s="1">
        <v>5</v>
      </c>
      <c r="BI308" s="1">
        <v>4</v>
      </c>
      <c r="BJ308" s="1">
        <v>4</v>
      </c>
      <c r="BK308" s="1">
        <v>5</v>
      </c>
      <c r="BL308" s="1">
        <v>4</v>
      </c>
      <c r="BM308" s="1">
        <v>5</v>
      </c>
      <c r="BN308" s="1" t="s">
        <v>221</v>
      </c>
      <c r="BO308" s="1">
        <v>3</v>
      </c>
      <c r="BP308" s="1">
        <v>4</v>
      </c>
      <c r="BQ308" s="1">
        <v>2</v>
      </c>
      <c r="BR308" s="1">
        <v>4</v>
      </c>
      <c r="BS308" s="1" t="s">
        <v>221</v>
      </c>
      <c r="BT308" s="1">
        <v>4</v>
      </c>
      <c r="BU308" s="1">
        <v>4</v>
      </c>
      <c r="BV308" s="1">
        <v>4</v>
      </c>
      <c r="BW308" s="1" t="s">
        <v>221</v>
      </c>
      <c r="BX308" s="1">
        <v>4.125</v>
      </c>
      <c r="BY308" s="1">
        <v>4</v>
      </c>
      <c r="BZ308" s="1"/>
      <c r="CA308" s="1">
        <v>3</v>
      </c>
      <c r="CB308" s="1">
        <v>4</v>
      </c>
      <c r="CC308" s="1">
        <v>4.6666666670000003</v>
      </c>
      <c r="CD308" s="1"/>
      <c r="CE308" s="1">
        <v>5</v>
      </c>
      <c r="CF308" s="1">
        <f>(AM308 - '[1]AoA, FW, and ASMu'!B$11) / '[1]AoA, FW, and ASMu'!B$12</f>
        <v>0.88905207322832902</v>
      </c>
      <c r="CG308" s="1">
        <f>(AQ308 - '[1]AoA, FW, and ASMu'!C$11) / '[1]AoA, FW, and ASMu'!C$12</f>
        <v>0.83458339984016205</v>
      </c>
      <c r="CH308" s="1">
        <f>(AR308 - '[1]AoA, FW, and ASMu'!D$11) / '[1]AoA, FW, and ASMu'!D$12</f>
        <v>-1.1133856642167215</v>
      </c>
      <c r="CI308" s="1">
        <f>(AT308 - '[1]AoA, FW, and ASMu'!E$11) / '[1]AoA, FW, and ASMu'!E$12</f>
        <v>0.50066042908655961</v>
      </c>
      <c r="CJ308" s="1">
        <f>(AU308 - '[1]AoA, FW, and ASMu'!F$11) / '[1]AoA, FW, and ASMu'!F$12</f>
        <v>-0.22453801400218357</v>
      </c>
      <c r="CK308" s="1">
        <f>(AY308 - '[1]AoA, FW, and ASMu'!G$11) / '[1]AoA, FW, and ASMu'!G$12</f>
        <v>-0.39129875746110016</v>
      </c>
      <c r="CL308" s="1">
        <f>(BA308 - '[1]AoA, FW, and ASMu'!H$11) / '[1]AoA, FW, and ASMu'!H$12</f>
        <v>0.31960435424860512</v>
      </c>
      <c r="CM308" s="1">
        <f>(AW308 - '[1]AoA, FW, and ASMu'!I$11) / '[1]AoA, FW, and ASMu'!I$12</f>
        <v>-1.9492913520592203</v>
      </c>
      <c r="CN308" s="1">
        <v>-0.25282067600000002</v>
      </c>
      <c r="CO308" s="1">
        <v>0.462930748</v>
      </c>
      <c r="CP308" s="1"/>
      <c r="CQ308" s="1">
        <v>-1.027260335</v>
      </c>
      <c r="CR308" s="1">
        <v>-0.40705593299999998</v>
      </c>
      <c r="CS308" s="1">
        <v>0.46618882</v>
      </c>
      <c r="CT308" s="1"/>
      <c r="CU308" s="1">
        <v>0.84300211400000002</v>
      </c>
      <c r="CV308" s="1" t="s">
        <v>241</v>
      </c>
      <c r="CW308" s="1">
        <v>5</v>
      </c>
      <c r="CX308" s="1">
        <v>1</v>
      </c>
      <c r="CY308" s="1" t="s">
        <v>242</v>
      </c>
      <c r="CZ308" s="1">
        <v>5</v>
      </c>
      <c r="DA308" s="1">
        <v>7822</v>
      </c>
      <c r="DB308" s="1" t="s">
        <v>221</v>
      </c>
      <c r="DC308" s="1" t="s">
        <v>221</v>
      </c>
      <c r="DD308" s="1">
        <v>1</v>
      </c>
      <c r="DE308" s="1">
        <v>7823</v>
      </c>
      <c r="DF308" s="1" t="s">
        <v>221</v>
      </c>
      <c r="DG308" s="1" t="s">
        <v>321</v>
      </c>
      <c r="DH308" s="1">
        <v>585992</v>
      </c>
      <c r="DI308" s="1" t="s">
        <v>221</v>
      </c>
      <c r="DJ308" s="1" t="s">
        <v>1922</v>
      </c>
      <c r="DK308" s="1" t="s">
        <v>323</v>
      </c>
      <c r="DL308" s="1" t="s">
        <v>229</v>
      </c>
      <c r="DM308" s="1">
        <v>974</v>
      </c>
      <c r="DN308" s="1">
        <v>4</v>
      </c>
      <c r="DO308" s="1" t="s">
        <v>1923</v>
      </c>
      <c r="DP308" s="1">
        <v>0.99168173500000001</v>
      </c>
      <c r="DQ308" s="1">
        <v>-0.56476974899999999</v>
      </c>
      <c r="DR308" s="1">
        <v>-0.85767027399999995</v>
      </c>
      <c r="DS308" s="1">
        <v>-0.37808848900000003</v>
      </c>
      <c r="DT308" s="1">
        <v>1.1885848320000001</v>
      </c>
      <c r="DU308" s="1">
        <v>-1.4329344530000001</v>
      </c>
      <c r="DV308" s="1">
        <v>-0.68143459900000003</v>
      </c>
      <c r="DW308" s="1">
        <v>0.87171520999999996</v>
      </c>
      <c r="DX308" s="1">
        <v>-0.28254533700000001</v>
      </c>
      <c r="DY308" s="1">
        <v>-1.0964448499999999</v>
      </c>
      <c r="DZ308" s="1">
        <v>-2.190606061</v>
      </c>
      <c r="EA308" s="1">
        <v>-1.1447780439999999</v>
      </c>
      <c r="EB308" s="1">
        <v>-0.34981495200000001</v>
      </c>
      <c r="EC308" s="1">
        <v>0.63157092800000003</v>
      </c>
      <c r="ED308" s="1">
        <v>0.329160962</v>
      </c>
      <c r="EE308" s="1">
        <v>0.21854679099999999</v>
      </c>
      <c r="EF308" s="1">
        <v>0.50663741100000004</v>
      </c>
      <c r="EG308" s="1">
        <v>0.79266946299999996</v>
      </c>
      <c r="EH308" s="1">
        <v>-0.138845727</v>
      </c>
      <c r="EI308" s="1">
        <v>-0.21831218999999999</v>
      </c>
      <c r="EJ308" s="1">
        <v>0.78663404599999998</v>
      </c>
      <c r="EK308" s="1">
        <v>-8.8258680000000006E-2</v>
      </c>
      <c r="EL308" s="1">
        <v>0.48208338899999997</v>
      </c>
      <c r="EM308" s="1">
        <v>-0.858221279</v>
      </c>
      <c r="EN308" s="1">
        <v>-0.227950713</v>
      </c>
      <c r="EO308" s="1">
        <v>-2.3978265740000002</v>
      </c>
      <c r="EP308" s="1">
        <v>-0.44247086800000002</v>
      </c>
      <c r="EQ308" s="1" t="s">
        <v>221</v>
      </c>
      <c r="ER308" s="1">
        <v>0.35031512599999998</v>
      </c>
      <c r="ES308" s="1">
        <v>0.56867211600000001</v>
      </c>
      <c r="ET308" s="1">
        <v>-0.18006138499999999</v>
      </c>
      <c r="EU308" s="1" t="s">
        <v>221</v>
      </c>
      <c r="EV308" s="1" t="s">
        <v>221</v>
      </c>
      <c r="EW308" s="1">
        <v>1.3341285919999999</v>
      </c>
      <c r="EX308" s="1">
        <v>-0.67500610599999999</v>
      </c>
      <c r="EY308" s="1">
        <v>-0.74570925099999996</v>
      </c>
      <c r="EZ308" s="1">
        <v>-0.56272993800000004</v>
      </c>
      <c r="FA308" s="1">
        <v>0.95617094700000005</v>
      </c>
      <c r="FB308" s="1">
        <v>-1.348361157</v>
      </c>
      <c r="FC308" s="1">
        <v>-0.94977949800000006</v>
      </c>
      <c r="FD308" s="1">
        <v>0.84506917800000003</v>
      </c>
      <c r="FE308" s="1">
        <v>-0.16157823499999999</v>
      </c>
      <c r="FF308" s="1">
        <v>-0.99222370199999999</v>
      </c>
      <c r="FG308" s="1">
        <v>-1.8842874380000001</v>
      </c>
      <c r="FH308" s="1">
        <v>-0.90605712000000005</v>
      </c>
      <c r="FI308" s="1">
        <v>-0.24643912700000001</v>
      </c>
      <c r="FJ308" s="1">
        <v>0.53189845499999999</v>
      </c>
      <c r="FK308" s="1">
        <v>0.30337151299999998</v>
      </c>
      <c r="FL308" s="1">
        <v>0.17604352300000001</v>
      </c>
      <c r="FM308" s="1">
        <v>0.65470389500000004</v>
      </c>
      <c r="FN308" s="1">
        <v>0.94478795299999996</v>
      </c>
      <c r="FO308" s="1">
        <v>-0.13894535599999999</v>
      </c>
      <c r="FP308" s="1">
        <v>-0.25138411700000002</v>
      </c>
      <c r="FQ308" s="1">
        <v>0.96217865700000005</v>
      </c>
      <c r="FR308" s="1">
        <v>-9.9165901000000001E-2</v>
      </c>
      <c r="FS308" s="1">
        <v>0.67246216400000003</v>
      </c>
      <c r="FT308" s="1">
        <v>-0.87413868699999997</v>
      </c>
      <c r="FU308" s="1">
        <v>-0.263012886</v>
      </c>
      <c r="FV308" s="1">
        <v>-2.716533176</v>
      </c>
      <c r="FW308" s="1">
        <v>-0.54637880400000005</v>
      </c>
      <c r="FX308" s="1"/>
      <c r="FY308" s="1">
        <v>0.38368944500000002</v>
      </c>
      <c r="FZ308" s="1">
        <v>0.58580132299999998</v>
      </c>
      <c r="GA308" s="1">
        <v>-0.200264262</v>
      </c>
      <c r="GB308" s="1"/>
      <c r="GC308" s="1"/>
      <c r="GD308" s="1">
        <v>1.1929343130000001</v>
      </c>
      <c r="GE308" s="1">
        <v>-0.86361577300000003</v>
      </c>
      <c r="GF308" s="1">
        <v>-0.94977949800000006</v>
      </c>
      <c r="GG308" s="1">
        <v>-2.9069509E-2</v>
      </c>
      <c r="GH308" s="1">
        <v>-0.42459112100000002</v>
      </c>
      <c r="GI308" s="1">
        <v>0.26538584700000001</v>
      </c>
      <c r="GJ308" s="1">
        <v>0.30337151299999998</v>
      </c>
      <c r="GK308" s="1">
        <v>-0.93949948500000002</v>
      </c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 t="s">
        <v>269</v>
      </c>
      <c r="HP308" s="1" t="s">
        <v>315</v>
      </c>
      <c r="HQ308" s="1" t="s">
        <v>221</v>
      </c>
      <c r="HR308" s="1" t="s">
        <v>221</v>
      </c>
      <c r="HS308" s="1" t="s">
        <v>221</v>
      </c>
      <c r="HT308" s="1" t="s">
        <v>221</v>
      </c>
      <c r="HU308" s="1">
        <v>3.6409455300000002</v>
      </c>
      <c r="HV308" s="1">
        <v>3.6049500819999998</v>
      </c>
      <c r="HW308" s="1"/>
      <c r="HX308" s="1">
        <v>2.080748593</v>
      </c>
      <c r="HY308" s="1">
        <v>3.4414728910000001</v>
      </c>
      <c r="HZ308" s="1">
        <v>4.5636170390000004</v>
      </c>
      <c r="IA308" s="1"/>
      <c r="IB308" s="1">
        <v>3.6190952850000002</v>
      </c>
    </row>
    <row r="309" spans="1:236" x14ac:dyDescent="0.3">
      <c r="A309" s="1">
        <v>32143</v>
      </c>
      <c r="B309" s="1" t="s">
        <v>570</v>
      </c>
      <c r="C309" s="1" t="s">
        <v>571</v>
      </c>
      <c r="D309" s="1" t="s">
        <v>306</v>
      </c>
      <c r="E309" s="1">
        <v>7</v>
      </c>
      <c r="F309" s="1" t="s">
        <v>352</v>
      </c>
      <c r="G309" s="1">
        <v>1</v>
      </c>
      <c r="H309" s="1" t="s">
        <v>353</v>
      </c>
      <c r="I309" s="1" t="s">
        <v>221</v>
      </c>
      <c r="J309" s="1" t="s">
        <v>221</v>
      </c>
      <c r="K309" s="1" t="s">
        <v>221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 t="s">
        <v>221</v>
      </c>
      <c r="AF309" s="1" t="s">
        <v>221</v>
      </c>
      <c r="AG309" s="1" t="s">
        <v>221</v>
      </c>
      <c r="AH309" s="1" t="s">
        <v>221</v>
      </c>
      <c r="AI309" s="1" t="s">
        <v>221</v>
      </c>
      <c r="AJ309" s="1" t="s">
        <v>221</v>
      </c>
      <c r="AK309" s="1" t="s">
        <v>221</v>
      </c>
      <c r="AL309" s="1" t="s">
        <v>221</v>
      </c>
      <c r="AM309" s="1">
        <v>5</v>
      </c>
      <c r="AN309" s="1">
        <v>1</v>
      </c>
      <c r="AO309" s="1">
        <v>5</v>
      </c>
      <c r="AP309" s="1">
        <v>1</v>
      </c>
      <c r="AQ309" s="1">
        <v>3</v>
      </c>
      <c r="AR309" s="1">
        <v>1</v>
      </c>
      <c r="AS309" s="1">
        <v>1</v>
      </c>
      <c r="AT309" s="1">
        <v>1</v>
      </c>
      <c r="AU309" s="1">
        <v>1</v>
      </c>
      <c r="AV309" s="1">
        <v>1</v>
      </c>
      <c r="AW309" s="1">
        <v>5</v>
      </c>
      <c r="AX309" s="1">
        <v>4</v>
      </c>
      <c r="AY309" s="1">
        <v>5</v>
      </c>
      <c r="AZ309" s="1">
        <v>5</v>
      </c>
      <c r="BA309" s="1">
        <v>5</v>
      </c>
      <c r="BB309" s="1">
        <v>5</v>
      </c>
      <c r="BC309" s="1" t="s">
        <v>221</v>
      </c>
      <c r="BD309" s="1" t="s">
        <v>221</v>
      </c>
      <c r="BE309" s="1" t="s">
        <v>221</v>
      </c>
      <c r="BF309" s="1" t="s">
        <v>221</v>
      </c>
      <c r="BG309" s="1">
        <v>5</v>
      </c>
      <c r="BH309" s="1">
        <v>5</v>
      </c>
      <c r="BI309" s="1">
        <v>3</v>
      </c>
      <c r="BJ309" s="1">
        <v>2</v>
      </c>
      <c r="BK309" s="1">
        <v>5</v>
      </c>
      <c r="BL309" s="1">
        <v>4</v>
      </c>
      <c r="BM309" s="1">
        <v>5</v>
      </c>
      <c r="BN309" s="1">
        <v>1</v>
      </c>
      <c r="BO309" s="1">
        <v>5</v>
      </c>
      <c r="BP309" s="1">
        <v>5</v>
      </c>
      <c r="BQ309" s="1">
        <v>2</v>
      </c>
      <c r="BR309" s="1">
        <v>3</v>
      </c>
      <c r="BS309" s="1">
        <v>5</v>
      </c>
      <c r="BT309" s="1">
        <v>5</v>
      </c>
      <c r="BU309" s="1">
        <v>5</v>
      </c>
      <c r="BV309" s="1">
        <v>5</v>
      </c>
      <c r="BW309" s="1">
        <v>5</v>
      </c>
      <c r="BX309" s="1">
        <v>4.2</v>
      </c>
      <c r="BY309" s="1">
        <v>5</v>
      </c>
      <c r="BZ309" s="1">
        <v>1</v>
      </c>
      <c r="CA309" s="1">
        <v>5</v>
      </c>
      <c r="CB309" s="1">
        <v>5</v>
      </c>
      <c r="CC309" s="1">
        <v>4.6666666670000003</v>
      </c>
      <c r="CD309" s="1">
        <v>5</v>
      </c>
      <c r="CE309" s="1">
        <v>5</v>
      </c>
      <c r="CF309" s="1">
        <f>(AM309 - '[1]AoA, FW, and ASMu'!B$11) / '[1]AoA, FW, and ASMu'!B$12</f>
        <v>0.88905207322832902</v>
      </c>
      <c r="CG309" s="1">
        <f>(AQ309 - '[1]AoA, FW, and ASMu'!C$11) / '[1]AoA, FW, and ASMu'!C$12</f>
        <v>6.35580845466511E-2</v>
      </c>
      <c r="CH309" s="1">
        <f>(AR309 - '[1]AoA, FW, and ASMu'!D$11) / '[1]AoA, FW, and ASMu'!D$12</f>
        <v>-1.1133856642167215</v>
      </c>
      <c r="CI309" s="1">
        <f>(AT309 - '[1]AoA, FW, and ASMu'!E$11) / '[1]AoA, FW, and ASMu'!E$12</f>
        <v>-3.2112961347206417</v>
      </c>
      <c r="CJ309" s="1">
        <f>(AU309 - '[1]AoA, FW, and ASMu'!F$11) / '[1]AoA, FW, and ASMu'!F$12</f>
        <v>-1.3726844286238138</v>
      </c>
      <c r="CK309" s="1">
        <f>(AY309 - '[1]AoA, FW, and ASMu'!G$11) / '[1]AoA, FW, and ASMu'!G$12</f>
        <v>1.0352183707753255</v>
      </c>
      <c r="CL309" s="1">
        <f>(BA309 - '[1]AoA, FW, and ASMu'!H$11) / '[1]AoA, FW, and ASMu'!H$12</f>
        <v>3.1399257210878839</v>
      </c>
      <c r="CM309" s="1">
        <f>(AW309 - '[1]AoA, FW, and ASMu'!I$11) / '[1]AoA, FW, and ASMu'!I$12</f>
        <v>1.4468245209353749</v>
      </c>
      <c r="CN309" s="1">
        <v>-8.4777036E-2</v>
      </c>
      <c r="CO309" s="1">
        <v>1.6645807749999999</v>
      </c>
      <c r="CP309" s="1">
        <v>-1.733948818</v>
      </c>
      <c r="CQ309" s="1">
        <v>1.053488258</v>
      </c>
      <c r="CR309" s="1">
        <v>0.74010169699999995</v>
      </c>
      <c r="CS309" s="1">
        <v>0.46618882</v>
      </c>
      <c r="CT309" s="1">
        <v>1.726732522</v>
      </c>
      <c r="CU309" s="1">
        <v>0.84300211400000002</v>
      </c>
      <c r="CV309" s="1" t="s">
        <v>241</v>
      </c>
      <c r="CW309" s="1">
        <v>5</v>
      </c>
      <c r="CX309" s="1">
        <v>1</v>
      </c>
      <c r="CY309" s="1" t="s">
        <v>242</v>
      </c>
      <c r="CZ309" s="1">
        <v>5</v>
      </c>
      <c r="DA309" s="1" t="s">
        <v>221</v>
      </c>
      <c r="DB309" s="1" t="s">
        <v>221</v>
      </c>
      <c r="DC309" s="1" t="s">
        <v>221</v>
      </c>
      <c r="DD309" s="1">
        <v>0</v>
      </c>
      <c r="DE309" s="1" t="s">
        <v>221</v>
      </c>
      <c r="DF309" s="1" t="s">
        <v>221</v>
      </c>
      <c r="DG309" s="1" t="s">
        <v>221</v>
      </c>
      <c r="DH309" s="1">
        <v>618933</v>
      </c>
      <c r="DI309" s="1" t="s">
        <v>221</v>
      </c>
      <c r="DJ309" s="1" t="s">
        <v>221</v>
      </c>
      <c r="DK309" s="1" t="s">
        <v>221</v>
      </c>
      <c r="DL309" s="1" t="s">
        <v>221</v>
      </c>
      <c r="DM309" s="1" t="s">
        <v>221</v>
      </c>
      <c r="DN309" s="1">
        <v>8</v>
      </c>
      <c r="DO309" s="1" t="s">
        <v>572</v>
      </c>
      <c r="DP309" s="1">
        <v>0.99168173500000001</v>
      </c>
      <c r="DQ309" s="1">
        <v>-0.56476974899999999</v>
      </c>
      <c r="DR309" s="1">
        <v>1.142329726</v>
      </c>
      <c r="DS309" s="1">
        <v>-0.37808848900000003</v>
      </c>
      <c r="DT309" s="1">
        <v>0.18858483200000001</v>
      </c>
      <c r="DU309" s="1">
        <v>-1.4329344530000001</v>
      </c>
      <c r="DV309" s="1">
        <v>-0.68143459900000003</v>
      </c>
      <c r="DW309" s="1">
        <v>-3.1282847899999999</v>
      </c>
      <c r="DX309" s="1">
        <v>-2.2825453370000002</v>
      </c>
      <c r="DY309" s="1">
        <v>-1.0964448499999999</v>
      </c>
      <c r="DZ309" s="1">
        <v>1.809393939</v>
      </c>
      <c r="EA309" s="1">
        <v>1.8552219560000001</v>
      </c>
      <c r="EB309" s="1">
        <v>1.650185048</v>
      </c>
      <c r="EC309" s="1">
        <v>1.6315709279999999</v>
      </c>
      <c r="ED309" s="1">
        <v>3.329160962</v>
      </c>
      <c r="EE309" s="1">
        <v>1.2185467910000001</v>
      </c>
      <c r="EF309" s="1">
        <v>0.50663741100000004</v>
      </c>
      <c r="EG309" s="1">
        <v>0.79266946299999996</v>
      </c>
      <c r="EH309" s="1">
        <v>-1.1388457270000001</v>
      </c>
      <c r="EI309" s="1">
        <v>-2.2183121899999998</v>
      </c>
      <c r="EJ309" s="1">
        <v>0.78663404599999998</v>
      </c>
      <c r="EK309" s="1">
        <v>-8.8258680000000006E-2</v>
      </c>
      <c r="EL309" s="1">
        <v>0.48208338899999997</v>
      </c>
      <c r="EM309" s="1">
        <v>1.1417787210000001</v>
      </c>
      <c r="EN309" s="1">
        <v>0.77204928699999997</v>
      </c>
      <c r="EO309" s="1">
        <v>-2.3978265740000002</v>
      </c>
      <c r="EP309" s="1">
        <v>-1.442470868</v>
      </c>
      <c r="EQ309" s="1">
        <v>1.1601128549999999</v>
      </c>
      <c r="ER309" s="1">
        <v>1.3503151259999999</v>
      </c>
      <c r="ES309" s="1">
        <v>1.5686721159999999</v>
      </c>
      <c r="ET309" s="1">
        <v>0.81993861499999998</v>
      </c>
      <c r="EU309" s="1">
        <v>1.711729622</v>
      </c>
      <c r="EV309" s="1">
        <v>-2.8892057919999998</v>
      </c>
      <c r="EW309" s="1">
        <v>1.3341285919999999</v>
      </c>
      <c r="EX309" s="1">
        <v>-0.67500610599999999</v>
      </c>
      <c r="EY309" s="1">
        <v>0.99320901100000003</v>
      </c>
      <c r="EZ309" s="1">
        <v>-0.56272993800000004</v>
      </c>
      <c r="FA309" s="1">
        <v>0.15170927000000001</v>
      </c>
      <c r="FB309" s="1">
        <v>-1.348361157</v>
      </c>
      <c r="FC309" s="1">
        <v>-0.94977949800000006</v>
      </c>
      <c r="FD309" s="1">
        <v>-3.0326613839999998</v>
      </c>
      <c r="FE309" s="1">
        <v>-1.305311391</v>
      </c>
      <c r="FF309" s="1">
        <v>-0.99222370199999999</v>
      </c>
      <c r="FG309" s="1">
        <v>1.556381282</v>
      </c>
      <c r="FH309" s="1">
        <v>1.4683519410000001</v>
      </c>
      <c r="FI309" s="1">
        <v>1.1625293880000001</v>
      </c>
      <c r="FJ309" s="1">
        <v>1.3740817030000001</v>
      </c>
      <c r="FK309" s="1">
        <v>3.0683243600000001</v>
      </c>
      <c r="FL309" s="1">
        <v>0.98156220699999996</v>
      </c>
      <c r="FM309" s="1">
        <v>0.65470389500000004</v>
      </c>
      <c r="FN309" s="1">
        <v>0.94478795299999996</v>
      </c>
      <c r="FO309" s="1">
        <v>-1.139662908</v>
      </c>
      <c r="FP309" s="1">
        <v>-2.5543624070000002</v>
      </c>
      <c r="FQ309" s="1">
        <v>0.96217865700000005</v>
      </c>
      <c r="FR309" s="1">
        <v>-9.9165901000000001E-2</v>
      </c>
      <c r="FS309" s="1">
        <v>0.67246216400000003</v>
      </c>
      <c r="FT309" s="1">
        <v>1.1629552620000001</v>
      </c>
      <c r="FU309" s="1">
        <v>0.89080182600000002</v>
      </c>
      <c r="FV309" s="1">
        <v>-2.716533176</v>
      </c>
      <c r="FW309" s="1">
        <v>-1.7812144590000001</v>
      </c>
      <c r="FX309" s="1">
        <v>1.1042896170000001</v>
      </c>
      <c r="FY309" s="1">
        <v>1.4789588659999999</v>
      </c>
      <c r="FZ309" s="1">
        <v>1.6159227350000001</v>
      </c>
      <c r="GA309" s="1">
        <v>0.911935681</v>
      </c>
      <c r="GB309" s="1">
        <v>1.711843789</v>
      </c>
      <c r="GC309" s="1">
        <v>-2.523846619</v>
      </c>
      <c r="GD309" s="1">
        <v>1.3622123269999999</v>
      </c>
      <c r="GE309" s="1">
        <v>0.199079643</v>
      </c>
      <c r="GF309" s="1">
        <v>-3.4736261169999998</v>
      </c>
      <c r="GG309" s="1">
        <v>-1.8697061230000001</v>
      </c>
      <c r="GH309" s="1">
        <v>-0.41450956500000002</v>
      </c>
      <c r="GI309" s="1">
        <v>1.6743543620000001</v>
      </c>
      <c r="GJ309" s="1">
        <v>4.4763910620000003</v>
      </c>
      <c r="GK309" s="1">
        <v>2.501169236</v>
      </c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 t="s">
        <v>221</v>
      </c>
      <c r="HP309" s="1" t="s">
        <v>315</v>
      </c>
      <c r="HQ309" s="1" t="s">
        <v>316</v>
      </c>
      <c r="HR309" s="1" t="s">
        <v>221</v>
      </c>
      <c r="HS309" s="1" t="s">
        <v>221</v>
      </c>
      <c r="HT309" s="1" t="s">
        <v>221</v>
      </c>
      <c r="HU309" s="1">
        <v>3.8089891699999998</v>
      </c>
      <c r="HV309" s="1">
        <v>4.8066001089999997</v>
      </c>
      <c r="HW309" s="1">
        <v>0</v>
      </c>
      <c r="HX309" s="1">
        <v>4.1614971870000002</v>
      </c>
      <c r="HY309" s="1">
        <v>4.5886305209999998</v>
      </c>
      <c r="HZ309" s="1">
        <v>4.5636170390000004</v>
      </c>
      <c r="IA309" s="1">
        <v>4.1971995870000001</v>
      </c>
      <c r="IB309" s="1">
        <v>3.6190952850000002</v>
      </c>
    </row>
    <row r="310" spans="1:236" x14ac:dyDescent="0.3">
      <c r="A310" s="1">
        <v>36843</v>
      </c>
      <c r="B310" s="1" t="s">
        <v>733</v>
      </c>
      <c r="C310" s="1" t="s">
        <v>503</v>
      </c>
      <c r="D310" s="1" t="s">
        <v>237</v>
      </c>
      <c r="E310" s="1">
        <v>7</v>
      </c>
      <c r="F310" s="1" t="s">
        <v>352</v>
      </c>
      <c r="G310" s="1">
        <v>1</v>
      </c>
      <c r="H310" s="1" t="s">
        <v>353</v>
      </c>
      <c r="I310" s="1" t="s">
        <v>221</v>
      </c>
      <c r="J310" s="1" t="s">
        <v>221</v>
      </c>
      <c r="K310" s="1" t="s">
        <v>221</v>
      </c>
      <c r="L310" s="1">
        <v>1</v>
      </c>
      <c r="M310" s="1">
        <v>0</v>
      </c>
      <c r="N310" s="1">
        <v>0</v>
      </c>
      <c r="O310" s="1">
        <v>0</v>
      </c>
      <c r="P310" s="1">
        <v>1</v>
      </c>
      <c r="Q310" s="1">
        <v>0</v>
      </c>
      <c r="R310" s="1">
        <v>0</v>
      </c>
      <c r="S310" s="1">
        <v>1</v>
      </c>
      <c r="T310" s="1">
        <v>1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 t="s">
        <v>221</v>
      </c>
      <c r="AF310" s="1" t="s">
        <v>221</v>
      </c>
      <c r="AG310" s="1" t="s">
        <v>221</v>
      </c>
      <c r="AH310" s="1" t="s">
        <v>221</v>
      </c>
      <c r="AI310" s="1" t="s">
        <v>221</v>
      </c>
      <c r="AJ310" s="1" t="s">
        <v>221</v>
      </c>
      <c r="AK310" s="1" t="s">
        <v>221</v>
      </c>
      <c r="AL310" s="1" t="s">
        <v>221</v>
      </c>
      <c r="AM310" s="1">
        <v>5</v>
      </c>
      <c r="AN310" s="1">
        <v>1</v>
      </c>
      <c r="AO310" s="1">
        <v>3</v>
      </c>
      <c r="AP310" s="1">
        <v>1</v>
      </c>
      <c r="AQ310" s="1">
        <v>1</v>
      </c>
      <c r="AR310" s="1">
        <v>1</v>
      </c>
      <c r="AS310" s="1">
        <v>1</v>
      </c>
      <c r="AT310" s="1">
        <v>3</v>
      </c>
      <c r="AU310" s="1">
        <v>1</v>
      </c>
      <c r="AV310" s="1">
        <v>2</v>
      </c>
      <c r="AW310" s="1">
        <v>5</v>
      </c>
      <c r="AX310" s="1">
        <v>5</v>
      </c>
      <c r="AY310" s="1">
        <v>4</v>
      </c>
      <c r="AZ310" s="1">
        <v>4</v>
      </c>
      <c r="BA310" s="1">
        <v>1</v>
      </c>
      <c r="BB310" s="1">
        <v>4</v>
      </c>
      <c r="BC310" s="1" t="s">
        <v>221</v>
      </c>
      <c r="BD310" s="1" t="s">
        <v>221</v>
      </c>
      <c r="BE310" s="1" t="s">
        <v>221</v>
      </c>
      <c r="BF310" s="1" t="s">
        <v>221</v>
      </c>
      <c r="BG310" s="1">
        <v>5</v>
      </c>
      <c r="BH310" s="1">
        <v>4</v>
      </c>
      <c r="BI310" s="1">
        <v>5</v>
      </c>
      <c r="BJ310" s="1">
        <v>4</v>
      </c>
      <c r="BK310" s="1">
        <v>5</v>
      </c>
      <c r="BL310" s="1">
        <v>5</v>
      </c>
      <c r="BM310" s="1">
        <v>5</v>
      </c>
      <c r="BN310" s="1" t="s">
        <v>221</v>
      </c>
      <c r="BO310" s="1">
        <v>4</v>
      </c>
      <c r="BP310" s="1" t="s">
        <v>221</v>
      </c>
      <c r="BQ310" s="1">
        <v>5</v>
      </c>
      <c r="BR310" s="1">
        <v>5</v>
      </c>
      <c r="BS310" s="1" t="s">
        <v>221</v>
      </c>
      <c r="BT310" s="1">
        <v>4</v>
      </c>
      <c r="BU310" s="1">
        <v>3</v>
      </c>
      <c r="BV310" s="1">
        <v>5</v>
      </c>
      <c r="BW310" s="1" t="s">
        <v>221</v>
      </c>
      <c r="BX310" s="1">
        <v>5</v>
      </c>
      <c r="BY310" s="1">
        <v>3.5</v>
      </c>
      <c r="BZ310" s="1"/>
      <c r="CA310" s="1">
        <v>4</v>
      </c>
      <c r="CB310" s="1"/>
      <c r="CC310" s="1">
        <v>5</v>
      </c>
      <c r="CD310" s="1"/>
      <c r="CE310" s="1">
        <v>4</v>
      </c>
      <c r="CF310" s="1">
        <f>(AM310 - '[1]AoA, FW, and ASMu'!B$11) / '[1]AoA, FW, and ASMu'!B$12</f>
        <v>0.88905207322832902</v>
      </c>
      <c r="CG310" s="1">
        <f>(AQ310 - '[1]AoA, FW, and ASMu'!C$11) / '[1]AoA, FW, and ASMu'!C$12</f>
        <v>-1.4784925460403708</v>
      </c>
      <c r="CH310" s="1">
        <f>(AR310 - '[1]AoA, FW, and ASMu'!D$11) / '[1]AoA, FW, and ASMu'!D$12</f>
        <v>-1.1133856642167215</v>
      </c>
      <c r="CI310" s="1">
        <f>(AT310 - '[1]AoA, FW, and ASMu'!E$11) / '[1]AoA, FW, and ASMu'!E$12</f>
        <v>-1.3553178528170411</v>
      </c>
      <c r="CJ310" s="1">
        <f>(AU310 - '[1]AoA, FW, and ASMu'!F$11) / '[1]AoA, FW, and ASMu'!F$12</f>
        <v>-1.3726844286238138</v>
      </c>
      <c r="CK310" s="1">
        <f>(AY310 - '[1]AoA, FW, and ASMu'!G$11) / '[1]AoA, FW, and ASMu'!G$12</f>
        <v>0.32195980665711271</v>
      </c>
      <c r="CL310" s="1">
        <f>(BA310 - '[1]AoA, FW, and ASMu'!H$11) / '[1]AoA, FW, and ASMu'!H$12</f>
        <v>-0.62050276803115456</v>
      </c>
      <c r="CM310" s="1">
        <f>(AW310 - '[1]AoA, FW, and ASMu'!I$11) / '[1]AoA, FW, and ASMu'!I$12</f>
        <v>1.4468245209353749</v>
      </c>
      <c r="CN310" s="1">
        <v>1.707688455</v>
      </c>
      <c r="CO310" s="1">
        <v>-0.13789426499999999</v>
      </c>
      <c r="CP310" s="1"/>
      <c r="CQ310" s="1">
        <v>1.3113962E-2</v>
      </c>
      <c r="CR310" s="1"/>
      <c r="CS310" s="1">
        <v>1.03664095</v>
      </c>
      <c r="CT310" s="1"/>
      <c r="CU310" s="1">
        <v>-0.36336298</v>
      </c>
      <c r="CV310" s="1" t="s">
        <v>241</v>
      </c>
      <c r="CW310" s="1">
        <v>5</v>
      </c>
      <c r="CX310" s="1">
        <v>1</v>
      </c>
      <c r="CY310" s="1" t="s">
        <v>242</v>
      </c>
      <c r="CZ310" s="1">
        <v>5</v>
      </c>
      <c r="DA310" s="1">
        <v>3533</v>
      </c>
      <c r="DB310" s="1" t="s">
        <v>221</v>
      </c>
      <c r="DC310" s="1" t="s">
        <v>221</v>
      </c>
      <c r="DD310" s="1">
        <v>0</v>
      </c>
      <c r="DE310" s="1" t="s">
        <v>221</v>
      </c>
      <c r="DF310" s="1" t="s">
        <v>221</v>
      </c>
      <c r="DG310" s="1" t="s">
        <v>243</v>
      </c>
      <c r="DH310" s="1">
        <v>611107</v>
      </c>
      <c r="DI310" s="1" t="s">
        <v>734</v>
      </c>
      <c r="DJ310" s="1" t="s">
        <v>735</v>
      </c>
      <c r="DK310" s="1" t="s">
        <v>736</v>
      </c>
      <c r="DL310" s="1" t="s">
        <v>229</v>
      </c>
      <c r="DM310" s="1">
        <v>619</v>
      </c>
      <c r="DN310" s="1">
        <v>3</v>
      </c>
      <c r="DO310" s="1" t="s">
        <v>737</v>
      </c>
      <c r="DP310" s="1">
        <v>0.99168173500000001</v>
      </c>
      <c r="DQ310" s="1">
        <v>-0.56476974899999999</v>
      </c>
      <c r="DR310" s="1">
        <v>-0.85767027399999995</v>
      </c>
      <c r="DS310" s="1">
        <v>-0.37808848900000003</v>
      </c>
      <c r="DT310" s="1">
        <v>-1.8114151679999999</v>
      </c>
      <c r="DU310" s="1">
        <v>-1.4329344530000001</v>
      </c>
      <c r="DV310" s="1">
        <v>-0.68143459900000003</v>
      </c>
      <c r="DW310" s="1">
        <v>-1.1282847899999999</v>
      </c>
      <c r="DX310" s="1">
        <v>-2.2825453370000002</v>
      </c>
      <c r="DY310" s="1">
        <v>-9.6444849999999999E-2</v>
      </c>
      <c r="DZ310" s="1">
        <v>1.809393939</v>
      </c>
      <c r="EA310" s="1">
        <v>2.8552219559999998</v>
      </c>
      <c r="EB310" s="1">
        <v>0.65018504799999999</v>
      </c>
      <c r="EC310" s="1">
        <v>0.63157092800000003</v>
      </c>
      <c r="ED310" s="1">
        <v>-0.670839038</v>
      </c>
      <c r="EE310" s="1">
        <v>0.21854679099999999</v>
      </c>
      <c r="EF310" s="1">
        <v>0.50663741100000004</v>
      </c>
      <c r="EG310" s="1">
        <v>-0.20733053700000001</v>
      </c>
      <c r="EH310" s="1">
        <v>0.86115427300000003</v>
      </c>
      <c r="EI310" s="1">
        <v>-0.21831218999999999</v>
      </c>
      <c r="EJ310" s="1">
        <v>0.78663404599999998</v>
      </c>
      <c r="EK310" s="1">
        <v>0.91174131999999997</v>
      </c>
      <c r="EL310" s="1">
        <v>0.48208338899999997</v>
      </c>
      <c r="EM310" s="1">
        <v>0.141778721</v>
      </c>
      <c r="EN310" s="1" t="s">
        <v>221</v>
      </c>
      <c r="EO310" s="1">
        <v>0.60217342600000001</v>
      </c>
      <c r="EP310" s="1">
        <v>0.55752913199999998</v>
      </c>
      <c r="EQ310" s="1" t="s">
        <v>221</v>
      </c>
      <c r="ER310" s="1">
        <v>0.35031512599999998</v>
      </c>
      <c r="ES310" s="1">
        <v>-0.43132788399999999</v>
      </c>
      <c r="ET310" s="1">
        <v>0.81993861499999998</v>
      </c>
      <c r="EU310" s="1" t="s">
        <v>221</v>
      </c>
      <c r="EV310" s="1" t="s">
        <v>221</v>
      </c>
      <c r="EW310" s="1">
        <v>1.3341285919999999</v>
      </c>
      <c r="EX310" s="1">
        <v>-0.67500610599999999</v>
      </c>
      <c r="EY310" s="1">
        <v>-0.74570925099999996</v>
      </c>
      <c r="EZ310" s="1">
        <v>-0.56272993800000004</v>
      </c>
      <c r="FA310" s="1">
        <v>-1.4572140840000001</v>
      </c>
      <c r="FB310" s="1">
        <v>-1.348361157</v>
      </c>
      <c r="FC310" s="1">
        <v>-0.94977949800000006</v>
      </c>
      <c r="FD310" s="1">
        <v>-1.0937961030000001</v>
      </c>
      <c r="FE310" s="1">
        <v>-1.305311391</v>
      </c>
      <c r="FF310" s="1">
        <v>-8.7277409E-2</v>
      </c>
      <c r="FG310" s="1">
        <v>1.556381282</v>
      </c>
      <c r="FH310" s="1">
        <v>2.2598216280000001</v>
      </c>
      <c r="FI310" s="1">
        <v>0.45804513099999999</v>
      </c>
      <c r="FJ310" s="1">
        <v>0.53189845499999999</v>
      </c>
      <c r="FK310" s="1">
        <v>-0.61827943600000002</v>
      </c>
      <c r="FL310" s="1">
        <v>0.17604352300000001</v>
      </c>
      <c r="FM310" s="1">
        <v>0.65470389500000004</v>
      </c>
      <c r="FN310" s="1">
        <v>-0.247118633</v>
      </c>
      <c r="FO310" s="1">
        <v>0.86177219599999999</v>
      </c>
      <c r="FP310" s="1">
        <v>-0.25138411700000002</v>
      </c>
      <c r="FQ310" s="1">
        <v>0.96217865700000005</v>
      </c>
      <c r="FR310" s="1">
        <v>1.024416521</v>
      </c>
      <c r="FS310" s="1">
        <v>0.67246216400000003</v>
      </c>
      <c r="FT310" s="1">
        <v>0.144408287</v>
      </c>
      <c r="FU310" s="1"/>
      <c r="FV310" s="1">
        <v>0.682211177</v>
      </c>
      <c r="FW310" s="1">
        <v>0.68845685099999998</v>
      </c>
      <c r="FX310" s="1"/>
      <c r="FY310" s="1">
        <v>0.38368944500000002</v>
      </c>
      <c r="FZ310" s="1">
        <v>-0.44432008899999997</v>
      </c>
      <c r="GA310" s="1">
        <v>0.911935681</v>
      </c>
      <c r="GB310" s="1"/>
      <c r="GC310" s="1"/>
      <c r="GD310" s="1">
        <v>1.9799423060000001</v>
      </c>
      <c r="GE310" s="1">
        <v>-1.3786764789999999</v>
      </c>
      <c r="GF310" s="1">
        <v>-0.94977949800000006</v>
      </c>
      <c r="GG310" s="1">
        <v>-0.949387816</v>
      </c>
      <c r="GH310" s="1">
        <v>-1.305311391</v>
      </c>
      <c r="GI310" s="1">
        <v>1.3443975779999999</v>
      </c>
      <c r="GJ310" s="1">
        <v>-0.61827943600000002</v>
      </c>
      <c r="GK310" s="1">
        <v>1.30926265</v>
      </c>
      <c r="GL310" s="1">
        <v>5</v>
      </c>
      <c r="GM310" s="1">
        <v>4</v>
      </c>
      <c r="GN310" s="1">
        <v>0.8</v>
      </c>
      <c r="GO310" s="1">
        <v>1</v>
      </c>
      <c r="GP310" s="1">
        <v>0.2</v>
      </c>
      <c r="GQ310" s="1">
        <v>0</v>
      </c>
      <c r="GR310" s="1">
        <v>0</v>
      </c>
      <c r="GS310" s="1">
        <v>1</v>
      </c>
      <c r="GT310" s="1">
        <v>0.2</v>
      </c>
      <c r="GU310" s="1">
        <v>1</v>
      </c>
      <c r="GV310" s="1">
        <v>0.2</v>
      </c>
      <c r="GW310" s="1">
        <v>1</v>
      </c>
      <c r="GX310" s="1">
        <v>0.2</v>
      </c>
      <c r="GY310" s="1">
        <v>0</v>
      </c>
      <c r="GZ310" s="1">
        <v>0</v>
      </c>
      <c r="HA310" s="1">
        <v>0</v>
      </c>
      <c r="HB310" s="1">
        <v>0</v>
      </c>
      <c r="HC310" s="1">
        <v>0</v>
      </c>
      <c r="HD310" s="1">
        <v>0</v>
      </c>
      <c r="HE310" s="1">
        <v>0</v>
      </c>
      <c r="HF310" s="1">
        <v>0</v>
      </c>
      <c r="HG310" s="1">
        <v>2</v>
      </c>
      <c r="HH310" s="1">
        <v>0.4</v>
      </c>
      <c r="HI310" s="1">
        <v>0</v>
      </c>
      <c r="HJ310" s="1">
        <v>0</v>
      </c>
      <c r="HK310" s="1">
        <v>0</v>
      </c>
      <c r="HL310" s="1">
        <v>0</v>
      </c>
      <c r="HM310" s="1">
        <v>0.6</v>
      </c>
      <c r="HN310" s="1">
        <v>0.4</v>
      </c>
      <c r="HO310" s="1" t="s">
        <v>597</v>
      </c>
      <c r="HP310" s="1" t="s">
        <v>232</v>
      </c>
      <c r="HQ310" s="1" t="s">
        <v>233</v>
      </c>
      <c r="HR310" s="1" t="s">
        <v>234</v>
      </c>
      <c r="HS310" s="1" t="s">
        <v>221</v>
      </c>
      <c r="HT310" s="1" t="s">
        <v>221</v>
      </c>
      <c r="HU310" s="1">
        <v>5.601454661</v>
      </c>
      <c r="HV310" s="1">
        <v>3.004125068</v>
      </c>
      <c r="HW310" s="1"/>
      <c r="HX310" s="1">
        <v>3.1211228900000001</v>
      </c>
      <c r="HY310" s="1"/>
      <c r="HZ310" s="1">
        <v>5.1340691679999999</v>
      </c>
      <c r="IA310" s="1"/>
      <c r="IB310" s="1">
        <v>2.41273019</v>
      </c>
    </row>
    <row r="311" spans="1:236" x14ac:dyDescent="0.3">
      <c r="A311" s="1">
        <v>33555</v>
      </c>
      <c r="B311" s="1" t="s">
        <v>573</v>
      </c>
      <c r="C311" s="1" t="s">
        <v>574</v>
      </c>
      <c r="D311" s="1" t="s">
        <v>498</v>
      </c>
      <c r="E311" s="1">
        <v>7</v>
      </c>
      <c r="F311" s="1" t="s">
        <v>352</v>
      </c>
      <c r="G311" s="1">
        <v>1</v>
      </c>
      <c r="H311" s="1" t="s">
        <v>353</v>
      </c>
      <c r="I311" s="1" t="s">
        <v>221</v>
      </c>
      <c r="J311" s="1" t="s">
        <v>221</v>
      </c>
      <c r="K311" s="1" t="s">
        <v>221</v>
      </c>
      <c r="L311" s="1">
        <v>1</v>
      </c>
      <c r="M311" s="1">
        <v>0</v>
      </c>
      <c r="N311" s="1">
        <v>0</v>
      </c>
      <c r="O311" s="1">
        <v>0</v>
      </c>
      <c r="P311" s="1">
        <v>0</v>
      </c>
      <c r="Q311" s="1">
        <v>1</v>
      </c>
      <c r="R311" s="1">
        <v>0</v>
      </c>
      <c r="S311" s="1">
        <v>0</v>
      </c>
      <c r="T311" s="1">
        <v>0</v>
      </c>
      <c r="U311" s="1">
        <v>0</v>
      </c>
      <c r="V311" s="1">
        <v>1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 t="s">
        <v>221</v>
      </c>
      <c r="AF311" s="1" t="s">
        <v>221</v>
      </c>
      <c r="AG311" s="1" t="s">
        <v>221</v>
      </c>
      <c r="AH311" s="1" t="s">
        <v>221</v>
      </c>
      <c r="AI311" s="1" t="s">
        <v>221</v>
      </c>
      <c r="AJ311" s="1" t="s">
        <v>221</v>
      </c>
      <c r="AK311" s="1" t="s">
        <v>221</v>
      </c>
      <c r="AL311" s="1" t="s">
        <v>221</v>
      </c>
      <c r="AM311" s="1">
        <v>5</v>
      </c>
      <c r="AN311" s="1">
        <v>1</v>
      </c>
      <c r="AO311" s="1">
        <v>4</v>
      </c>
      <c r="AP311" s="1">
        <v>4</v>
      </c>
      <c r="AQ311" s="1">
        <v>5</v>
      </c>
      <c r="AR311" s="1">
        <v>1</v>
      </c>
      <c r="AS311" s="1">
        <v>1</v>
      </c>
      <c r="AT311" s="1">
        <v>5</v>
      </c>
      <c r="AU311" s="1">
        <v>1</v>
      </c>
      <c r="AV311" s="1">
        <v>1</v>
      </c>
      <c r="AW311" s="1">
        <v>4</v>
      </c>
      <c r="AX311" s="1">
        <v>4</v>
      </c>
      <c r="AY311" s="1">
        <v>4</v>
      </c>
      <c r="AZ311" s="1">
        <v>4</v>
      </c>
      <c r="BA311" s="1">
        <v>1</v>
      </c>
      <c r="BB311" s="1">
        <v>3</v>
      </c>
      <c r="BC311" s="1" t="s">
        <v>221</v>
      </c>
      <c r="BD311" s="1" t="s">
        <v>221</v>
      </c>
      <c r="BE311" s="1" t="s">
        <v>221</v>
      </c>
      <c r="BF311" s="1" t="s">
        <v>221</v>
      </c>
      <c r="BG311" s="1">
        <v>5</v>
      </c>
      <c r="BH311" s="1">
        <v>5</v>
      </c>
      <c r="BI311" s="1">
        <v>5</v>
      </c>
      <c r="BJ311" s="1">
        <v>4</v>
      </c>
      <c r="BK311" s="1">
        <v>4</v>
      </c>
      <c r="BL311" s="1">
        <v>3</v>
      </c>
      <c r="BM311" s="1">
        <v>5</v>
      </c>
      <c r="BN311" s="1">
        <v>2</v>
      </c>
      <c r="BO311" s="1">
        <v>5</v>
      </c>
      <c r="BP311" s="1" t="s">
        <v>221</v>
      </c>
      <c r="BQ311" s="1">
        <v>5</v>
      </c>
      <c r="BR311" s="1">
        <v>5</v>
      </c>
      <c r="BS311" s="1" t="s">
        <v>221</v>
      </c>
      <c r="BT311" s="1">
        <v>5</v>
      </c>
      <c r="BU311" s="1">
        <v>5</v>
      </c>
      <c r="BV311" s="1">
        <v>5</v>
      </c>
      <c r="BW311" s="1">
        <v>5</v>
      </c>
      <c r="BX311" s="1">
        <v>4.6666666670000003</v>
      </c>
      <c r="BY311" s="1">
        <v>5</v>
      </c>
      <c r="BZ311" s="1">
        <v>2</v>
      </c>
      <c r="CA311" s="1">
        <v>5</v>
      </c>
      <c r="CB311" s="1"/>
      <c r="CC311" s="1">
        <v>4</v>
      </c>
      <c r="CD311" s="1">
        <v>5</v>
      </c>
      <c r="CE311" s="1">
        <v>5</v>
      </c>
      <c r="CF311" s="1">
        <f>(AM311 - '[1]AoA, FW, and ASMu'!B$11) / '[1]AoA, FW, and ASMu'!B$12</f>
        <v>0.88905207322832902</v>
      </c>
      <c r="CG311" s="1">
        <f>(AQ311 - '[1]AoA, FW, and ASMu'!C$11) / '[1]AoA, FW, and ASMu'!C$12</f>
        <v>1.6056087151336731</v>
      </c>
      <c r="CH311" s="1">
        <f>(AR311 - '[1]AoA, FW, and ASMu'!D$11) / '[1]AoA, FW, and ASMu'!D$12</f>
        <v>-1.1133856642167215</v>
      </c>
      <c r="CI311" s="1">
        <f>(AT311 - '[1]AoA, FW, and ASMu'!E$11) / '[1]AoA, FW, and ASMu'!E$12</f>
        <v>0.50066042908655961</v>
      </c>
      <c r="CJ311" s="1">
        <f>(AU311 - '[1]AoA, FW, and ASMu'!F$11) / '[1]AoA, FW, and ASMu'!F$12</f>
        <v>-1.3726844286238138</v>
      </c>
      <c r="CK311" s="1">
        <f>(AY311 - '[1]AoA, FW, and ASMu'!G$11) / '[1]AoA, FW, and ASMu'!G$12</f>
        <v>0.32195980665711271</v>
      </c>
      <c r="CL311" s="1">
        <f>(BA311 - '[1]AoA, FW, and ASMu'!H$11) / '[1]AoA, FW, and ASMu'!H$12</f>
        <v>-0.62050276803115456</v>
      </c>
      <c r="CM311" s="1">
        <f>(AW311 - '[1]AoA, FW, and ASMu'!I$11) / '[1]AoA, FW, and ASMu'!I$12</f>
        <v>0.59779555268672613</v>
      </c>
      <c r="CN311" s="1">
        <v>0.96082783400000005</v>
      </c>
      <c r="CO311" s="1">
        <v>1.6645807749999999</v>
      </c>
      <c r="CP311" s="1">
        <v>-0.84891244200000004</v>
      </c>
      <c r="CQ311" s="1">
        <v>1.053488258</v>
      </c>
      <c r="CR311" s="1"/>
      <c r="CS311" s="1">
        <v>-0.67471543899999997</v>
      </c>
      <c r="CT311" s="1">
        <v>1.726732522</v>
      </c>
      <c r="CU311" s="1">
        <v>0.84300211400000002</v>
      </c>
      <c r="CV311" s="1" t="s">
        <v>241</v>
      </c>
      <c r="CW311" s="1">
        <v>5</v>
      </c>
      <c r="CX311" s="1">
        <v>1</v>
      </c>
      <c r="CY311" s="1" t="s">
        <v>242</v>
      </c>
      <c r="CZ311" s="1">
        <v>5</v>
      </c>
      <c r="DA311" s="1">
        <v>511</v>
      </c>
      <c r="DB311" s="1" t="s">
        <v>221</v>
      </c>
      <c r="DC311" s="1" t="s">
        <v>221</v>
      </c>
      <c r="DD311" s="1">
        <v>0</v>
      </c>
      <c r="DE311" s="1" t="s">
        <v>221</v>
      </c>
      <c r="DF311" s="1" t="s">
        <v>221</v>
      </c>
      <c r="DG311" s="1" t="s">
        <v>364</v>
      </c>
      <c r="DH311" s="1">
        <v>252104</v>
      </c>
      <c r="DI311" s="1" t="s">
        <v>221</v>
      </c>
      <c r="DJ311" s="1" t="s">
        <v>575</v>
      </c>
      <c r="DK311" s="1" t="s">
        <v>386</v>
      </c>
      <c r="DL311" s="1" t="s">
        <v>229</v>
      </c>
      <c r="DM311" s="1">
        <v>701</v>
      </c>
      <c r="DN311" s="1">
        <v>22</v>
      </c>
      <c r="DO311" s="1" t="s">
        <v>576</v>
      </c>
      <c r="DP311" s="1">
        <v>0.99168173500000001</v>
      </c>
      <c r="DQ311" s="1">
        <v>-0.56476974899999999</v>
      </c>
      <c r="DR311" s="1">
        <v>0.14232972599999999</v>
      </c>
      <c r="DS311" s="1">
        <v>2.621911511</v>
      </c>
      <c r="DT311" s="1">
        <v>2.1885848320000001</v>
      </c>
      <c r="DU311" s="1">
        <v>-1.4329344530000001</v>
      </c>
      <c r="DV311" s="1">
        <v>-0.68143459900000003</v>
      </c>
      <c r="DW311" s="1">
        <v>0.87171520999999996</v>
      </c>
      <c r="DX311" s="1">
        <v>-2.2825453370000002</v>
      </c>
      <c r="DY311" s="1">
        <v>-1.0964448499999999</v>
      </c>
      <c r="DZ311" s="1">
        <v>0.80939393900000001</v>
      </c>
      <c r="EA311" s="1">
        <v>1.8552219560000001</v>
      </c>
      <c r="EB311" s="1">
        <v>0.65018504799999999</v>
      </c>
      <c r="EC311" s="1">
        <v>0.63157092800000003</v>
      </c>
      <c r="ED311" s="1">
        <v>-0.670839038</v>
      </c>
      <c r="EE311" s="1">
        <v>-0.78145320900000004</v>
      </c>
      <c r="EF311" s="1">
        <v>0.50663741100000004</v>
      </c>
      <c r="EG311" s="1">
        <v>0.79266946299999996</v>
      </c>
      <c r="EH311" s="1">
        <v>0.86115427300000003</v>
      </c>
      <c r="EI311" s="1">
        <v>-0.21831218999999999</v>
      </c>
      <c r="EJ311" s="1">
        <v>-0.213365954</v>
      </c>
      <c r="EK311" s="1">
        <v>-1.08825868</v>
      </c>
      <c r="EL311" s="1">
        <v>0.48208338899999997</v>
      </c>
      <c r="EM311" s="1">
        <v>1.1417787210000001</v>
      </c>
      <c r="EN311" s="1" t="s">
        <v>221</v>
      </c>
      <c r="EO311" s="1">
        <v>0.60217342600000001</v>
      </c>
      <c r="EP311" s="1">
        <v>0.55752913199999998</v>
      </c>
      <c r="EQ311" s="1" t="s">
        <v>221</v>
      </c>
      <c r="ER311" s="1">
        <v>1.3503151259999999</v>
      </c>
      <c r="ES311" s="1">
        <v>1.5686721159999999</v>
      </c>
      <c r="ET311" s="1">
        <v>0.81993861499999998</v>
      </c>
      <c r="EU311" s="1">
        <v>1.711729622</v>
      </c>
      <c r="EV311" s="1">
        <v>-1.8892057920000001</v>
      </c>
      <c r="EW311" s="1">
        <v>1.3341285919999999</v>
      </c>
      <c r="EX311" s="1">
        <v>-0.67500610599999999</v>
      </c>
      <c r="EY311" s="1">
        <v>0.12374988000000001</v>
      </c>
      <c r="EZ311" s="1">
        <v>3.9023354160000001</v>
      </c>
      <c r="FA311" s="1">
        <v>1.7606326240000001</v>
      </c>
      <c r="FB311" s="1">
        <v>-1.348361157</v>
      </c>
      <c r="FC311" s="1">
        <v>-0.94977949800000006</v>
      </c>
      <c r="FD311" s="1">
        <v>0.84506917800000003</v>
      </c>
      <c r="FE311" s="1">
        <v>-1.305311391</v>
      </c>
      <c r="FF311" s="1">
        <v>-0.99222370199999999</v>
      </c>
      <c r="FG311" s="1">
        <v>0.696214102</v>
      </c>
      <c r="FH311" s="1">
        <v>1.4683519410000001</v>
      </c>
      <c r="FI311" s="1">
        <v>0.45804513099999999</v>
      </c>
      <c r="FJ311" s="1">
        <v>0.53189845499999999</v>
      </c>
      <c r="FK311" s="1">
        <v>-0.61827943600000002</v>
      </c>
      <c r="FL311" s="1">
        <v>-0.62947516000000003</v>
      </c>
      <c r="FM311" s="1">
        <v>0.65470389500000004</v>
      </c>
      <c r="FN311" s="1">
        <v>0.94478795299999996</v>
      </c>
      <c r="FO311" s="1">
        <v>0.86177219599999999</v>
      </c>
      <c r="FP311" s="1">
        <v>-0.25138411700000002</v>
      </c>
      <c r="FQ311" s="1">
        <v>-0.26098052599999999</v>
      </c>
      <c r="FR311" s="1">
        <v>-1.2227483240000001</v>
      </c>
      <c r="FS311" s="1">
        <v>0.67246216400000003</v>
      </c>
      <c r="FT311" s="1">
        <v>1.1629552620000001</v>
      </c>
      <c r="FU311" s="1"/>
      <c r="FV311" s="1">
        <v>0.682211177</v>
      </c>
      <c r="FW311" s="1">
        <v>0.68845685099999998</v>
      </c>
      <c r="FX311" s="1"/>
      <c r="FY311" s="1">
        <v>1.4789588659999999</v>
      </c>
      <c r="FZ311" s="1">
        <v>1.6159227350000001</v>
      </c>
      <c r="GA311" s="1">
        <v>0.911935681</v>
      </c>
      <c r="GB311" s="1">
        <v>1.711843789</v>
      </c>
      <c r="GC311" s="1">
        <v>-1.65030323</v>
      </c>
      <c r="GD311" s="1">
        <v>1.8040942820000001</v>
      </c>
      <c r="GE311" s="1">
        <v>0.199079643</v>
      </c>
      <c r="GF311" s="1">
        <v>-2.6000827279999998</v>
      </c>
      <c r="GG311" s="1">
        <v>2.0080244390000002</v>
      </c>
      <c r="GH311" s="1">
        <v>-1.305311391</v>
      </c>
      <c r="GI311" s="1">
        <v>0.18762290200000001</v>
      </c>
      <c r="GJ311" s="1">
        <v>0.237642458</v>
      </c>
      <c r="GK311" s="1">
        <v>1.641002056</v>
      </c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 t="s">
        <v>540</v>
      </c>
      <c r="HP311" s="1" t="s">
        <v>315</v>
      </c>
      <c r="HQ311" s="1" t="s">
        <v>221</v>
      </c>
      <c r="HR311" s="1" t="s">
        <v>221</v>
      </c>
      <c r="HS311" s="1" t="s">
        <v>221</v>
      </c>
      <c r="HT311" s="1" t="s">
        <v>221</v>
      </c>
      <c r="HU311" s="1">
        <v>4.8545940400000003</v>
      </c>
      <c r="HV311" s="1">
        <v>4.8066001089999997</v>
      </c>
      <c r="HW311" s="1">
        <v>0.88503637599999996</v>
      </c>
      <c r="HX311" s="1">
        <v>4.1614971870000002</v>
      </c>
      <c r="HY311" s="1"/>
      <c r="HZ311" s="1">
        <v>3.4227127789999998</v>
      </c>
      <c r="IA311" s="1">
        <v>4.1971995870000001</v>
      </c>
      <c r="IB311" s="1">
        <v>3.6190952850000002</v>
      </c>
    </row>
    <row r="312" spans="1:236" x14ac:dyDescent="0.3">
      <c r="A312" s="1">
        <v>26668</v>
      </c>
      <c r="B312" s="1" t="s">
        <v>1924</v>
      </c>
      <c r="C312" s="1" t="s">
        <v>1677</v>
      </c>
      <c r="D312" s="1" t="s">
        <v>1677</v>
      </c>
      <c r="E312" s="1">
        <v>1</v>
      </c>
      <c r="F312" s="1" t="s">
        <v>352</v>
      </c>
      <c r="G312" s="1">
        <v>1</v>
      </c>
      <c r="H312" s="1" t="s">
        <v>353</v>
      </c>
      <c r="I312" s="1" t="s">
        <v>221</v>
      </c>
      <c r="J312" s="1" t="s">
        <v>221</v>
      </c>
      <c r="K312" s="1" t="s">
        <v>221</v>
      </c>
      <c r="L312" s="1">
        <v>1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 t="s">
        <v>410</v>
      </c>
      <c r="AF312" s="1" t="s">
        <v>221</v>
      </c>
      <c r="AG312" s="1" t="s">
        <v>221</v>
      </c>
      <c r="AH312" s="1" t="s">
        <v>221</v>
      </c>
      <c r="AI312" s="1" t="s">
        <v>221</v>
      </c>
      <c r="AJ312" s="1" t="s">
        <v>221</v>
      </c>
      <c r="AK312" s="1" t="s">
        <v>221</v>
      </c>
      <c r="AL312" s="1" t="s">
        <v>221</v>
      </c>
      <c r="AM312" s="1">
        <v>5</v>
      </c>
      <c r="AN312" s="1">
        <v>1</v>
      </c>
      <c r="AO312" s="1">
        <v>3</v>
      </c>
      <c r="AP312" s="1">
        <v>1</v>
      </c>
      <c r="AQ312" s="1">
        <v>3</v>
      </c>
      <c r="AR312" s="1">
        <v>2</v>
      </c>
      <c r="AS312" s="1">
        <v>1</v>
      </c>
      <c r="AT312" s="1">
        <v>5</v>
      </c>
      <c r="AU312" s="1">
        <v>5</v>
      </c>
      <c r="AV312" s="1">
        <v>1</v>
      </c>
      <c r="AW312" s="1">
        <v>1</v>
      </c>
      <c r="AX312" s="1">
        <v>1</v>
      </c>
      <c r="AY312" s="1">
        <v>4</v>
      </c>
      <c r="AZ312" s="1">
        <v>5</v>
      </c>
      <c r="BA312" s="1">
        <v>1</v>
      </c>
      <c r="BB312" s="1">
        <v>5</v>
      </c>
      <c r="BC312" s="1" t="s">
        <v>221</v>
      </c>
      <c r="BD312" s="1" t="s">
        <v>221</v>
      </c>
      <c r="BE312" s="1" t="s">
        <v>221</v>
      </c>
      <c r="BF312" s="1" t="s">
        <v>221</v>
      </c>
      <c r="BG312" s="1">
        <v>5</v>
      </c>
      <c r="BH312" s="1">
        <v>5</v>
      </c>
      <c r="BI312" s="1">
        <v>5</v>
      </c>
      <c r="BJ312" s="1">
        <v>4</v>
      </c>
      <c r="BK312" s="1">
        <v>4</v>
      </c>
      <c r="BL312" s="1">
        <v>5</v>
      </c>
      <c r="BM312" s="1">
        <v>5</v>
      </c>
      <c r="BN312" s="1" t="s">
        <v>221</v>
      </c>
      <c r="BO312" s="1">
        <v>4</v>
      </c>
      <c r="BP312" s="1">
        <v>5</v>
      </c>
      <c r="BQ312" s="1">
        <v>5</v>
      </c>
      <c r="BR312" s="1">
        <v>4</v>
      </c>
      <c r="BS312" s="1">
        <v>3</v>
      </c>
      <c r="BT312" s="1">
        <v>4</v>
      </c>
      <c r="BU312" s="1">
        <v>4</v>
      </c>
      <c r="BV312" s="1">
        <v>5</v>
      </c>
      <c r="BW312" s="1" t="s">
        <v>221</v>
      </c>
      <c r="BX312" s="1">
        <v>4.5555555559999998</v>
      </c>
      <c r="BY312" s="1">
        <v>4</v>
      </c>
      <c r="BZ312" s="1"/>
      <c r="CA312" s="1">
        <v>4</v>
      </c>
      <c r="CB312" s="1">
        <v>5</v>
      </c>
      <c r="CC312" s="1">
        <v>4.6666666670000003</v>
      </c>
      <c r="CD312" s="1">
        <v>3</v>
      </c>
      <c r="CE312" s="1">
        <v>5</v>
      </c>
      <c r="CF312" s="1">
        <f>(AM312 - '[1]AoA, FW, and ASMu'!B$11) / '[1]AoA, FW, and ASMu'!B$12</f>
        <v>0.88905207322832902</v>
      </c>
      <c r="CG312" s="1">
        <f>(AQ312 - '[1]AoA, FW, and ASMu'!C$11) / '[1]AoA, FW, and ASMu'!C$12</f>
        <v>6.35580845466511E-2</v>
      </c>
      <c r="CH312" s="1">
        <f>(AR312 - '[1]AoA, FW, and ASMu'!D$11) / '[1]AoA, FW, and ASMu'!D$12</f>
        <v>-0.32843761477495281</v>
      </c>
      <c r="CI312" s="1">
        <f>(AT312 - '[1]AoA, FW, and ASMu'!E$11) / '[1]AoA, FW, and ASMu'!E$12</f>
        <v>0.50066042908655961</v>
      </c>
      <c r="CJ312" s="1">
        <f>(AU312 - '[1]AoA, FW, and ASMu'!F$11) / '[1]AoA, FW, and ASMu'!F$12</f>
        <v>0.92360840061944671</v>
      </c>
      <c r="CK312" s="1">
        <f>(AY312 - '[1]AoA, FW, and ASMu'!G$11) / '[1]AoA, FW, and ASMu'!G$12</f>
        <v>0.32195980665711271</v>
      </c>
      <c r="CL312" s="1">
        <f>(BA312 - '[1]AoA, FW, and ASMu'!H$11) / '[1]AoA, FW, and ASMu'!H$12</f>
        <v>-0.62050276803115456</v>
      </c>
      <c r="CM312" s="1">
        <f>(AW312 - '[1]AoA, FW, and ASMu'!I$11) / '[1]AoA, FW, and ASMu'!I$12</f>
        <v>-1.9492913520592203</v>
      </c>
      <c r="CN312" s="1">
        <v>0.71187429300000005</v>
      </c>
      <c r="CO312" s="1">
        <v>0.462930748</v>
      </c>
      <c r="CP312" s="1"/>
      <c r="CQ312" s="1">
        <v>1.3113962E-2</v>
      </c>
      <c r="CR312" s="1">
        <v>0.74010169699999995</v>
      </c>
      <c r="CS312" s="1">
        <v>0.46618882</v>
      </c>
      <c r="CT312" s="1">
        <v>-0.371867271</v>
      </c>
      <c r="CU312" s="1">
        <v>0.84300211400000002</v>
      </c>
      <c r="CV312" s="1" t="s">
        <v>241</v>
      </c>
      <c r="CW312" s="1">
        <v>5</v>
      </c>
      <c r="CX312" s="1">
        <v>1</v>
      </c>
      <c r="CY312" s="1" t="s">
        <v>242</v>
      </c>
      <c r="CZ312" s="1">
        <v>5</v>
      </c>
      <c r="DA312" s="1">
        <v>7853</v>
      </c>
      <c r="DB312" s="1" t="s">
        <v>221</v>
      </c>
      <c r="DC312" s="1" t="s">
        <v>221</v>
      </c>
      <c r="DD312" s="1">
        <v>1</v>
      </c>
      <c r="DE312" s="1">
        <v>7852</v>
      </c>
      <c r="DF312" s="1" t="s">
        <v>221</v>
      </c>
      <c r="DG312" s="1" t="s">
        <v>321</v>
      </c>
      <c r="DH312" s="1">
        <v>134861</v>
      </c>
      <c r="DI312" s="1" t="s">
        <v>1925</v>
      </c>
      <c r="DJ312" s="1" t="s">
        <v>1926</v>
      </c>
      <c r="DK312" s="1" t="s">
        <v>675</v>
      </c>
      <c r="DL312" s="1" t="s">
        <v>229</v>
      </c>
      <c r="DM312" s="1">
        <v>977</v>
      </c>
      <c r="DN312" s="1">
        <v>9</v>
      </c>
      <c r="DO312" s="1" t="s">
        <v>221</v>
      </c>
      <c r="DP312" s="1">
        <v>0.99168173500000001</v>
      </c>
      <c r="DQ312" s="1">
        <v>-0.56476974899999999</v>
      </c>
      <c r="DR312" s="1">
        <v>-0.85767027399999995</v>
      </c>
      <c r="DS312" s="1">
        <v>-0.37808848900000003</v>
      </c>
      <c r="DT312" s="1">
        <v>0.18858483200000001</v>
      </c>
      <c r="DU312" s="1">
        <v>-0.432934453</v>
      </c>
      <c r="DV312" s="1">
        <v>-0.68143459900000003</v>
      </c>
      <c r="DW312" s="1">
        <v>0.87171520999999996</v>
      </c>
      <c r="DX312" s="1">
        <v>1.717454663</v>
      </c>
      <c r="DY312" s="1">
        <v>-1.0964448499999999</v>
      </c>
      <c r="DZ312" s="1">
        <v>-2.190606061</v>
      </c>
      <c r="EA312" s="1">
        <v>-1.1447780439999999</v>
      </c>
      <c r="EB312" s="1">
        <v>0.65018504799999999</v>
      </c>
      <c r="EC312" s="1">
        <v>1.6315709279999999</v>
      </c>
      <c r="ED312" s="1">
        <v>-0.670839038</v>
      </c>
      <c r="EE312" s="1">
        <v>1.2185467910000001</v>
      </c>
      <c r="EF312" s="1">
        <v>0.50663741100000004</v>
      </c>
      <c r="EG312" s="1">
        <v>0.79266946299999996</v>
      </c>
      <c r="EH312" s="1">
        <v>0.86115427300000003</v>
      </c>
      <c r="EI312" s="1">
        <v>-0.21831218999999999</v>
      </c>
      <c r="EJ312" s="1">
        <v>-0.213365954</v>
      </c>
      <c r="EK312" s="1">
        <v>0.91174131999999997</v>
      </c>
      <c r="EL312" s="1">
        <v>0.48208338899999997</v>
      </c>
      <c r="EM312" s="1">
        <v>0.141778721</v>
      </c>
      <c r="EN312" s="1">
        <v>0.77204928699999997</v>
      </c>
      <c r="EO312" s="1">
        <v>0.60217342600000001</v>
      </c>
      <c r="EP312" s="1">
        <v>-0.44247086800000002</v>
      </c>
      <c r="EQ312" s="1">
        <v>-0.83988714499999995</v>
      </c>
      <c r="ER312" s="1">
        <v>0.35031512599999998</v>
      </c>
      <c r="ES312" s="1">
        <v>0.56867211600000001</v>
      </c>
      <c r="ET312" s="1">
        <v>0.81993861499999998</v>
      </c>
      <c r="EU312" s="1" t="s">
        <v>221</v>
      </c>
      <c r="EV312" s="1" t="s">
        <v>221</v>
      </c>
      <c r="EW312" s="1">
        <v>1.3341285919999999</v>
      </c>
      <c r="EX312" s="1">
        <v>-0.67500610599999999</v>
      </c>
      <c r="EY312" s="1">
        <v>-0.74570925099999996</v>
      </c>
      <c r="EZ312" s="1">
        <v>-0.56272993800000004</v>
      </c>
      <c r="FA312" s="1">
        <v>0.15170927000000001</v>
      </c>
      <c r="FB312" s="1">
        <v>-0.407382207</v>
      </c>
      <c r="FC312" s="1">
        <v>-0.94977949800000006</v>
      </c>
      <c r="FD312" s="1">
        <v>0.84506917800000003</v>
      </c>
      <c r="FE312" s="1">
        <v>0.98215492100000001</v>
      </c>
      <c r="FF312" s="1">
        <v>-0.99222370199999999</v>
      </c>
      <c r="FG312" s="1">
        <v>-1.8842874380000001</v>
      </c>
      <c r="FH312" s="1">
        <v>-0.90605712000000005</v>
      </c>
      <c r="FI312" s="1">
        <v>0.45804513099999999</v>
      </c>
      <c r="FJ312" s="1">
        <v>1.3740817030000001</v>
      </c>
      <c r="FK312" s="1">
        <v>-0.61827943600000002</v>
      </c>
      <c r="FL312" s="1">
        <v>0.98156220699999996</v>
      </c>
      <c r="FM312" s="1">
        <v>0.65470389500000004</v>
      </c>
      <c r="FN312" s="1">
        <v>0.94478795299999996</v>
      </c>
      <c r="FO312" s="1">
        <v>0.86177219599999999</v>
      </c>
      <c r="FP312" s="1">
        <v>-0.25138411700000002</v>
      </c>
      <c r="FQ312" s="1">
        <v>-0.26098052599999999</v>
      </c>
      <c r="FR312" s="1">
        <v>1.024416521</v>
      </c>
      <c r="FS312" s="1">
        <v>0.67246216400000003</v>
      </c>
      <c r="FT312" s="1">
        <v>0.144408287</v>
      </c>
      <c r="FU312" s="1">
        <v>0.89080182600000002</v>
      </c>
      <c r="FV312" s="1">
        <v>0.682211177</v>
      </c>
      <c r="FW312" s="1">
        <v>-0.54637880400000005</v>
      </c>
      <c r="FX312" s="1">
        <v>-0.79947278300000002</v>
      </c>
      <c r="FY312" s="1">
        <v>0.38368944500000002</v>
      </c>
      <c r="FZ312" s="1">
        <v>0.58580132299999998</v>
      </c>
      <c r="GA312" s="1">
        <v>0.911935681</v>
      </c>
      <c r="GB312" s="1"/>
      <c r="GC312" s="1"/>
      <c r="GD312" s="1">
        <v>1.654195544</v>
      </c>
      <c r="GE312" s="1">
        <v>7.7363177000000005E-2</v>
      </c>
      <c r="GF312" s="1">
        <v>-0.94977949800000006</v>
      </c>
      <c r="GG312" s="1">
        <v>0.989477465</v>
      </c>
      <c r="GH312" s="1">
        <v>1.8729567469999999</v>
      </c>
      <c r="GI312" s="1">
        <v>0.93667785000000003</v>
      </c>
      <c r="GJ312" s="1">
        <v>-1.018015828</v>
      </c>
      <c r="GK312" s="1">
        <v>-0.93949948500000002</v>
      </c>
      <c r="GL312" s="1">
        <v>1</v>
      </c>
      <c r="GM312" s="1">
        <v>0</v>
      </c>
      <c r="GN312" s="1">
        <v>0</v>
      </c>
      <c r="GO312" s="1">
        <v>1</v>
      </c>
      <c r="GP312" s="1">
        <v>1</v>
      </c>
      <c r="GQ312" s="1">
        <v>0</v>
      </c>
      <c r="GR312" s="1">
        <v>0</v>
      </c>
      <c r="GS312" s="1">
        <v>0</v>
      </c>
      <c r="GT312" s="1">
        <v>0</v>
      </c>
      <c r="GU312" s="1">
        <v>0</v>
      </c>
      <c r="GV312" s="1">
        <v>0</v>
      </c>
      <c r="GW312" s="1">
        <v>0</v>
      </c>
      <c r="GX312" s="1">
        <v>0</v>
      </c>
      <c r="GY312" s="1">
        <v>0</v>
      </c>
      <c r="GZ312" s="1">
        <v>0</v>
      </c>
      <c r="HA312" s="1">
        <v>0</v>
      </c>
      <c r="HB312" s="1">
        <v>0</v>
      </c>
      <c r="HC312" s="1">
        <v>0</v>
      </c>
      <c r="HD312" s="1">
        <v>0</v>
      </c>
      <c r="HE312" s="1">
        <v>0</v>
      </c>
      <c r="HF312" s="1">
        <v>0</v>
      </c>
      <c r="HG312" s="1">
        <v>1</v>
      </c>
      <c r="HH312" s="1">
        <v>1</v>
      </c>
      <c r="HI312" s="1">
        <v>0</v>
      </c>
      <c r="HJ312" s="1">
        <v>0</v>
      </c>
      <c r="HK312" s="1">
        <v>0</v>
      </c>
      <c r="HL312" s="1">
        <v>0</v>
      </c>
      <c r="HM312" s="1">
        <v>0</v>
      </c>
      <c r="HN312" s="1">
        <v>1</v>
      </c>
      <c r="HO312" s="1" t="s">
        <v>269</v>
      </c>
      <c r="HP312" s="1" t="s">
        <v>232</v>
      </c>
      <c r="HQ312" s="1" t="s">
        <v>234</v>
      </c>
      <c r="HR312" s="1" t="s">
        <v>233</v>
      </c>
      <c r="HS312" s="1" t="s">
        <v>221</v>
      </c>
      <c r="HT312" s="1" t="s">
        <v>221</v>
      </c>
      <c r="HU312" s="1">
        <v>4.6056404989999997</v>
      </c>
      <c r="HV312" s="1">
        <v>3.6049500819999998</v>
      </c>
      <c r="HW312" s="1"/>
      <c r="HX312" s="1">
        <v>3.1211228900000001</v>
      </c>
      <c r="HY312" s="1">
        <v>4.5886305209999998</v>
      </c>
      <c r="HZ312" s="1">
        <v>4.5636170390000004</v>
      </c>
      <c r="IA312" s="1">
        <v>2.098599793</v>
      </c>
      <c r="IB312" s="1">
        <v>3.6190952850000002</v>
      </c>
    </row>
    <row r="313" spans="1:236" x14ac:dyDescent="0.3">
      <c r="A313" s="1">
        <v>27781</v>
      </c>
      <c r="B313" s="1" t="s">
        <v>738</v>
      </c>
      <c r="C313" s="1" t="s">
        <v>739</v>
      </c>
      <c r="D313" s="1" t="s">
        <v>740</v>
      </c>
      <c r="E313" s="1">
        <v>5</v>
      </c>
      <c r="F313" s="1" t="s">
        <v>352</v>
      </c>
      <c r="G313" s="1">
        <v>1</v>
      </c>
      <c r="H313" s="1" t="s">
        <v>353</v>
      </c>
      <c r="I313" s="1" t="s">
        <v>221</v>
      </c>
      <c r="J313" s="1" t="s">
        <v>221</v>
      </c>
      <c r="K313" s="1" t="s">
        <v>221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1</v>
      </c>
      <c r="R313" s="1">
        <v>0</v>
      </c>
      <c r="S313" s="1">
        <v>0</v>
      </c>
      <c r="T313" s="1">
        <v>0</v>
      </c>
      <c r="U313" s="1">
        <v>0</v>
      </c>
      <c r="V313" s="1">
        <v>1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 t="s">
        <v>221</v>
      </c>
      <c r="AF313" s="1" t="s">
        <v>221</v>
      </c>
      <c r="AG313" s="1" t="s">
        <v>221</v>
      </c>
      <c r="AH313" s="1" t="s">
        <v>221</v>
      </c>
      <c r="AI313" s="1" t="s">
        <v>221</v>
      </c>
      <c r="AJ313" s="1" t="s">
        <v>221</v>
      </c>
      <c r="AK313" s="1" t="s">
        <v>221</v>
      </c>
      <c r="AL313" s="1" t="s">
        <v>221</v>
      </c>
      <c r="AM313" s="1">
        <v>5</v>
      </c>
      <c r="AN313" s="1">
        <v>1</v>
      </c>
      <c r="AO313" s="1">
        <v>5</v>
      </c>
      <c r="AP313" s="1">
        <v>1</v>
      </c>
      <c r="AQ313" s="1">
        <v>4</v>
      </c>
      <c r="AR313" s="1">
        <v>1</v>
      </c>
      <c r="AS313" s="1">
        <v>1</v>
      </c>
      <c r="AT313" s="1">
        <v>5</v>
      </c>
      <c r="AU313" s="1">
        <v>5</v>
      </c>
      <c r="AV313" s="1">
        <v>4</v>
      </c>
      <c r="AW313" s="1">
        <v>4</v>
      </c>
      <c r="AX313" s="1">
        <v>5</v>
      </c>
      <c r="AY313" s="1">
        <v>1</v>
      </c>
      <c r="AZ313" s="1">
        <v>3</v>
      </c>
      <c r="BA313" s="1">
        <v>1</v>
      </c>
      <c r="BB313" s="1">
        <v>5</v>
      </c>
      <c r="BC313" s="1" t="s">
        <v>221</v>
      </c>
      <c r="BD313" s="1" t="s">
        <v>221</v>
      </c>
      <c r="BE313" s="1" t="s">
        <v>221</v>
      </c>
      <c r="BF313" s="1" t="s">
        <v>221</v>
      </c>
      <c r="BG313" s="1">
        <v>5</v>
      </c>
      <c r="BH313" s="1">
        <v>5</v>
      </c>
      <c r="BI313" s="1">
        <v>5</v>
      </c>
      <c r="BJ313" s="1">
        <v>5</v>
      </c>
      <c r="BK313" s="1">
        <v>5</v>
      </c>
      <c r="BL313" s="1">
        <v>5</v>
      </c>
      <c r="BM313" s="1">
        <v>5</v>
      </c>
      <c r="BN313" s="1" t="s">
        <v>221</v>
      </c>
      <c r="BO313" s="1">
        <v>5</v>
      </c>
      <c r="BP313" s="1">
        <v>5</v>
      </c>
      <c r="BQ313" s="1">
        <v>5</v>
      </c>
      <c r="BR313" s="1">
        <v>5</v>
      </c>
      <c r="BS313" s="1" t="s">
        <v>221</v>
      </c>
      <c r="BT313" s="1">
        <v>5</v>
      </c>
      <c r="BU313" s="1">
        <v>4</v>
      </c>
      <c r="BV313" s="1">
        <v>5</v>
      </c>
      <c r="BW313" s="1" t="s">
        <v>221</v>
      </c>
      <c r="BX313" s="1">
        <v>5</v>
      </c>
      <c r="BY313" s="1">
        <v>4.5</v>
      </c>
      <c r="BZ313" s="1"/>
      <c r="CA313" s="1">
        <v>5</v>
      </c>
      <c r="CB313" s="1">
        <v>5</v>
      </c>
      <c r="CC313" s="1">
        <v>5</v>
      </c>
      <c r="CD313" s="1"/>
      <c r="CE313" s="1">
        <v>5</v>
      </c>
      <c r="CF313" s="1">
        <f>(AM313 - '[1]AoA, FW, and ASMu'!B$11) / '[1]AoA, FW, and ASMu'!B$12</f>
        <v>0.88905207322832902</v>
      </c>
      <c r="CG313" s="1">
        <f>(AQ313 - '[1]AoA, FW, and ASMu'!C$11) / '[1]AoA, FW, and ASMu'!C$12</f>
        <v>0.83458339984016205</v>
      </c>
      <c r="CH313" s="1">
        <f>(AR313 - '[1]AoA, FW, and ASMu'!D$11) / '[1]AoA, FW, and ASMu'!D$12</f>
        <v>-1.1133856642167215</v>
      </c>
      <c r="CI313" s="1">
        <f>(AT313 - '[1]AoA, FW, and ASMu'!E$11) / '[1]AoA, FW, and ASMu'!E$12</f>
        <v>0.50066042908655961</v>
      </c>
      <c r="CJ313" s="1">
        <f>(AU313 - '[1]AoA, FW, and ASMu'!F$11) / '[1]AoA, FW, and ASMu'!F$12</f>
        <v>0.92360840061944671</v>
      </c>
      <c r="CK313" s="1">
        <f>(AY313 - '[1]AoA, FW, and ASMu'!G$11) / '[1]AoA, FW, and ASMu'!G$12</f>
        <v>-1.8178158856975259</v>
      </c>
      <c r="CL313" s="1">
        <f>(BA313 - '[1]AoA, FW, and ASMu'!H$11) / '[1]AoA, FW, and ASMu'!H$12</f>
        <v>-0.62050276803115456</v>
      </c>
      <c r="CM313" s="1">
        <f>(AW313 - '[1]AoA, FW, and ASMu'!I$11) / '[1]AoA, FW, and ASMu'!I$12</f>
        <v>0.59779555268672613</v>
      </c>
      <c r="CN313" s="1">
        <v>1.707688455</v>
      </c>
      <c r="CO313" s="1">
        <v>1.063755762</v>
      </c>
      <c r="CP313" s="1"/>
      <c r="CQ313" s="1">
        <v>1.053488258</v>
      </c>
      <c r="CR313" s="1">
        <v>0.74010169699999995</v>
      </c>
      <c r="CS313" s="1">
        <v>1.03664095</v>
      </c>
      <c r="CT313" s="1"/>
      <c r="CU313" s="1">
        <v>0.84300211400000002</v>
      </c>
      <c r="CV313" s="1" t="s">
        <v>241</v>
      </c>
      <c r="CW313" s="1">
        <v>5</v>
      </c>
      <c r="CX313" s="1">
        <v>1</v>
      </c>
      <c r="CY313" s="1" t="s">
        <v>242</v>
      </c>
      <c r="CZ313" s="1">
        <v>5</v>
      </c>
      <c r="DA313" s="1">
        <v>6719</v>
      </c>
      <c r="DB313" s="1" t="s">
        <v>221</v>
      </c>
      <c r="DC313" s="1" t="s">
        <v>221</v>
      </c>
      <c r="DD313" s="1">
        <v>0</v>
      </c>
      <c r="DE313" s="1" t="s">
        <v>221</v>
      </c>
      <c r="DF313" s="1" t="s">
        <v>221</v>
      </c>
      <c r="DG313" s="1" t="s">
        <v>243</v>
      </c>
      <c r="DH313" s="1">
        <v>568675</v>
      </c>
      <c r="DI313" s="1" t="s">
        <v>741</v>
      </c>
      <c r="DJ313" s="1" t="s">
        <v>525</v>
      </c>
      <c r="DK313" s="1" t="s">
        <v>742</v>
      </c>
      <c r="DL313" s="1" t="s">
        <v>229</v>
      </c>
      <c r="DM313" s="1">
        <v>445</v>
      </c>
      <c r="DN313" s="1">
        <v>4</v>
      </c>
      <c r="DO313" s="1" t="s">
        <v>221</v>
      </c>
      <c r="DP313" s="1">
        <v>0.99168173500000001</v>
      </c>
      <c r="DQ313" s="1">
        <v>-0.56476974899999999</v>
      </c>
      <c r="DR313" s="1">
        <v>1.142329726</v>
      </c>
      <c r="DS313" s="1">
        <v>-0.37808848900000003</v>
      </c>
      <c r="DT313" s="1">
        <v>1.1885848320000001</v>
      </c>
      <c r="DU313" s="1">
        <v>-1.4329344530000001</v>
      </c>
      <c r="DV313" s="1">
        <v>-0.68143459900000003</v>
      </c>
      <c r="DW313" s="1">
        <v>0.87171520999999996</v>
      </c>
      <c r="DX313" s="1">
        <v>1.717454663</v>
      </c>
      <c r="DY313" s="1">
        <v>1.9035551500000001</v>
      </c>
      <c r="DZ313" s="1">
        <v>0.80939393900000001</v>
      </c>
      <c r="EA313" s="1">
        <v>2.8552219559999998</v>
      </c>
      <c r="EB313" s="1">
        <v>-2.349814952</v>
      </c>
      <c r="EC313" s="1">
        <v>-0.36842907200000002</v>
      </c>
      <c r="ED313" s="1">
        <v>-0.670839038</v>
      </c>
      <c r="EE313" s="1">
        <v>1.2185467910000001</v>
      </c>
      <c r="EF313" s="1">
        <v>0.50663741100000004</v>
      </c>
      <c r="EG313" s="1">
        <v>0.79266946299999996</v>
      </c>
      <c r="EH313" s="1">
        <v>0.86115427300000003</v>
      </c>
      <c r="EI313" s="1">
        <v>0.78168780999999998</v>
      </c>
      <c r="EJ313" s="1">
        <v>0.78663404599999998</v>
      </c>
      <c r="EK313" s="1">
        <v>0.91174131999999997</v>
      </c>
      <c r="EL313" s="1">
        <v>0.48208338899999997</v>
      </c>
      <c r="EM313" s="1">
        <v>1.1417787210000001</v>
      </c>
      <c r="EN313" s="1">
        <v>0.77204928699999997</v>
      </c>
      <c r="EO313" s="1">
        <v>0.60217342600000001</v>
      </c>
      <c r="EP313" s="1">
        <v>0.55752913199999998</v>
      </c>
      <c r="EQ313" s="1" t="s">
        <v>221</v>
      </c>
      <c r="ER313" s="1">
        <v>1.3503151259999999</v>
      </c>
      <c r="ES313" s="1">
        <v>0.56867211600000001</v>
      </c>
      <c r="ET313" s="1">
        <v>0.81993861499999998</v>
      </c>
      <c r="EU313" s="1" t="s">
        <v>221</v>
      </c>
      <c r="EV313" s="1" t="s">
        <v>221</v>
      </c>
      <c r="EW313" s="1">
        <v>1.3341285919999999</v>
      </c>
      <c r="EX313" s="1">
        <v>-0.67500610599999999</v>
      </c>
      <c r="EY313" s="1">
        <v>0.99320901100000003</v>
      </c>
      <c r="EZ313" s="1">
        <v>-0.56272993800000004</v>
      </c>
      <c r="FA313" s="1">
        <v>0.95617094700000005</v>
      </c>
      <c r="FB313" s="1">
        <v>-1.348361157</v>
      </c>
      <c r="FC313" s="1">
        <v>-0.94977949800000006</v>
      </c>
      <c r="FD313" s="1">
        <v>0.84506917800000003</v>
      </c>
      <c r="FE313" s="1">
        <v>0.98215492100000001</v>
      </c>
      <c r="FF313" s="1">
        <v>1.7226151750000001</v>
      </c>
      <c r="FG313" s="1">
        <v>0.696214102</v>
      </c>
      <c r="FH313" s="1">
        <v>2.2598216280000001</v>
      </c>
      <c r="FI313" s="1">
        <v>-1.6554076419999999</v>
      </c>
      <c r="FJ313" s="1">
        <v>-0.31028479199999998</v>
      </c>
      <c r="FK313" s="1">
        <v>-0.61827943600000002</v>
      </c>
      <c r="FL313" s="1">
        <v>0.98156220699999996</v>
      </c>
      <c r="FM313" s="1">
        <v>0.65470389500000004</v>
      </c>
      <c r="FN313" s="1">
        <v>0.94478795299999996</v>
      </c>
      <c r="FO313" s="1">
        <v>0.86177219599999999</v>
      </c>
      <c r="FP313" s="1">
        <v>0.90010502800000003</v>
      </c>
      <c r="FQ313" s="1">
        <v>0.96217865700000005</v>
      </c>
      <c r="FR313" s="1">
        <v>1.024416521</v>
      </c>
      <c r="FS313" s="1">
        <v>0.67246216400000003</v>
      </c>
      <c r="FT313" s="1">
        <v>1.1629552620000001</v>
      </c>
      <c r="FU313" s="1">
        <v>0.89080182600000002</v>
      </c>
      <c r="FV313" s="1">
        <v>0.682211177</v>
      </c>
      <c r="FW313" s="1">
        <v>0.68845685099999998</v>
      </c>
      <c r="FX313" s="1"/>
      <c r="FY313" s="1">
        <v>1.4789588659999999</v>
      </c>
      <c r="FZ313" s="1">
        <v>0.58580132299999998</v>
      </c>
      <c r="GA313" s="1">
        <v>0.911935681</v>
      </c>
      <c r="GB313" s="1"/>
      <c r="GC313" s="1"/>
      <c r="GD313" s="3">
        <v>1.9799423060000001</v>
      </c>
      <c r="GE313" s="3">
        <v>-0.31598106300000001</v>
      </c>
      <c r="GF313" s="3">
        <v>-0.94977949800000006</v>
      </c>
      <c r="GG313" s="3">
        <v>2.0080244390000002</v>
      </c>
      <c r="GH313" s="3">
        <v>1.8729567469999999</v>
      </c>
      <c r="GI313" s="3">
        <v>-0.769055194</v>
      </c>
      <c r="GJ313" s="3">
        <v>-0.61827943600000002</v>
      </c>
      <c r="GK313" s="3">
        <v>1.641002056</v>
      </c>
      <c r="GL313" s="1">
        <v>5</v>
      </c>
      <c r="GM313" s="1">
        <v>1</v>
      </c>
      <c r="GN313" s="1">
        <v>0.2</v>
      </c>
      <c r="GO313" s="1">
        <v>4</v>
      </c>
      <c r="GP313" s="1">
        <v>0.8</v>
      </c>
      <c r="GQ313" s="1">
        <v>1</v>
      </c>
      <c r="GR313" s="1">
        <v>0.2</v>
      </c>
      <c r="GS313" s="1">
        <v>0</v>
      </c>
      <c r="GT313" s="1">
        <v>0</v>
      </c>
      <c r="GU313" s="1">
        <v>1</v>
      </c>
      <c r="GV313" s="1">
        <v>0.2</v>
      </c>
      <c r="GW313" s="1">
        <v>0</v>
      </c>
      <c r="GX313" s="1">
        <v>0</v>
      </c>
      <c r="GY313" s="1">
        <v>0</v>
      </c>
      <c r="GZ313" s="1">
        <v>0</v>
      </c>
      <c r="HA313" s="1">
        <v>0</v>
      </c>
      <c r="HB313" s="1">
        <v>0</v>
      </c>
      <c r="HC313" s="1">
        <v>0</v>
      </c>
      <c r="HD313" s="1">
        <v>0</v>
      </c>
      <c r="HE313" s="1">
        <v>1</v>
      </c>
      <c r="HF313" s="1">
        <v>0.2</v>
      </c>
      <c r="HG313" s="1">
        <v>1</v>
      </c>
      <c r="HH313" s="1">
        <v>0.2</v>
      </c>
      <c r="HI313" s="1">
        <v>1</v>
      </c>
      <c r="HJ313" s="1">
        <v>0.2</v>
      </c>
      <c r="HK313" s="1">
        <v>0</v>
      </c>
      <c r="HL313" s="1">
        <v>0</v>
      </c>
      <c r="HM313" s="1">
        <v>0.4</v>
      </c>
      <c r="HN313" s="1">
        <v>0.6</v>
      </c>
      <c r="HO313" s="1" t="s">
        <v>540</v>
      </c>
      <c r="HP313" s="1" t="s">
        <v>232</v>
      </c>
      <c r="HQ313" s="1" t="s">
        <v>233</v>
      </c>
      <c r="HR313" s="1" t="s">
        <v>270</v>
      </c>
      <c r="HS313" s="1" t="s">
        <v>260</v>
      </c>
      <c r="HT313" s="1" t="s">
        <v>221</v>
      </c>
      <c r="HU313" s="1">
        <v>5.601454661</v>
      </c>
      <c r="HV313" s="1">
        <v>4.2057750949999999</v>
      </c>
      <c r="HW313" s="1"/>
      <c r="HX313" s="1">
        <v>4.1614971870000002</v>
      </c>
      <c r="HY313" s="1">
        <v>4.5886305209999998</v>
      </c>
      <c r="HZ313" s="1">
        <v>5.1340691679999999</v>
      </c>
      <c r="IA313" s="1"/>
      <c r="IB313" s="1">
        <v>3.6190952850000002</v>
      </c>
    </row>
    <row r="314" spans="1:236" ht="15" thickBot="1" x14ac:dyDescent="0.35">
      <c r="A314" s="1">
        <v>39406</v>
      </c>
      <c r="B314" s="1" t="s">
        <v>1927</v>
      </c>
      <c r="C314" s="1" t="s">
        <v>1122</v>
      </c>
      <c r="D314" s="1" t="s">
        <v>1465</v>
      </c>
      <c r="E314" s="1">
        <v>6</v>
      </c>
      <c r="F314" s="1" t="s">
        <v>834</v>
      </c>
      <c r="G314" s="1">
        <v>3</v>
      </c>
      <c r="H314" s="1" t="s">
        <v>835</v>
      </c>
      <c r="I314" s="1" t="s">
        <v>221</v>
      </c>
      <c r="J314" s="1" t="s">
        <v>221</v>
      </c>
      <c r="K314" s="1" t="s">
        <v>221</v>
      </c>
      <c r="L314" s="1">
        <v>1</v>
      </c>
      <c r="M314" s="1">
        <v>0</v>
      </c>
      <c r="N314" s="1">
        <v>0</v>
      </c>
      <c r="O314" s="1">
        <v>0</v>
      </c>
      <c r="P314" s="1">
        <v>0</v>
      </c>
      <c r="Q314" s="1">
        <v>1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 t="s">
        <v>1331</v>
      </c>
      <c r="AF314" s="1" t="s">
        <v>943</v>
      </c>
      <c r="AG314" s="1" t="s">
        <v>1928</v>
      </c>
      <c r="AH314" s="1" t="s">
        <v>1046</v>
      </c>
      <c r="AI314" s="1" t="s">
        <v>221</v>
      </c>
      <c r="AJ314" s="1" t="s">
        <v>221</v>
      </c>
      <c r="AK314" s="1" t="s">
        <v>221</v>
      </c>
      <c r="AL314" s="1" t="s">
        <v>221</v>
      </c>
      <c r="AM314" s="1">
        <v>5</v>
      </c>
      <c r="AN314" s="1">
        <v>1</v>
      </c>
      <c r="AO314" s="1">
        <v>5</v>
      </c>
      <c r="AP314" s="1">
        <v>1</v>
      </c>
      <c r="AQ314" s="1">
        <v>2</v>
      </c>
      <c r="AR314" s="1">
        <v>4</v>
      </c>
      <c r="AS314" s="1">
        <v>4</v>
      </c>
      <c r="AT314" s="1">
        <v>5</v>
      </c>
      <c r="AU314" s="1">
        <v>1</v>
      </c>
      <c r="AV314" s="1">
        <v>1</v>
      </c>
      <c r="AW314" s="1">
        <v>3</v>
      </c>
      <c r="AX314" s="1">
        <v>1</v>
      </c>
      <c r="AY314" s="1">
        <v>5</v>
      </c>
      <c r="AZ314" s="1">
        <v>3</v>
      </c>
      <c r="BA314" s="1">
        <v>2</v>
      </c>
      <c r="BB314" s="1">
        <v>5</v>
      </c>
      <c r="BC314" s="1" t="s">
        <v>221</v>
      </c>
      <c r="BD314" s="1" t="s">
        <v>221</v>
      </c>
      <c r="BE314" s="1" t="s">
        <v>221</v>
      </c>
      <c r="BF314" s="1" t="s">
        <v>221</v>
      </c>
      <c r="BG314" s="1">
        <v>5</v>
      </c>
      <c r="BH314" s="1">
        <v>4</v>
      </c>
      <c r="BI314" s="1">
        <v>5</v>
      </c>
      <c r="BJ314" s="1">
        <v>5</v>
      </c>
      <c r="BK314" s="1">
        <v>5</v>
      </c>
      <c r="BL314" s="1">
        <v>5</v>
      </c>
      <c r="BM314" s="1">
        <v>5</v>
      </c>
      <c r="BN314" s="1">
        <v>5</v>
      </c>
      <c r="BO314" s="1">
        <v>2</v>
      </c>
      <c r="BP314" s="1">
        <v>3</v>
      </c>
      <c r="BQ314" s="1">
        <v>4</v>
      </c>
      <c r="BR314" s="1">
        <v>4</v>
      </c>
      <c r="BS314" s="1">
        <v>4</v>
      </c>
      <c r="BT314" s="1">
        <v>3</v>
      </c>
      <c r="BU314" s="1">
        <v>3</v>
      </c>
      <c r="BV314" s="1">
        <v>5</v>
      </c>
      <c r="BW314" s="1">
        <v>3</v>
      </c>
      <c r="BX314" s="1">
        <v>4.5</v>
      </c>
      <c r="BY314" s="1">
        <v>3</v>
      </c>
      <c r="BZ314" s="1">
        <v>5</v>
      </c>
      <c r="CA314" s="1">
        <v>2</v>
      </c>
      <c r="CB314" s="1">
        <v>3</v>
      </c>
      <c r="CC314" s="1">
        <v>5</v>
      </c>
      <c r="CD314" s="1">
        <v>3.5</v>
      </c>
      <c r="CE314" s="1">
        <v>4</v>
      </c>
      <c r="CF314" s="1">
        <f>(AM314 - '[1]AoA, FW, and ASMu'!B$11) / '[1]AoA, FW, and ASMu'!B$12</f>
        <v>0.88905207322832902</v>
      </c>
      <c r="CG314" s="1">
        <f>(AQ314 - '[1]AoA, FW, and ASMu'!C$11) / '[1]AoA, FW, and ASMu'!C$12</f>
        <v>-0.70746723074685991</v>
      </c>
      <c r="CH314" s="1">
        <f>(AR314 - '[1]AoA, FW, and ASMu'!D$11) / '[1]AoA, FW, and ASMu'!D$12</f>
        <v>1.2414584841085845</v>
      </c>
      <c r="CI314" s="1">
        <f>(AT314 - '[1]AoA, FW, and ASMu'!E$11) / '[1]AoA, FW, and ASMu'!E$12</f>
        <v>0.50066042908655961</v>
      </c>
      <c r="CJ314" s="1">
        <f>(AU314 - '[1]AoA, FW, and ASMu'!F$11) / '[1]AoA, FW, and ASMu'!F$12</f>
        <v>-1.3726844286238138</v>
      </c>
      <c r="CK314" s="1">
        <f>(AY314 - '[1]AoA, FW, and ASMu'!G$11) / '[1]AoA, FW, and ASMu'!G$12</f>
        <v>1.0352183707753255</v>
      </c>
      <c r="CL314" s="1">
        <f>(BA314 - '[1]AoA, FW, and ASMu'!H$11) / '[1]AoA, FW, and ASMu'!H$12</f>
        <v>0.31960435424860512</v>
      </c>
      <c r="CM314" s="1">
        <f>(AW314 - '[1]AoA, FW, and ASMu'!I$11) / '[1]AoA, FW, and ASMu'!I$12</f>
        <v>-0.25123341556192269</v>
      </c>
      <c r="CN314" s="1">
        <v>0.45826947499999998</v>
      </c>
      <c r="CO314" s="1">
        <v>5.6020649999999998E-2</v>
      </c>
      <c r="CP314" s="1">
        <v>1.0446437559999999</v>
      </c>
      <c r="CQ314" s="1">
        <v>-1.892576214</v>
      </c>
      <c r="CR314" s="1">
        <v>-1.185135426</v>
      </c>
      <c r="CS314" s="1">
        <v>0.91843648099999997</v>
      </c>
      <c r="CT314" s="1">
        <v>-0.38134984999999999</v>
      </c>
      <c r="CU314" s="1">
        <v>-0.55809879699999998</v>
      </c>
      <c r="CV314" s="1" t="s">
        <v>241</v>
      </c>
      <c r="CW314" s="1">
        <v>5</v>
      </c>
      <c r="CX314" s="1">
        <v>1</v>
      </c>
      <c r="CY314" s="1" t="s">
        <v>242</v>
      </c>
      <c r="CZ314" s="1">
        <v>5</v>
      </c>
      <c r="DA314" s="1">
        <v>4675</v>
      </c>
      <c r="DB314" s="1" t="s">
        <v>221</v>
      </c>
      <c r="DC314" s="1" t="s">
        <v>221</v>
      </c>
      <c r="DD314" s="1">
        <v>0</v>
      </c>
      <c r="DE314" s="1" t="s">
        <v>221</v>
      </c>
      <c r="DF314" s="1" t="s">
        <v>221</v>
      </c>
      <c r="DG314" s="1" t="s">
        <v>292</v>
      </c>
      <c r="DH314" s="1">
        <v>501171</v>
      </c>
      <c r="DI314" s="1" t="s">
        <v>221</v>
      </c>
      <c r="DJ314" s="1" t="s">
        <v>1929</v>
      </c>
      <c r="DK314" s="1" t="s">
        <v>221</v>
      </c>
      <c r="DL314" s="1" t="s">
        <v>229</v>
      </c>
      <c r="DM314" s="1" t="s">
        <v>221</v>
      </c>
      <c r="DN314" s="1">
        <v>14</v>
      </c>
      <c r="DO314" s="1" t="s">
        <v>1930</v>
      </c>
      <c r="DP314" s="1">
        <v>0.99168173500000001</v>
      </c>
      <c r="DQ314" s="1">
        <v>-0.56476974899999999</v>
      </c>
      <c r="DR314" s="1">
        <v>1.142329726</v>
      </c>
      <c r="DS314" s="1">
        <v>-0.37808848900000003</v>
      </c>
      <c r="DT314" s="1">
        <v>-0.81141516800000002</v>
      </c>
      <c r="DU314" s="1">
        <v>1.5670655469999999</v>
      </c>
      <c r="DV314" s="1">
        <v>2.3185654009999999</v>
      </c>
      <c r="DW314" s="1">
        <v>0.87171520999999996</v>
      </c>
      <c r="DX314" s="1">
        <v>-2.2825453370000002</v>
      </c>
      <c r="DY314" s="1">
        <v>-1.0964448499999999</v>
      </c>
      <c r="DZ314" s="1">
        <v>-0.19060606099999999</v>
      </c>
      <c r="EA314" s="1">
        <v>-1.1447780439999999</v>
      </c>
      <c r="EB314" s="1">
        <v>1.650185048</v>
      </c>
      <c r="EC314" s="1">
        <v>-0.36842907200000002</v>
      </c>
      <c r="ED314" s="1">
        <v>0.329160962</v>
      </c>
      <c r="EE314" s="1">
        <v>1.2185467910000001</v>
      </c>
      <c r="EF314" s="1">
        <v>0.50663741100000004</v>
      </c>
      <c r="EG314" s="1">
        <v>-0.20733053700000001</v>
      </c>
      <c r="EH314" s="1">
        <v>0.86115427300000003</v>
      </c>
      <c r="EI314" s="1">
        <v>0.78168780999999998</v>
      </c>
      <c r="EJ314" s="1">
        <v>0.78663404599999998</v>
      </c>
      <c r="EK314" s="1">
        <v>0.91174131999999997</v>
      </c>
      <c r="EL314" s="1">
        <v>0.48208338899999997</v>
      </c>
      <c r="EM314" s="1">
        <v>-1.8582212789999999</v>
      </c>
      <c r="EN314" s="1">
        <v>-1.227950713</v>
      </c>
      <c r="EO314" s="1">
        <v>-0.39782657399999999</v>
      </c>
      <c r="EP314" s="1">
        <v>-0.44247086800000002</v>
      </c>
      <c r="EQ314" s="1">
        <v>0.160112855</v>
      </c>
      <c r="ER314" s="1">
        <v>-0.64968487399999997</v>
      </c>
      <c r="ES314" s="1">
        <v>-0.43132788399999999</v>
      </c>
      <c r="ET314" s="1">
        <v>0.81993861499999998</v>
      </c>
      <c r="EU314" s="1">
        <v>-0.28827037799999999</v>
      </c>
      <c r="EV314" s="1">
        <v>1.1107942079999999</v>
      </c>
      <c r="EW314" s="1">
        <v>0.87027960100000001</v>
      </c>
      <c r="EX314" s="1">
        <v>-0.50626750099999995</v>
      </c>
      <c r="EY314" s="1">
        <v>1.1603746619999999</v>
      </c>
      <c r="EZ314" s="1">
        <v>-0.43257899100000002</v>
      </c>
      <c r="FA314" s="1">
        <v>-0.64005863200000002</v>
      </c>
      <c r="FB314" s="1">
        <v>1.2387726290000001</v>
      </c>
      <c r="FC314" s="1">
        <v>1.916011372</v>
      </c>
      <c r="FD314" s="1">
        <v>0.78158185499999999</v>
      </c>
      <c r="FE314" s="1">
        <v>-1.3079878810000001</v>
      </c>
      <c r="FF314" s="1">
        <v>-0.75438913500000004</v>
      </c>
      <c r="FG314" s="1">
        <v>-0.175030668</v>
      </c>
      <c r="FH314" s="1">
        <v>-0.72955848300000004</v>
      </c>
      <c r="FI314" s="1">
        <v>1.1982686419999999</v>
      </c>
      <c r="FJ314" s="1">
        <v>-0.30773846599999999</v>
      </c>
      <c r="FK314" s="1">
        <v>0.31954327199999999</v>
      </c>
      <c r="FL314" s="1">
        <v>1.178860324</v>
      </c>
      <c r="FM314" s="1">
        <v>0.73267232599999998</v>
      </c>
      <c r="FN314" s="1">
        <v>-0.27098051200000001</v>
      </c>
      <c r="FO314" s="1">
        <v>0.87643446000000003</v>
      </c>
      <c r="FP314" s="1">
        <v>0.94650490499999995</v>
      </c>
      <c r="FQ314" s="1">
        <v>0.97657453900000002</v>
      </c>
      <c r="FR314" s="1">
        <v>0.99257750099999997</v>
      </c>
      <c r="FS314" s="1">
        <v>0.70189067199999999</v>
      </c>
      <c r="FT314" s="1">
        <v>-1.8481728989999999</v>
      </c>
      <c r="FU314" s="1">
        <v>-1.223128878</v>
      </c>
      <c r="FV314" s="1">
        <v>-0.45330464100000001</v>
      </c>
      <c r="FW314" s="1">
        <v>-0.57374936700000001</v>
      </c>
      <c r="FX314" s="1">
        <v>0.19275363200000001</v>
      </c>
      <c r="FY314" s="1">
        <v>-0.66089930100000005</v>
      </c>
      <c r="FZ314" s="1">
        <v>-0.46797258600000002</v>
      </c>
      <c r="GA314" s="1">
        <v>0.955153959</v>
      </c>
      <c r="GB314" s="1">
        <v>-0.28983172800000001</v>
      </c>
      <c r="GC314" s="1">
        <v>1.269460853</v>
      </c>
      <c r="GD314" s="10">
        <v>1.281396736</v>
      </c>
      <c r="GE314" s="10">
        <v>-0.874131467</v>
      </c>
      <c r="GF314" s="10">
        <v>0.94894090099999995</v>
      </c>
      <c r="GG314" s="10">
        <v>1.4834725280000001</v>
      </c>
      <c r="GH314" s="10">
        <v>-3.15616078</v>
      </c>
      <c r="GI314" s="10">
        <v>2.1701542900000002</v>
      </c>
      <c r="GJ314" s="10">
        <v>0.27100422400000002</v>
      </c>
      <c r="GK314" s="10">
        <v>0.55764165799999998</v>
      </c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 t="s">
        <v>394</v>
      </c>
      <c r="HP314" s="1" t="s">
        <v>232</v>
      </c>
      <c r="HQ314" s="1" t="s">
        <v>262</v>
      </c>
      <c r="HR314" s="1" t="s">
        <v>260</v>
      </c>
      <c r="HS314" s="1" t="s">
        <v>261</v>
      </c>
      <c r="HT314" s="1" t="s">
        <v>221</v>
      </c>
      <c r="HU314" s="1">
        <v>3.746476425</v>
      </c>
      <c r="HV314" s="1">
        <v>2.4037951629999998</v>
      </c>
      <c r="HW314" s="1">
        <v>4.2165620720000003</v>
      </c>
      <c r="HX314" s="1">
        <v>1.0289005609999999</v>
      </c>
      <c r="HY314" s="1">
        <v>2.129226359</v>
      </c>
      <c r="HZ314" s="1">
        <v>3.8685657839999998</v>
      </c>
      <c r="IA314" s="1">
        <v>2.2591358189999999</v>
      </c>
      <c r="IB314" s="1">
        <v>2.9351862660000001</v>
      </c>
    </row>
    <row r="315" spans="1:236" x14ac:dyDescent="0.3">
      <c r="A315" s="1">
        <v>36641</v>
      </c>
      <c r="B315" s="1" t="s">
        <v>1931</v>
      </c>
      <c r="C315" s="1" t="s">
        <v>1932</v>
      </c>
      <c r="D315" s="1" t="s">
        <v>1933</v>
      </c>
      <c r="E315" s="1">
        <v>7</v>
      </c>
      <c r="F315" s="1" t="s">
        <v>834</v>
      </c>
      <c r="G315" s="1">
        <v>3</v>
      </c>
      <c r="H315" s="1" t="s">
        <v>835</v>
      </c>
      <c r="I315" s="1" t="s">
        <v>221</v>
      </c>
      <c r="J315" s="1" t="s">
        <v>221</v>
      </c>
      <c r="K315" s="1" t="s">
        <v>221</v>
      </c>
      <c r="L315" s="1">
        <v>1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1</v>
      </c>
      <c r="AD315" s="1">
        <v>0</v>
      </c>
      <c r="AE315" s="1" t="s">
        <v>221</v>
      </c>
      <c r="AF315" s="1" t="s">
        <v>221</v>
      </c>
      <c r="AG315" s="1" t="s">
        <v>221</v>
      </c>
      <c r="AH315" s="1" t="s">
        <v>221</v>
      </c>
      <c r="AI315" s="1" t="s">
        <v>221</v>
      </c>
      <c r="AJ315" s="1" t="s">
        <v>221</v>
      </c>
      <c r="AK315" s="1" t="s">
        <v>221</v>
      </c>
      <c r="AL315" s="1" t="s">
        <v>221</v>
      </c>
      <c r="AM315" s="1">
        <v>5</v>
      </c>
      <c r="AN315" s="1">
        <v>4</v>
      </c>
      <c r="AO315" s="1">
        <v>5</v>
      </c>
      <c r="AP315" s="1">
        <v>3</v>
      </c>
      <c r="AQ315" s="1">
        <v>4</v>
      </c>
      <c r="AR315" s="1">
        <v>4</v>
      </c>
      <c r="AS315" s="1">
        <v>2</v>
      </c>
      <c r="AT315" s="1">
        <v>5</v>
      </c>
      <c r="AU315" s="1">
        <v>5</v>
      </c>
      <c r="AV315" s="1">
        <v>1</v>
      </c>
      <c r="AW315" s="1">
        <v>4</v>
      </c>
      <c r="AX315" s="1">
        <v>1</v>
      </c>
      <c r="AY315" s="1">
        <v>5</v>
      </c>
      <c r="AZ315" s="1">
        <v>4</v>
      </c>
      <c r="BA315" s="1">
        <v>3</v>
      </c>
      <c r="BB315" s="1">
        <v>5</v>
      </c>
      <c r="BC315" s="1" t="s">
        <v>221</v>
      </c>
      <c r="BD315" s="1" t="s">
        <v>221</v>
      </c>
      <c r="BE315" s="1" t="s">
        <v>221</v>
      </c>
      <c r="BF315" s="1" t="s">
        <v>221</v>
      </c>
      <c r="BG315" s="1">
        <v>5</v>
      </c>
      <c r="BH315" s="1">
        <v>5</v>
      </c>
      <c r="BI315" s="1">
        <v>5</v>
      </c>
      <c r="BJ315" s="1">
        <v>5</v>
      </c>
      <c r="BK315" s="1">
        <v>3</v>
      </c>
      <c r="BL315" s="1">
        <v>3</v>
      </c>
      <c r="BM315" s="1">
        <v>3</v>
      </c>
      <c r="BN315" s="1">
        <v>4</v>
      </c>
      <c r="BO315" s="1">
        <v>5</v>
      </c>
      <c r="BP315" s="1">
        <v>5</v>
      </c>
      <c r="BQ315" s="1">
        <v>5</v>
      </c>
      <c r="BR315" s="1">
        <v>4</v>
      </c>
      <c r="BS315" s="1">
        <v>4</v>
      </c>
      <c r="BT315" s="1">
        <v>4</v>
      </c>
      <c r="BU315" s="1">
        <v>4</v>
      </c>
      <c r="BV315" s="1">
        <v>4</v>
      </c>
      <c r="BW315" s="1">
        <v>1</v>
      </c>
      <c r="BX315" s="1">
        <v>3.7</v>
      </c>
      <c r="BY315" s="1">
        <v>4</v>
      </c>
      <c r="BZ315" s="1">
        <v>4</v>
      </c>
      <c r="CA315" s="1">
        <v>5</v>
      </c>
      <c r="CB315" s="1">
        <v>5</v>
      </c>
      <c r="CC315" s="1">
        <v>3</v>
      </c>
      <c r="CD315" s="1">
        <v>2.5</v>
      </c>
      <c r="CE315" s="1">
        <v>5</v>
      </c>
      <c r="CF315" s="1">
        <f>(AM315 - '[1]AoA, FW, and ASMu'!B$11) / '[1]AoA, FW, and ASMu'!B$12</f>
        <v>0.88905207322832902</v>
      </c>
      <c r="CG315" s="1">
        <f>(AQ315 - '[1]AoA, FW, and ASMu'!C$11) / '[1]AoA, FW, and ASMu'!C$12</f>
        <v>0.83458339984016205</v>
      </c>
      <c r="CH315" s="1">
        <f>(AR315 - '[1]AoA, FW, and ASMu'!D$11) / '[1]AoA, FW, and ASMu'!D$12</f>
        <v>1.2414584841085845</v>
      </c>
      <c r="CI315" s="1">
        <f>(AT315 - '[1]AoA, FW, and ASMu'!E$11) / '[1]AoA, FW, and ASMu'!E$12</f>
        <v>0.50066042908655961</v>
      </c>
      <c r="CJ315" s="1">
        <f>(AU315 - '[1]AoA, FW, and ASMu'!F$11) / '[1]AoA, FW, and ASMu'!F$12</f>
        <v>0.92360840061944671</v>
      </c>
      <c r="CK315" s="1">
        <f>(AY315 - '[1]AoA, FW, and ASMu'!G$11) / '[1]AoA, FW, and ASMu'!G$12</f>
        <v>1.0352183707753255</v>
      </c>
      <c r="CL315" s="1">
        <f>(BA315 - '[1]AoA, FW, and ASMu'!H$11) / '[1]AoA, FW, and ASMu'!H$12</f>
        <v>1.2597114765283648</v>
      </c>
      <c r="CM315" s="1">
        <f>(AW315 - '[1]AoA, FW, and ASMu'!I$11) / '[1]AoA, FW, and ASMu'!I$12</f>
        <v>0.59779555268672613</v>
      </c>
      <c r="CN315" s="1">
        <v>-1.4020498539999999</v>
      </c>
      <c r="CO315" s="1">
        <v>1.2579182310000001</v>
      </c>
      <c r="CP315" s="1">
        <v>-9.4967609999999994E-3</v>
      </c>
      <c r="CQ315" s="1">
        <v>1.194125468</v>
      </c>
      <c r="CR315" s="1">
        <v>0.94409093300000002</v>
      </c>
      <c r="CS315" s="1">
        <v>-2.9501293030000002</v>
      </c>
      <c r="CT315" s="1">
        <v>-1.5109177600000001</v>
      </c>
      <c r="CU315" s="1">
        <v>0.90949433599999996</v>
      </c>
      <c r="CV315" s="1" t="s">
        <v>241</v>
      </c>
      <c r="CW315" s="1">
        <v>5</v>
      </c>
      <c r="CX315" s="1">
        <v>1</v>
      </c>
      <c r="CY315" s="1" t="s">
        <v>242</v>
      </c>
      <c r="CZ315" s="1">
        <v>5</v>
      </c>
      <c r="DA315" s="1">
        <v>4565</v>
      </c>
      <c r="DB315" s="1" t="s">
        <v>221</v>
      </c>
      <c r="DC315" s="1" t="s">
        <v>221</v>
      </c>
      <c r="DD315" s="1">
        <v>0</v>
      </c>
      <c r="DE315" s="1" t="s">
        <v>221</v>
      </c>
      <c r="DF315" s="1" t="s">
        <v>221</v>
      </c>
      <c r="DG315" s="1" t="s">
        <v>266</v>
      </c>
      <c r="DH315" s="1">
        <v>469724</v>
      </c>
      <c r="DI315" s="1" t="s">
        <v>1934</v>
      </c>
      <c r="DJ315" s="1" t="s">
        <v>1935</v>
      </c>
      <c r="DK315" s="1" t="s">
        <v>440</v>
      </c>
      <c r="DL315" s="1" t="s">
        <v>229</v>
      </c>
      <c r="DM315" s="1">
        <v>1032</v>
      </c>
      <c r="DN315" s="1">
        <v>20</v>
      </c>
      <c r="DO315" s="1" t="s">
        <v>1936</v>
      </c>
      <c r="DP315" s="1">
        <v>0.99168173500000001</v>
      </c>
      <c r="DQ315" s="1">
        <v>2.4352302510000001</v>
      </c>
      <c r="DR315" s="1">
        <v>1.142329726</v>
      </c>
      <c r="DS315" s="1">
        <v>1.621911511</v>
      </c>
      <c r="DT315" s="1">
        <v>1.1885848320000001</v>
      </c>
      <c r="DU315" s="1">
        <v>1.5670655469999999</v>
      </c>
      <c r="DV315" s="1">
        <v>0.31856540100000003</v>
      </c>
      <c r="DW315" s="1">
        <v>0.87171520999999996</v>
      </c>
      <c r="DX315" s="1">
        <v>1.717454663</v>
      </c>
      <c r="DY315" s="1">
        <v>-1.0964448499999999</v>
      </c>
      <c r="DZ315" s="1">
        <v>0.80939393900000001</v>
      </c>
      <c r="EA315" s="1">
        <v>-1.1447780439999999</v>
      </c>
      <c r="EB315" s="1">
        <v>1.650185048</v>
      </c>
      <c r="EC315" s="1">
        <v>0.63157092800000003</v>
      </c>
      <c r="ED315" s="1">
        <v>1.329160962</v>
      </c>
      <c r="EE315" s="1">
        <v>1.2185467910000001</v>
      </c>
      <c r="EF315" s="1">
        <v>0.50663741100000004</v>
      </c>
      <c r="EG315" s="1">
        <v>0.79266946299999996</v>
      </c>
      <c r="EH315" s="1">
        <v>0.86115427300000003</v>
      </c>
      <c r="EI315" s="1">
        <v>0.78168780999999998</v>
      </c>
      <c r="EJ315" s="1">
        <v>-1.2133659539999999</v>
      </c>
      <c r="EK315" s="1">
        <v>-1.08825868</v>
      </c>
      <c r="EL315" s="1">
        <v>-1.517916611</v>
      </c>
      <c r="EM315" s="1">
        <v>1.1417787210000001</v>
      </c>
      <c r="EN315" s="1">
        <v>0.77204928699999997</v>
      </c>
      <c r="EO315" s="1">
        <v>0.60217342600000001</v>
      </c>
      <c r="EP315" s="1">
        <v>-0.44247086800000002</v>
      </c>
      <c r="EQ315" s="1">
        <v>0.160112855</v>
      </c>
      <c r="ER315" s="1">
        <v>0.35031512599999998</v>
      </c>
      <c r="ES315" s="1">
        <v>0.56867211600000001</v>
      </c>
      <c r="ET315" s="1">
        <v>-0.18006138499999999</v>
      </c>
      <c r="EU315" s="1">
        <v>-2.288270378</v>
      </c>
      <c r="EV315" s="1">
        <v>0.11079420800000001</v>
      </c>
      <c r="EW315" s="1">
        <v>0.87027960100000001</v>
      </c>
      <c r="EX315" s="1">
        <v>2.1829744529999999</v>
      </c>
      <c r="EY315" s="1">
        <v>1.1603746619999999</v>
      </c>
      <c r="EZ315" s="1">
        <v>1.8556630679999999</v>
      </c>
      <c r="FA315" s="1">
        <v>0.93757673200000002</v>
      </c>
      <c r="FB315" s="1">
        <v>1.2387726290000001</v>
      </c>
      <c r="FC315" s="1">
        <v>0.26325543000000001</v>
      </c>
      <c r="FD315" s="1">
        <v>0.78158185499999999</v>
      </c>
      <c r="FE315" s="1">
        <v>0.98416879099999999</v>
      </c>
      <c r="FF315" s="1">
        <v>-0.75438913500000004</v>
      </c>
      <c r="FG315" s="1">
        <v>0.74325423400000001</v>
      </c>
      <c r="FH315" s="1">
        <v>-0.72955848300000004</v>
      </c>
      <c r="FI315" s="1">
        <v>1.1982686419999999</v>
      </c>
      <c r="FJ315" s="1">
        <v>0.527533476</v>
      </c>
      <c r="FK315" s="1">
        <v>1.290324469</v>
      </c>
      <c r="FL315" s="1">
        <v>1.178860324</v>
      </c>
      <c r="FM315" s="1">
        <v>0.73267232599999998</v>
      </c>
      <c r="FN315" s="1">
        <v>1.036017078</v>
      </c>
      <c r="FO315" s="1">
        <v>0.87643446000000003</v>
      </c>
      <c r="FP315" s="1">
        <v>0.94650490499999995</v>
      </c>
      <c r="FQ315" s="1">
        <v>-1.506345045</v>
      </c>
      <c r="FR315" s="1">
        <v>-1.184745122</v>
      </c>
      <c r="FS315" s="1">
        <v>-2.2100149789999999</v>
      </c>
      <c r="FT315" s="1">
        <v>1.135604523</v>
      </c>
      <c r="FU315" s="1">
        <v>0.76901765600000005</v>
      </c>
      <c r="FV315" s="1">
        <v>0.68614825199999996</v>
      </c>
      <c r="FW315" s="1">
        <v>-0.57374936700000001</v>
      </c>
      <c r="FX315" s="1">
        <v>0.19275363200000001</v>
      </c>
      <c r="FY315" s="1">
        <v>0.356362032</v>
      </c>
      <c r="FZ315" s="1">
        <v>0.61698529199999996</v>
      </c>
      <c r="GA315" s="1">
        <v>-0.209755147</v>
      </c>
      <c r="GB315" s="1">
        <v>-2.3006642679999998</v>
      </c>
      <c r="GC315" s="1">
        <v>0.126620132</v>
      </c>
      <c r="GD315" s="1">
        <v>0.32055307500000002</v>
      </c>
      <c r="GE315" s="1">
        <v>1.2121345640000001</v>
      </c>
      <c r="GF315" s="1">
        <v>-1.0618916389999999</v>
      </c>
      <c r="GG315" s="1">
        <v>-1.4284331240000001</v>
      </c>
      <c r="GH315" s="1">
        <v>2.1197733140000001</v>
      </c>
      <c r="GI315" s="1">
        <v>0.61674022100000003</v>
      </c>
      <c r="GJ315" s="1">
        <v>0.236369151</v>
      </c>
      <c r="GK315" s="1">
        <v>1.4759265589999999</v>
      </c>
      <c r="GL315" s="1">
        <v>2</v>
      </c>
      <c r="GM315" s="1">
        <v>1</v>
      </c>
      <c r="GN315" s="1">
        <v>0.5</v>
      </c>
      <c r="GO315" s="1">
        <v>1</v>
      </c>
      <c r="GP315" s="1">
        <v>0.5</v>
      </c>
      <c r="GQ315" s="1">
        <v>0</v>
      </c>
      <c r="GR315" s="1">
        <v>0</v>
      </c>
      <c r="GS315" s="1">
        <v>0</v>
      </c>
      <c r="GT315" s="1">
        <v>0</v>
      </c>
      <c r="GU315" s="1">
        <v>0</v>
      </c>
      <c r="GV315" s="1">
        <v>0</v>
      </c>
      <c r="GW315" s="1">
        <v>0</v>
      </c>
      <c r="GX315" s="1">
        <v>0</v>
      </c>
      <c r="GY315" s="1">
        <v>0</v>
      </c>
      <c r="GZ315" s="1">
        <v>0</v>
      </c>
      <c r="HA315" s="1">
        <v>0</v>
      </c>
      <c r="HB315" s="1">
        <v>0</v>
      </c>
      <c r="HC315" s="1">
        <v>0</v>
      </c>
      <c r="HD315" s="1">
        <v>0</v>
      </c>
      <c r="HE315" s="1">
        <v>0</v>
      </c>
      <c r="HF315" s="1">
        <v>0</v>
      </c>
      <c r="HG315" s="1">
        <v>1</v>
      </c>
      <c r="HH315" s="1">
        <v>0.5</v>
      </c>
      <c r="HI315" s="1">
        <v>1</v>
      </c>
      <c r="HJ315" s="1">
        <v>0.5</v>
      </c>
      <c r="HK315" s="1">
        <v>0</v>
      </c>
      <c r="HL315" s="1">
        <v>0</v>
      </c>
      <c r="HM315" s="1">
        <v>0</v>
      </c>
      <c r="HN315" s="1">
        <v>1</v>
      </c>
      <c r="HO315" s="1" t="s">
        <v>865</v>
      </c>
      <c r="HP315" s="1" t="s">
        <v>295</v>
      </c>
      <c r="HQ315" s="1" t="s">
        <v>233</v>
      </c>
      <c r="HR315" s="1" t="s">
        <v>234</v>
      </c>
      <c r="HS315" s="1" t="s">
        <v>221</v>
      </c>
      <c r="HT315" s="1" t="s">
        <v>221</v>
      </c>
      <c r="HU315" s="1">
        <v>1.886157096</v>
      </c>
      <c r="HV315" s="1">
        <v>3.6056927449999998</v>
      </c>
      <c r="HW315" s="1">
        <v>3.1624215539999998</v>
      </c>
      <c r="HX315" s="1">
        <v>4.1156022419999996</v>
      </c>
      <c r="HY315" s="1">
        <v>4.258452718</v>
      </c>
      <c r="HZ315" s="1">
        <v>0</v>
      </c>
      <c r="IA315" s="1">
        <v>1.12956791</v>
      </c>
      <c r="IB315" s="1">
        <v>4.4027793989999999</v>
      </c>
    </row>
    <row r="316" spans="1:236" x14ac:dyDescent="0.3">
      <c r="A316" s="1">
        <v>35466</v>
      </c>
      <c r="B316" s="1" t="s">
        <v>1937</v>
      </c>
      <c r="C316" s="1" t="s">
        <v>1662</v>
      </c>
      <c r="D316" s="1" t="s">
        <v>450</v>
      </c>
      <c r="E316" s="1">
        <v>3</v>
      </c>
      <c r="F316" s="1" t="s">
        <v>331</v>
      </c>
      <c r="G316" s="1">
        <v>3</v>
      </c>
      <c r="H316" s="1" t="s">
        <v>409</v>
      </c>
      <c r="I316" s="1" t="s">
        <v>221</v>
      </c>
      <c r="J316" s="1" t="s">
        <v>221</v>
      </c>
      <c r="K316" s="1" t="s">
        <v>221</v>
      </c>
      <c r="L316" s="1">
        <v>1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1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 t="s">
        <v>221</v>
      </c>
      <c r="AF316" s="1" t="s">
        <v>221</v>
      </c>
      <c r="AG316" s="1" t="s">
        <v>221</v>
      </c>
      <c r="AH316" s="1" t="s">
        <v>221</v>
      </c>
      <c r="AI316" s="1" t="s">
        <v>221</v>
      </c>
      <c r="AJ316" s="1" t="s">
        <v>221</v>
      </c>
      <c r="AK316" s="1" t="s">
        <v>221</v>
      </c>
      <c r="AL316" s="1" t="s">
        <v>221</v>
      </c>
      <c r="AM316" s="1">
        <v>5</v>
      </c>
      <c r="AN316" s="1">
        <v>5</v>
      </c>
      <c r="AO316" s="1">
        <v>5</v>
      </c>
      <c r="AP316" s="1">
        <v>1</v>
      </c>
      <c r="AQ316" s="1">
        <v>2</v>
      </c>
      <c r="AR316" s="1">
        <v>3</v>
      </c>
      <c r="AS316" s="1">
        <v>3</v>
      </c>
      <c r="AT316" s="1">
        <v>5</v>
      </c>
      <c r="AU316" s="1">
        <v>1</v>
      </c>
      <c r="AV316" s="1">
        <v>1</v>
      </c>
      <c r="AW316" s="1">
        <v>5</v>
      </c>
      <c r="AX316" s="1">
        <v>1</v>
      </c>
      <c r="AY316" s="1">
        <v>5</v>
      </c>
      <c r="AZ316" s="1">
        <v>5</v>
      </c>
      <c r="BA316" s="1">
        <v>1</v>
      </c>
      <c r="BB316" s="1">
        <v>5</v>
      </c>
      <c r="BC316" s="1" t="s">
        <v>221</v>
      </c>
      <c r="BD316" s="1" t="s">
        <v>221</v>
      </c>
      <c r="BE316" s="1" t="s">
        <v>221</v>
      </c>
      <c r="BF316" s="1" t="s">
        <v>221</v>
      </c>
      <c r="BG316" s="1">
        <v>5</v>
      </c>
      <c r="BH316" s="1">
        <v>5</v>
      </c>
      <c r="BI316" s="1">
        <v>4</v>
      </c>
      <c r="BJ316" s="1">
        <v>4</v>
      </c>
      <c r="BK316" s="1">
        <v>4</v>
      </c>
      <c r="BL316" s="1">
        <v>3</v>
      </c>
      <c r="BM316" s="1">
        <v>4</v>
      </c>
      <c r="BN316" s="1">
        <v>4</v>
      </c>
      <c r="BO316" s="1">
        <v>4</v>
      </c>
      <c r="BP316" s="1">
        <v>4</v>
      </c>
      <c r="BQ316" s="1">
        <v>5</v>
      </c>
      <c r="BR316" s="1">
        <v>5</v>
      </c>
      <c r="BS316" s="1">
        <v>5</v>
      </c>
      <c r="BT316" s="1">
        <v>3</v>
      </c>
      <c r="BU316" s="1">
        <v>3</v>
      </c>
      <c r="BV316" s="1">
        <v>5</v>
      </c>
      <c r="BW316" s="1">
        <v>3</v>
      </c>
      <c r="BX316" s="1">
        <v>4.3</v>
      </c>
      <c r="BY316" s="1">
        <v>3</v>
      </c>
      <c r="BZ316" s="1">
        <v>4</v>
      </c>
      <c r="CA316" s="1">
        <v>4</v>
      </c>
      <c r="CB316" s="1">
        <v>4</v>
      </c>
      <c r="CC316" s="1">
        <v>3.6666666669999999</v>
      </c>
      <c r="CD316" s="1">
        <v>4</v>
      </c>
      <c r="CE316" s="1">
        <v>5</v>
      </c>
      <c r="CF316" s="1">
        <f>(AM316 - '[1]AoA, FW, and ASMu'!B$11) / '[1]AoA, FW, and ASMu'!B$12</f>
        <v>0.88905207322832902</v>
      </c>
      <c r="CG316" s="1">
        <f>(AQ316 - '[1]AoA, FW, and ASMu'!C$11) / '[1]AoA, FW, and ASMu'!C$12</f>
        <v>-0.70746723074685991</v>
      </c>
      <c r="CH316" s="1">
        <f>(AR316 - '[1]AoA, FW, and ASMu'!D$11) / '[1]AoA, FW, and ASMu'!D$12</f>
        <v>0.45651043466681585</v>
      </c>
      <c r="CI316" s="1">
        <f>(AT316 - '[1]AoA, FW, and ASMu'!E$11) / '[1]AoA, FW, and ASMu'!E$12</f>
        <v>0.50066042908655961</v>
      </c>
      <c r="CJ316" s="1">
        <f>(AU316 - '[1]AoA, FW, and ASMu'!F$11) / '[1]AoA, FW, and ASMu'!F$12</f>
        <v>-1.3726844286238138</v>
      </c>
      <c r="CK316" s="1">
        <f>(AY316 - '[1]AoA, FW, and ASMu'!G$11) / '[1]AoA, FW, and ASMu'!G$12</f>
        <v>1.0352183707753255</v>
      </c>
      <c r="CL316" s="1">
        <f>(BA316 - '[1]AoA, FW, and ASMu'!H$11) / '[1]AoA, FW, and ASMu'!H$12</f>
        <v>-0.62050276803115456</v>
      </c>
      <c r="CM316" s="1">
        <f>(AW316 - '[1]AoA, FW, and ASMu'!I$11) / '[1]AoA, FW, and ASMu'!I$12</f>
        <v>1.4468245209353749</v>
      </c>
      <c r="CN316" s="1">
        <v>-5.8991077000000003E-2</v>
      </c>
      <c r="CO316" s="1">
        <v>-8.5221015999999997E-2</v>
      </c>
      <c r="CP316" s="1">
        <v>7.8077899000000006E-2</v>
      </c>
      <c r="CQ316" s="1">
        <v>0.20138360199999999</v>
      </c>
      <c r="CR316" s="1">
        <v>-0.149180494</v>
      </c>
      <c r="CS316" s="1">
        <v>-0.89176793200000004</v>
      </c>
      <c r="CT316" s="1">
        <v>8.6078573000000005E-2</v>
      </c>
      <c r="CU316" s="1">
        <v>0.87091057999999999</v>
      </c>
      <c r="CV316" s="1" t="s">
        <v>241</v>
      </c>
      <c r="CW316" s="1">
        <v>5</v>
      </c>
      <c r="CX316" s="1">
        <v>1</v>
      </c>
      <c r="CY316" s="1" t="s">
        <v>242</v>
      </c>
      <c r="CZ316" s="1">
        <v>5</v>
      </c>
      <c r="DA316" s="1">
        <v>3248</v>
      </c>
      <c r="DB316" s="1" t="s">
        <v>221</v>
      </c>
      <c r="DC316" s="1" t="s">
        <v>221</v>
      </c>
      <c r="DD316" s="1" t="s">
        <v>221</v>
      </c>
      <c r="DE316" s="1" t="s">
        <v>221</v>
      </c>
      <c r="DF316" s="1" t="s">
        <v>221</v>
      </c>
      <c r="DG316" s="1" t="s">
        <v>292</v>
      </c>
      <c r="DH316" s="1">
        <v>393531</v>
      </c>
      <c r="DI316" s="1" t="s">
        <v>221</v>
      </c>
      <c r="DJ316" s="1" t="s">
        <v>1938</v>
      </c>
      <c r="DK316" s="1" t="s">
        <v>323</v>
      </c>
      <c r="DL316" s="1" t="s">
        <v>229</v>
      </c>
      <c r="DM316" s="1">
        <v>974</v>
      </c>
      <c r="DN316" s="1">
        <v>30</v>
      </c>
      <c r="DO316" s="1" t="s">
        <v>1939</v>
      </c>
      <c r="DP316" s="1">
        <v>0.99168173500000001</v>
      </c>
      <c r="DQ316" s="1">
        <v>3.4352302510000001</v>
      </c>
      <c r="DR316" s="1">
        <v>1.142329726</v>
      </c>
      <c r="DS316" s="1">
        <v>-0.37808848900000003</v>
      </c>
      <c r="DT316" s="1">
        <v>-0.81141516800000002</v>
      </c>
      <c r="DU316" s="1">
        <v>0.567065547</v>
      </c>
      <c r="DV316" s="1">
        <v>1.3185654010000001</v>
      </c>
      <c r="DW316" s="1">
        <v>0.87171520999999996</v>
      </c>
      <c r="DX316" s="1">
        <v>-2.2825453370000002</v>
      </c>
      <c r="DY316" s="1">
        <v>-1.0964448499999999</v>
      </c>
      <c r="DZ316" s="1">
        <v>1.809393939</v>
      </c>
      <c r="EA316" s="1">
        <v>-1.1447780439999999</v>
      </c>
      <c r="EB316" s="1">
        <v>1.650185048</v>
      </c>
      <c r="EC316" s="1">
        <v>1.6315709279999999</v>
      </c>
      <c r="ED316" s="1">
        <v>-0.670839038</v>
      </c>
      <c r="EE316" s="1">
        <v>1.2185467910000001</v>
      </c>
      <c r="EF316" s="1">
        <v>0.50663741100000004</v>
      </c>
      <c r="EG316" s="1">
        <v>0.79266946299999996</v>
      </c>
      <c r="EH316" s="1">
        <v>-0.138845727</v>
      </c>
      <c r="EI316" s="1">
        <v>-0.21831218999999999</v>
      </c>
      <c r="EJ316" s="1">
        <v>-0.213365954</v>
      </c>
      <c r="EK316" s="1">
        <v>-1.08825868</v>
      </c>
      <c r="EL316" s="1">
        <v>-0.51791661099999997</v>
      </c>
      <c r="EM316" s="1">
        <v>0.141778721</v>
      </c>
      <c r="EN316" s="1">
        <v>-0.227950713</v>
      </c>
      <c r="EO316" s="1">
        <v>0.60217342600000001</v>
      </c>
      <c r="EP316" s="1">
        <v>0.55752913199999998</v>
      </c>
      <c r="EQ316" s="1">
        <v>1.1601128549999999</v>
      </c>
      <c r="ER316" s="1">
        <v>-0.64968487399999997</v>
      </c>
      <c r="ES316" s="1">
        <v>-0.43132788399999999</v>
      </c>
      <c r="ET316" s="1">
        <v>0.81993861499999998</v>
      </c>
      <c r="EU316" s="1">
        <v>-0.28827037799999999</v>
      </c>
      <c r="EV316" s="1">
        <v>0.11079420800000001</v>
      </c>
      <c r="EW316" s="1">
        <v>0.87027960100000001</v>
      </c>
      <c r="EX316" s="1">
        <v>3.079388437</v>
      </c>
      <c r="EY316" s="1">
        <v>1.1603746619999999</v>
      </c>
      <c r="EZ316" s="1">
        <v>-0.43257899100000002</v>
      </c>
      <c r="FA316" s="1">
        <v>-0.64005863200000002</v>
      </c>
      <c r="FB316" s="1">
        <v>0.44826796200000002</v>
      </c>
      <c r="FC316" s="1">
        <v>1.0896334009999999</v>
      </c>
      <c r="FD316" s="1">
        <v>0.78158185499999999</v>
      </c>
      <c r="FE316" s="1">
        <v>-1.3079878810000001</v>
      </c>
      <c r="FF316" s="1">
        <v>-0.75438913500000004</v>
      </c>
      <c r="FG316" s="1">
        <v>1.6615391349999999</v>
      </c>
      <c r="FH316" s="1">
        <v>-0.72955848300000004</v>
      </c>
      <c r="FI316" s="1">
        <v>1.1982686419999999</v>
      </c>
      <c r="FJ316" s="1">
        <v>1.362805418</v>
      </c>
      <c r="FK316" s="1">
        <v>-0.65123792400000002</v>
      </c>
      <c r="FL316" s="1">
        <v>1.178860324</v>
      </c>
      <c r="FM316" s="1">
        <v>0.73267232599999998</v>
      </c>
      <c r="FN316" s="1">
        <v>1.036017078</v>
      </c>
      <c r="FO316" s="1">
        <v>-0.14130938400000001</v>
      </c>
      <c r="FP316" s="1">
        <v>-0.26434281799999998</v>
      </c>
      <c r="FQ316" s="1">
        <v>-0.26488525299999999</v>
      </c>
      <c r="FR316" s="1">
        <v>-1.184745122</v>
      </c>
      <c r="FS316" s="1">
        <v>-0.75406215300000001</v>
      </c>
      <c r="FT316" s="1">
        <v>0.141012049</v>
      </c>
      <c r="FU316" s="1">
        <v>-0.22705561099999999</v>
      </c>
      <c r="FV316" s="1">
        <v>0.68614825199999996</v>
      </c>
      <c r="FW316" s="1">
        <v>0.72294473999999997</v>
      </c>
      <c r="FX316" s="1">
        <v>1.396614697</v>
      </c>
      <c r="FY316" s="1">
        <v>-0.66089930100000005</v>
      </c>
      <c r="FZ316" s="1">
        <v>-0.46797258600000002</v>
      </c>
      <c r="GA316" s="1">
        <v>0.955153959</v>
      </c>
      <c r="GB316" s="1">
        <v>-0.28983172800000001</v>
      </c>
      <c r="GC316" s="1">
        <v>0.126620132</v>
      </c>
      <c r="GD316" s="1">
        <v>1.0561496340000001</v>
      </c>
      <c r="GE316" s="1">
        <v>-0.27220093400000001</v>
      </c>
      <c r="GF316" s="1">
        <v>0.15843623300000001</v>
      </c>
      <c r="GG316" s="1">
        <v>2.7519702E-2</v>
      </c>
      <c r="GH316" s="1">
        <v>-1.1669758320000001</v>
      </c>
      <c r="GI316" s="1">
        <v>0.62694424400000004</v>
      </c>
      <c r="GJ316" s="1">
        <v>-9.7846438999999993E-2</v>
      </c>
      <c r="GK316" s="1">
        <v>2.3942114609999998</v>
      </c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 t="s">
        <v>394</v>
      </c>
      <c r="HP316" s="1" t="s">
        <v>295</v>
      </c>
      <c r="HQ316" s="1" t="s">
        <v>234</v>
      </c>
      <c r="HR316" s="1" t="s">
        <v>221</v>
      </c>
      <c r="HS316" s="1" t="s">
        <v>221</v>
      </c>
      <c r="HT316" s="1"/>
      <c r="HU316" s="1">
        <v>2.948270366</v>
      </c>
      <c r="HV316" s="1">
        <v>2.130525402</v>
      </c>
      <c r="HW316" s="1">
        <v>3.1621548989999999</v>
      </c>
      <c r="HX316" s="1">
        <v>2.9804773139999998</v>
      </c>
      <c r="HY316" s="1">
        <v>2.9836098789999999</v>
      </c>
      <c r="HZ316" s="1">
        <v>2.0848638410000002</v>
      </c>
      <c r="IA316" s="1">
        <v>3.0665491650000001</v>
      </c>
      <c r="IB316" s="1">
        <v>3.0578638140000001</v>
      </c>
    </row>
    <row r="317" spans="1:236" x14ac:dyDescent="0.3">
      <c r="A317" s="1">
        <v>39069</v>
      </c>
      <c r="B317" s="1" t="s">
        <v>406</v>
      </c>
      <c r="C317" s="1" t="s">
        <v>407</v>
      </c>
      <c r="D317" s="1" t="s">
        <v>408</v>
      </c>
      <c r="E317" s="1">
        <v>30</v>
      </c>
      <c r="F317" s="1" t="s">
        <v>331</v>
      </c>
      <c r="G317" s="1">
        <v>3</v>
      </c>
      <c r="H317" s="1" t="s">
        <v>409</v>
      </c>
      <c r="I317" s="1" t="s">
        <v>221</v>
      </c>
      <c r="J317" s="1" t="s">
        <v>221</v>
      </c>
      <c r="K317" s="1" t="s">
        <v>221</v>
      </c>
      <c r="L317" s="1">
        <v>1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 t="s">
        <v>410</v>
      </c>
      <c r="AF317" s="1" t="s">
        <v>221</v>
      </c>
      <c r="AG317" s="1" t="s">
        <v>221</v>
      </c>
      <c r="AH317" s="1" t="s">
        <v>221</v>
      </c>
      <c r="AI317" s="1" t="s">
        <v>221</v>
      </c>
      <c r="AJ317" s="1" t="s">
        <v>221</v>
      </c>
      <c r="AK317" s="1" t="s">
        <v>221</v>
      </c>
      <c r="AL317" s="1" t="s">
        <v>221</v>
      </c>
      <c r="AM317" s="1">
        <v>5</v>
      </c>
      <c r="AN317" s="1">
        <v>1</v>
      </c>
      <c r="AO317" s="1">
        <v>4</v>
      </c>
      <c r="AP317" s="1">
        <v>1</v>
      </c>
      <c r="AQ317" s="1">
        <v>3</v>
      </c>
      <c r="AR317" s="1">
        <v>3</v>
      </c>
      <c r="AS317" s="1">
        <v>1</v>
      </c>
      <c r="AT317" s="1">
        <v>5</v>
      </c>
      <c r="AU317" s="1">
        <v>5</v>
      </c>
      <c r="AV317" s="1">
        <v>1</v>
      </c>
      <c r="AW317" s="1">
        <v>3</v>
      </c>
      <c r="AX317" s="1">
        <v>3</v>
      </c>
      <c r="AY317" s="1">
        <v>3</v>
      </c>
      <c r="AZ317" s="1">
        <v>4</v>
      </c>
      <c r="BA317" s="1">
        <v>1</v>
      </c>
      <c r="BB317" s="1">
        <v>3</v>
      </c>
      <c r="BC317" s="1" t="s">
        <v>221</v>
      </c>
      <c r="BD317" s="1" t="s">
        <v>221</v>
      </c>
      <c r="BE317" s="1" t="s">
        <v>221</v>
      </c>
      <c r="BF317" s="1" t="s">
        <v>221</v>
      </c>
      <c r="BG317" s="1">
        <v>5</v>
      </c>
      <c r="BH317" s="1">
        <v>5</v>
      </c>
      <c r="BI317" s="1">
        <v>5</v>
      </c>
      <c r="BJ317" s="1">
        <v>5</v>
      </c>
      <c r="BK317" s="1" t="s">
        <v>221</v>
      </c>
      <c r="BL317" s="1" t="s">
        <v>221</v>
      </c>
      <c r="BM317" s="1" t="s">
        <v>221</v>
      </c>
      <c r="BN317" s="1" t="s">
        <v>221</v>
      </c>
      <c r="BO317" s="1">
        <v>3</v>
      </c>
      <c r="BP317" s="1">
        <v>4</v>
      </c>
      <c r="BQ317" s="1" t="s">
        <v>221</v>
      </c>
      <c r="BR317" s="1">
        <v>4</v>
      </c>
      <c r="BS317" s="1" t="s">
        <v>221</v>
      </c>
      <c r="BT317" s="1" t="s">
        <v>221</v>
      </c>
      <c r="BU317" s="1" t="s">
        <v>221</v>
      </c>
      <c r="BV317" s="1">
        <v>4</v>
      </c>
      <c r="BW317" s="1" t="s">
        <v>221</v>
      </c>
      <c r="BX317" s="1">
        <v>4.5</v>
      </c>
      <c r="BY317" s="1"/>
      <c r="BZ317" s="1"/>
      <c r="CA317" s="1">
        <v>3</v>
      </c>
      <c r="CB317" s="1">
        <v>4</v>
      </c>
      <c r="CC317" s="1"/>
      <c r="CD317" s="1"/>
      <c r="CE317" s="1">
        <v>5</v>
      </c>
      <c r="CF317" s="1">
        <f>(AM317 - '[1]AoA, FW, and ASMu'!B$11) / '[1]AoA, FW, and ASMu'!B$12</f>
        <v>0.88905207322832902</v>
      </c>
      <c r="CG317" s="1">
        <f>(AQ317 - '[1]AoA, FW, and ASMu'!C$11) / '[1]AoA, FW, and ASMu'!C$12</f>
        <v>6.35580845466511E-2</v>
      </c>
      <c r="CH317" s="1">
        <f>(AR317 - '[1]AoA, FW, and ASMu'!D$11) / '[1]AoA, FW, and ASMu'!D$12</f>
        <v>0.45651043466681585</v>
      </c>
      <c r="CI317" s="1">
        <f>(AT317 - '[1]AoA, FW, and ASMu'!E$11) / '[1]AoA, FW, and ASMu'!E$12</f>
        <v>0.50066042908655961</v>
      </c>
      <c r="CJ317" s="1">
        <f>(AU317 - '[1]AoA, FW, and ASMu'!F$11) / '[1]AoA, FW, and ASMu'!F$12</f>
        <v>0.92360840061944671</v>
      </c>
      <c r="CK317" s="1">
        <f>(AY317 - '[1]AoA, FW, and ASMu'!G$11) / '[1]AoA, FW, and ASMu'!G$12</f>
        <v>-0.39129875746110016</v>
      </c>
      <c r="CL317" s="1">
        <f>(BA317 - '[1]AoA, FW, and ASMu'!H$11) / '[1]AoA, FW, and ASMu'!H$12</f>
        <v>-0.62050276803115456</v>
      </c>
      <c r="CM317" s="1">
        <f>(AW317 - '[1]AoA, FW, and ASMu'!I$11) / '[1]AoA, FW, and ASMu'!I$12</f>
        <v>-0.25123341556192269</v>
      </c>
      <c r="CN317" s="1">
        <v>0.43238731699999999</v>
      </c>
      <c r="CO317" s="1"/>
      <c r="CP317" s="1"/>
      <c r="CQ317" s="1">
        <v>-0.79210883600000004</v>
      </c>
      <c r="CR317" s="1">
        <v>-0.149180494</v>
      </c>
      <c r="CS317" s="1"/>
      <c r="CT317" s="1"/>
      <c r="CU317" s="1">
        <v>0.87091057999999999</v>
      </c>
      <c r="CV317" s="1" t="s">
        <v>241</v>
      </c>
      <c r="CW317" s="1">
        <v>5</v>
      </c>
      <c r="CX317" s="1">
        <v>1</v>
      </c>
      <c r="CY317" s="1" t="s">
        <v>242</v>
      </c>
      <c r="CZ317" s="1">
        <v>5</v>
      </c>
      <c r="DA317" s="1">
        <v>4308</v>
      </c>
      <c r="DB317" s="1" t="s">
        <v>221</v>
      </c>
      <c r="DC317" s="1" t="s">
        <v>221</v>
      </c>
      <c r="DD317" s="1" t="s">
        <v>221</v>
      </c>
      <c r="DE317" s="1" t="s">
        <v>221</v>
      </c>
      <c r="DF317" s="1" t="s">
        <v>221</v>
      </c>
      <c r="DG317" s="1" t="s">
        <v>321</v>
      </c>
      <c r="DH317" s="1">
        <v>190827</v>
      </c>
      <c r="DI317" s="1" t="s">
        <v>221</v>
      </c>
      <c r="DJ317" s="1" t="s">
        <v>411</v>
      </c>
      <c r="DK317" s="1" t="s">
        <v>323</v>
      </c>
      <c r="DL317" s="1" t="s">
        <v>229</v>
      </c>
      <c r="DM317" s="1">
        <v>974</v>
      </c>
      <c r="DN317" s="1">
        <v>18</v>
      </c>
      <c r="DO317" s="1" t="s">
        <v>412</v>
      </c>
      <c r="DP317" s="1">
        <v>0.99168173500000001</v>
      </c>
      <c r="DQ317" s="1">
        <v>-0.56476974899999999</v>
      </c>
      <c r="DR317" s="1">
        <v>0.14232972599999999</v>
      </c>
      <c r="DS317" s="1">
        <v>-0.37808848900000003</v>
      </c>
      <c r="DT317" s="1">
        <v>0.18858483200000001</v>
      </c>
      <c r="DU317" s="1">
        <v>0.567065547</v>
      </c>
      <c r="DV317" s="1">
        <v>-0.68143459900000003</v>
      </c>
      <c r="DW317" s="1">
        <v>0.87171520999999996</v>
      </c>
      <c r="DX317" s="1">
        <v>1.717454663</v>
      </c>
      <c r="DY317" s="1">
        <v>-1.0964448499999999</v>
      </c>
      <c r="DZ317" s="1">
        <v>-0.19060606099999999</v>
      </c>
      <c r="EA317" s="1">
        <v>0.85522195599999995</v>
      </c>
      <c r="EB317" s="1">
        <v>-0.34981495200000001</v>
      </c>
      <c r="EC317" s="1">
        <v>0.63157092800000003</v>
      </c>
      <c r="ED317" s="1">
        <v>-0.670839038</v>
      </c>
      <c r="EE317" s="1">
        <v>-0.78145320900000004</v>
      </c>
      <c r="EF317" s="1">
        <v>0.50663741100000004</v>
      </c>
      <c r="EG317" s="1">
        <v>0.79266946299999996</v>
      </c>
      <c r="EH317" s="1">
        <v>0.86115427300000003</v>
      </c>
      <c r="EI317" s="1">
        <v>0.78168780999999998</v>
      </c>
      <c r="EJ317" s="1" t="s">
        <v>221</v>
      </c>
      <c r="EK317" s="1" t="s">
        <v>221</v>
      </c>
      <c r="EL317" s="1" t="s">
        <v>221</v>
      </c>
      <c r="EM317" s="1">
        <v>-0.858221279</v>
      </c>
      <c r="EN317" s="1">
        <v>-0.227950713</v>
      </c>
      <c r="EO317" s="1" t="s">
        <v>221</v>
      </c>
      <c r="EP317" s="1">
        <v>-0.44247086800000002</v>
      </c>
      <c r="EQ317" s="1" t="s">
        <v>221</v>
      </c>
      <c r="ER317" s="1" t="s">
        <v>221</v>
      </c>
      <c r="ES317" s="1" t="s">
        <v>221</v>
      </c>
      <c r="ET317" s="1">
        <v>-0.18006138499999999</v>
      </c>
      <c r="EU317" s="1" t="s">
        <v>221</v>
      </c>
      <c r="EV317" s="1" t="s">
        <v>221</v>
      </c>
      <c r="EW317" s="1">
        <v>0.87027960100000001</v>
      </c>
      <c r="EX317" s="1">
        <v>-0.50626750099999995</v>
      </c>
      <c r="EY317" s="1">
        <v>0.14457805300000001</v>
      </c>
      <c r="EZ317" s="1">
        <v>-0.43257899100000002</v>
      </c>
      <c r="FA317" s="1">
        <v>0.14875905</v>
      </c>
      <c r="FB317" s="1">
        <v>0.44826796200000002</v>
      </c>
      <c r="FC317" s="1">
        <v>-0.56312254100000003</v>
      </c>
      <c r="FD317" s="1">
        <v>0.78158185499999999</v>
      </c>
      <c r="FE317" s="1">
        <v>0.98416879099999999</v>
      </c>
      <c r="FF317" s="1">
        <v>-0.75438913500000004</v>
      </c>
      <c r="FG317" s="1">
        <v>-0.175030668</v>
      </c>
      <c r="FH317" s="1">
        <v>0.545026554</v>
      </c>
      <c r="FI317" s="1">
        <v>-0.25401532300000002</v>
      </c>
      <c r="FJ317" s="1">
        <v>0.527533476</v>
      </c>
      <c r="FK317" s="1">
        <v>-0.65123792400000002</v>
      </c>
      <c r="FL317" s="1">
        <v>-0.75600230499999999</v>
      </c>
      <c r="FM317" s="1">
        <v>0.73267232599999998</v>
      </c>
      <c r="FN317" s="1">
        <v>1.036017078</v>
      </c>
      <c r="FO317" s="1">
        <v>0.87643446000000003</v>
      </c>
      <c r="FP317" s="1">
        <v>0.94650490499999995</v>
      </c>
      <c r="FQ317" s="1"/>
      <c r="FR317" s="1"/>
      <c r="FS317" s="1"/>
      <c r="FT317" s="1">
        <v>-0.85358042499999998</v>
      </c>
      <c r="FU317" s="1">
        <v>-0.22705561099999999</v>
      </c>
      <c r="FV317" s="1"/>
      <c r="FW317" s="1">
        <v>-0.57374936700000001</v>
      </c>
      <c r="FX317" s="1"/>
      <c r="FY317" s="1"/>
      <c r="FZ317" s="1"/>
      <c r="GA317" s="1">
        <v>-0.209755147</v>
      </c>
      <c r="GB317" s="1"/>
      <c r="GC317" s="1"/>
      <c r="GD317" s="1">
        <v>1.0766801690000001</v>
      </c>
      <c r="GE317" s="1"/>
      <c r="GF317" s="1">
        <v>0.44826796200000002</v>
      </c>
      <c r="GG317" s="1">
        <v>0.78158185499999999</v>
      </c>
      <c r="GH317" s="1">
        <v>0.13058836600000001</v>
      </c>
      <c r="GI317" s="1">
        <v>0.69248958199999999</v>
      </c>
      <c r="GJ317" s="1"/>
      <c r="GK317" s="1">
        <v>0.55764165799999998</v>
      </c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 t="s">
        <v>394</v>
      </c>
      <c r="HP317" s="1" t="s">
        <v>232</v>
      </c>
      <c r="HQ317" s="1" t="s">
        <v>233</v>
      </c>
      <c r="HR317" s="1" t="s">
        <v>413</v>
      </c>
      <c r="HS317" s="1" t="s">
        <v>221</v>
      </c>
      <c r="HT317" s="1"/>
      <c r="HU317" s="1">
        <v>3.4396487599999999</v>
      </c>
      <c r="HV317" s="1"/>
      <c r="HW317" s="1"/>
      <c r="HX317" s="1">
        <v>1.986984876</v>
      </c>
      <c r="HY317" s="1">
        <v>2.9836098789999999</v>
      </c>
      <c r="HZ317" s="1"/>
      <c r="IA317" s="1"/>
      <c r="IB317" s="1">
        <v>3.0578638140000001</v>
      </c>
    </row>
    <row r="318" spans="1:236" x14ac:dyDescent="0.3">
      <c r="A318" s="1">
        <v>35898</v>
      </c>
      <c r="B318" s="1" t="s">
        <v>743</v>
      </c>
      <c r="C318" s="1" t="s">
        <v>744</v>
      </c>
      <c r="D318" s="1" t="s">
        <v>744</v>
      </c>
      <c r="E318" s="1">
        <v>1</v>
      </c>
      <c r="F318" s="1" t="s">
        <v>252</v>
      </c>
      <c r="G318" s="1">
        <v>4</v>
      </c>
      <c r="H318" s="1" t="s">
        <v>253</v>
      </c>
      <c r="I318" s="1" t="s">
        <v>221</v>
      </c>
      <c r="J318" s="1" t="s">
        <v>221</v>
      </c>
      <c r="K318" s="1" t="s">
        <v>221</v>
      </c>
      <c r="L318" s="1">
        <v>1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 t="s">
        <v>332</v>
      </c>
      <c r="AF318" s="1" t="s">
        <v>221</v>
      </c>
      <c r="AG318" s="1" t="s">
        <v>221</v>
      </c>
      <c r="AH318" s="1" t="s">
        <v>221</v>
      </c>
      <c r="AI318" s="1" t="s">
        <v>221</v>
      </c>
      <c r="AJ318" s="1" t="s">
        <v>221</v>
      </c>
      <c r="AK318" s="1" t="s">
        <v>221</v>
      </c>
      <c r="AL318" s="1" t="s">
        <v>221</v>
      </c>
      <c r="AM318" s="1">
        <v>5</v>
      </c>
      <c r="AN318" s="1">
        <v>3</v>
      </c>
      <c r="AO318" s="1">
        <v>5</v>
      </c>
      <c r="AP318" s="1">
        <v>1</v>
      </c>
      <c r="AQ318" s="1">
        <v>5</v>
      </c>
      <c r="AR318" s="1">
        <v>5</v>
      </c>
      <c r="AS318" s="1">
        <v>5</v>
      </c>
      <c r="AT318" s="1">
        <v>5</v>
      </c>
      <c r="AU318" s="1">
        <v>5</v>
      </c>
      <c r="AV318" s="1">
        <v>5</v>
      </c>
      <c r="AW318" s="1">
        <v>5</v>
      </c>
      <c r="AX318" s="1">
        <v>5</v>
      </c>
      <c r="AY318" s="1">
        <v>5</v>
      </c>
      <c r="AZ318" s="1">
        <v>5</v>
      </c>
      <c r="BA318" s="1">
        <v>4</v>
      </c>
      <c r="BB318" s="1">
        <v>5</v>
      </c>
      <c r="BC318" s="1" t="s">
        <v>221</v>
      </c>
      <c r="BD318" s="1" t="s">
        <v>221</v>
      </c>
      <c r="BE318" s="1" t="s">
        <v>221</v>
      </c>
      <c r="BF318" s="1" t="s">
        <v>221</v>
      </c>
      <c r="BG318" s="1">
        <v>5</v>
      </c>
      <c r="BH318" s="1">
        <v>4</v>
      </c>
      <c r="BI318" s="1">
        <v>4</v>
      </c>
      <c r="BJ318" s="1">
        <v>4</v>
      </c>
      <c r="BK318" s="1">
        <v>4</v>
      </c>
      <c r="BL318" s="1">
        <v>4</v>
      </c>
      <c r="BM318" s="1">
        <v>4</v>
      </c>
      <c r="BN318" s="1">
        <v>5</v>
      </c>
      <c r="BO318" s="1">
        <v>4</v>
      </c>
      <c r="BP318" s="1">
        <v>5</v>
      </c>
      <c r="BQ318" s="1">
        <v>4</v>
      </c>
      <c r="BR318" s="1">
        <v>5</v>
      </c>
      <c r="BS318" s="1">
        <v>5</v>
      </c>
      <c r="BT318" s="1">
        <v>5</v>
      </c>
      <c r="BU318" s="1">
        <v>4</v>
      </c>
      <c r="BV318" s="1">
        <v>4</v>
      </c>
      <c r="BW318" s="1">
        <v>4</v>
      </c>
      <c r="BX318" s="1">
        <v>4.3</v>
      </c>
      <c r="BY318" s="1">
        <v>4.5</v>
      </c>
      <c r="BZ318" s="1">
        <v>5</v>
      </c>
      <c r="CA318" s="1">
        <v>4</v>
      </c>
      <c r="CB318" s="1">
        <v>5</v>
      </c>
      <c r="CC318" s="1">
        <v>4</v>
      </c>
      <c r="CD318" s="1">
        <v>4.5</v>
      </c>
      <c r="CE318" s="1">
        <v>4</v>
      </c>
      <c r="CF318" s="1">
        <f>(AM318 - '[1]AoA, FW, and ASMu'!B$11) / '[1]AoA, FW, and ASMu'!B$12</f>
        <v>0.88905207322832902</v>
      </c>
      <c r="CG318" s="1">
        <f>(AQ318 - '[1]AoA, FW, and ASMu'!C$11) / '[1]AoA, FW, and ASMu'!C$12</f>
        <v>1.6056087151336731</v>
      </c>
      <c r="CH318" s="1">
        <f>(AR318 - '[1]AoA, FW, and ASMu'!D$11) / '[1]AoA, FW, and ASMu'!D$12</f>
        <v>2.0264065335503534</v>
      </c>
      <c r="CI318" s="1">
        <f>(AT318 - '[1]AoA, FW, and ASMu'!E$11) / '[1]AoA, FW, and ASMu'!E$12</f>
        <v>0.50066042908655961</v>
      </c>
      <c r="CJ318" s="1">
        <f>(AU318 - '[1]AoA, FW, and ASMu'!F$11) / '[1]AoA, FW, and ASMu'!F$12</f>
        <v>0.92360840061944671</v>
      </c>
      <c r="CK318" s="1">
        <f>(AY318 - '[1]AoA, FW, and ASMu'!G$11) / '[1]AoA, FW, and ASMu'!G$12</f>
        <v>1.0352183707753255</v>
      </c>
      <c r="CL318" s="1">
        <f>(BA318 - '[1]AoA, FW, and ASMu'!H$11) / '[1]AoA, FW, and ASMu'!H$12</f>
        <v>2.199818598808124</v>
      </c>
      <c r="CM318" s="1">
        <f>(AW318 - '[1]AoA, FW, and ASMu'!I$11) / '[1]AoA, FW, and ASMu'!I$12</f>
        <v>1.4468245209353749</v>
      </c>
      <c r="CN318" s="1">
        <v>-5.2110692E-2</v>
      </c>
      <c r="CO318" s="1">
        <v>1.2968460390000001</v>
      </c>
      <c r="CP318" s="1">
        <v>0.95613207099999997</v>
      </c>
      <c r="CQ318" s="1">
        <v>0.20930259900000001</v>
      </c>
      <c r="CR318" s="1">
        <v>0.85726104199999997</v>
      </c>
      <c r="CS318" s="1">
        <v>-0.25964868899999999</v>
      </c>
      <c r="CT318" s="1">
        <v>0.62195451999999996</v>
      </c>
      <c r="CU318" s="1">
        <v>-0.569618509</v>
      </c>
      <c r="CV318" s="1" t="s">
        <v>241</v>
      </c>
      <c r="CW318" s="1">
        <v>5</v>
      </c>
      <c r="CX318" s="1">
        <v>1</v>
      </c>
      <c r="CY318" s="1" t="s">
        <v>224</v>
      </c>
      <c r="CZ318" s="1">
        <v>4</v>
      </c>
      <c r="DA318" s="1">
        <v>3015</v>
      </c>
      <c r="DB318" s="1" t="s">
        <v>221</v>
      </c>
      <c r="DC318" s="1" t="s">
        <v>221</v>
      </c>
      <c r="DD318" s="1">
        <v>1</v>
      </c>
      <c r="DE318" s="1">
        <v>3017</v>
      </c>
      <c r="DF318" s="1" t="s">
        <v>221</v>
      </c>
      <c r="DG318" s="1" t="s">
        <v>243</v>
      </c>
      <c r="DH318" s="1">
        <v>278421</v>
      </c>
      <c r="DI318" s="1" t="s">
        <v>221</v>
      </c>
      <c r="DJ318" s="1" t="s">
        <v>745</v>
      </c>
      <c r="DK318" s="1" t="s">
        <v>440</v>
      </c>
      <c r="DL318" s="1" t="s">
        <v>229</v>
      </c>
      <c r="DM318" s="1">
        <v>1032</v>
      </c>
      <c r="DN318" s="1">
        <v>8</v>
      </c>
      <c r="DO318" s="1" t="s">
        <v>746</v>
      </c>
      <c r="DP318" s="1">
        <v>0.99168173500000001</v>
      </c>
      <c r="DQ318" s="1">
        <v>1.4352302509999999</v>
      </c>
      <c r="DR318" s="1">
        <v>1.142329726</v>
      </c>
      <c r="DS318" s="1">
        <v>-0.37808848900000003</v>
      </c>
      <c r="DT318" s="1">
        <v>2.1885848320000001</v>
      </c>
      <c r="DU318" s="1">
        <v>2.5670655469999999</v>
      </c>
      <c r="DV318" s="1">
        <v>3.3185654009999999</v>
      </c>
      <c r="DW318" s="1">
        <v>0.87171520999999996</v>
      </c>
      <c r="DX318" s="1">
        <v>1.717454663</v>
      </c>
      <c r="DY318" s="1">
        <v>2.9035551499999999</v>
      </c>
      <c r="DZ318" s="1">
        <v>1.809393939</v>
      </c>
      <c r="EA318" s="1">
        <v>2.8552219559999998</v>
      </c>
      <c r="EB318" s="1">
        <v>1.650185048</v>
      </c>
      <c r="EC318" s="1">
        <v>1.6315709279999999</v>
      </c>
      <c r="ED318" s="1">
        <v>2.329160962</v>
      </c>
      <c r="EE318" s="1">
        <v>1.2185467910000001</v>
      </c>
      <c r="EF318" s="1">
        <v>0.50663741100000004</v>
      </c>
      <c r="EG318" s="1">
        <v>-0.20733053700000001</v>
      </c>
      <c r="EH318" s="1">
        <v>-0.138845727</v>
      </c>
      <c r="EI318" s="1">
        <v>-0.21831218999999999</v>
      </c>
      <c r="EJ318" s="1">
        <v>-0.213365954</v>
      </c>
      <c r="EK318" s="1">
        <v>-8.8258680000000006E-2</v>
      </c>
      <c r="EL318" s="1">
        <v>-0.51791661099999997</v>
      </c>
      <c r="EM318" s="1">
        <v>0.141778721</v>
      </c>
      <c r="EN318" s="1">
        <v>0.77204928699999997</v>
      </c>
      <c r="EO318" s="1">
        <v>-0.39782657399999999</v>
      </c>
      <c r="EP318" s="1">
        <v>0.55752913199999998</v>
      </c>
      <c r="EQ318" s="1">
        <v>1.1601128549999999</v>
      </c>
      <c r="ER318" s="1">
        <v>1.3503151259999999</v>
      </c>
      <c r="ES318" s="1">
        <v>0.56867211600000001</v>
      </c>
      <c r="ET318" s="1">
        <v>-0.18006138499999999</v>
      </c>
      <c r="EU318" s="1">
        <v>0.71172962200000001</v>
      </c>
      <c r="EV318" s="1">
        <v>1.1107942079999999</v>
      </c>
      <c r="EW318" s="1">
        <v>0.87027960100000001</v>
      </c>
      <c r="EX318" s="1">
        <v>1.286560468</v>
      </c>
      <c r="EY318" s="1">
        <v>1.1603746619999999</v>
      </c>
      <c r="EZ318" s="1">
        <v>-0.43257899100000002</v>
      </c>
      <c r="FA318" s="1">
        <v>1.7263944149999999</v>
      </c>
      <c r="FB318" s="1">
        <v>2.0292772960000001</v>
      </c>
      <c r="FC318" s="1">
        <v>2.7423893430000001</v>
      </c>
      <c r="FD318" s="1">
        <v>0.78158185499999999</v>
      </c>
      <c r="FE318" s="1">
        <v>0.98416879099999999</v>
      </c>
      <c r="FF318" s="1">
        <v>1.9977388359999999</v>
      </c>
      <c r="FG318" s="1">
        <v>1.6615391349999999</v>
      </c>
      <c r="FH318" s="1">
        <v>1.8196115909999999</v>
      </c>
      <c r="FI318" s="1">
        <v>1.1982686419999999</v>
      </c>
      <c r="FJ318" s="1">
        <v>1.362805418</v>
      </c>
      <c r="FK318" s="1">
        <v>2.2611056650000001</v>
      </c>
      <c r="FL318" s="1">
        <v>1.178860324</v>
      </c>
      <c r="FM318" s="1">
        <v>0.73267232599999998</v>
      </c>
      <c r="FN318" s="1">
        <v>-0.27098051200000001</v>
      </c>
      <c r="FO318" s="1">
        <v>-0.14130938400000001</v>
      </c>
      <c r="FP318" s="1">
        <v>-0.26434281799999998</v>
      </c>
      <c r="FQ318" s="1">
        <v>-0.26488525299999999</v>
      </c>
      <c r="FR318" s="1">
        <v>-9.6083810000000006E-2</v>
      </c>
      <c r="FS318" s="1">
        <v>-0.75406215300000001</v>
      </c>
      <c r="FT318" s="1">
        <v>0.141012049</v>
      </c>
      <c r="FU318" s="1">
        <v>0.76901765600000005</v>
      </c>
      <c r="FV318" s="1">
        <v>-0.45330464100000001</v>
      </c>
      <c r="FW318" s="1">
        <v>0.72294473999999997</v>
      </c>
      <c r="FX318" s="1">
        <v>1.396614697</v>
      </c>
      <c r="FY318" s="1">
        <v>1.373623365</v>
      </c>
      <c r="FZ318" s="1">
        <v>0.61698529199999996</v>
      </c>
      <c r="GA318" s="1">
        <v>-0.209755147</v>
      </c>
      <c r="GB318" s="1">
        <v>0.71558454199999999</v>
      </c>
      <c r="GC318" s="1">
        <v>1.269460853</v>
      </c>
      <c r="GD318" s="1">
        <v>1.0351211920000001</v>
      </c>
      <c r="GE318" s="1">
        <v>3.111513446</v>
      </c>
      <c r="GF318" s="1">
        <v>2.7448618379999998</v>
      </c>
      <c r="GG318" s="1">
        <v>2.7519702E-2</v>
      </c>
      <c r="GH318" s="1">
        <v>1.1251808400000001</v>
      </c>
      <c r="GI318" s="1">
        <v>0.98983134800000006</v>
      </c>
      <c r="GJ318" s="1">
        <v>3.317205285</v>
      </c>
      <c r="GK318" s="1">
        <v>2.3942114609999998</v>
      </c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 t="s">
        <v>747</v>
      </c>
      <c r="HP318" s="1" t="s">
        <v>295</v>
      </c>
      <c r="HQ318" s="1" t="s">
        <v>233</v>
      </c>
      <c r="HR318" s="1" t="s">
        <v>234</v>
      </c>
      <c r="HS318" s="1" t="s">
        <v>221</v>
      </c>
      <c r="HT318" s="1"/>
      <c r="HU318" s="1">
        <v>2.518819616</v>
      </c>
      <c r="HV318" s="1">
        <v>3.737967995</v>
      </c>
      <c r="HW318" s="1">
        <v>4.5647595660000002</v>
      </c>
      <c r="HX318" s="1">
        <v>2.9112088749999998</v>
      </c>
      <c r="HY318" s="1">
        <v>3.3065783030000002</v>
      </c>
      <c r="HZ318" s="1">
        <v>2.0334592090000001</v>
      </c>
      <c r="IA318" s="1">
        <v>3.3459578630000002</v>
      </c>
      <c r="IB318" s="1">
        <v>2.822200794</v>
      </c>
    </row>
    <row r="319" spans="1:236" x14ac:dyDescent="0.3">
      <c r="A319" s="1">
        <v>32076</v>
      </c>
      <c r="B319" s="1" t="s">
        <v>748</v>
      </c>
      <c r="C319" s="1" t="s">
        <v>749</v>
      </c>
      <c r="D319" s="1" t="s">
        <v>749</v>
      </c>
      <c r="E319" s="1">
        <v>1</v>
      </c>
      <c r="F319" s="1" t="s">
        <v>252</v>
      </c>
      <c r="G319" s="1">
        <v>4</v>
      </c>
      <c r="H319" s="1" t="s">
        <v>253</v>
      </c>
      <c r="I319" s="1" t="s">
        <v>221</v>
      </c>
      <c r="J319" s="1" t="s">
        <v>221</v>
      </c>
      <c r="K319" s="1" t="s">
        <v>221</v>
      </c>
      <c r="L319" s="1">
        <v>1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1</v>
      </c>
      <c r="AA319" s="1">
        <v>0</v>
      </c>
      <c r="AB319" s="1">
        <v>0</v>
      </c>
      <c r="AC319" s="1">
        <v>0</v>
      </c>
      <c r="AD319" s="1">
        <v>1</v>
      </c>
      <c r="AE319" s="1" t="s">
        <v>221</v>
      </c>
      <c r="AF319" s="1" t="s">
        <v>221</v>
      </c>
      <c r="AG319" s="1" t="s">
        <v>221</v>
      </c>
      <c r="AH319" s="1" t="s">
        <v>221</v>
      </c>
      <c r="AI319" s="1" t="s">
        <v>221</v>
      </c>
      <c r="AJ319" s="1" t="s">
        <v>221</v>
      </c>
      <c r="AK319" s="1" t="s">
        <v>221</v>
      </c>
      <c r="AL319" s="1" t="s">
        <v>221</v>
      </c>
      <c r="AM319" s="1">
        <v>5</v>
      </c>
      <c r="AN319" s="1">
        <v>1</v>
      </c>
      <c r="AO319" s="1">
        <v>5</v>
      </c>
      <c r="AP319" s="1">
        <v>1</v>
      </c>
      <c r="AQ319" s="1">
        <v>1</v>
      </c>
      <c r="AR319" s="1">
        <v>4</v>
      </c>
      <c r="AS319" s="1">
        <v>4</v>
      </c>
      <c r="AT319" s="1">
        <v>5</v>
      </c>
      <c r="AU319" s="1">
        <v>1</v>
      </c>
      <c r="AV319" s="1">
        <v>3</v>
      </c>
      <c r="AW319" s="1">
        <v>5</v>
      </c>
      <c r="AX319" s="1">
        <v>5</v>
      </c>
      <c r="AY319" s="1">
        <v>5</v>
      </c>
      <c r="AZ319" s="1">
        <v>4</v>
      </c>
      <c r="BA319" s="1">
        <v>1</v>
      </c>
      <c r="BB319" s="1">
        <v>5</v>
      </c>
      <c r="BC319" s="1" t="s">
        <v>221</v>
      </c>
      <c r="BD319" s="1" t="s">
        <v>221</v>
      </c>
      <c r="BE319" s="1" t="s">
        <v>221</v>
      </c>
      <c r="BF319" s="1" t="s">
        <v>221</v>
      </c>
      <c r="BG319" s="1">
        <v>4</v>
      </c>
      <c r="BH319" s="1">
        <v>4</v>
      </c>
      <c r="BI319" s="1">
        <v>5</v>
      </c>
      <c r="BJ319" s="1">
        <v>5</v>
      </c>
      <c r="BK319" s="1">
        <v>5</v>
      </c>
      <c r="BL319" s="1">
        <v>4</v>
      </c>
      <c r="BM319" s="1">
        <v>5</v>
      </c>
      <c r="BN319" s="1" t="s">
        <v>221</v>
      </c>
      <c r="BO319" s="1">
        <v>3</v>
      </c>
      <c r="BP319" s="1" t="s">
        <v>221</v>
      </c>
      <c r="BQ319" s="1">
        <v>5</v>
      </c>
      <c r="BR319" s="1">
        <v>5</v>
      </c>
      <c r="BS319" s="1">
        <v>5</v>
      </c>
      <c r="BT319" s="1">
        <v>5</v>
      </c>
      <c r="BU319" s="1">
        <v>5</v>
      </c>
      <c r="BV319" s="1">
        <v>5</v>
      </c>
      <c r="BW319" s="1" t="s">
        <v>221</v>
      </c>
      <c r="BX319" s="1">
        <v>4.7777777779999999</v>
      </c>
      <c r="BY319" s="1">
        <v>5</v>
      </c>
      <c r="BZ319" s="1"/>
      <c r="CA319" s="1">
        <v>3</v>
      </c>
      <c r="CB319" s="1"/>
      <c r="CC319" s="1">
        <v>4.6666666670000003</v>
      </c>
      <c r="CD319" s="1">
        <v>5</v>
      </c>
      <c r="CE319" s="1">
        <v>4</v>
      </c>
      <c r="CF319" s="1">
        <f>(AM319 - '[1]AoA, FW, and ASMu'!B$11) / '[1]AoA, FW, and ASMu'!B$12</f>
        <v>0.88905207322832902</v>
      </c>
      <c r="CG319" s="1">
        <f>(AQ319 - '[1]AoA, FW, and ASMu'!C$11) / '[1]AoA, FW, and ASMu'!C$12</f>
        <v>-1.4784925460403708</v>
      </c>
      <c r="CH319" s="1">
        <f>(AR319 - '[1]AoA, FW, and ASMu'!D$11) / '[1]AoA, FW, and ASMu'!D$12</f>
        <v>1.2414584841085845</v>
      </c>
      <c r="CI319" s="1">
        <f>(AT319 - '[1]AoA, FW, and ASMu'!E$11) / '[1]AoA, FW, and ASMu'!E$12</f>
        <v>0.50066042908655961</v>
      </c>
      <c r="CJ319" s="1">
        <f>(AU319 - '[1]AoA, FW, and ASMu'!F$11) / '[1]AoA, FW, and ASMu'!F$12</f>
        <v>-1.3726844286238138</v>
      </c>
      <c r="CK319" s="1">
        <f>(AY319 - '[1]AoA, FW, and ASMu'!G$11) / '[1]AoA, FW, and ASMu'!G$12</f>
        <v>1.0352183707753255</v>
      </c>
      <c r="CL319" s="1">
        <f>(BA319 - '[1]AoA, FW, and ASMu'!H$11) / '[1]AoA, FW, and ASMu'!H$12</f>
        <v>-0.62050276803115456</v>
      </c>
      <c r="CM319" s="1">
        <f>(AW319 - '[1]AoA, FW, and ASMu'!I$11) / '[1]AoA, FW, and ASMu'!I$12</f>
        <v>1.4468245209353749</v>
      </c>
      <c r="CN319" s="1">
        <v>1.04192207</v>
      </c>
      <c r="CO319" s="1">
        <v>1.8308414669999999</v>
      </c>
      <c r="CP319" s="1"/>
      <c r="CQ319" s="1">
        <v>-0.76110035899999995</v>
      </c>
      <c r="CR319" s="1"/>
      <c r="CS319" s="1">
        <v>0.75708091499999997</v>
      </c>
      <c r="CT319" s="1">
        <v>1.2911460930000001</v>
      </c>
      <c r="CU319" s="1">
        <v>-0.569618509</v>
      </c>
      <c r="CV319" s="1" t="s">
        <v>241</v>
      </c>
      <c r="CW319" s="1">
        <v>5</v>
      </c>
      <c r="CX319" s="1">
        <v>1</v>
      </c>
      <c r="CY319" s="1" t="s">
        <v>242</v>
      </c>
      <c r="CZ319" s="1">
        <v>5</v>
      </c>
      <c r="DA319" s="1">
        <v>2005</v>
      </c>
      <c r="DB319" s="1" t="s">
        <v>221</v>
      </c>
      <c r="DC319" s="1" t="s">
        <v>221</v>
      </c>
      <c r="DD319" s="1">
        <v>0</v>
      </c>
      <c r="DE319" s="1" t="s">
        <v>221</v>
      </c>
      <c r="DF319" s="1" t="s">
        <v>221</v>
      </c>
      <c r="DG319" s="1" t="s">
        <v>225</v>
      </c>
      <c r="DH319" s="1">
        <v>97421</v>
      </c>
      <c r="DI319" s="1" t="s">
        <v>750</v>
      </c>
      <c r="DJ319" s="1" t="s">
        <v>548</v>
      </c>
      <c r="DK319" s="1" t="s">
        <v>751</v>
      </c>
      <c r="DL319" s="1" t="s">
        <v>229</v>
      </c>
      <c r="DM319" s="1">
        <v>1128</v>
      </c>
      <c r="DN319" s="1">
        <v>6</v>
      </c>
      <c r="DO319" s="1" t="s">
        <v>752</v>
      </c>
      <c r="DP319" s="1">
        <v>0.99168173500000001</v>
      </c>
      <c r="DQ319" s="1">
        <v>-0.56476974899999999</v>
      </c>
      <c r="DR319" s="1">
        <v>1.142329726</v>
      </c>
      <c r="DS319" s="1">
        <v>-0.37808848900000003</v>
      </c>
      <c r="DT319" s="1">
        <v>-1.8114151679999999</v>
      </c>
      <c r="DU319" s="1">
        <v>1.5670655469999999</v>
      </c>
      <c r="DV319" s="1">
        <v>2.3185654009999999</v>
      </c>
      <c r="DW319" s="1">
        <v>0.87171520999999996</v>
      </c>
      <c r="DX319" s="1">
        <v>-2.2825453370000002</v>
      </c>
      <c r="DY319" s="1">
        <v>0.90355514999999997</v>
      </c>
      <c r="DZ319" s="1">
        <v>1.809393939</v>
      </c>
      <c r="EA319" s="1">
        <v>2.8552219559999998</v>
      </c>
      <c r="EB319" s="1">
        <v>1.650185048</v>
      </c>
      <c r="EC319" s="1">
        <v>0.63157092800000003</v>
      </c>
      <c r="ED319" s="1">
        <v>-0.670839038</v>
      </c>
      <c r="EE319" s="1">
        <v>1.2185467910000001</v>
      </c>
      <c r="EF319" s="1">
        <v>-0.49336258900000002</v>
      </c>
      <c r="EG319" s="1">
        <v>-0.20733053700000001</v>
      </c>
      <c r="EH319" s="1">
        <v>0.86115427300000003</v>
      </c>
      <c r="EI319" s="1">
        <v>0.78168780999999998</v>
      </c>
      <c r="EJ319" s="1">
        <v>0.78663404599999998</v>
      </c>
      <c r="EK319" s="1">
        <v>-8.8258680000000006E-2</v>
      </c>
      <c r="EL319" s="1">
        <v>0.48208338899999997</v>
      </c>
      <c r="EM319" s="1">
        <v>-0.858221279</v>
      </c>
      <c r="EN319" s="1" t="s">
        <v>221</v>
      </c>
      <c r="EO319" s="1">
        <v>0.60217342600000001</v>
      </c>
      <c r="EP319" s="1">
        <v>0.55752913199999998</v>
      </c>
      <c r="EQ319" s="1">
        <v>1.1601128549999999</v>
      </c>
      <c r="ER319" s="1">
        <v>1.3503151259999999</v>
      </c>
      <c r="ES319" s="1">
        <v>1.5686721159999999</v>
      </c>
      <c r="ET319" s="1">
        <v>0.81993861499999998</v>
      </c>
      <c r="EU319" s="1" t="s">
        <v>221</v>
      </c>
      <c r="EV319" s="1" t="s">
        <v>221</v>
      </c>
      <c r="EW319" s="1">
        <v>0.87027960100000001</v>
      </c>
      <c r="EX319" s="1">
        <v>-0.50626750099999995</v>
      </c>
      <c r="EY319" s="1">
        <v>1.1603746619999999</v>
      </c>
      <c r="EZ319" s="1">
        <v>-0.43257899100000002</v>
      </c>
      <c r="FA319" s="1">
        <v>-1.428876314</v>
      </c>
      <c r="FB319" s="1">
        <v>1.2387726290000001</v>
      </c>
      <c r="FC319" s="1">
        <v>1.916011372</v>
      </c>
      <c r="FD319" s="1">
        <v>0.78158185499999999</v>
      </c>
      <c r="FE319" s="1">
        <v>-1.3079878810000001</v>
      </c>
      <c r="FF319" s="1">
        <v>0.62167485</v>
      </c>
      <c r="FG319" s="1">
        <v>1.6615391349999999</v>
      </c>
      <c r="FH319" s="1">
        <v>1.8196115909999999</v>
      </c>
      <c r="FI319" s="1">
        <v>1.1982686419999999</v>
      </c>
      <c r="FJ319" s="1">
        <v>0.527533476</v>
      </c>
      <c r="FK319" s="1">
        <v>-0.65123792400000002</v>
      </c>
      <c r="FL319" s="1">
        <v>1.178860324</v>
      </c>
      <c r="FM319" s="1">
        <v>-0.71347497800000004</v>
      </c>
      <c r="FN319" s="1">
        <v>-0.27098051200000001</v>
      </c>
      <c r="FO319" s="1">
        <v>0.87643446000000003</v>
      </c>
      <c r="FP319" s="1">
        <v>0.94650490499999995</v>
      </c>
      <c r="FQ319" s="1">
        <v>0.97657453900000002</v>
      </c>
      <c r="FR319" s="1">
        <v>-9.6083810000000006E-2</v>
      </c>
      <c r="FS319" s="1">
        <v>0.70189067199999999</v>
      </c>
      <c r="FT319" s="1">
        <v>-0.85358042499999998</v>
      </c>
      <c r="FU319" s="1"/>
      <c r="FV319" s="1">
        <v>0.68614825199999996</v>
      </c>
      <c r="FW319" s="1">
        <v>0.72294473999999997</v>
      </c>
      <c r="FX319" s="1">
        <v>1.396614697</v>
      </c>
      <c r="FY319" s="1">
        <v>1.373623365</v>
      </c>
      <c r="FZ319" s="1">
        <v>1.7019431700000001</v>
      </c>
      <c r="GA319" s="1">
        <v>0.955153959</v>
      </c>
      <c r="GB319" s="1"/>
      <c r="GC319" s="1"/>
      <c r="GD319" s="1">
        <v>1.4820798820000001</v>
      </c>
      <c r="GE319" s="1">
        <v>-4.3757283000000001E-2</v>
      </c>
      <c r="GF319" s="1">
        <v>1.2387726290000001</v>
      </c>
      <c r="GG319" s="1">
        <v>1.4834725280000001</v>
      </c>
      <c r="GH319" s="1">
        <v>-2.1615683059999999</v>
      </c>
      <c r="GI319" s="1">
        <v>1.807267186</v>
      </c>
      <c r="GJ319" s="1">
        <v>0.74537677400000002</v>
      </c>
      <c r="GK319" s="1">
        <v>0.94806415700000002</v>
      </c>
      <c r="GL319" s="1">
        <v>4</v>
      </c>
      <c r="GM319" s="1">
        <v>2</v>
      </c>
      <c r="GN319" s="1">
        <v>0.5</v>
      </c>
      <c r="GO319" s="1">
        <v>2</v>
      </c>
      <c r="GP319" s="1">
        <v>0.5</v>
      </c>
      <c r="GQ319" s="1">
        <v>0</v>
      </c>
      <c r="GR319" s="1">
        <v>0</v>
      </c>
      <c r="GS319" s="1">
        <v>0</v>
      </c>
      <c r="GT319" s="1">
        <v>0</v>
      </c>
      <c r="GU319" s="1">
        <v>1</v>
      </c>
      <c r="GV319" s="1">
        <v>0.25</v>
      </c>
      <c r="GW319" s="1">
        <v>1</v>
      </c>
      <c r="GX319" s="1">
        <v>0.25</v>
      </c>
      <c r="GY319" s="1">
        <v>1</v>
      </c>
      <c r="GZ319" s="1">
        <v>0.25</v>
      </c>
      <c r="HA319" s="1">
        <v>0</v>
      </c>
      <c r="HB319" s="1">
        <v>0</v>
      </c>
      <c r="HC319" s="1">
        <v>0</v>
      </c>
      <c r="HD319" s="1">
        <v>0</v>
      </c>
      <c r="HE319" s="1">
        <v>0</v>
      </c>
      <c r="HF319" s="1">
        <v>0</v>
      </c>
      <c r="HG319" s="1">
        <v>1</v>
      </c>
      <c r="HH319" s="1">
        <v>0.25</v>
      </c>
      <c r="HI319" s="1">
        <v>0</v>
      </c>
      <c r="HJ319" s="1">
        <v>0</v>
      </c>
      <c r="HK319" s="1">
        <v>0</v>
      </c>
      <c r="HL319" s="1">
        <v>0</v>
      </c>
      <c r="HM319" s="1">
        <v>0.75</v>
      </c>
      <c r="HN319" s="1">
        <v>0.25</v>
      </c>
      <c r="HO319" s="1" t="s">
        <v>747</v>
      </c>
      <c r="HP319" s="1" t="s">
        <v>357</v>
      </c>
      <c r="HQ319" s="1" t="s">
        <v>270</v>
      </c>
      <c r="HR319" s="1" t="s">
        <v>260</v>
      </c>
      <c r="HS319" s="1" t="s">
        <v>221</v>
      </c>
      <c r="HT319" s="1" t="s">
        <v>221</v>
      </c>
      <c r="HU319" s="1">
        <v>3.612852379</v>
      </c>
      <c r="HV319" s="1">
        <v>4.2719634229999999</v>
      </c>
      <c r="HW319" s="1"/>
      <c r="HX319" s="1">
        <v>1.940805916</v>
      </c>
      <c r="HY319" s="1"/>
      <c r="HZ319" s="1">
        <v>3.0501888130000001</v>
      </c>
      <c r="IA319" s="1">
        <v>4.0151494349999997</v>
      </c>
      <c r="IB319" s="1">
        <v>2.822200794</v>
      </c>
    </row>
    <row r="320" spans="1:236" x14ac:dyDescent="0.3">
      <c r="A320" s="1">
        <v>27402</v>
      </c>
      <c r="B320" s="1" t="s">
        <v>1940</v>
      </c>
      <c r="C320" s="1" t="s">
        <v>1941</v>
      </c>
      <c r="D320" s="1" t="s">
        <v>926</v>
      </c>
      <c r="E320" s="1">
        <v>7</v>
      </c>
      <c r="F320" s="1" t="s">
        <v>362</v>
      </c>
      <c r="G320" s="1">
        <v>2</v>
      </c>
      <c r="H320" s="1" t="s">
        <v>363</v>
      </c>
      <c r="I320" s="1" t="s">
        <v>221</v>
      </c>
      <c r="J320" s="1" t="s">
        <v>221</v>
      </c>
      <c r="K320" s="1" t="s">
        <v>221</v>
      </c>
      <c r="L320" s="1">
        <v>1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1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1</v>
      </c>
      <c r="AA320" s="1">
        <v>0</v>
      </c>
      <c r="AB320" s="1">
        <v>0</v>
      </c>
      <c r="AC320" s="1">
        <v>0</v>
      </c>
      <c r="AD320" s="1">
        <v>0</v>
      </c>
      <c r="AE320" s="1" t="s">
        <v>221</v>
      </c>
      <c r="AF320" s="1" t="s">
        <v>221</v>
      </c>
      <c r="AG320" s="1" t="s">
        <v>221</v>
      </c>
      <c r="AH320" s="1" t="s">
        <v>221</v>
      </c>
      <c r="AI320" s="1" t="s">
        <v>221</v>
      </c>
      <c r="AJ320" s="1" t="s">
        <v>221</v>
      </c>
      <c r="AK320" s="1" t="s">
        <v>221</v>
      </c>
      <c r="AL320" s="1" t="s">
        <v>221</v>
      </c>
      <c r="AM320" s="1">
        <v>5</v>
      </c>
      <c r="AN320" s="1">
        <v>2</v>
      </c>
      <c r="AO320" s="1">
        <v>4</v>
      </c>
      <c r="AP320" s="1">
        <v>3</v>
      </c>
      <c r="AQ320" s="1">
        <v>2</v>
      </c>
      <c r="AR320" s="1">
        <v>1</v>
      </c>
      <c r="AS320" s="1">
        <v>1</v>
      </c>
      <c r="AT320" s="1">
        <v>3</v>
      </c>
      <c r="AU320" s="1">
        <v>1</v>
      </c>
      <c r="AV320" s="1">
        <v>1</v>
      </c>
      <c r="AW320" s="1">
        <v>3</v>
      </c>
      <c r="AX320" s="1">
        <v>1</v>
      </c>
      <c r="AY320" s="1">
        <v>4</v>
      </c>
      <c r="AZ320" s="1">
        <v>4</v>
      </c>
      <c r="BA320" s="1">
        <v>2</v>
      </c>
      <c r="BB320" s="1">
        <v>3</v>
      </c>
      <c r="BC320" s="1" t="s">
        <v>221</v>
      </c>
      <c r="BD320" s="1" t="s">
        <v>221</v>
      </c>
      <c r="BE320" s="1" t="s">
        <v>221</v>
      </c>
      <c r="BF320" s="1" t="s">
        <v>221</v>
      </c>
      <c r="BG320" s="1">
        <v>5</v>
      </c>
      <c r="BH320" s="1">
        <v>4</v>
      </c>
      <c r="BI320" s="1">
        <v>5</v>
      </c>
      <c r="BJ320" s="1">
        <v>4</v>
      </c>
      <c r="BK320" s="1">
        <v>4</v>
      </c>
      <c r="BL320" s="1">
        <v>5</v>
      </c>
      <c r="BM320" s="1">
        <v>5</v>
      </c>
      <c r="BN320" s="1">
        <v>3</v>
      </c>
      <c r="BO320" s="1">
        <v>2</v>
      </c>
      <c r="BP320" s="1">
        <v>3</v>
      </c>
      <c r="BQ320" s="1">
        <v>3</v>
      </c>
      <c r="BR320" s="1">
        <v>4</v>
      </c>
      <c r="BS320" s="1">
        <v>4</v>
      </c>
      <c r="BT320" s="1">
        <v>3</v>
      </c>
      <c r="BU320" s="1">
        <v>3</v>
      </c>
      <c r="BV320" s="1">
        <v>3</v>
      </c>
      <c r="BW320" s="1">
        <v>3</v>
      </c>
      <c r="BX320" s="1">
        <v>4.0999999999999996</v>
      </c>
      <c r="BY320" s="1">
        <v>3</v>
      </c>
      <c r="BZ320" s="1">
        <v>3</v>
      </c>
      <c r="CA320" s="1">
        <v>2</v>
      </c>
      <c r="CB320" s="1">
        <v>3</v>
      </c>
      <c r="CC320" s="1">
        <v>4.6666666670000003</v>
      </c>
      <c r="CD320" s="1">
        <v>3.5</v>
      </c>
      <c r="CE320" s="1">
        <v>4</v>
      </c>
      <c r="CF320" s="1">
        <f>(AM320 - '[1]AoA, FW, and ASMu'!B$11) / '[1]AoA, FW, and ASMu'!B$12</f>
        <v>0.88905207322832902</v>
      </c>
      <c r="CG320" s="1">
        <f>(AQ320 - '[1]AoA, FW, and ASMu'!C$11) / '[1]AoA, FW, and ASMu'!C$12</f>
        <v>-0.70746723074685991</v>
      </c>
      <c r="CH320" s="1">
        <f>(AR320 - '[1]AoA, FW, and ASMu'!D$11) / '[1]AoA, FW, and ASMu'!D$12</f>
        <v>-1.1133856642167215</v>
      </c>
      <c r="CI320" s="1">
        <f>(AT320 - '[1]AoA, FW, and ASMu'!E$11) / '[1]AoA, FW, and ASMu'!E$12</f>
        <v>-1.3553178528170411</v>
      </c>
      <c r="CJ320" s="1">
        <f>(AU320 - '[1]AoA, FW, and ASMu'!F$11) / '[1]AoA, FW, and ASMu'!F$12</f>
        <v>-1.3726844286238138</v>
      </c>
      <c r="CK320" s="1">
        <f>(AY320 - '[1]AoA, FW, and ASMu'!G$11) / '[1]AoA, FW, and ASMu'!G$12</f>
        <v>0.32195980665711271</v>
      </c>
      <c r="CL320" s="1">
        <f>(BA320 - '[1]AoA, FW, and ASMu'!H$11) / '[1]AoA, FW, and ASMu'!H$12</f>
        <v>0.31960435424860512</v>
      </c>
      <c r="CM320" s="1">
        <f>(AW320 - '[1]AoA, FW, and ASMu'!I$11) / '[1]AoA, FW, and ASMu'!I$12</f>
        <v>-0.25123341556192269</v>
      </c>
      <c r="CN320" s="1">
        <v>9.9868764999999998E-2</v>
      </c>
      <c r="CO320" s="1">
        <v>-0.100365018</v>
      </c>
      <c r="CP320" s="1">
        <v>4.6818564999999999E-2</v>
      </c>
      <c r="CQ320" s="1">
        <v>-1.2534301269999999</v>
      </c>
      <c r="CR320" s="1">
        <v>-1.2124808540000001</v>
      </c>
      <c r="CS320" s="1">
        <v>0.53785450000000001</v>
      </c>
      <c r="CT320" s="1">
        <v>9.4228040999999998E-2</v>
      </c>
      <c r="CU320" s="1">
        <v>-8.9728331999999994E-2</v>
      </c>
      <c r="CV320" s="1" t="s">
        <v>241</v>
      </c>
      <c r="CW320" s="1">
        <v>5</v>
      </c>
      <c r="CX320" s="1">
        <v>1</v>
      </c>
      <c r="CY320" s="1" t="s">
        <v>224</v>
      </c>
      <c r="CZ320" s="1">
        <v>4</v>
      </c>
      <c r="DA320" s="1">
        <v>5145</v>
      </c>
      <c r="DB320" s="1" t="s">
        <v>221</v>
      </c>
      <c r="DC320" s="1" t="s">
        <v>221</v>
      </c>
      <c r="DD320" s="1">
        <v>1</v>
      </c>
      <c r="DE320" s="1">
        <v>5143</v>
      </c>
      <c r="DF320" s="1" t="s">
        <v>221</v>
      </c>
      <c r="DG320" s="1" t="s">
        <v>276</v>
      </c>
      <c r="DH320" s="1">
        <v>303</v>
      </c>
      <c r="DI320" s="1" t="s">
        <v>221</v>
      </c>
      <c r="DJ320" s="1" t="s">
        <v>1908</v>
      </c>
      <c r="DK320" s="1" t="s">
        <v>736</v>
      </c>
      <c r="DL320" s="1" t="s">
        <v>229</v>
      </c>
      <c r="DM320" s="1">
        <v>619</v>
      </c>
      <c r="DN320" s="1">
        <v>50</v>
      </c>
      <c r="DO320" s="1" t="s">
        <v>221</v>
      </c>
      <c r="DP320" s="1">
        <v>0.99168173500000001</v>
      </c>
      <c r="DQ320" s="1">
        <v>0.43523025100000001</v>
      </c>
      <c r="DR320" s="1">
        <v>0.14232972599999999</v>
      </c>
      <c r="DS320" s="1">
        <v>1.621911511</v>
      </c>
      <c r="DT320" s="1">
        <v>-0.81141516800000002</v>
      </c>
      <c r="DU320" s="1">
        <v>-1.4329344530000001</v>
      </c>
      <c r="DV320" s="1">
        <v>-0.68143459900000003</v>
      </c>
      <c r="DW320" s="1">
        <v>-1.1282847899999999</v>
      </c>
      <c r="DX320" s="1">
        <v>-2.2825453370000002</v>
      </c>
      <c r="DY320" s="1">
        <v>-1.0964448499999999</v>
      </c>
      <c r="DZ320" s="1">
        <v>-0.19060606099999999</v>
      </c>
      <c r="EA320" s="1">
        <v>-1.1447780439999999</v>
      </c>
      <c r="EB320" s="1">
        <v>0.65018504799999999</v>
      </c>
      <c r="EC320" s="1">
        <v>0.63157092800000003</v>
      </c>
      <c r="ED320" s="1">
        <v>0.329160962</v>
      </c>
      <c r="EE320" s="1">
        <v>-0.78145320900000004</v>
      </c>
      <c r="EF320" s="1">
        <v>0.50663741100000004</v>
      </c>
      <c r="EG320" s="1">
        <v>-0.20733053700000001</v>
      </c>
      <c r="EH320" s="1">
        <v>0.86115427300000003</v>
      </c>
      <c r="EI320" s="1">
        <v>-0.21831218999999999</v>
      </c>
      <c r="EJ320" s="1">
        <v>-0.213365954</v>
      </c>
      <c r="EK320" s="1">
        <v>0.91174131999999997</v>
      </c>
      <c r="EL320" s="1">
        <v>0.48208338899999997</v>
      </c>
      <c r="EM320" s="1">
        <v>-1.8582212789999999</v>
      </c>
      <c r="EN320" s="1">
        <v>-1.227950713</v>
      </c>
      <c r="EO320" s="1">
        <v>-1.397826574</v>
      </c>
      <c r="EP320" s="1">
        <v>-0.44247086800000002</v>
      </c>
      <c r="EQ320" s="1">
        <v>0.160112855</v>
      </c>
      <c r="ER320" s="1">
        <v>-0.64968487399999997</v>
      </c>
      <c r="ES320" s="1">
        <v>-0.43132788399999999</v>
      </c>
      <c r="ET320" s="1">
        <v>-1.1800613849999999</v>
      </c>
      <c r="EU320" s="1">
        <v>-0.28827037799999999</v>
      </c>
      <c r="EV320" s="1">
        <v>-0.88920579200000005</v>
      </c>
      <c r="EW320" s="1">
        <v>1.3341285919999999</v>
      </c>
      <c r="EX320" s="1">
        <v>0.52018203500000004</v>
      </c>
      <c r="EY320" s="1">
        <v>0.12374988000000001</v>
      </c>
      <c r="EZ320" s="1">
        <v>2.4139802979999998</v>
      </c>
      <c r="FA320" s="1">
        <v>-0.65275240700000003</v>
      </c>
      <c r="FB320" s="1">
        <v>-1.348361157</v>
      </c>
      <c r="FC320" s="1">
        <v>-0.94977949800000006</v>
      </c>
      <c r="FD320" s="1">
        <v>-1.0937961030000001</v>
      </c>
      <c r="FE320" s="1">
        <v>-1.305311391</v>
      </c>
      <c r="FF320" s="1">
        <v>-0.99222370199999999</v>
      </c>
      <c r="FG320" s="1">
        <v>-0.163953078</v>
      </c>
      <c r="FH320" s="1">
        <v>-0.90605712000000005</v>
      </c>
      <c r="FI320" s="1">
        <v>0.45804513099999999</v>
      </c>
      <c r="FJ320" s="1">
        <v>0.53189845499999999</v>
      </c>
      <c r="FK320" s="1">
        <v>0.30337151299999998</v>
      </c>
      <c r="FL320" s="1">
        <v>-0.62947516000000003</v>
      </c>
      <c r="FM320" s="1">
        <v>0.65470389500000004</v>
      </c>
      <c r="FN320" s="1">
        <v>-0.247118633</v>
      </c>
      <c r="FO320" s="1">
        <v>0.86177219599999999</v>
      </c>
      <c r="FP320" s="1">
        <v>-0.25138411700000002</v>
      </c>
      <c r="FQ320" s="1">
        <v>-0.26098052599999999</v>
      </c>
      <c r="FR320" s="1">
        <v>1.024416521</v>
      </c>
      <c r="FS320" s="1">
        <v>0.67246216400000003</v>
      </c>
      <c r="FT320" s="1">
        <v>-1.892685661</v>
      </c>
      <c r="FU320" s="1">
        <v>-1.4168275990000001</v>
      </c>
      <c r="FV320" s="1">
        <v>-1.5836183909999999</v>
      </c>
      <c r="FW320" s="1">
        <v>-0.54637880400000005</v>
      </c>
      <c r="FX320" s="1">
        <v>0.15240841699999999</v>
      </c>
      <c r="FY320" s="1">
        <v>-0.711579976</v>
      </c>
      <c r="FZ320" s="1">
        <v>-0.44432008899999997</v>
      </c>
      <c r="GA320" s="1">
        <v>-1.312464206</v>
      </c>
      <c r="GB320" s="1">
        <v>-0.288289605</v>
      </c>
      <c r="GC320" s="1">
        <v>-0.77675984099999995</v>
      </c>
      <c r="GD320" s="1">
        <v>1.2715317580000001</v>
      </c>
      <c r="GE320" s="1">
        <v>-1.926311189</v>
      </c>
      <c r="GF320" s="1">
        <v>-1.7265393389999999</v>
      </c>
      <c r="GG320" s="1">
        <v>-2.9864817640000001</v>
      </c>
      <c r="GH320" s="1">
        <v>-2.7221389899999999</v>
      </c>
      <c r="GI320" s="1">
        <v>0.93667785000000003</v>
      </c>
      <c r="GJ320" s="1">
        <v>0.23543091899999999</v>
      </c>
      <c r="GK320" s="1">
        <v>-0.41107171100000001</v>
      </c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 t="s">
        <v>269</v>
      </c>
      <c r="HP320" s="1" t="s">
        <v>232</v>
      </c>
      <c r="HQ320" s="1" t="s">
        <v>221</v>
      </c>
      <c r="HR320" s="1" t="s">
        <v>221</v>
      </c>
      <c r="HS320" s="1" t="s">
        <v>221</v>
      </c>
      <c r="HT320" s="1" t="s">
        <v>221</v>
      </c>
      <c r="HU320" s="1">
        <v>3.984784952</v>
      </c>
      <c r="HV320" s="1">
        <v>1.7635567430000001</v>
      </c>
      <c r="HW320" s="1">
        <v>1.5918312050000001</v>
      </c>
      <c r="HX320" s="1">
        <v>0.90378909100000004</v>
      </c>
      <c r="HY320" s="1">
        <v>2.1511757079999998</v>
      </c>
      <c r="HZ320" s="1">
        <v>2.994959588</v>
      </c>
      <c r="IA320" s="1">
        <v>2.9446262910000001</v>
      </c>
      <c r="IB320" s="1">
        <v>2.4308220899999999</v>
      </c>
    </row>
    <row r="321" spans="1:236" x14ac:dyDescent="0.3">
      <c r="A321" s="1">
        <v>31199</v>
      </c>
      <c r="B321" s="1" t="s">
        <v>1942</v>
      </c>
      <c r="C321" s="1" t="s">
        <v>1943</v>
      </c>
      <c r="D321" s="1" t="s">
        <v>1943</v>
      </c>
      <c r="E321" s="1">
        <v>1</v>
      </c>
      <c r="F321" s="1" t="s">
        <v>362</v>
      </c>
      <c r="G321" s="1">
        <v>2</v>
      </c>
      <c r="H321" s="1" t="s">
        <v>363</v>
      </c>
      <c r="I321" s="1" t="s">
        <v>221</v>
      </c>
      <c r="J321" s="1" t="s">
        <v>221</v>
      </c>
      <c r="K321" s="1" t="s">
        <v>221</v>
      </c>
      <c r="L321" s="1">
        <v>1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 t="s">
        <v>221</v>
      </c>
      <c r="AF321" s="1" t="s">
        <v>221</v>
      </c>
      <c r="AG321" s="1" t="s">
        <v>221</v>
      </c>
      <c r="AH321" s="1" t="s">
        <v>221</v>
      </c>
      <c r="AI321" s="1" t="s">
        <v>221</v>
      </c>
      <c r="AJ321" s="1" t="s">
        <v>221</v>
      </c>
      <c r="AK321" s="1" t="s">
        <v>221</v>
      </c>
      <c r="AL321" s="1" t="s">
        <v>221</v>
      </c>
      <c r="AM321" s="1">
        <v>5</v>
      </c>
      <c r="AN321" s="1">
        <v>1</v>
      </c>
      <c r="AO321" s="1">
        <v>3</v>
      </c>
      <c r="AP321" s="1">
        <v>1</v>
      </c>
      <c r="AQ321" s="1">
        <v>1</v>
      </c>
      <c r="AR321" s="1">
        <v>1</v>
      </c>
      <c r="AS321" s="1">
        <v>1</v>
      </c>
      <c r="AT321" s="1">
        <v>1</v>
      </c>
      <c r="AU321" s="1">
        <v>1</v>
      </c>
      <c r="AV321" s="1">
        <v>1</v>
      </c>
      <c r="AW321" s="1">
        <v>4</v>
      </c>
      <c r="AX321" s="1">
        <v>1</v>
      </c>
      <c r="AY321" s="1">
        <v>5</v>
      </c>
      <c r="AZ321" s="1">
        <v>5</v>
      </c>
      <c r="BA321" s="1">
        <v>3</v>
      </c>
      <c r="BB321" s="1">
        <v>4</v>
      </c>
      <c r="BC321" s="1" t="s">
        <v>221</v>
      </c>
      <c r="BD321" s="1" t="s">
        <v>221</v>
      </c>
      <c r="BE321" s="1" t="s">
        <v>221</v>
      </c>
      <c r="BF321" s="1" t="s">
        <v>221</v>
      </c>
      <c r="BG321" s="1">
        <v>4</v>
      </c>
      <c r="BH321" s="1">
        <v>4</v>
      </c>
      <c r="BI321" s="1">
        <v>4</v>
      </c>
      <c r="BJ321" s="1">
        <v>4</v>
      </c>
      <c r="BK321" s="1">
        <v>4</v>
      </c>
      <c r="BL321" s="1">
        <v>5</v>
      </c>
      <c r="BM321" s="1">
        <v>5</v>
      </c>
      <c r="BN321" s="1">
        <v>3</v>
      </c>
      <c r="BO321" s="1">
        <v>3</v>
      </c>
      <c r="BP321" s="1">
        <v>3</v>
      </c>
      <c r="BQ321" s="1">
        <v>5</v>
      </c>
      <c r="BR321" s="1">
        <v>4</v>
      </c>
      <c r="BS321" s="1">
        <v>3</v>
      </c>
      <c r="BT321" s="1">
        <v>2</v>
      </c>
      <c r="BU321" s="1">
        <v>2</v>
      </c>
      <c r="BV321" s="1">
        <v>4</v>
      </c>
      <c r="BW321" s="1">
        <v>3</v>
      </c>
      <c r="BX321" s="1">
        <v>4.0999999999999996</v>
      </c>
      <c r="BY321" s="1">
        <v>2</v>
      </c>
      <c r="BZ321" s="1">
        <v>3</v>
      </c>
      <c r="CA321" s="1">
        <v>3</v>
      </c>
      <c r="CB321" s="1">
        <v>3</v>
      </c>
      <c r="CC321" s="1">
        <v>4.6666666670000003</v>
      </c>
      <c r="CD321" s="1">
        <v>3</v>
      </c>
      <c r="CE321" s="1">
        <v>4</v>
      </c>
      <c r="CF321" s="1">
        <f>(AM321 - '[1]AoA, FW, and ASMu'!B$11) / '[1]AoA, FW, and ASMu'!B$12</f>
        <v>0.88905207322832902</v>
      </c>
      <c r="CG321" s="1">
        <f>(AQ321 - '[1]AoA, FW, and ASMu'!C$11) / '[1]AoA, FW, and ASMu'!C$12</f>
        <v>-1.4784925460403708</v>
      </c>
      <c r="CH321" s="1">
        <f>(AR321 - '[1]AoA, FW, and ASMu'!D$11) / '[1]AoA, FW, and ASMu'!D$12</f>
        <v>-1.1133856642167215</v>
      </c>
      <c r="CI321" s="1">
        <f>(AT321 - '[1]AoA, FW, and ASMu'!E$11) / '[1]AoA, FW, and ASMu'!E$12</f>
        <v>-3.2112961347206417</v>
      </c>
      <c r="CJ321" s="1">
        <f>(AU321 - '[1]AoA, FW, and ASMu'!F$11) / '[1]AoA, FW, and ASMu'!F$12</f>
        <v>-1.3726844286238138</v>
      </c>
      <c r="CK321" s="1">
        <f>(AY321 - '[1]AoA, FW, and ASMu'!G$11) / '[1]AoA, FW, and ASMu'!G$12</f>
        <v>1.0352183707753255</v>
      </c>
      <c r="CL321" s="1">
        <f>(BA321 - '[1]AoA, FW, and ASMu'!H$11) / '[1]AoA, FW, and ASMu'!H$12</f>
        <v>1.2597114765283648</v>
      </c>
      <c r="CM321" s="1">
        <f>(AW321 - '[1]AoA, FW, and ASMu'!I$11) / '[1]AoA, FW, and ASMu'!I$12</f>
        <v>0.59779555268672613</v>
      </c>
      <c r="CN321" s="1">
        <v>9.9868764999999998E-2</v>
      </c>
      <c r="CO321" s="1">
        <v>-0.98214338999999995</v>
      </c>
      <c r="CP321" s="1">
        <v>4.6818564999999999E-2</v>
      </c>
      <c r="CQ321" s="1">
        <v>-0.34964103499999999</v>
      </c>
      <c r="CR321" s="1">
        <v>-1.2124808540000001</v>
      </c>
      <c r="CS321" s="1">
        <v>0.53785450000000001</v>
      </c>
      <c r="CT321" s="1">
        <v>-0.49469721700000002</v>
      </c>
      <c r="CU321" s="1">
        <v>-8.9728331999999994E-2</v>
      </c>
      <c r="CV321" s="1" t="s">
        <v>241</v>
      </c>
      <c r="CW321" s="1">
        <v>5</v>
      </c>
      <c r="CX321" s="1">
        <v>1</v>
      </c>
      <c r="CY321" s="1" t="s">
        <v>242</v>
      </c>
      <c r="CZ321" s="1">
        <v>5</v>
      </c>
      <c r="DA321" s="1" t="s">
        <v>221</v>
      </c>
      <c r="DB321" s="1" t="s">
        <v>221</v>
      </c>
      <c r="DC321" s="1" t="s">
        <v>221</v>
      </c>
      <c r="DD321" s="1">
        <v>1</v>
      </c>
      <c r="DE321" s="1" t="s">
        <v>221</v>
      </c>
      <c r="DF321" s="1" t="s">
        <v>221</v>
      </c>
      <c r="DG321" s="1" t="s">
        <v>292</v>
      </c>
      <c r="DH321" s="1">
        <v>534971</v>
      </c>
      <c r="DI321" s="1" t="s">
        <v>221</v>
      </c>
      <c r="DJ321" s="1" t="s">
        <v>1944</v>
      </c>
      <c r="DK321" s="1" t="s">
        <v>736</v>
      </c>
      <c r="DL321" s="1" t="s">
        <v>229</v>
      </c>
      <c r="DM321" s="1">
        <v>619</v>
      </c>
      <c r="DN321" s="1">
        <v>3</v>
      </c>
      <c r="DO321" s="1" t="s">
        <v>1945</v>
      </c>
      <c r="DP321" s="1">
        <v>0.99168173500000001</v>
      </c>
      <c r="DQ321" s="1">
        <v>-0.56476974899999999</v>
      </c>
      <c r="DR321" s="1">
        <v>-0.85767027399999995</v>
      </c>
      <c r="DS321" s="1">
        <v>-0.37808848900000003</v>
      </c>
      <c r="DT321" s="1">
        <v>-1.8114151679999999</v>
      </c>
      <c r="DU321" s="1">
        <v>-1.4329344530000001</v>
      </c>
      <c r="DV321" s="1">
        <v>-0.68143459900000003</v>
      </c>
      <c r="DW321" s="1">
        <v>-3.1282847899999999</v>
      </c>
      <c r="DX321" s="1">
        <v>-2.2825453370000002</v>
      </c>
      <c r="DY321" s="1">
        <v>-1.0964448499999999</v>
      </c>
      <c r="DZ321" s="1">
        <v>0.80939393900000001</v>
      </c>
      <c r="EA321" s="1">
        <v>-1.1447780439999999</v>
      </c>
      <c r="EB321" s="1">
        <v>1.650185048</v>
      </c>
      <c r="EC321" s="1">
        <v>1.6315709279999999</v>
      </c>
      <c r="ED321" s="1">
        <v>1.329160962</v>
      </c>
      <c r="EE321" s="1">
        <v>0.21854679099999999</v>
      </c>
      <c r="EF321" s="1">
        <v>-0.49336258900000002</v>
      </c>
      <c r="EG321" s="1">
        <v>-0.20733053700000001</v>
      </c>
      <c r="EH321" s="1">
        <v>-0.138845727</v>
      </c>
      <c r="EI321" s="1">
        <v>-0.21831218999999999</v>
      </c>
      <c r="EJ321" s="1">
        <v>-0.213365954</v>
      </c>
      <c r="EK321" s="1">
        <v>0.91174131999999997</v>
      </c>
      <c r="EL321" s="1">
        <v>0.48208338899999997</v>
      </c>
      <c r="EM321" s="1">
        <v>-0.858221279</v>
      </c>
      <c r="EN321" s="1">
        <v>-1.227950713</v>
      </c>
      <c r="EO321" s="1">
        <v>0.60217342600000001</v>
      </c>
      <c r="EP321" s="1">
        <v>-0.44247086800000002</v>
      </c>
      <c r="EQ321" s="1">
        <v>-0.83988714499999995</v>
      </c>
      <c r="ER321" s="1">
        <v>-1.6496848740000001</v>
      </c>
      <c r="ES321" s="1">
        <v>-1.4313278840000001</v>
      </c>
      <c r="ET321" s="1">
        <v>-0.18006138499999999</v>
      </c>
      <c r="EU321" s="1">
        <v>-0.28827037799999999</v>
      </c>
      <c r="EV321" s="1">
        <v>-0.88920579200000005</v>
      </c>
      <c r="EW321" s="1">
        <v>1.3341285919999999</v>
      </c>
      <c r="EX321" s="1">
        <v>-0.67500610599999999</v>
      </c>
      <c r="EY321" s="1">
        <v>-0.74570925099999996</v>
      </c>
      <c r="EZ321" s="1">
        <v>-0.56272993800000004</v>
      </c>
      <c r="FA321" s="1">
        <v>-1.4572140840000001</v>
      </c>
      <c r="FB321" s="1">
        <v>-1.348361157</v>
      </c>
      <c r="FC321" s="1">
        <v>-0.94977949800000006</v>
      </c>
      <c r="FD321" s="1">
        <v>-3.0326613839999998</v>
      </c>
      <c r="FE321" s="1">
        <v>-1.305311391</v>
      </c>
      <c r="FF321" s="1">
        <v>-0.99222370199999999</v>
      </c>
      <c r="FG321" s="1">
        <v>0.696214102</v>
      </c>
      <c r="FH321" s="1">
        <v>-0.90605712000000005</v>
      </c>
      <c r="FI321" s="1">
        <v>1.1625293880000001</v>
      </c>
      <c r="FJ321" s="1">
        <v>1.3740817030000001</v>
      </c>
      <c r="FK321" s="1">
        <v>1.2250224620000001</v>
      </c>
      <c r="FL321" s="1">
        <v>0.17604352300000001</v>
      </c>
      <c r="FM321" s="1">
        <v>-0.63754946099999998</v>
      </c>
      <c r="FN321" s="1">
        <v>-0.247118633</v>
      </c>
      <c r="FO321" s="1">
        <v>-0.13894535599999999</v>
      </c>
      <c r="FP321" s="1">
        <v>-0.25138411700000002</v>
      </c>
      <c r="FQ321" s="1">
        <v>-0.26098052599999999</v>
      </c>
      <c r="FR321" s="1">
        <v>1.024416521</v>
      </c>
      <c r="FS321" s="1">
        <v>0.67246216400000003</v>
      </c>
      <c r="FT321" s="1">
        <v>-0.87413868699999997</v>
      </c>
      <c r="FU321" s="1">
        <v>-1.4168275990000001</v>
      </c>
      <c r="FV321" s="1">
        <v>0.682211177</v>
      </c>
      <c r="FW321" s="1">
        <v>-0.54637880400000005</v>
      </c>
      <c r="FX321" s="1">
        <v>-0.79947278300000002</v>
      </c>
      <c r="FY321" s="1">
        <v>-1.8068493960000001</v>
      </c>
      <c r="FZ321" s="1">
        <v>-1.4744415</v>
      </c>
      <c r="GA321" s="1">
        <v>-0.200264262</v>
      </c>
      <c r="GB321" s="1">
        <v>-0.288289605</v>
      </c>
      <c r="GC321" s="1">
        <v>-0.77675984099999995</v>
      </c>
      <c r="GD321" s="1">
        <v>1.284849498</v>
      </c>
      <c r="GE321" s="1">
        <v>-2.9890066059999998</v>
      </c>
      <c r="GF321" s="1">
        <v>-1.7265393389999999</v>
      </c>
      <c r="GG321" s="1">
        <v>-3.9068000710000002</v>
      </c>
      <c r="GH321" s="1">
        <v>-2.7221389899999999</v>
      </c>
      <c r="GI321" s="1">
        <v>1.6411621080000001</v>
      </c>
      <c r="GJ321" s="1">
        <v>0.68114126799999997</v>
      </c>
      <c r="GK321" s="1">
        <v>0.44909547</v>
      </c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 t="s">
        <v>221</v>
      </c>
      <c r="HP321" s="1" t="s">
        <v>357</v>
      </c>
      <c r="HQ321" s="1" t="s">
        <v>221</v>
      </c>
      <c r="HR321" s="1" t="s">
        <v>221</v>
      </c>
      <c r="HS321" s="1" t="s">
        <v>221</v>
      </c>
      <c r="HT321" s="1" t="s">
        <v>221</v>
      </c>
      <c r="HU321" s="1">
        <v>3.984784952</v>
      </c>
      <c r="HV321" s="1">
        <v>0.88177837199999998</v>
      </c>
      <c r="HW321" s="1">
        <v>1.5918312050000001</v>
      </c>
      <c r="HX321" s="1">
        <v>1.8075781829999999</v>
      </c>
      <c r="HY321" s="1">
        <v>2.1511757079999998</v>
      </c>
      <c r="HZ321" s="1">
        <v>2.994959588</v>
      </c>
      <c r="IA321" s="1">
        <v>2.3557010319999998</v>
      </c>
      <c r="IB321" s="1">
        <v>2.4308220899999999</v>
      </c>
    </row>
    <row r="322" spans="1:236" x14ac:dyDescent="0.3">
      <c r="A322" s="1">
        <v>32569</v>
      </c>
      <c r="B322" s="1" t="s">
        <v>1946</v>
      </c>
      <c r="C322" s="1" t="s">
        <v>1947</v>
      </c>
      <c r="D322" s="1" t="s">
        <v>826</v>
      </c>
      <c r="E322" s="1">
        <v>4</v>
      </c>
      <c r="F322" s="1" t="s">
        <v>362</v>
      </c>
      <c r="G322" s="1">
        <v>2</v>
      </c>
      <c r="H322" s="1" t="s">
        <v>363</v>
      </c>
      <c r="I322" s="1" t="s">
        <v>221</v>
      </c>
      <c r="J322" s="1" t="s">
        <v>221</v>
      </c>
      <c r="K322" s="1" t="s">
        <v>221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 t="s">
        <v>221</v>
      </c>
      <c r="AF322" s="1" t="s">
        <v>221</v>
      </c>
      <c r="AG322" s="1" t="s">
        <v>221</v>
      </c>
      <c r="AH322" s="1" t="s">
        <v>221</v>
      </c>
      <c r="AI322" s="1" t="s">
        <v>221</v>
      </c>
      <c r="AJ322" s="1" t="s">
        <v>221</v>
      </c>
      <c r="AK322" s="1" t="s">
        <v>221</v>
      </c>
      <c r="AL322" s="1" t="s">
        <v>221</v>
      </c>
      <c r="AM322" s="1">
        <v>5</v>
      </c>
      <c r="AN322" s="1">
        <v>1</v>
      </c>
      <c r="AO322" s="1">
        <v>3</v>
      </c>
      <c r="AP322" s="1">
        <v>1</v>
      </c>
      <c r="AQ322" s="1">
        <v>1</v>
      </c>
      <c r="AR322" s="1">
        <v>1</v>
      </c>
      <c r="AS322" s="1">
        <v>1</v>
      </c>
      <c r="AT322" s="1">
        <v>5</v>
      </c>
      <c r="AU322" s="1">
        <v>5</v>
      </c>
      <c r="AV322" s="1">
        <v>1</v>
      </c>
      <c r="AW322" s="1">
        <v>2</v>
      </c>
      <c r="AX322" s="1">
        <v>1</v>
      </c>
      <c r="AY322" s="1">
        <v>3</v>
      </c>
      <c r="AZ322" s="1">
        <v>1</v>
      </c>
      <c r="BA322" s="1">
        <v>1</v>
      </c>
      <c r="BB322" s="1">
        <v>1</v>
      </c>
      <c r="BC322" s="1" t="s">
        <v>221</v>
      </c>
      <c r="BD322" s="1" t="s">
        <v>221</v>
      </c>
      <c r="BE322" s="1" t="s">
        <v>221</v>
      </c>
      <c r="BF322" s="1" t="s">
        <v>221</v>
      </c>
      <c r="BG322" s="1">
        <v>4</v>
      </c>
      <c r="BH322" s="1">
        <v>3</v>
      </c>
      <c r="BI322" s="1">
        <v>3</v>
      </c>
      <c r="BJ322" s="1">
        <v>4</v>
      </c>
      <c r="BK322" s="1">
        <v>4</v>
      </c>
      <c r="BL322" s="1">
        <v>5</v>
      </c>
      <c r="BM322" s="1">
        <v>4</v>
      </c>
      <c r="BN322" s="1" t="s">
        <v>221</v>
      </c>
      <c r="BO322" s="1">
        <v>4</v>
      </c>
      <c r="BP322" s="1">
        <v>5</v>
      </c>
      <c r="BQ322" s="1">
        <v>4</v>
      </c>
      <c r="BR322" s="1">
        <v>4</v>
      </c>
      <c r="BS322" s="1">
        <v>4</v>
      </c>
      <c r="BT322" s="1" t="s">
        <v>221</v>
      </c>
      <c r="BU322" s="1" t="s">
        <v>221</v>
      </c>
      <c r="BV322" s="1">
        <v>4</v>
      </c>
      <c r="BW322" s="1" t="s">
        <v>221</v>
      </c>
      <c r="BX322" s="1">
        <v>4</v>
      </c>
      <c r="BY322" s="1"/>
      <c r="BZ322" s="1"/>
      <c r="CA322" s="1">
        <v>4</v>
      </c>
      <c r="CB322" s="1">
        <v>5</v>
      </c>
      <c r="CC322" s="1">
        <v>4.3333333329999997</v>
      </c>
      <c r="CD322" s="1">
        <v>4</v>
      </c>
      <c r="CE322" s="1">
        <v>3</v>
      </c>
      <c r="CF322" s="1">
        <f>(AM322 - '[1]AoA, FW, and ASMu'!B$11) / '[1]AoA, FW, and ASMu'!B$12</f>
        <v>0.88905207322832902</v>
      </c>
      <c r="CG322" s="1">
        <f>(AQ322 - '[1]AoA, FW, and ASMu'!C$11) / '[1]AoA, FW, and ASMu'!C$12</f>
        <v>-1.4784925460403708</v>
      </c>
      <c r="CH322" s="1">
        <f>(AR322 - '[1]AoA, FW, and ASMu'!D$11) / '[1]AoA, FW, and ASMu'!D$12</f>
        <v>-1.1133856642167215</v>
      </c>
      <c r="CI322" s="1">
        <f>(AT322 - '[1]AoA, FW, and ASMu'!E$11) / '[1]AoA, FW, and ASMu'!E$12</f>
        <v>0.50066042908655961</v>
      </c>
      <c r="CJ322" s="1">
        <f>(AU322 - '[1]AoA, FW, and ASMu'!F$11) / '[1]AoA, FW, and ASMu'!F$12</f>
        <v>0.92360840061944671</v>
      </c>
      <c r="CK322" s="1">
        <f>(AY322 - '[1]AoA, FW, and ASMu'!G$11) / '[1]AoA, FW, and ASMu'!G$12</f>
        <v>-0.39129875746110016</v>
      </c>
      <c r="CL322" s="1">
        <f>(BA322 - '[1]AoA, FW, and ASMu'!H$11) / '[1]AoA, FW, and ASMu'!H$12</f>
        <v>-0.62050276803115456</v>
      </c>
      <c r="CM322" s="1">
        <f>(AW322 - '[1]AoA, FW, and ASMu'!I$11) / '[1]AoA, FW, and ASMu'!I$12</f>
        <v>-1.1002623838105714</v>
      </c>
      <c r="CN322" s="1">
        <v>-8.9882899000000002E-2</v>
      </c>
      <c r="CO322" s="1"/>
      <c r="CP322" s="1"/>
      <c r="CQ322" s="1">
        <v>0.55414805600000006</v>
      </c>
      <c r="CR322" s="1">
        <v>0.93869485500000005</v>
      </c>
      <c r="CS322" s="1">
        <v>3.8694567999999999E-2</v>
      </c>
      <c r="CT322" s="1">
        <v>0.68315329899999999</v>
      </c>
      <c r="CU322" s="1">
        <v>-1.3051393769999999</v>
      </c>
      <c r="CV322" s="1" t="s">
        <v>241</v>
      </c>
      <c r="CW322" s="1">
        <v>5</v>
      </c>
      <c r="CX322" s="1">
        <v>1</v>
      </c>
      <c r="CY322" s="1" t="s">
        <v>224</v>
      </c>
      <c r="CZ322" s="1">
        <v>4</v>
      </c>
      <c r="DA322" s="1">
        <v>4105</v>
      </c>
      <c r="DB322" s="1" t="s">
        <v>221</v>
      </c>
      <c r="DC322" s="1" t="s">
        <v>221</v>
      </c>
      <c r="DD322" s="1">
        <v>0</v>
      </c>
      <c r="DE322" s="1" t="s">
        <v>221</v>
      </c>
      <c r="DF322" s="1" t="s">
        <v>221</v>
      </c>
      <c r="DG322" s="1" t="s">
        <v>310</v>
      </c>
      <c r="DH322" s="1">
        <v>616293</v>
      </c>
      <c r="DI322" s="1" t="s">
        <v>1948</v>
      </c>
      <c r="DJ322" s="1" t="s">
        <v>1949</v>
      </c>
      <c r="DK322" s="1" t="s">
        <v>1384</v>
      </c>
      <c r="DL322" s="1" t="s">
        <v>229</v>
      </c>
      <c r="DM322" s="1">
        <v>1311</v>
      </c>
      <c r="DN322" s="1">
        <v>20</v>
      </c>
      <c r="DO322" s="1" t="s">
        <v>1950</v>
      </c>
      <c r="DP322" s="1">
        <v>0.99168173500000001</v>
      </c>
      <c r="DQ322" s="1">
        <v>-0.56476974899999999</v>
      </c>
      <c r="DR322" s="1">
        <v>-0.85767027399999995</v>
      </c>
      <c r="DS322" s="1">
        <v>-0.37808848900000003</v>
      </c>
      <c r="DT322" s="1">
        <v>-1.8114151679999999</v>
      </c>
      <c r="DU322" s="1">
        <v>-1.4329344530000001</v>
      </c>
      <c r="DV322" s="1">
        <v>-0.68143459900000003</v>
      </c>
      <c r="DW322" s="1">
        <v>0.87171520999999996</v>
      </c>
      <c r="DX322" s="1">
        <v>1.717454663</v>
      </c>
      <c r="DY322" s="1">
        <v>-1.0964448499999999</v>
      </c>
      <c r="DZ322" s="1">
        <v>-1.190606061</v>
      </c>
      <c r="EA322" s="1">
        <v>-1.1447780439999999</v>
      </c>
      <c r="EB322" s="1">
        <v>-0.34981495200000001</v>
      </c>
      <c r="EC322" s="1">
        <v>-2.3684290720000001</v>
      </c>
      <c r="ED322" s="1">
        <v>-0.670839038</v>
      </c>
      <c r="EE322" s="1">
        <v>-2.7814532089999999</v>
      </c>
      <c r="EF322" s="1">
        <v>-0.49336258900000002</v>
      </c>
      <c r="EG322" s="1">
        <v>-1.207330537</v>
      </c>
      <c r="EH322" s="1">
        <v>-1.1388457270000001</v>
      </c>
      <c r="EI322" s="1">
        <v>-0.21831218999999999</v>
      </c>
      <c r="EJ322" s="1">
        <v>-0.213365954</v>
      </c>
      <c r="EK322" s="1">
        <v>0.91174131999999997</v>
      </c>
      <c r="EL322" s="1">
        <v>-0.51791661099999997</v>
      </c>
      <c r="EM322" s="1">
        <v>0.141778721</v>
      </c>
      <c r="EN322" s="1">
        <v>0.77204928699999997</v>
      </c>
      <c r="EO322" s="1">
        <v>-0.39782657399999999</v>
      </c>
      <c r="EP322" s="1">
        <v>-0.44247086800000002</v>
      </c>
      <c r="EQ322" s="1">
        <v>0.160112855</v>
      </c>
      <c r="ER322" s="1" t="s">
        <v>221</v>
      </c>
      <c r="ES322" s="1" t="s">
        <v>221</v>
      </c>
      <c r="ET322" s="1">
        <v>-0.18006138499999999</v>
      </c>
      <c r="EU322" s="1" t="s">
        <v>221</v>
      </c>
      <c r="EV322" s="1" t="s">
        <v>221</v>
      </c>
      <c r="EW322" s="1">
        <v>1.3341285919999999</v>
      </c>
      <c r="EX322" s="1">
        <v>-0.67500610599999999</v>
      </c>
      <c r="EY322" s="1">
        <v>-0.74570925099999996</v>
      </c>
      <c r="EZ322" s="1">
        <v>-0.56272993800000004</v>
      </c>
      <c r="FA322" s="1">
        <v>-1.4572140840000001</v>
      </c>
      <c r="FB322" s="1">
        <v>-1.348361157</v>
      </c>
      <c r="FC322" s="1">
        <v>-0.94977949800000006</v>
      </c>
      <c r="FD322" s="1">
        <v>0.84506917800000003</v>
      </c>
      <c r="FE322" s="1">
        <v>0.98215492100000001</v>
      </c>
      <c r="FF322" s="1">
        <v>-0.99222370199999999</v>
      </c>
      <c r="FG322" s="1">
        <v>-1.024120258</v>
      </c>
      <c r="FH322" s="1">
        <v>-0.90605712000000005</v>
      </c>
      <c r="FI322" s="1">
        <v>-0.24643912700000001</v>
      </c>
      <c r="FJ322" s="1">
        <v>-1.994651288</v>
      </c>
      <c r="FK322" s="1">
        <v>-0.61827943600000002</v>
      </c>
      <c r="FL322" s="1">
        <v>-2.2405125269999999</v>
      </c>
      <c r="FM322" s="1">
        <v>-0.63754946099999998</v>
      </c>
      <c r="FN322" s="1">
        <v>-1.4390252180000001</v>
      </c>
      <c r="FO322" s="1">
        <v>-1.139662908</v>
      </c>
      <c r="FP322" s="1">
        <v>-0.25138411700000002</v>
      </c>
      <c r="FQ322" s="1">
        <v>-0.26098052599999999</v>
      </c>
      <c r="FR322" s="1">
        <v>1.024416521</v>
      </c>
      <c r="FS322" s="1">
        <v>-0.72244622599999997</v>
      </c>
      <c r="FT322" s="1">
        <v>0.144408287</v>
      </c>
      <c r="FU322" s="1">
        <v>0.89080182600000002</v>
      </c>
      <c r="FV322" s="1">
        <v>-0.45070360700000001</v>
      </c>
      <c r="FW322" s="1">
        <v>-0.54637880400000005</v>
      </c>
      <c r="FX322" s="1">
        <v>0.15240841699999999</v>
      </c>
      <c r="FY322" s="1"/>
      <c r="FZ322" s="1"/>
      <c r="GA322" s="1">
        <v>-0.200264262</v>
      </c>
      <c r="GB322" s="1"/>
      <c r="GC322" s="1"/>
      <c r="GD322" s="1">
        <v>1.0560125060000001</v>
      </c>
      <c r="GE322" s="1">
        <v>-1.348361157</v>
      </c>
      <c r="GF322" s="1">
        <v>-0.94977949800000006</v>
      </c>
      <c r="GG322" s="1">
        <v>0.989477465</v>
      </c>
      <c r="GH322" s="1">
        <v>1.8729567469999999</v>
      </c>
      <c r="GI322" s="1">
        <v>-0.232775871</v>
      </c>
      <c r="GJ322" s="1">
        <v>-0.54207522799999996</v>
      </c>
      <c r="GK322" s="1">
        <v>-2.4631454769999999</v>
      </c>
      <c r="GL322" s="1">
        <v>1</v>
      </c>
      <c r="GM322" s="1">
        <v>0</v>
      </c>
      <c r="GN322" s="1">
        <v>0</v>
      </c>
      <c r="GO322" s="1">
        <v>1</v>
      </c>
      <c r="GP322" s="1">
        <v>1</v>
      </c>
      <c r="GQ322" s="1">
        <v>0</v>
      </c>
      <c r="GR322" s="1">
        <v>0</v>
      </c>
      <c r="GS322" s="1">
        <v>0</v>
      </c>
      <c r="GT322" s="1">
        <v>0</v>
      </c>
      <c r="GU322" s="1">
        <v>0</v>
      </c>
      <c r="GV322" s="1">
        <v>0</v>
      </c>
      <c r="GW322" s="1">
        <v>0</v>
      </c>
      <c r="GX322" s="1">
        <v>0</v>
      </c>
      <c r="GY322" s="1">
        <v>0</v>
      </c>
      <c r="GZ322" s="1">
        <v>0</v>
      </c>
      <c r="HA322" s="1">
        <v>0</v>
      </c>
      <c r="HB322" s="1">
        <v>0</v>
      </c>
      <c r="HC322" s="1">
        <v>0</v>
      </c>
      <c r="HD322" s="1">
        <v>0</v>
      </c>
      <c r="HE322" s="1">
        <v>0</v>
      </c>
      <c r="HF322" s="1">
        <v>0</v>
      </c>
      <c r="HG322" s="1">
        <v>1</v>
      </c>
      <c r="HH322" s="1">
        <v>1</v>
      </c>
      <c r="HI322" s="1">
        <v>0</v>
      </c>
      <c r="HJ322" s="1">
        <v>0</v>
      </c>
      <c r="HK322" s="1">
        <v>0</v>
      </c>
      <c r="HL322" s="1">
        <v>0</v>
      </c>
      <c r="HM322" s="1">
        <v>0</v>
      </c>
      <c r="HN322" s="1">
        <v>1</v>
      </c>
      <c r="HO322" s="1" t="s">
        <v>269</v>
      </c>
      <c r="HP322" s="1" t="s">
        <v>315</v>
      </c>
      <c r="HQ322" s="1" t="s">
        <v>316</v>
      </c>
      <c r="HR322" s="1" t="s">
        <v>830</v>
      </c>
      <c r="HS322" s="1" t="s">
        <v>221</v>
      </c>
      <c r="HT322" s="1" t="s">
        <v>221</v>
      </c>
      <c r="HU322" s="1">
        <v>3.7950332869999999</v>
      </c>
      <c r="HV322" s="1"/>
      <c r="HW322" s="1"/>
      <c r="HX322" s="1">
        <v>2.7113672740000001</v>
      </c>
      <c r="HY322" s="1">
        <v>4.3023514169999997</v>
      </c>
      <c r="HZ322" s="1">
        <v>2.4957996570000001</v>
      </c>
      <c r="IA322" s="1">
        <v>3.5335515489999998</v>
      </c>
      <c r="IB322" s="1">
        <v>1.215411045</v>
      </c>
    </row>
    <row r="323" spans="1:236" x14ac:dyDescent="0.3">
      <c r="A323" s="1">
        <v>28694</v>
      </c>
      <c r="B323" s="1" t="s">
        <v>1951</v>
      </c>
      <c r="C323" s="1" t="s">
        <v>543</v>
      </c>
      <c r="D323" s="1" t="s">
        <v>696</v>
      </c>
      <c r="E323" s="1">
        <v>10</v>
      </c>
      <c r="F323" s="1" t="s">
        <v>362</v>
      </c>
      <c r="G323" s="1">
        <v>2</v>
      </c>
      <c r="H323" s="1" t="s">
        <v>363</v>
      </c>
      <c r="I323" s="1" t="s">
        <v>221</v>
      </c>
      <c r="J323" s="1" t="s">
        <v>221</v>
      </c>
      <c r="K323" s="1" t="s">
        <v>221</v>
      </c>
      <c r="L323" s="1">
        <v>1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1</v>
      </c>
      <c r="AA323" s="1">
        <v>0</v>
      </c>
      <c r="AB323" s="1">
        <v>0</v>
      </c>
      <c r="AC323" s="1">
        <v>0</v>
      </c>
      <c r="AD323" s="1">
        <v>0</v>
      </c>
      <c r="AE323" s="1" t="s">
        <v>221</v>
      </c>
      <c r="AF323" s="1" t="s">
        <v>221</v>
      </c>
      <c r="AG323" s="1" t="s">
        <v>221</v>
      </c>
      <c r="AH323" s="1" t="s">
        <v>221</v>
      </c>
      <c r="AI323" s="1" t="s">
        <v>221</v>
      </c>
      <c r="AJ323" s="1" t="s">
        <v>221</v>
      </c>
      <c r="AK323" s="1" t="s">
        <v>221</v>
      </c>
      <c r="AL323" s="1" t="s">
        <v>221</v>
      </c>
      <c r="AM323" s="1">
        <v>5</v>
      </c>
      <c r="AN323" s="1">
        <v>1</v>
      </c>
      <c r="AO323" s="1">
        <v>4</v>
      </c>
      <c r="AP323" s="1">
        <v>1</v>
      </c>
      <c r="AQ323" s="1">
        <v>3</v>
      </c>
      <c r="AR323" s="1">
        <v>1</v>
      </c>
      <c r="AS323" s="1">
        <v>1</v>
      </c>
      <c r="AT323" s="1">
        <v>1</v>
      </c>
      <c r="AU323" s="1">
        <v>1</v>
      </c>
      <c r="AV323" s="1">
        <v>1</v>
      </c>
      <c r="AW323" s="1">
        <v>1</v>
      </c>
      <c r="AX323" s="1">
        <v>1</v>
      </c>
      <c r="AY323" s="1">
        <v>3</v>
      </c>
      <c r="AZ323" s="1">
        <v>5</v>
      </c>
      <c r="BA323" s="1">
        <v>1</v>
      </c>
      <c r="BB323" s="1">
        <v>2</v>
      </c>
      <c r="BC323" s="1" t="s">
        <v>221</v>
      </c>
      <c r="BD323" s="1" t="s">
        <v>221</v>
      </c>
      <c r="BE323" s="1" t="s">
        <v>221</v>
      </c>
      <c r="BF323" s="1" t="s">
        <v>221</v>
      </c>
      <c r="BG323" s="1">
        <v>5</v>
      </c>
      <c r="BH323" s="1">
        <v>5</v>
      </c>
      <c r="BI323" s="1">
        <v>5</v>
      </c>
      <c r="BJ323" s="1">
        <v>2</v>
      </c>
      <c r="BK323" s="1">
        <v>4</v>
      </c>
      <c r="BL323" s="1">
        <v>4</v>
      </c>
      <c r="BM323" s="1">
        <v>5</v>
      </c>
      <c r="BN323" s="1">
        <v>1</v>
      </c>
      <c r="BO323" s="1">
        <v>1</v>
      </c>
      <c r="BP323" s="1" t="s">
        <v>221</v>
      </c>
      <c r="BQ323" s="1">
        <v>5</v>
      </c>
      <c r="BR323" s="1">
        <v>5</v>
      </c>
      <c r="BS323" s="1" t="s">
        <v>221</v>
      </c>
      <c r="BT323" s="1">
        <v>2</v>
      </c>
      <c r="BU323" s="1">
        <v>3</v>
      </c>
      <c r="BV323" s="1">
        <v>2</v>
      </c>
      <c r="BW323" s="1" t="s">
        <v>221</v>
      </c>
      <c r="BX323" s="1">
        <v>4.375</v>
      </c>
      <c r="BY323" s="1">
        <v>2.5</v>
      </c>
      <c r="BZ323" s="1">
        <v>1</v>
      </c>
      <c r="CA323" s="1">
        <v>1</v>
      </c>
      <c r="CB323" s="1"/>
      <c r="CC323" s="1">
        <v>4.3333333329999997</v>
      </c>
      <c r="CD323" s="1"/>
      <c r="CE323" s="1">
        <v>5</v>
      </c>
      <c r="CF323" s="1">
        <f>(AM323 - '[1]AoA, FW, and ASMu'!B$11) / '[1]AoA, FW, and ASMu'!B$12</f>
        <v>0.88905207322832902</v>
      </c>
      <c r="CG323" s="1">
        <f>(AQ323 - '[1]AoA, FW, and ASMu'!C$11) / '[1]AoA, FW, and ASMu'!C$12</f>
        <v>6.35580845466511E-2</v>
      </c>
      <c r="CH323" s="1">
        <f>(AR323 - '[1]AoA, FW, and ASMu'!D$11) / '[1]AoA, FW, and ASMu'!D$12</f>
        <v>-1.1133856642167215</v>
      </c>
      <c r="CI323" s="1">
        <f>(AT323 - '[1]AoA, FW, and ASMu'!E$11) / '[1]AoA, FW, and ASMu'!E$12</f>
        <v>-3.2112961347206417</v>
      </c>
      <c r="CJ323" s="1">
        <f>(AU323 - '[1]AoA, FW, and ASMu'!F$11) / '[1]AoA, FW, and ASMu'!F$12</f>
        <v>-1.3726844286238138</v>
      </c>
      <c r="CK323" s="1">
        <f>(AY323 - '[1]AoA, FW, and ASMu'!G$11) / '[1]AoA, FW, and ASMu'!G$12</f>
        <v>-0.39129875746110016</v>
      </c>
      <c r="CL323" s="1">
        <f>(BA323 - '[1]AoA, FW, and ASMu'!H$11) / '[1]AoA, FW, and ASMu'!H$12</f>
        <v>-0.62050276803115456</v>
      </c>
      <c r="CM323" s="1">
        <f>(AW323 - '[1]AoA, FW, and ASMu'!I$11) / '[1]AoA, FW, and ASMu'!I$12</f>
        <v>-1.9492913520592203</v>
      </c>
      <c r="CN323" s="1">
        <v>0.62168584199999999</v>
      </c>
      <c r="CO323" s="1">
        <v>-0.54125420400000002</v>
      </c>
      <c r="CP323" s="1">
        <v>-1.5450126399999999</v>
      </c>
      <c r="CQ323" s="1">
        <v>-2.1572192179999998</v>
      </c>
      <c r="CR323" s="1"/>
      <c r="CS323" s="1">
        <v>3.8694567999999999E-2</v>
      </c>
      <c r="CT323" s="1"/>
      <c r="CU323" s="1">
        <v>1.125682713</v>
      </c>
      <c r="CV323" s="1" t="s">
        <v>241</v>
      </c>
      <c r="CW323" s="1">
        <v>5</v>
      </c>
      <c r="CX323" s="1">
        <v>1</v>
      </c>
      <c r="CY323" s="1" t="s">
        <v>242</v>
      </c>
      <c r="CZ323" s="1">
        <v>5</v>
      </c>
      <c r="DA323" s="1">
        <v>3947</v>
      </c>
      <c r="DB323" s="1" t="s">
        <v>221</v>
      </c>
      <c r="DC323" s="1" t="s">
        <v>221</v>
      </c>
      <c r="DD323" s="1" t="s">
        <v>221</v>
      </c>
      <c r="DE323" s="1" t="s">
        <v>221</v>
      </c>
      <c r="DF323" s="1" t="s">
        <v>221</v>
      </c>
      <c r="DG323" s="1" t="s">
        <v>310</v>
      </c>
      <c r="DH323" s="1">
        <v>473635</v>
      </c>
      <c r="DI323" s="1" t="s">
        <v>1952</v>
      </c>
      <c r="DJ323" s="1" t="s">
        <v>1953</v>
      </c>
      <c r="DK323" s="1" t="s">
        <v>1111</v>
      </c>
      <c r="DL323" s="1" t="s">
        <v>229</v>
      </c>
      <c r="DM323" s="1">
        <v>689</v>
      </c>
      <c r="DN323" s="1">
        <v>7</v>
      </c>
      <c r="DO323" s="1" t="s">
        <v>221</v>
      </c>
      <c r="DP323" s="1">
        <v>0.99168173500000001</v>
      </c>
      <c r="DQ323" s="1">
        <v>-0.56476974899999999</v>
      </c>
      <c r="DR323" s="1">
        <v>0.14232972599999999</v>
      </c>
      <c r="DS323" s="1">
        <v>-0.37808848900000003</v>
      </c>
      <c r="DT323" s="1">
        <v>0.18858483200000001</v>
      </c>
      <c r="DU323" s="1">
        <v>-1.4329344530000001</v>
      </c>
      <c r="DV323" s="1">
        <v>-0.68143459900000003</v>
      </c>
      <c r="DW323" s="1">
        <v>-3.1282847899999999</v>
      </c>
      <c r="DX323" s="1">
        <v>-2.2825453370000002</v>
      </c>
      <c r="DY323" s="1">
        <v>-1.0964448499999999</v>
      </c>
      <c r="DZ323" s="1">
        <v>-2.190606061</v>
      </c>
      <c r="EA323" s="1">
        <v>-1.1447780439999999</v>
      </c>
      <c r="EB323" s="1">
        <v>-0.34981495200000001</v>
      </c>
      <c r="EC323" s="1">
        <v>1.6315709279999999</v>
      </c>
      <c r="ED323" s="1">
        <v>-0.670839038</v>
      </c>
      <c r="EE323" s="1">
        <v>-1.7814532089999999</v>
      </c>
      <c r="EF323" s="1">
        <v>0.50663741100000004</v>
      </c>
      <c r="EG323" s="1">
        <v>0.79266946299999996</v>
      </c>
      <c r="EH323" s="1">
        <v>0.86115427300000003</v>
      </c>
      <c r="EI323" s="1">
        <v>-2.2183121899999998</v>
      </c>
      <c r="EJ323" s="1">
        <v>-0.213365954</v>
      </c>
      <c r="EK323" s="1">
        <v>-8.8258680000000006E-2</v>
      </c>
      <c r="EL323" s="1">
        <v>0.48208338899999997</v>
      </c>
      <c r="EM323" s="1">
        <v>-2.8582212789999999</v>
      </c>
      <c r="EN323" s="1" t="s">
        <v>221</v>
      </c>
      <c r="EO323" s="1">
        <v>0.60217342600000001</v>
      </c>
      <c r="EP323" s="1">
        <v>0.55752913199999998</v>
      </c>
      <c r="EQ323" s="1" t="s">
        <v>221</v>
      </c>
      <c r="ER323" s="1">
        <v>-1.6496848740000001</v>
      </c>
      <c r="ES323" s="1">
        <v>-0.43132788399999999</v>
      </c>
      <c r="ET323" s="1">
        <v>-2.1800613850000001</v>
      </c>
      <c r="EU323" s="1" t="s">
        <v>221</v>
      </c>
      <c r="EV323" s="1">
        <v>-2.8892057919999998</v>
      </c>
      <c r="EW323" s="1">
        <v>1.3341285919999999</v>
      </c>
      <c r="EX323" s="1">
        <v>-0.67500610599999999</v>
      </c>
      <c r="EY323" s="1">
        <v>0.12374988000000001</v>
      </c>
      <c r="EZ323" s="1">
        <v>-0.56272993800000004</v>
      </c>
      <c r="FA323" s="1">
        <v>0.15170927000000001</v>
      </c>
      <c r="FB323" s="1">
        <v>-1.348361157</v>
      </c>
      <c r="FC323" s="1">
        <v>-0.94977949800000006</v>
      </c>
      <c r="FD323" s="1">
        <v>-3.0326613839999998</v>
      </c>
      <c r="FE323" s="1">
        <v>-1.305311391</v>
      </c>
      <c r="FF323" s="1">
        <v>-0.99222370199999999</v>
      </c>
      <c r="FG323" s="1">
        <v>-1.8842874380000001</v>
      </c>
      <c r="FH323" s="1">
        <v>-0.90605712000000005</v>
      </c>
      <c r="FI323" s="1">
        <v>-0.24643912700000001</v>
      </c>
      <c r="FJ323" s="1">
        <v>1.3740817030000001</v>
      </c>
      <c r="FK323" s="1">
        <v>-0.61827943600000002</v>
      </c>
      <c r="FL323" s="1">
        <v>-1.434993843</v>
      </c>
      <c r="FM323" s="1">
        <v>0.65470389500000004</v>
      </c>
      <c r="FN323" s="1">
        <v>0.94478795299999996</v>
      </c>
      <c r="FO323" s="1">
        <v>0.86177219599999999</v>
      </c>
      <c r="FP323" s="1">
        <v>-2.5543624070000002</v>
      </c>
      <c r="FQ323" s="1">
        <v>-0.26098052599999999</v>
      </c>
      <c r="FR323" s="1">
        <v>-9.9165901000000001E-2</v>
      </c>
      <c r="FS323" s="1">
        <v>0.67246216400000003</v>
      </c>
      <c r="FT323" s="1">
        <v>-2.9112326350000002</v>
      </c>
      <c r="FU323" s="1"/>
      <c r="FV323" s="1">
        <v>0.682211177</v>
      </c>
      <c r="FW323" s="1">
        <v>0.68845685099999998</v>
      </c>
      <c r="FX323" s="1"/>
      <c r="FY323" s="1">
        <v>-1.8068493960000001</v>
      </c>
      <c r="FZ323" s="1">
        <v>-0.44432008899999997</v>
      </c>
      <c r="GA323" s="1">
        <v>-2.4246641489999998</v>
      </c>
      <c r="GB323" s="1"/>
      <c r="GC323" s="1">
        <v>-2.523846619</v>
      </c>
      <c r="GD323" s="1">
        <v>1.4116081620000001</v>
      </c>
      <c r="GE323" s="1">
        <v>-2.4739458999999999</v>
      </c>
      <c r="GF323" s="1">
        <v>-3.4736261169999998</v>
      </c>
      <c r="GG323" s="1">
        <v>-5.9438940200000001</v>
      </c>
      <c r="GH323" s="1">
        <v>-1.305311391</v>
      </c>
      <c r="GI323" s="1">
        <v>-0.142333881</v>
      </c>
      <c r="GJ323" s="1">
        <v>-0.61827943600000002</v>
      </c>
      <c r="GK323" s="1">
        <v>-0.93949948500000002</v>
      </c>
      <c r="GL323" s="1">
        <v>2</v>
      </c>
      <c r="GM323" s="1">
        <v>0</v>
      </c>
      <c r="GN323" s="1">
        <v>0</v>
      </c>
      <c r="GO323" s="1">
        <v>2</v>
      </c>
      <c r="GP323" s="1">
        <v>1</v>
      </c>
      <c r="GQ323" s="1">
        <v>0</v>
      </c>
      <c r="GR323" s="1">
        <v>0</v>
      </c>
      <c r="GS323" s="1">
        <v>0</v>
      </c>
      <c r="GT323" s="1">
        <v>0</v>
      </c>
      <c r="GU323" s="1">
        <v>0</v>
      </c>
      <c r="GV323" s="1">
        <v>0</v>
      </c>
      <c r="GW323" s="1">
        <v>0</v>
      </c>
      <c r="GX323" s="1">
        <v>0</v>
      </c>
      <c r="GY323" s="1">
        <v>1</v>
      </c>
      <c r="GZ323" s="1">
        <v>0.5</v>
      </c>
      <c r="HA323" s="1">
        <v>0</v>
      </c>
      <c r="HB323" s="1">
        <v>0</v>
      </c>
      <c r="HC323" s="1">
        <v>0</v>
      </c>
      <c r="HD323" s="1">
        <v>0</v>
      </c>
      <c r="HE323" s="1">
        <v>0</v>
      </c>
      <c r="HF323" s="1">
        <v>0</v>
      </c>
      <c r="HG323" s="1">
        <v>1</v>
      </c>
      <c r="HH323" s="1">
        <v>0.5</v>
      </c>
      <c r="HI323" s="1">
        <v>0</v>
      </c>
      <c r="HJ323" s="1">
        <v>0</v>
      </c>
      <c r="HK323" s="1">
        <v>0</v>
      </c>
      <c r="HL323" s="1">
        <v>0</v>
      </c>
      <c r="HM323" s="1">
        <v>0.5</v>
      </c>
      <c r="HN323" s="1">
        <v>0.5</v>
      </c>
      <c r="HO323" s="1" t="s">
        <v>269</v>
      </c>
      <c r="HP323" s="1" t="s">
        <v>232</v>
      </c>
      <c r="HQ323" s="1" t="s">
        <v>270</v>
      </c>
      <c r="HR323" s="1" t="s">
        <v>260</v>
      </c>
      <c r="HS323" s="1" t="s">
        <v>221</v>
      </c>
      <c r="HT323" s="1" t="s">
        <v>221</v>
      </c>
      <c r="HU323" s="1">
        <v>4.5066020289999997</v>
      </c>
      <c r="HV323" s="1">
        <v>1.3226675569999999</v>
      </c>
      <c r="HW323" s="1">
        <v>0</v>
      </c>
      <c r="HX323" s="1">
        <v>0</v>
      </c>
      <c r="HY323" s="1"/>
      <c r="HZ323" s="1">
        <v>2.4957996570000001</v>
      </c>
      <c r="IA323" s="1"/>
      <c r="IB323" s="1">
        <v>3.6462331350000001</v>
      </c>
    </row>
    <row r="324" spans="1:236" x14ac:dyDescent="0.3">
      <c r="A324" s="1">
        <v>36995</v>
      </c>
      <c r="B324" s="1" t="s">
        <v>1954</v>
      </c>
      <c r="C324" s="1" t="s">
        <v>217</v>
      </c>
      <c r="D324" s="1" t="s">
        <v>1955</v>
      </c>
      <c r="E324" s="1">
        <v>4</v>
      </c>
      <c r="F324" s="1" t="s">
        <v>362</v>
      </c>
      <c r="G324" s="1">
        <v>2</v>
      </c>
      <c r="H324" s="1" t="s">
        <v>363</v>
      </c>
      <c r="I324" s="1" t="s">
        <v>221</v>
      </c>
      <c r="J324" s="1" t="s">
        <v>221</v>
      </c>
      <c r="K324" s="1" t="s">
        <v>221</v>
      </c>
      <c r="L324" s="1">
        <v>1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1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1</v>
      </c>
      <c r="AA324" s="1">
        <v>0</v>
      </c>
      <c r="AB324" s="1">
        <v>1</v>
      </c>
      <c r="AC324" s="1">
        <v>0</v>
      </c>
      <c r="AD324" s="1">
        <v>0</v>
      </c>
      <c r="AE324" s="1" t="s">
        <v>221</v>
      </c>
      <c r="AF324" s="1" t="s">
        <v>221</v>
      </c>
      <c r="AG324" s="1" t="s">
        <v>221</v>
      </c>
      <c r="AH324" s="1" t="s">
        <v>221</v>
      </c>
      <c r="AI324" s="1" t="s">
        <v>221</v>
      </c>
      <c r="AJ324" s="1" t="s">
        <v>221</v>
      </c>
      <c r="AK324" s="1" t="s">
        <v>221</v>
      </c>
      <c r="AL324" s="1" t="s">
        <v>221</v>
      </c>
      <c r="AM324" s="1">
        <v>5</v>
      </c>
      <c r="AN324" s="1">
        <v>2</v>
      </c>
      <c r="AO324" s="1">
        <v>5</v>
      </c>
      <c r="AP324" s="1">
        <v>3</v>
      </c>
      <c r="AQ324" s="1">
        <v>1</v>
      </c>
      <c r="AR324" s="1">
        <v>4</v>
      </c>
      <c r="AS324" s="1">
        <v>1</v>
      </c>
      <c r="AT324" s="1">
        <v>5</v>
      </c>
      <c r="AU324" s="1">
        <v>5</v>
      </c>
      <c r="AV324" s="1">
        <v>4</v>
      </c>
      <c r="AW324" s="1">
        <v>4</v>
      </c>
      <c r="AX324" s="1">
        <v>1</v>
      </c>
      <c r="AY324" s="1">
        <v>5</v>
      </c>
      <c r="AZ324" s="1">
        <v>1</v>
      </c>
      <c r="BA324" s="1">
        <v>1</v>
      </c>
      <c r="BB324" s="1">
        <v>1</v>
      </c>
      <c r="BC324" s="1" t="s">
        <v>221</v>
      </c>
      <c r="BD324" s="1" t="s">
        <v>221</v>
      </c>
      <c r="BE324" s="1" t="s">
        <v>221</v>
      </c>
      <c r="BF324" s="1" t="s">
        <v>221</v>
      </c>
      <c r="BG324" s="1">
        <v>5</v>
      </c>
      <c r="BH324" s="1">
        <v>5</v>
      </c>
      <c r="BI324" s="1">
        <v>4</v>
      </c>
      <c r="BJ324" s="1">
        <v>5</v>
      </c>
      <c r="BK324" s="1">
        <v>4</v>
      </c>
      <c r="BL324" s="1">
        <v>5</v>
      </c>
      <c r="BM324" s="1">
        <v>5</v>
      </c>
      <c r="BN324" s="1">
        <v>4</v>
      </c>
      <c r="BO324" s="1">
        <v>5</v>
      </c>
      <c r="BP324" s="1" t="s">
        <v>221</v>
      </c>
      <c r="BQ324" s="1">
        <v>4</v>
      </c>
      <c r="BR324" s="1">
        <v>5</v>
      </c>
      <c r="BS324" s="1">
        <v>4</v>
      </c>
      <c r="BT324" s="1">
        <v>4</v>
      </c>
      <c r="BU324" s="1">
        <v>3</v>
      </c>
      <c r="BV324" s="1">
        <v>4</v>
      </c>
      <c r="BW324" s="1" t="s">
        <v>221</v>
      </c>
      <c r="BX324" s="1">
        <v>4.4444444440000002</v>
      </c>
      <c r="BY324" s="1">
        <v>3.5</v>
      </c>
      <c r="BZ324" s="1">
        <v>4</v>
      </c>
      <c r="CA324" s="1">
        <v>5</v>
      </c>
      <c r="CB324" s="1"/>
      <c r="CC324" s="1">
        <v>4.6666666670000003</v>
      </c>
      <c r="CD324" s="1">
        <v>4</v>
      </c>
      <c r="CE324" s="1">
        <v>5</v>
      </c>
      <c r="CF324" s="1">
        <f>(AM324 - '[1]AoA, FW, and ASMu'!B$11) / '[1]AoA, FW, and ASMu'!B$12</f>
        <v>0.88905207322832902</v>
      </c>
      <c r="CG324" s="1">
        <f>(AQ324 - '[1]AoA, FW, and ASMu'!C$11) / '[1]AoA, FW, and ASMu'!C$12</f>
        <v>-1.4784925460403708</v>
      </c>
      <c r="CH324" s="1">
        <f>(AR324 - '[1]AoA, FW, and ASMu'!D$11) / '[1]AoA, FW, and ASMu'!D$12</f>
        <v>1.2414584841085845</v>
      </c>
      <c r="CI324" s="1">
        <f>(AT324 - '[1]AoA, FW, and ASMu'!E$11) / '[1]AoA, FW, and ASMu'!E$12</f>
        <v>0.50066042908655961</v>
      </c>
      <c r="CJ324" s="1">
        <f>(AU324 - '[1]AoA, FW, and ASMu'!F$11) / '[1]AoA, FW, and ASMu'!F$12</f>
        <v>0.92360840061944671</v>
      </c>
      <c r="CK324" s="1">
        <f>(AY324 - '[1]AoA, FW, and ASMu'!G$11) / '[1]AoA, FW, and ASMu'!G$12</f>
        <v>1.0352183707753255</v>
      </c>
      <c r="CL324" s="1">
        <f>(BA324 - '[1]AoA, FW, and ASMu'!H$11) / '[1]AoA, FW, and ASMu'!H$12</f>
        <v>-0.62050276803115456</v>
      </c>
      <c r="CM324" s="1">
        <f>(AW324 - '[1]AoA, FW, and ASMu'!I$11) / '[1]AoA, FW, and ASMu'!I$12</f>
        <v>0.59779555268672613</v>
      </c>
      <c r="CN324" s="1">
        <v>0.75345783099999997</v>
      </c>
      <c r="CO324" s="1">
        <v>0.34052416800000002</v>
      </c>
      <c r="CP324" s="1">
        <v>0.84273416700000003</v>
      </c>
      <c r="CQ324" s="1">
        <v>1.457937147</v>
      </c>
      <c r="CR324" s="1"/>
      <c r="CS324" s="1">
        <v>0.53785450000000001</v>
      </c>
      <c r="CT324" s="1">
        <v>0.68315329899999999</v>
      </c>
      <c r="CU324" s="1">
        <v>1.125682713</v>
      </c>
      <c r="CV324" s="1" t="s">
        <v>241</v>
      </c>
      <c r="CW324" s="1">
        <v>5</v>
      </c>
      <c r="CX324" s="1">
        <v>1</v>
      </c>
      <c r="CY324" s="1" t="s">
        <v>224</v>
      </c>
      <c r="CZ324" s="1">
        <v>4</v>
      </c>
      <c r="DA324" s="1">
        <v>4318</v>
      </c>
      <c r="DB324" s="1" t="s">
        <v>221</v>
      </c>
      <c r="DC324" s="1" t="s">
        <v>221</v>
      </c>
      <c r="DD324" s="1">
        <v>0</v>
      </c>
      <c r="DE324" s="1" t="s">
        <v>221</v>
      </c>
      <c r="DF324" s="1" t="s">
        <v>221</v>
      </c>
      <c r="DG324" s="1" t="s">
        <v>364</v>
      </c>
      <c r="DH324" s="1" t="s">
        <v>221</v>
      </c>
      <c r="DI324" s="1" t="s">
        <v>221</v>
      </c>
      <c r="DJ324" s="1" t="s">
        <v>967</v>
      </c>
      <c r="DK324" s="1" t="s">
        <v>1384</v>
      </c>
      <c r="DL324" s="1" t="s">
        <v>229</v>
      </c>
      <c r="DM324" s="1">
        <v>1311</v>
      </c>
      <c r="DN324" s="1">
        <v>3</v>
      </c>
      <c r="DO324" s="1" t="s">
        <v>1956</v>
      </c>
      <c r="DP324" s="1">
        <v>0.99168173500000001</v>
      </c>
      <c r="DQ324" s="1">
        <v>0.43523025100000001</v>
      </c>
      <c r="DR324" s="1">
        <v>1.142329726</v>
      </c>
      <c r="DS324" s="1">
        <v>1.621911511</v>
      </c>
      <c r="DT324" s="1">
        <v>-1.8114151679999999</v>
      </c>
      <c r="DU324" s="1">
        <v>1.5670655469999999</v>
      </c>
      <c r="DV324" s="1">
        <v>-0.68143459900000003</v>
      </c>
      <c r="DW324" s="1">
        <v>0.87171520999999996</v>
      </c>
      <c r="DX324" s="1">
        <v>1.717454663</v>
      </c>
      <c r="DY324" s="1">
        <v>1.9035551500000001</v>
      </c>
      <c r="DZ324" s="1">
        <v>0.80939393900000001</v>
      </c>
      <c r="EA324" s="1">
        <v>-1.1447780439999999</v>
      </c>
      <c r="EB324" s="1">
        <v>1.650185048</v>
      </c>
      <c r="EC324" s="1">
        <v>-2.3684290720000001</v>
      </c>
      <c r="ED324" s="1">
        <v>-0.670839038</v>
      </c>
      <c r="EE324" s="1">
        <v>-2.7814532089999999</v>
      </c>
      <c r="EF324" s="1">
        <v>0.50663741100000004</v>
      </c>
      <c r="EG324" s="1">
        <v>0.79266946299999996</v>
      </c>
      <c r="EH324" s="1">
        <v>-0.138845727</v>
      </c>
      <c r="EI324" s="1">
        <v>0.78168780999999998</v>
      </c>
      <c r="EJ324" s="1">
        <v>-0.213365954</v>
      </c>
      <c r="EK324" s="1">
        <v>0.91174131999999997</v>
      </c>
      <c r="EL324" s="1">
        <v>0.48208338899999997</v>
      </c>
      <c r="EM324" s="1">
        <v>1.1417787210000001</v>
      </c>
      <c r="EN324" s="1" t="s">
        <v>221</v>
      </c>
      <c r="EO324" s="1">
        <v>-0.39782657399999999</v>
      </c>
      <c r="EP324" s="1">
        <v>0.55752913199999998</v>
      </c>
      <c r="EQ324" s="1">
        <v>0.160112855</v>
      </c>
      <c r="ER324" s="1">
        <v>0.35031512599999998</v>
      </c>
      <c r="ES324" s="1">
        <v>-0.43132788399999999</v>
      </c>
      <c r="ET324" s="1">
        <v>-0.18006138499999999</v>
      </c>
      <c r="EU324" s="1" t="s">
        <v>221</v>
      </c>
      <c r="EV324" s="1">
        <v>0.11079420800000001</v>
      </c>
      <c r="EW324" s="1">
        <v>1.3341285919999999</v>
      </c>
      <c r="EX324" s="1">
        <v>0.52018203500000004</v>
      </c>
      <c r="EY324" s="1">
        <v>0.99320901100000003</v>
      </c>
      <c r="EZ324" s="1">
        <v>2.4139802979999998</v>
      </c>
      <c r="FA324" s="1">
        <v>-1.4572140840000001</v>
      </c>
      <c r="FB324" s="1">
        <v>1.474575693</v>
      </c>
      <c r="FC324" s="1">
        <v>-0.94977949800000006</v>
      </c>
      <c r="FD324" s="1">
        <v>0.84506917800000003</v>
      </c>
      <c r="FE324" s="1">
        <v>0.98215492100000001</v>
      </c>
      <c r="FF324" s="1">
        <v>1.7226151750000001</v>
      </c>
      <c r="FG324" s="1">
        <v>0.696214102</v>
      </c>
      <c r="FH324" s="1">
        <v>-0.90605712000000005</v>
      </c>
      <c r="FI324" s="1">
        <v>1.1625293880000001</v>
      </c>
      <c r="FJ324" s="1">
        <v>-1.994651288</v>
      </c>
      <c r="FK324" s="1">
        <v>-0.61827943600000002</v>
      </c>
      <c r="FL324" s="1">
        <v>-2.2405125269999999</v>
      </c>
      <c r="FM324" s="1">
        <v>0.65470389500000004</v>
      </c>
      <c r="FN324" s="1">
        <v>0.94478795299999996</v>
      </c>
      <c r="FO324" s="1">
        <v>-0.13894535599999999</v>
      </c>
      <c r="FP324" s="1">
        <v>0.90010502800000003</v>
      </c>
      <c r="FQ324" s="1">
        <v>-0.26098052599999999</v>
      </c>
      <c r="FR324" s="1">
        <v>1.024416521</v>
      </c>
      <c r="FS324" s="1">
        <v>0.67246216400000003</v>
      </c>
      <c r="FT324" s="1">
        <v>1.1629552620000001</v>
      </c>
      <c r="FU324" s="1"/>
      <c r="FV324" s="1">
        <v>-0.45070360700000001</v>
      </c>
      <c r="FW324" s="1">
        <v>0.68845685099999998</v>
      </c>
      <c r="FX324" s="1">
        <v>0.15240841699999999</v>
      </c>
      <c r="FY324" s="1">
        <v>0.38368944500000002</v>
      </c>
      <c r="FZ324" s="1">
        <v>-0.44432008899999997</v>
      </c>
      <c r="GA324" s="1">
        <v>-0.200264262</v>
      </c>
      <c r="GB324" s="1"/>
      <c r="GC324" s="1">
        <v>9.6783547999999997E-2</v>
      </c>
      <c r="GD324" s="1">
        <v>1.5482840010000001</v>
      </c>
      <c r="GE324" s="1">
        <v>1.4442603709999999</v>
      </c>
      <c r="GF324" s="1">
        <v>-0.85299595100000003</v>
      </c>
      <c r="GG324" s="1">
        <v>2.0080244390000002</v>
      </c>
      <c r="GH324" s="1">
        <v>0.98215492100000001</v>
      </c>
      <c r="GI324" s="1">
        <v>1.6411621080000001</v>
      </c>
      <c r="GJ324" s="1">
        <v>-0.54207522799999996</v>
      </c>
      <c r="GK324" s="1">
        <v>1.641002056</v>
      </c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 t="s">
        <v>269</v>
      </c>
      <c r="HP324" s="1" t="s">
        <v>232</v>
      </c>
      <c r="HQ324" s="1" t="s">
        <v>233</v>
      </c>
      <c r="HR324" s="1" t="s">
        <v>234</v>
      </c>
      <c r="HS324" s="1" t="s">
        <v>221</v>
      </c>
      <c r="HT324" s="1" t="s">
        <v>221</v>
      </c>
      <c r="HU324" s="1">
        <v>4.6383740180000004</v>
      </c>
      <c r="HV324" s="1">
        <v>2.2044459289999998</v>
      </c>
      <c r="HW324" s="1">
        <v>2.3877468070000001</v>
      </c>
      <c r="HX324" s="1">
        <v>3.6151563649999998</v>
      </c>
      <c r="HY324" s="1"/>
      <c r="HZ324" s="1">
        <v>2.994959588</v>
      </c>
      <c r="IA324" s="1">
        <v>3.5335515489999998</v>
      </c>
      <c r="IB324" s="1">
        <v>3.6462331350000001</v>
      </c>
    </row>
    <row r="325" spans="1:236" x14ac:dyDescent="0.3">
      <c r="A325" s="1">
        <v>34233</v>
      </c>
      <c r="B325" s="1" t="s">
        <v>1957</v>
      </c>
      <c r="C325" s="1" t="s">
        <v>437</v>
      </c>
      <c r="D325" s="1" t="s">
        <v>1083</v>
      </c>
      <c r="E325" s="1">
        <v>8</v>
      </c>
      <c r="F325" s="1" t="s">
        <v>274</v>
      </c>
      <c r="G325" s="1">
        <v>3</v>
      </c>
      <c r="H325" s="1" t="s">
        <v>275</v>
      </c>
      <c r="I325" s="1" t="s">
        <v>221</v>
      </c>
      <c r="J325" s="1" t="s">
        <v>221</v>
      </c>
      <c r="K325" s="1" t="s">
        <v>221</v>
      </c>
      <c r="L325" s="1">
        <v>1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1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 t="s">
        <v>221</v>
      </c>
      <c r="AF325" s="1" t="s">
        <v>221</v>
      </c>
      <c r="AG325" s="1" t="s">
        <v>221</v>
      </c>
      <c r="AH325" s="1" t="s">
        <v>221</v>
      </c>
      <c r="AI325" s="1" t="s">
        <v>221</v>
      </c>
      <c r="AJ325" s="1" t="s">
        <v>221</v>
      </c>
      <c r="AK325" s="1" t="s">
        <v>221</v>
      </c>
      <c r="AL325" s="1" t="s">
        <v>221</v>
      </c>
      <c r="AM325" s="1">
        <v>5</v>
      </c>
      <c r="AN325" s="1">
        <v>1</v>
      </c>
      <c r="AO325" s="1">
        <v>3</v>
      </c>
      <c r="AP325" s="1">
        <v>1</v>
      </c>
      <c r="AQ325" s="1">
        <v>5</v>
      </c>
      <c r="AR325" s="1">
        <v>2</v>
      </c>
      <c r="AS325" s="1">
        <v>2</v>
      </c>
      <c r="AT325" s="1">
        <v>5</v>
      </c>
      <c r="AU325" s="1">
        <v>1</v>
      </c>
      <c r="AV325" s="1">
        <v>2</v>
      </c>
      <c r="AW325" s="1">
        <v>5</v>
      </c>
      <c r="AX325" s="1">
        <v>2</v>
      </c>
      <c r="AY325" s="1">
        <v>5</v>
      </c>
      <c r="AZ325" s="1">
        <v>4</v>
      </c>
      <c r="BA325" s="1">
        <v>1</v>
      </c>
      <c r="BB325" s="1">
        <v>5</v>
      </c>
      <c r="BC325" s="1" t="s">
        <v>221</v>
      </c>
      <c r="BD325" s="1" t="s">
        <v>221</v>
      </c>
      <c r="BE325" s="1" t="s">
        <v>221</v>
      </c>
      <c r="BF325" s="1" t="s">
        <v>221</v>
      </c>
      <c r="BG325" s="1">
        <v>5</v>
      </c>
      <c r="BH325" s="1">
        <v>5</v>
      </c>
      <c r="BI325" s="1">
        <v>5</v>
      </c>
      <c r="BJ325" s="1">
        <v>5</v>
      </c>
      <c r="BK325" s="1">
        <v>4</v>
      </c>
      <c r="BL325" s="1">
        <v>4</v>
      </c>
      <c r="BM325" s="1">
        <v>5</v>
      </c>
      <c r="BN325" s="1">
        <v>5</v>
      </c>
      <c r="BO325" s="1">
        <v>3</v>
      </c>
      <c r="BP325" s="1">
        <v>1</v>
      </c>
      <c r="BQ325" s="1">
        <v>5</v>
      </c>
      <c r="BR325" s="1">
        <v>5</v>
      </c>
      <c r="BS325" s="1">
        <v>4</v>
      </c>
      <c r="BT325" s="1">
        <v>5</v>
      </c>
      <c r="BU325" s="1">
        <v>5</v>
      </c>
      <c r="BV325" s="1">
        <v>5</v>
      </c>
      <c r="BW325" s="1">
        <v>5</v>
      </c>
      <c r="BX325" s="1">
        <v>4.7</v>
      </c>
      <c r="BY325" s="1">
        <v>5</v>
      </c>
      <c r="BZ325" s="1">
        <v>5</v>
      </c>
      <c r="CA325" s="1">
        <v>3</v>
      </c>
      <c r="CB325" s="1">
        <v>1</v>
      </c>
      <c r="CC325" s="1">
        <v>4.3333333329999997</v>
      </c>
      <c r="CD325" s="1">
        <v>4.5</v>
      </c>
      <c r="CE325" s="1">
        <v>5</v>
      </c>
      <c r="CF325" s="1">
        <f>(AM325 - '[1]AoA, FW, and ASMu'!B$11) / '[1]AoA, FW, and ASMu'!B$12</f>
        <v>0.88905207322832902</v>
      </c>
      <c r="CG325" s="1">
        <f>(AQ325 - '[1]AoA, FW, and ASMu'!C$11) / '[1]AoA, FW, and ASMu'!C$12</f>
        <v>1.6056087151336731</v>
      </c>
      <c r="CH325" s="1">
        <f>(AR325 - '[1]AoA, FW, and ASMu'!D$11) / '[1]AoA, FW, and ASMu'!D$12</f>
        <v>-0.32843761477495281</v>
      </c>
      <c r="CI325" s="1">
        <f>(AT325 - '[1]AoA, FW, and ASMu'!E$11) / '[1]AoA, FW, and ASMu'!E$12</f>
        <v>0.50066042908655961</v>
      </c>
      <c r="CJ325" s="1">
        <f>(AU325 - '[1]AoA, FW, and ASMu'!F$11) / '[1]AoA, FW, and ASMu'!F$12</f>
        <v>-1.3726844286238138</v>
      </c>
      <c r="CK325" s="1">
        <f>(AY325 - '[1]AoA, FW, and ASMu'!G$11) / '[1]AoA, FW, and ASMu'!G$12</f>
        <v>1.0352183707753255</v>
      </c>
      <c r="CL325" s="1">
        <f>(BA325 - '[1]AoA, FW, and ASMu'!H$11) / '[1]AoA, FW, and ASMu'!H$12</f>
        <v>-0.62050276803115456</v>
      </c>
      <c r="CM325" s="1">
        <f>(AW325 - '[1]AoA, FW, and ASMu'!I$11) / '[1]AoA, FW, and ASMu'!I$12</f>
        <v>1.4468245209353749</v>
      </c>
      <c r="CN325" s="1">
        <v>0.91674375900000005</v>
      </c>
      <c r="CO325" s="1">
        <v>1.6773533860000001</v>
      </c>
      <c r="CP325" s="1">
        <v>1.03276722</v>
      </c>
      <c r="CQ325" s="1">
        <v>-1.256313123</v>
      </c>
      <c r="CR325" s="1">
        <v>-3.3722200619999998</v>
      </c>
      <c r="CS325" s="1">
        <v>0.225468117</v>
      </c>
      <c r="CT325" s="1">
        <v>0.59662286399999997</v>
      </c>
      <c r="CU325" s="1">
        <v>0.73282062400000003</v>
      </c>
      <c r="CV325" s="1" t="s">
        <v>241</v>
      </c>
      <c r="CW325" s="1">
        <v>5</v>
      </c>
      <c r="CX325" s="1">
        <v>1</v>
      </c>
      <c r="CY325" s="1" t="s">
        <v>242</v>
      </c>
      <c r="CZ325" s="1">
        <v>5</v>
      </c>
      <c r="DA325" s="1">
        <v>8236</v>
      </c>
      <c r="DB325" s="1" t="s">
        <v>221</v>
      </c>
      <c r="DC325" s="1" t="s">
        <v>221</v>
      </c>
      <c r="DD325" s="1">
        <v>1</v>
      </c>
      <c r="DE325" s="1">
        <v>8240</v>
      </c>
      <c r="DF325" s="1" t="s">
        <v>221</v>
      </c>
      <c r="DG325" s="1" t="s">
        <v>553</v>
      </c>
      <c r="DH325" s="1" t="s">
        <v>221</v>
      </c>
      <c r="DI325" s="1" t="s">
        <v>1958</v>
      </c>
      <c r="DJ325" s="1" t="s">
        <v>1959</v>
      </c>
      <c r="DK325" s="1" t="s">
        <v>1111</v>
      </c>
      <c r="DL325" s="1" t="s">
        <v>229</v>
      </c>
      <c r="DM325" s="1">
        <v>689</v>
      </c>
      <c r="DN325" s="1">
        <v>8</v>
      </c>
      <c r="DO325" s="1" t="s">
        <v>1960</v>
      </c>
      <c r="DP325" s="1">
        <v>0.99168173500000001</v>
      </c>
      <c r="DQ325" s="1">
        <v>-0.56476974899999999</v>
      </c>
      <c r="DR325" s="1">
        <v>-0.85767027399999995</v>
      </c>
      <c r="DS325" s="1">
        <v>-0.37808848900000003</v>
      </c>
      <c r="DT325" s="1">
        <v>2.1885848320000001</v>
      </c>
      <c r="DU325" s="1">
        <v>-0.432934453</v>
      </c>
      <c r="DV325" s="1">
        <v>0.31856540100000003</v>
      </c>
      <c r="DW325" s="1">
        <v>0.87171520999999996</v>
      </c>
      <c r="DX325" s="1">
        <v>-2.2825453370000002</v>
      </c>
      <c r="DY325" s="1">
        <v>-9.6444849999999999E-2</v>
      </c>
      <c r="DZ325" s="1">
        <v>1.809393939</v>
      </c>
      <c r="EA325" s="1">
        <v>-0.14477804399999999</v>
      </c>
      <c r="EB325" s="1">
        <v>1.650185048</v>
      </c>
      <c r="EC325" s="1">
        <v>0.63157092800000003</v>
      </c>
      <c r="ED325" s="1">
        <v>-0.670839038</v>
      </c>
      <c r="EE325" s="1">
        <v>1.2185467910000001</v>
      </c>
      <c r="EF325" s="1">
        <v>0.50663741100000004</v>
      </c>
      <c r="EG325" s="1">
        <v>0.79266946299999996</v>
      </c>
      <c r="EH325" s="1">
        <v>0.86115427300000003</v>
      </c>
      <c r="EI325" s="1">
        <v>0.78168780999999998</v>
      </c>
      <c r="EJ325" s="1">
        <v>-0.213365954</v>
      </c>
      <c r="EK325" s="1">
        <v>-8.8258680000000006E-2</v>
      </c>
      <c r="EL325" s="1">
        <v>0.48208338899999997</v>
      </c>
      <c r="EM325" s="1">
        <v>-0.858221279</v>
      </c>
      <c r="EN325" s="1">
        <v>-3.2279507129999998</v>
      </c>
      <c r="EO325" s="1">
        <v>0.60217342600000001</v>
      </c>
      <c r="EP325" s="1">
        <v>0.55752913199999998</v>
      </c>
      <c r="EQ325" s="1">
        <v>0.160112855</v>
      </c>
      <c r="ER325" s="1">
        <v>1.3503151259999999</v>
      </c>
      <c r="ES325" s="1">
        <v>1.5686721159999999</v>
      </c>
      <c r="ET325" s="1">
        <v>0.81993861499999998</v>
      </c>
      <c r="EU325" s="1">
        <v>1.711729622</v>
      </c>
      <c r="EV325" s="1">
        <v>1.1107942079999999</v>
      </c>
      <c r="EW325" s="1">
        <v>0.87027960100000001</v>
      </c>
      <c r="EX325" s="1">
        <v>-0.50626750099999995</v>
      </c>
      <c r="EY325" s="1">
        <v>-0.87121855599999998</v>
      </c>
      <c r="EZ325" s="1">
        <v>-0.43257899100000002</v>
      </c>
      <c r="FA325" s="1">
        <v>1.7263944149999999</v>
      </c>
      <c r="FB325" s="1">
        <v>-0.342236706</v>
      </c>
      <c r="FC325" s="1">
        <v>0.26325543000000001</v>
      </c>
      <c r="FD325" s="1">
        <v>0.78158185499999999</v>
      </c>
      <c r="FE325" s="1">
        <v>-1.3079878810000001</v>
      </c>
      <c r="FF325" s="1">
        <v>-6.6357141999999994E-2</v>
      </c>
      <c r="FG325" s="1">
        <v>1.6615391349999999</v>
      </c>
      <c r="FH325" s="1">
        <v>-9.2265964000000006E-2</v>
      </c>
      <c r="FI325" s="1">
        <v>1.1982686419999999</v>
      </c>
      <c r="FJ325" s="1">
        <v>0.527533476</v>
      </c>
      <c r="FK325" s="1">
        <v>-0.65123792400000002</v>
      </c>
      <c r="FL325" s="1">
        <v>1.178860324</v>
      </c>
      <c r="FM325" s="1">
        <v>0.73267232599999998</v>
      </c>
      <c r="FN325" s="1">
        <v>1.036017078</v>
      </c>
      <c r="FO325" s="1">
        <v>0.87643446000000003</v>
      </c>
      <c r="FP325" s="1">
        <v>0.94650490499999995</v>
      </c>
      <c r="FQ325" s="1">
        <v>-0.26488525299999999</v>
      </c>
      <c r="FR325" s="1">
        <v>-9.6083810000000006E-2</v>
      </c>
      <c r="FS325" s="1">
        <v>0.70189067199999999</v>
      </c>
      <c r="FT325" s="1">
        <v>-0.85358042499999998</v>
      </c>
      <c r="FU325" s="1">
        <v>-3.215275412</v>
      </c>
      <c r="FV325" s="1">
        <v>0.68614825199999996</v>
      </c>
      <c r="FW325" s="1">
        <v>0.72294473999999997</v>
      </c>
      <c r="FX325" s="1">
        <v>0.19275363200000001</v>
      </c>
      <c r="FY325" s="1">
        <v>1.373623365</v>
      </c>
      <c r="FZ325" s="1">
        <v>1.7019431700000001</v>
      </c>
      <c r="GA325" s="1">
        <v>0.955153959</v>
      </c>
      <c r="GB325" s="1">
        <v>1.721000812</v>
      </c>
      <c r="GC325" s="1">
        <v>1.269460853</v>
      </c>
      <c r="GD325" s="1">
        <v>1.49308258</v>
      </c>
      <c r="GE325" s="1">
        <v>2.509582913</v>
      </c>
      <c r="GF325" s="1">
        <v>1.378764106</v>
      </c>
      <c r="GG325" s="1">
        <v>1.4834725280000001</v>
      </c>
      <c r="GH325" s="1">
        <v>-2.1615683059999999</v>
      </c>
      <c r="GI325" s="1">
        <v>1.3934472550000001</v>
      </c>
      <c r="GJ325" s="1">
        <v>0.305639298</v>
      </c>
      <c r="GK325" s="1">
        <v>2.3942114609999998</v>
      </c>
      <c r="GL325" s="1">
        <v>2</v>
      </c>
      <c r="GM325" s="1">
        <v>0</v>
      </c>
      <c r="GN325" s="1">
        <v>0</v>
      </c>
      <c r="GO325" s="1">
        <v>2</v>
      </c>
      <c r="GP325" s="1">
        <v>1</v>
      </c>
      <c r="GQ325" s="1">
        <v>0</v>
      </c>
      <c r="GR325" s="1">
        <v>0</v>
      </c>
      <c r="GS325" s="1">
        <v>0</v>
      </c>
      <c r="GT325" s="1">
        <v>0</v>
      </c>
      <c r="GU325" s="1">
        <v>0</v>
      </c>
      <c r="GV325" s="1">
        <v>0</v>
      </c>
      <c r="GW325" s="1">
        <v>0</v>
      </c>
      <c r="GX325" s="1">
        <v>0</v>
      </c>
      <c r="GY325" s="1">
        <v>1</v>
      </c>
      <c r="GZ325" s="1">
        <v>0.5</v>
      </c>
      <c r="HA325" s="1">
        <v>0</v>
      </c>
      <c r="HB325" s="1">
        <v>0</v>
      </c>
      <c r="HC325" s="1">
        <v>0</v>
      </c>
      <c r="HD325" s="1">
        <v>0</v>
      </c>
      <c r="HE325" s="1">
        <v>0</v>
      </c>
      <c r="HF325" s="1">
        <v>0</v>
      </c>
      <c r="HG325" s="1">
        <v>1</v>
      </c>
      <c r="HH325" s="1">
        <v>0.5</v>
      </c>
      <c r="HI325" s="1">
        <v>0</v>
      </c>
      <c r="HJ325" s="1">
        <v>0</v>
      </c>
      <c r="HK325" s="1">
        <v>0</v>
      </c>
      <c r="HL325" s="1">
        <v>0</v>
      </c>
      <c r="HM325" s="1">
        <v>0.5</v>
      </c>
      <c r="HN325" s="1">
        <v>0.5</v>
      </c>
      <c r="HO325" s="1" t="s">
        <v>221</v>
      </c>
      <c r="HP325" s="1" t="s">
        <v>295</v>
      </c>
      <c r="HQ325" s="1" t="s">
        <v>221</v>
      </c>
      <c r="HR325" s="1" t="s">
        <v>221</v>
      </c>
      <c r="HS325" s="1" t="s">
        <v>221</v>
      </c>
      <c r="HT325" s="1" t="s">
        <v>221</v>
      </c>
      <c r="HU325" s="1">
        <v>3.5783645389999998</v>
      </c>
      <c r="HV325" s="1">
        <v>3.707833801</v>
      </c>
      <c r="HW325" s="1">
        <v>2.8134003590000001</v>
      </c>
      <c r="HX325" s="1">
        <v>1.114295118</v>
      </c>
      <c r="HY325" s="1">
        <v>0</v>
      </c>
      <c r="HZ325" s="1">
        <v>2.3626518220000001</v>
      </c>
      <c r="IA325" s="1">
        <v>3.3447039329999999</v>
      </c>
      <c r="IB325" s="1">
        <v>5.0250557049999998</v>
      </c>
    </row>
    <row r="326" spans="1:236" x14ac:dyDescent="0.3">
      <c r="A326" s="1">
        <v>37922</v>
      </c>
      <c r="B326" s="1" t="s">
        <v>414</v>
      </c>
      <c r="C326" s="1" t="s">
        <v>415</v>
      </c>
      <c r="D326" s="1" t="s">
        <v>416</v>
      </c>
      <c r="E326" s="1">
        <v>3</v>
      </c>
      <c r="F326" s="1" t="s">
        <v>274</v>
      </c>
      <c r="G326" s="1">
        <v>3</v>
      </c>
      <c r="H326" s="1" t="s">
        <v>275</v>
      </c>
      <c r="I326" s="1" t="s">
        <v>221</v>
      </c>
      <c r="J326" s="1" t="s">
        <v>221</v>
      </c>
      <c r="K326" s="1" t="s">
        <v>221</v>
      </c>
      <c r="L326" s="1">
        <v>1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1</v>
      </c>
      <c r="Y326" s="1">
        <v>0</v>
      </c>
      <c r="Z326" s="1">
        <v>1</v>
      </c>
      <c r="AA326" s="1">
        <v>0</v>
      </c>
      <c r="AB326" s="1">
        <v>0</v>
      </c>
      <c r="AC326" s="1">
        <v>0</v>
      </c>
      <c r="AD326" s="1">
        <v>0</v>
      </c>
      <c r="AE326" s="1" t="s">
        <v>417</v>
      </c>
      <c r="AF326" s="1" t="s">
        <v>221</v>
      </c>
      <c r="AG326" s="1" t="s">
        <v>221</v>
      </c>
      <c r="AH326" s="1" t="s">
        <v>221</v>
      </c>
      <c r="AI326" s="1" t="s">
        <v>221</v>
      </c>
      <c r="AJ326" s="1" t="s">
        <v>221</v>
      </c>
      <c r="AK326" s="1" t="s">
        <v>221</v>
      </c>
      <c r="AL326" s="1" t="s">
        <v>221</v>
      </c>
      <c r="AM326" s="1">
        <v>5</v>
      </c>
      <c r="AN326" s="1">
        <v>1</v>
      </c>
      <c r="AO326" s="1">
        <v>5</v>
      </c>
      <c r="AP326" s="1">
        <v>1</v>
      </c>
      <c r="AQ326" s="1">
        <v>2</v>
      </c>
      <c r="AR326" s="1">
        <v>3</v>
      </c>
      <c r="AS326" s="1">
        <v>3</v>
      </c>
      <c r="AT326" s="1">
        <v>1</v>
      </c>
      <c r="AU326" s="1">
        <v>1</v>
      </c>
      <c r="AV326" s="1">
        <v>3</v>
      </c>
      <c r="AW326" s="1">
        <v>5</v>
      </c>
      <c r="AX326" s="1">
        <v>3</v>
      </c>
      <c r="AY326" s="1">
        <v>1</v>
      </c>
      <c r="AZ326" s="1">
        <v>1</v>
      </c>
      <c r="BA326" s="1">
        <v>1</v>
      </c>
      <c r="BB326" s="1">
        <v>3</v>
      </c>
      <c r="BC326" s="1" t="s">
        <v>221</v>
      </c>
      <c r="BD326" s="1" t="s">
        <v>221</v>
      </c>
      <c r="BE326" s="1" t="s">
        <v>221</v>
      </c>
      <c r="BF326" s="1" t="s">
        <v>221</v>
      </c>
      <c r="BG326" s="1">
        <v>5</v>
      </c>
      <c r="BH326" s="1">
        <v>4</v>
      </c>
      <c r="BI326" s="1">
        <v>3</v>
      </c>
      <c r="BJ326" s="1">
        <v>4</v>
      </c>
      <c r="BK326" s="1">
        <v>3</v>
      </c>
      <c r="BL326" s="1">
        <v>3</v>
      </c>
      <c r="BM326" s="1">
        <v>4</v>
      </c>
      <c r="BN326" s="1">
        <v>4</v>
      </c>
      <c r="BO326" s="1">
        <v>3</v>
      </c>
      <c r="BP326" s="1">
        <v>3</v>
      </c>
      <c r="BQ326" s="1">
        <v>4</v>
      </c>
      <c r="BR326" s="1">
        <v>3</v>
      </c>
      <c r="BS326" s="1">
        <v>3</v>
      </c>
      <c r="BT326" s="1">
        <v>3</v>
      </c>
      <c r="BU326" s="1">
        <v>3</v>
      </c>
      <c r="BV326" s="1">
        <v>3</v>
      </c>
      <c r="BW326" s="1">
        <v>3</v>
      </c>
      <c r="BX326" s="1">
        <v>3.4</v>
      </c>
      <c r="BY326" s="1">
        <v>3</v>
      </c>
      <c r="BZ326" s="1">
        <v>4</v>
      </c>
      <c r="CA326" s="1">
        <v>3</v>
      </c>
      <c r="CB326" s="1">
        <v>3</v>
      </c>
      <c r="CC326" s="1">
        <v>3.3333333330000001</v>
      </c>
      <c r="CD326" s="1">
        <v>3</v>
      </c>
      <c r="CE326" s="1">
        <v>4</v>
      </c>
      <c r="CF326" s="1">
        <f>(AM326 - '[1]AoA, FW, and ASMu'!B$11) / '[1]AoA, FW, and ASMu'!B$12</f>
        <v>0.88905207322832902</v>
      </c>
      <c r="CG326" s="1">
        <f>(AQ326 - '[1]AoA, FW, and ASMu'!C$11) / '[1]AoA, FW, and ASMu'!C$12</f>
        <v>-0.70746723074685991</v>
      </c>
      <c r="CH326" s="1">
        <f>(AR326 - '[1]AoA, FW, and ASMu'!D$11) / '[1]AoA, FW, and ASMu'!D$12</f>
        <v>0.45651043466681585</v>
      </c>
      <c r="CI326" s="1">
        <f>(AT326 - '[1]AoA, FW, and ASMu'!E$11) / '[1]AoA, FW, and ASMu'!E$12</f>
        <v>-3.2112961347206417</v>
      </c>
      <c r="CJ326" s="1">
        <f>(AU326 - '[1]AoA, FW, and ASMu'!F$11) / '[1]AoA, FW, and ASMu'!F$12</f>
        <v>-1.3726844286238138</v>
      </c>
      <c r="CK326" s="1">
        <f>(AY326 - '[1]AoA, FW, and ASMu'!G$11) / '[1]AoA, FW, and ASMu'!G$12</f>
        <v>-1.8178158856975259</v>
      </c>
      <c r="CL326" s="1">
        <f>(BA326 - '[1]AoA, FW, and ASMu'!H$11) / '[1]AoA, FW, and ASMu'!H$12</f>
        <v>-0.62050276803115456</v>
      </c>
      <c r="CM326" s="1">
        <f>(AW326 - '[1]AoA, FW, and ASMu'!I$11) / '[1]AoA, FW, and ASMu'!I$12</f>
        <v>1.4468245209353749</v>
      </c>
      <c r="CN326" s="1">
        <v>-2.0110090459999999</v>
      </c>
      <c r="CO326" s="1">
        <v>-0.79453581500000003</v>
      </c>
      <c r="CP326" s="1">
        <v>-0.37393295900000001</v>
      </c>
      <c r="CQ326" s="1">
        <v>-1.256313123</v>
      </c>
      <c r="CR326" s="1">
        <v>-1.2451274080000001</v>
      </c>
      <c r="CS326" s="1">
        <v>-1.5465207489999999</v>
      </c>
      <c r="CT326" s="1">
        <v>-1.4101994959999999</v>
      </c>
      <c r="CU326" s="1">
        <v>-0.94219794499999998</v>
      </c>
      <c r="CV326" s="1" t="s">
        <v>241</v>
      </c>
      <c r="CW326" s="1">
        <v>5</v>
      </c>
      <c r="CX326" s="1">
        <v>1</v>
      </c>
      <c r="CY326" s="1" t="s">
        <v>224</v>
      </c>
      <c r="CZ326" s="1">
        <v>4</v>
      </c>
      <c r="DA326" s="1">
        <v>5212</v>
      </c>
      <c r="DB326" s="1" t="s">
        <v>221</v>
      </c>
      <c r="DC326" s="1" t="s">
        <v>221</v>
      </c>
      <c r="DD326" s="1">
        <v>1</v>
      </c>
      <c r="DE326" s="1" t="s">
        <v>221</v>
      </c>
      <c r="DF326" s="1" t="s">
        <v>221</v>
      </c>
      <c r="DG326" s="1" t="s">
        <v>292</v>
      </c>
      <c r="DH326" s="1">
        <v>598341</v>
      </c>
      <c r="DI326" s="1" t="s">
        <v>221</v>
      </c>
      <c r="DJ326" s="1" t="s">
        <v>418</v>
      </c>
      <c r="DK326" s="1" t="s">
        <v>419</v>
      </c>
      <c r="DL326" s="1" t="s">
        <v>229</v>
      </c>
      <c r="DM326" s="1">
        <v>1228</v>
      </c>
      <c r="DN326" s="1">
        <v>8</v>
      </c>
      <c r="DO326" s="1" t="s">
        <v>420</v>
      </c>
      <c r="DP326" s="1">
        <v>0.99168173500000001</v>
      </c>
      <c r="DQ326" s="1">
        <v>-0.56476974899999999</v>
      </c>
      <c r="DR326" s="1">
        <v>1.142329726</v>
      </c>
      <c r="DS326" s="1">
        <v>-0.37808848900000003</v>
      </c>
      <c r="DT326" s="1">
        <v>-0.81141516800000002</v>
      </c>
      <c r="DU326" s="1">
        <v>0.567065547</v>
      </c>
      <c r="DV326" s="1">
        <v>1.3185654010000001</v>
      </c>
      <c r="DW326" s="1">
        <v>-3.1282847899999999</v>
      </c>
      <c r="DX326" s="1">
        <v>-2.2825453370000002</v>
      </c>
      <c r="DY326" s="1">
        <v>0.90355514999999997</v>
      </c>
      <c r="DZ326" s="1">
        <v>1.809393939</v>
      </c>
      <c r="EA326" s="1">
        <v>0.85522195599999995</v>
      </c>
      <c r="EB326" s="1">
        <v>-2.349814952</v>
      </c>
      <c r="EC326" s="1">
        <v>-2.3684290720000001</v>
      </c>
      <c r="ED326" s="1">
        <v>-0.670839038</v>
      </c>
      <c r="EE326" s="1">
        <v>-0.78145320900000004</v>
      </c>
      <c r="EF326" s="1">
        <v>0.50663741100000004</v>
      </c>
      <c r="EG326" s="1">
        <v>-0.20733053700000001</v>
      </c>
      <c r="EH326" s="1">
        <v>-1.1388457270000001</v>
      </c>
      <c r="EI326" s="1">
        <v>-0.21831218999999999</v>
      </c>
      <c r="EJ326" s="1">
        <v>-1.2133659539999999</v>
      </c>
      <c r="EK326" s="1">
        <v>-1.08825868</v>
      </c>
      <c r="EL326" s="1">
        <v>-0.51791661099999997</v>
      </c>
      <c r="EM326" s="1">
        <v>-0.858221279</v>
      </c>
      <c r="EN326" s="1">
        <v>-1.227950713</v>
      </c>
      <c r="EO326" s="1">
        <v>-0.39782657399999999</v>
      </c>
      <c r="EP326" s="1">
        <v>-1.442470868</v>
      </c>
      <c r="EQ326" s="1">
        <v>-0.83988714499999995</v>
      </c>
      <c r="ER326" s="1">
        <v>-0.64968487399999997</v>
      </c>
      <c r="ES326" s="1">
        <v>-0.43132788399999999</v>
      </c>
      <c r="ET326" s="1">
        <v>-1.1800613849999999</v>
      </c>
      <c r="EU326" s="1">
        <v>-0.28827037799999999</v>
      </c>
      <c r="EV326" s="1">
        <v>0.11079420800000001</v>
      </c>
      <c r="EW326" s="1">
        <v>0.87027960100000001</v>
      </c>
      <c r="EX326" s="1">
        <v>-0.50626750099999995</v>
      </c>
      <c r="EY326" s="1">
        <v>1.1603746619999999</v>
      </c>
      <c r="EZ326" s="1">
        <v>-0.43257899100000002</v>
      </c>
      <c r="FA326" s="1">
        <v>-0.64005863200000002</v>
      </c>
      <c r="FB326" s="1">
        <v>0.44826796200000002</v>
      </c>
      <c r="FC326" s="1">
        <v>1.0896334009999999</v>
      </c>
      <c r="FD326" s="1">
        <v>-2.8048273130000001</v>
      </c>
      <c r="FE326" s="1">
        <v>-1.3079878810000001</v>
      </c>
      <c r="FF326" s="1">
        <v>0.62167485</v>
      </c>
      <c r="FG326" s="1">
        <v>1.6615391349999999</v>
      </c>
      <c r="FH326" s="1">
        <v>0.545026554</v>
      </c>
      <c r="FI326" s="1">
        <v>-1.706299287</v>
      </c>
      <c r="FJ326" s="1">
        <v>-1.97828235</v>
      </c>
      <c r="FK326" s="1">
        <v>-0.65123792400000002</v>
      </c>
      <c r="FL326" s="1">
        <v>-0.75600230499999999</v>
      </c>
      <c r="FM326" s="1">
        <v>0.73267232599999998</v>
      </c>
      <c r="FN326" s="1">
        <v>-0.27098051200000001</v>
      </c>
      <c r="FO326" s="1">
        <v>-1.1590532280000001</v>
      </c>
      <c r="FP326" s="1">
        <v>-0.26434281799999998</v>
      </c>
      <c r="FQ326" s="1">
        <v>-1.506345045</v>
      </c>
      <c r="FR326" s="1">
        <v>-1.184745122</v>
      </c>
      <c r="FS326" s="1">
        <v>-0.75406215300000001</v>
      </c>
      <c r="FT326" s="1">
        <v>-0.85358042499999998</v>
      </c>
      <c r="FU326" s="1">
        <v>-1.223128878</v>
      </c>
      <c r="FV326" s="1">
        <v>-0.45330464100000001</v>
      </c>
      <c r="FW326" s="1">
        <v>-1.8704434729999999</v>
      </c>
      <c r="FX326" s="1">
        <v>-1.0111074330000001</v>
      </c>
      <c r="FY326" s="1">
        <v>-0.66089930100000005</v>
      </c>
      <c r="FZ326" s="1">
        <v>-0.46797258600000002</v>
      </c>
      <c r="GA326" s="1">
        <v>-1.3746642529999999</v>
      </c>
      <c r="GB326" s="1">
        <v>-0.28983172800000001</v>
      </c>
      <c r="GC326" s="1">
        <v>0.126620132</v>
      </c>
      <c r="GD326" s="1">
        <v>-1.6808874000000001E-2</v>
      </c>
      <c r="GE326" s="1">
        <v>-1.4760619989999999</v>
      </c>
      <c r="GF326" s="1">
        <v>0.15843623300000001</v>
      </c>
      <c r="GG326" s="1">
        <v>-3.5588894660000001</v>
      </c>
      <c r="GH326" s="1">
        <v>-2.1615683059999999</v>
      </c>
      <c r="GI326" s="1">
        <v>-2.6914436149999998</v>
      </c>
      <c r="GJ326" s="1">
        <v>-1.3017075039999999</v>
      </c>
      <c r="GK326" s="1">
        <v>2.3942114609999998</v>
      </c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 t="s">
        <v>394</v>
      </c>
      <c r="HP326" s="1" t="s">
        <v>232</v>
      </c>
      <c r="HQ326" s="1" t="s">
        <v>233</v>
      </c>
      <c r="HR326" s="1" t="s">
        <v>413</v>
      </c>
      <c r="HS326" s="1" t="s">
        <v>221</v>
      </c>
      <c r="HT326" s="1" t="s">
        <v>221</v>
      </c>
      <c r="HU326" s="1">
        <v>0.65061173400000005</v>
      </c>
      <c r="HV326" s="1">
        <v>1.2359446000000001</v>
      </c>
      <c r="HW326" s="1">
        <v>1.406700179</v>
      </c>
      <c r="HX326" s="1">
        <v>1.114295118</v>
      </c>
      <c r="HY326" s="1">
        <v>2.1270926540000001</v>
      </c>
      <c r="HZ326" s="1">
        <v>0.59066295599999996</v>
      </c>
      <c r="IA326" s="1">
        <v>1.337881573</v>
      </c>
      <c r="IB326" s="1">
        <v>3.3500371360000001</v>
      </c>
    </row>
    <row r="327" spans="1:236" x14ac:dyDescent="0.3">
      <c r="A327" s="1">
        <v>32285</v>
      </c>
      <c r="B327" s="1" t="s">
        <v>1961</v>
      </c>
      <c r="C327" s="1" t="s">
        <v>1962</v>
      </c>
      <c r="D327" s="1" t="s">
        <v>546</v>
      </c>
      <c r="E327" s="1">
        <v>4</v>
      </c>
      <c r="F327" s="1" t="s">
        <v>424</v>
      </c>
      <c r="G327" s="1">
        <v>2</v>
      </c>
      <c r="H327" s="1" t="s">
        <v>1226</v>
      </c>
      <c r="I327" s="1" t="s">
        <v>221</v>
      </c>
      <c r="J327" s="1" t="s">
        <v>221</v>
      </c>
      <c r="K327" s="1" t="s">
        <v>221</v>
      </c>
      <c r="L327" s="1">
        <v>1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1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 t="s">
        <v>221</v>
      </c>
      <c r="AF327" s="1" t="s">
        <v>221</v>
      </c>
      <c r="AG327" s="1" t="s">
        <v>221</v>
      </c>
      <c r="AH327" s="1" t="s">
        <v>221</v>
      </c>
      <c r="AI327" s="1" t="s">
        <v>221</v>
      </c>
      <c r="AJ327" s="1" t="s">
        <v>221</v>
      </c>
      <c r="AK327" s="1" t="s">
        <v>221</v>
      </c>
      <c r="AL327" s="1" t="s">
        <v>221</v>
      </c>
      <c r="AM327" s="1">
        <v>5</v>
      </c>
      <c r="AN327" s="1">
        <v>1</v>
      </c>
      <c r="AO327" s="1">
        <v>4</v>
      </c>
      <c r="AP327" s="1">
        <v>2</v>
      </c>
      <c r="AQ327" s="1">
        <v>4</v>
      </c>
      <c r="AR327" s="1">
        <v>4</v>
      </c>
      <c r="AS327" s="1">
        <v>3</v>
      </c>
      <c r="AT327" s="1">
        <v>5</v>
      </c>
      <c r="AU327" s="1">
        <v>1</v>
      </c>
      <c r="AV327" s="1">
        <v>3</v>
      </c>
      <c r="AW327" s="1">
        <v>4</v>
      </c>
      <c r="AX327" s="1">
        <v>2</v>
      </c>
      <c r="AY327" s="1">
        <v>5</v>
      </c>
      <c r="AZ327" s="1">
        <v>5</v>
      </c>
      <c r="BA327" s="1">
        <v>2</v>
      </c>
      <c r="BB327" s="1">
        <v>4</v>
      </c>
      <c r="BC327" s="1" t="s">
        <v>221</v>
      </c>
      <c r="BD327" s="1" t="s">
        <v>221</v>
      </c>
      <c r="BE327" s="1" t="s">
        <v>221</v>
      </c>
      <c r="BF327" s="1" t="s">
        <v>221</v>
      </c>
      <c r="BG327" s="1">
        <v>5</v>
      </c>
      <c r="BH327" s="1">
        <v>4</v>
      </c>
      <c r="BI327" s="1">
        <v>3</v>
      </c>
      <c r="BJ327" s="1">
        <v>4</v>
      </c>
      <c r="BK327" s="1">
        <v>5</v>
      </c>
      <c r="BL327" s="1">
        <v>4</v>
      </c>
      <c r="BM327" s="1">
        <v>5</v>
      </c>
      <c r="BN327" s="1">
        <v>4</v>
      </c>
      <c r="BO327" s="1">
        <v>3</v>
      </c>
      <c r="BP327" s="1" t="s">
        <v>221</v>
      </c>
      <c r="BQ327" s="1">
        <v>3</v>
      </c>
      <c r="BR327" s="1">
        <v>4</v>
      </c>
      <c r="BS327" s="1">
        <v>4</v>
      </c>
      <c r="BT327" s="1">
        <v>4</v>
      </c>
      <c r="BU327" s="1">
        <v>3</v>
      </c>
      <c r="BV327" s="1">
        <v>5</v>
      </c>
      <c r="BW327" s="1" t="s">
        <v>221</v>
      </c>
      <c r="BX327" s="1">
        <v>4.2222222220000001</v>
      </c>
      <c r="BY327" s="1">
        <v>3.5</v>
      </c>
      <c r="BZ327" s="1">
        <v>4</v>
      </c>
      <c r="CA327" s="1">
        <v>3</v>
      </c>
      <c r="CB327" s="1"/>
      <c r="CC327" s="1">
        <v>4.6666666670000003</v>
      </c>
      <c r="CD327" s="1">
        <v>4</v>
      </c>
      <c r="CE327" s="1">
        <v>4</v>
      </c>
      <c r="CF327" s="1">
        <f>(AM327 - '[1]AoA, FW, and ASMu'!B$11) / '[1]AoA, FW, and ASMu'!B$12</f>
        <v>0.88905207322832902</v>
      </c>
      <c r="CG327" s="1">
        <f>(AQ327 - '[1]AoA, FW, and ASMu'!C$11) / '[1]AoA, FW, and ASMu'!C$12</f>
        <v>0.83458339984016205</v>
      </c>
      <c r="CH327" s="1">
        <f>(AR327 - '[1]AoA, FW, and ASMu'!D$11) / '[1]AoA, FW, and ASMu'!D$12</f>
        <v>1.2414584841085845</v>
      </c>
      <c r="CI327" s="1">
        <f>(AT327 - '[1]AoA, FW, and ASMu'!E$11) / '[1]AoA, FW, and ASMu'!E$12</f>
        <v>0.50066042908655961</v>
      </c>
      <c r="CJ327" s="1">
        <f>(AU327 - '[1]AoA, FW, and ASMu'!F$11) / '[1]AoA, FW, and ASMu'!F$12</f>
        <v>-1.3726844286238138</v>
      </c>
      <c r="CK327" s="1">
        <f>(AY327 - '[1]AoA, FW, and ASMu'!G$11) / '[1]AoA, FW, and ASMu'!G$12</f>
        <v>1.0352183707753255</v>
      </c>
      <c r="CL327" s="1">
        <f>(BA327 - '[1]AoA, FW, and ASMu'!H$11) / '[1]AoA, FW, and ASMu'!H$12</f>
        <v>0.31960435424860512</v>
      </c>
      <c r="CM327" s="1">
        <f>(AW327 - '[1]AoA, FW, and ASMu'!I$11) / '[1]AoA, FW, and ASMu'!I$12</f>
        <v>0.59779555268672613</v>
      </c>
      <c r="CN327" s="1">
        <v>0.17169330299999999</v>
      </c>
      <c r="CO327" s="1">
        <v>-0.13144442100000001</v>
      </c>
      <c r="CP327" s="1">
        <v>0.58876641900000004</v>
      </c>
      <c r="CQ327" s="1">
        <v>-0.72537043199999995</v>
      </c>
      <c r="CR327" s="1"/>
      <c r="CS327" s="1">
        <v>0.68386544699999996</v>
      </c>
      <c r="CT327" s="1">
        <v>0.423172936</v>
      </c>
      <c r="CU327" s="1">
        <v>-0.35100688800000002</v>
      </c>
      <c r="CV327" s="1" t="s">
        <v>241</v>
      </c>
      <c r="CW327" s="1">
        <v>5</v>
      </c>
      <c r="CX327" s="1">
        <v>1</v>
      </c>
      <c r="CY327" s="1" t="s">
        <v>242</v>
      </c>
      <c r="CZ327" s="1">
        <v>5</v>
      </c>
      <c r="DA327" s="1">
        <v>7650</v>
      </c>
      <c r="DB327" s="1" t="s">
        <v>221</v>
      </c>
      <c r="DC327" s="1" t="s">
        <v>221</v>
      </c>
      <c r="DD327" s="1">
        <v>0</v>
      </c>
      <c r="DE327" s="1" t="s">
        <v>221</v>
      </c>
      <c r="DF327" s="1" t="s">
        <v>221</v>
      </c>
      <c r="DG327" s="1" t="s">
        <v>292</v>
      </c>
      <c r="DH327" s="1">
        <v>507967</v>
      </c>
      <c r="DI327" s="1" t="s">
        <v>1963</v>
      </c>
      <c r="DJ327" s="1" t="s">
        <v>1265</v>
      </c>
      <c r="DK327" s="1" t="s">
        <v>538</v>
      </c>
      <c r="DL327" s="1" t="s">
        <v>229</v>
      </c>
      <c r="DM327" s="1">
        <v>611</v>
      </c>
      <c r="DN327" s="1">
        <v>1</v>
      </c>
      <c r="DO327" s="1" t="s">
        <v>1964</v>
      </c>
      <c r="DP327" s="1">
        <v>0.99168173500000001</v>
      </c>
      <c r="DQ327" s="1">
        <v>-0.56476974899999999</v>
      </c>
      <c r="DR327" s="1">
        <v>0.14232972599999999</v>
      </c>
      <c r="DS327" s="1">
        <v>0.62191151099999997</v>
      </c>
      <c r="DT327" s="1">
        <v>1.1885848320000001</v>
      </c>
      <c r="DU327" s="1">
        <v>1.5670655469999999</v>
      </c>
      <c r="DV327" s="1">
        <v>1.3185654010000001</v>
      </c>
      <c r="DW327" s="1">
        <v>0.87171520999999996</v>
      </c>
      <c r="DX327" s="1">
        <v>-2.2825453370000002</v>
      </c>
      <c r="DY327" s="1">
        <v>0.90355514999999997</v>
      </c>
      <c r="DZ327" s="1">
        <v>0.80939393900000001</v>
      </c>
      <c r="EA327" s="1">
        <v>-0.14477804399999999</v>
      </c>
      <c r="EB327" s="1">
        <v>1.650185048</v>
      </c>
      <c r="EC327" s="1">
        <v>1.6315709279999999</v>
      </c>
      <c r="ED327" s="1">
        <v>0.329160962</v>
      </c>
      <c r="EE327" s="1">
        <v>0.21854679099999999</v>
      </c>
      <c r="EF327" s="1">
        <v>0.50663741100000004</v>
      </c>
      <c r="EG327" s="1">
        <v>-0.20733053700000001</v>
      </c>
      <c r="EH327" s="1">
        <v>-1.1388457270000001</v>
      </c>
      <c r="EI327" s="1">
        <v>-0.21831218999999999</v>
      </c>
      <c r="EJ327" s="1">
        <v>0.78663404599999998</v>
      </c>
      <c r="EK327" s="1">
        <v>-8.8258680000000006E-2</v>
      </c>
      <c r="EL327" s="1">
        <v>0.48208338899999997</v>
      </c>
      <c r="EM327" s="1">
        <v>-0.858221279</v>
      </c>
      <c r="EN327" s="1" t="s">
        <v>221</v>
      </c>
      <c r="EO327" s="1">
        <v>-1.397826574</v>
      </c>
      <c r="EP327" s="1">
        <v>-0.44247086800000002</v>
      </c>
      <c r="EQ327" s="1">
        <v>0.160112855</v>
      </c>
      <c r="ER327" s="1">
        <v>0.35031512599999998</v>
      </c>
      <c r="ES327" s="1">
        <v>-0.43132788399999999</v>
      </c>
      <c r="ET327" s="1">
        <v>0.81993861499999998</v>
      </c>
      <c r="EU327" s="1" t="s">
        <v>221</v>
      </c>
      <c r="EV327" s="1">
        <v>0.11079420800000001</v>
      </c>
      <c r="EW327" s="1">
        <v>1.3341285919999999</v>
      </c>
      <c r="EX327" s="1">
        <v>-0.67500610599999999</v>
      </c>
      <c r="EY327" s="1">
        <v>0.12374988000000001</v>
      </c>
      <c r="EZ327" s="1">
        <v>0.92562518000000005</v>
      </c>
      <c r="FA327" s="1">
        <v>0.95617094700000005</v>
      </c>
      <c r="FB327" s="1">
        <v>1.474575693</v>
      </c>
      <c r="FC327" s="1">
        <v>1.8378086280000001</v>
      </c>
      <c r="FD327" s="1">
        <v>0.84506917800000003</v>
      </c>
      <c r="FE327" s="1">
        <v>-1.305311391</v>
      </c>
      <c r="FF327" s="1">
        <v>0.81766888299999996</v>
      </c>
      <c r="FG327" s="1">
        <v>0.696214102</v>
      </c>
      <c r="FH327" s="1">
        <v>-0.114587433</v>
      </c>
      <c r="FI327" s="1">
        <v>1.1625293880000001</v>
      </c>
      <c r="FJ327" s="1">
        <v>1.3740817030000001</v>
      </c>
      <c r="FK327" s="1">
        <v>0.30337151299999998</v>
      </c>
      <c r="FL327" s="1">
        <v>0.17604352300000001</v>
      </c>
      <c r="FM327" s="1">
        <v>0.65470389500000004</v>
      </c>
      <c r="FN327" s="1">
        <v>-0.247118633</v>
      </c>
      <c r="FO327" s="1">
        <v>-1.139662908</v>
      </c>
      <c r="FP327" s="1">
        <v>-0.25138411700000002</v>
      </c>
      <c r="FQ327" s="1">
        <v>0.96217865700000005</v>
      </c>
      <c r="FR327" s="1">
        <v>-9.9165901000000001E-2</v>
      </c>
      <c r="FS327" s="1">
        <v>0.67246216400000003</v>
      </c>
      <c r="FT327" s="1">
        <v>-0.87413868699999997</v>
      </c>
      <c r="FU327" s="1"/>
      <c r="FV327" s="1">
        <v>-1.5836183909999999</v>
      </c>
      <c r="FW327" s="1">
        <v>-0.54637880400000005</v>
      </c>
      <c r="FX327" s="1">
        <v>0.15240841699999999</v>
      </c>
      <c r="FY327" s="1">
        <v>0.38368944500000002</v>
      </c>
      <c r="FZ327" s="1">
        <v>-0.44432008899999997</v>
      </c>
      <c r="GA327" s="1">
        <v>0.911935681</v>
      </c>
      <c r="GB327" s="1"/>
      <c r="GC327" s="1">
        <v>9.6783547999999997E-2</v>
      </c>
      <c r="GD327" s="1">
        <v>1.332614873</v>
      </c>
      <c r="GE327" s="1">
        <v>1.4442603709999999</v>
      </c>
      <c r="GF327" s="1">
        <v>1.934592176</v>
      </c>
      <c r="GG327" s="1">
        <v>-2.9069509E-2</v>
      </c>
      <c r="GH327" s="1">
        <v>-1.305311391</v>
      </c>
      <c r="GI327" s="1">
        <v>1.6743543620000001</v>
      </c>
      <c r="GJ327" s="1">
        <v>0.37957572099999998</v>
      </c>
      <c r="GK327" s="1">
        <v>0.44909547</v>
      </c>
      <c r="GL327" s="1">
        <v>2</v>
      </c>
      <c r="GM327" s="1">
        <v>0</v>
      </c>
      <c r="GN327" s="1">
        <v>0</v>
      </c>
      <c r="GO327" s="1">
        <v>2</v>
      </c>
      <c r="GP327" s="1">
        <v>1</v>
      </c>
      <c r="GQ327" s="1">
        <v>0</v>
      </c>
      <c r="GR327" s="1">
        <v>0</v>
      </c>
      <c r="GS327" s="1">
        <v>0</v>
      </c>
      <c r="GT327" s="1">
        <v>0</v>
      </c>
      <c r="GU327" s="1">
        <v>0</v>
      </c>
      <c r="GV327" s="1">
        <v>0</v>
      </c>
      <c r="GW327" s="1">
        <v>1</v>
      </c>
      <c r="GX327" s="1">
        <v>0.5</v>
      </c>
      <c r="GY327" s="1">
        <v>0</v>
      </c>
      <c r="GZ327" s="1">
        <v>0</v>
      </c>
      <c r="HA327" s="1">
        <v>0</v>
      </c>
      <c r="HB327" s="1">
        <v>0</v>
      </c>
      <c r="HC327" s="1">
        <v>0</v>
      </c>
      <c r="HD327" s="1">
        <v>0</v>
      </c>
      <c r="HE327" s="1">
        <v>0</v>
      </c>
      <c r="HF327" s="1">
        <v>0</v>
      </c>
      <c r="HG327" s="1">
        <v>1</v>
      </c>
      <c r="HH327" s="1">
        <v>0.5</v>
      </c>
      <c r="HI327" s="1">
        <v>0</v>
      </c>
      <c r="HJ327" s="1">
        <v>0</v>
      </c>
      <c r="HK327" s="1">
        <v>0</v>
      </c>
      <c r="HL327" s="1">
        <v>0</v>
      </c>
      <c r="HM327" s="1">
        <v>0.5</v>
      </c>
      <c r="HN327" s="1">
        <v>0.5</v>
      </c>
      <c r="HO327" s="1" t="s">
        <v>269</v>
      </c>
      <c r="HP327" s="1" t="s">
        <v>315</v>
      </c>
      <c r="HQ327" s="1" t="s">
        <v>316</v>
      </c>
      <c r="HR327" s="1" t="s">
        <v>221</v>
      </c>
      <c r="HS327" s="1" t="s">
        <v>221</v>
      </c>
      <c r="HT327" s="1" t="s">
        <v>221</v>
      </c>
      <c r="HU327" s="1">
        <v>2.8208009710000002</v>
      </c>
      <c r="HV327" s="1">
        <v>2.3659995700000001</v>
      </c>
      <c r="HW327" s="1">
        <v>3.2515963609999998</v>
      </c>
      <c r="HX327" s="1">
        <v>1.976009108</v>
      </c>
      <c r="HY327" s="1"/>
      <c r="HZ327" s="1">
        <v>4.8879046449999999</v>
      </c>
      <c r="IA327" s="1">
        <v>3.708331254</v>
      </c>
      <c r="IB327" s="1">
        <v>2.710099692</v>
      </c>
    </row>
    <row r="328" spans="1:236" x14ac:dyDescent="0.3">
      <c r="A328" s="1">
        <v>37920</v>
      </c>
      <c r="B328" s="1" t="s">
        <v>1965</v>
      </c>
      <c r="C328" s="1" t="s">
        <v>1040</v>
      </c>
      <c r="D328" s="1" t="s">
        <v>327</v>
      </c>
      <c r="E328" s="1">
        <v>6</v>
      </c>
      <c r="F328" s="1" t="s">
        <v>424</v>
      </c>
      <c r="G328" s="1">
        <v>2</v>
      </c>
      <c r="H328" s="1" t="s">
        <v>1226</v>
      </c>
      <c r="I328" s="1" t="s">
        <v>221</v>
      </c>
      <c r="J328" s="1" t="s">
        <v>221</v>
      </c>
      <c r="K328" s="1" t="s">
        <v>221</v>
      </c>
      <c r="L328" s="1">
        <v>1</v>
      </c>
      <c r="M328" s="1">
        <v>1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1</v>
      </c>
      <c r="AE328" s="1" t="s">
        <v>309</v>
      </c>
      <c r="AF328" s="1" t="s">
        <v>221</v>
      </c>
      <c r="AG328" s="1" t="s">
        <v>221</v>
      </c>
      <c r="AH328" s="1" t="s">
        <v>221</v>
      </c>
      <c r="AI328" s="1" t="s">
        <v>221</v>
      </c>
      <c r="AJ328" s="1" t="s">
        <v>221</v>
      </c>
      <c r="AK328" s="1" t="s">
        <v>221</v>
      </c>
      <c r="AL328" s="1" t="s">
        <v>221</v>
      </c>
      <c r="AM328" s="1">
        <v>5</v>
      </c>
      <c r="AN328" s="1">
        <v>1</v>
      </c>
      <c r="AO328" s="1">
        <v>3</v>
      </c>
      <c r="AP328" s="1">
        <v>1</v>
      </c>
      <c r="AQ328" s="1">
        <v>5</v>
      </c>
      <c r="AR328" s="1">
        <v>1</v>
      </c>
      <c r="AS328" s="1">
        <v>1</v>
      </c>
      <c r="AT328" s="1">
        <v>5</v>
      </c>
      <c r="AU328" s="1">
        <v>5</v>
      </c>
      <c r="AV328" s="1">
        <v>1</v>
      </c>
      <c r="AW328" s="1">
        <v>3</v>
      </c>
      <c r="AX328" s="1">
        <v>1</v>
      </c>
      <c r="AY328" s="1">
        <v>5</v>
      </c>
      <c r="AZ328" s="1">
        <v>5</v>
      </c>
      <c r="BA328" s="1">
        <v>1</v>
      </c>
      <c r="BB328" s="1">
        <v>3</v>
      </c>
      <c r="BC328" s="1" t="s">
        <v>221</v>
      </c>
      <c r="BD328" s="1" t="s">
        <v>221</v>
      </c>
      <c r="BE328" s="1" t="s">
        <v>221</v>
      </c>
      <c r="BF328" s="1" t="s">
        <v>221</v>
      </c>
      <c r="BG328" s="1">
        <v>5</v>
      </c>
      <c r="BH328" s="1">
        <v>5</v>
      </c>
      <c r="BI328" s="1">
        <v>5</v>
      </c>
      <c r="BJ328" s="1">
        <v>5</v>
      </c>
      <c r="BK328" s="1">
        <v>3</v>
      </c>
      <c r="BL328" s="1">
        <v>3</v>
      </c>
      <c r="BM328" s="1">
        <v>5</v>
      </c>
      <c r="BN328" s="1">
        <v>1</v>
      </c>
      <c r="BO328" s="1">
        <v>3</v>
      </c>
      <c r="BP328" s="1">
        <v>5</v>
      </c>
      <c r="BQ328" s="1">
        <v>5</v>
      </c>
      <c r="BR328" s="1">
        <v>5</v>
      </c>
      <c r="BS328" s="1" t="s">
        <v>221</v>
      </c>
      <c r="BT328" s="1">
        <v>4</v>
      </c>
      <c r="BU328" s="1">
        <v>4</v>
      </c>
      <c r="BV328" s="1">
        <v>4</v>
      </c>
      <c r="BW328" s="1" t="s">
        <v>221</v>
      </c>
      <c r="BX328" s="1">
        <v>4.375</v>
      </c>
      <c r="BY328" s="1">
        <v>4</v>
      </c>
      <c r="BZ328" s="1">
        <v>1</v>
      </c>
      <c r="CA328" s="1">
        <v>3</v>
      </c>
      <c r="CB328" s="1">
        <v>5</v>
      </c>
      <c r="CC328" s="1">
        <v>3.6666666669999999</v>
      </c>
      <c r="CD328" s="1"/>
      <c r="CE328" s="1">
        <v>5</v>
      </c>
      <c r="CF328" s="1">
        <f>(AM328 - '[1]AoA, FW, and ASMu'!B$11) / '[1]AoA, FW, and ASMu'!B$12</f>
        <v>0.88905207322832902</v>
      </c>
      <c r="CG328" s="1">
        <f>(AQ328 - '[1]AoA, FW, and ASMu'!C$11) / '[1]AoA, FW, and ASMu'!C$12</f>
        <v>1.6056087151336731</v>
      </c>
      <c r="CH328" s="1">
        <f>(AR328 - '[1]AoA, FW, and ASMu'!D$11) / '[1]AoA, FW, and ASMu'!D$12</f>
        <v>-1.1133856642167215</v>
      </c>
      <c r="CI328" s="1">
        <f>(AT328 - '[1]AoA, FW, and ASMu'!E$11) / '[1]AoA, FW, and ASMu'!E$12</f>
        <v>0.50066042908655961</v>
      </c>
      <c r="CJ328" s="1">
        <f>(AU328 - '[1]AoA, FW, and ASMu'!F$11) / '[1]AoA, FW, and ASMu'!F$12</f>
        <v>0.92360840061944671</v>
      </c>
      <c r="CK328" s="1">
        <f>(AY328 - '[1]AoA, FW, and ASMu'!G$11) / '[1]AoA, FW, and ASMu'!G$12</f>
        <v>1.0352183707753255</v>
      </c>
      <c r="CL328" s="1">
        <f>(BA328 - '[1]AoA, FW, and ASMu'!H$11) / '[1]AoA, FW, and ASMu'!H$12</f>
        <v>-0.62050276803115456</v>
      </c>
      <c r="CM328" s="1">
        <f>(AW328 - '[1]AoA, FW, and ASMu'!I$11) / '[1]AoA, FW, and ASMu'!I$12</f>
        <v>-0.25123341556192269</v>
      </c>
      <c r="CN328" s="1">
        <v>0.49762618800000002</v>
      </c>
      <c r="CO328" s="1">
        <v>0.46005547200000002</v>
      </c>
      <c r="CP328" s="1">
        <v>-2.6628299420000001</v>
      </c>
      <c r="CQ328" s="1">
        <v>-0.72537043199999995</v>
      </c>
      <c r="CR328" s="1">
        <v>0.83976731100000002</v>
      </c>
      <c r="CS328" s="1">
        <v>-0.64919945599999995</v>
      </c>
      <c r="CT328" s="1"/>
      <c r="CU328" s="1">
        <v>1.0040429580000001</v>
      </c>
      <c r="CV328" s="1" t="s">
        <v>241</v>
      </c>
      <c r="CW328" s="1">
        <v>5</v>
      </c>
      <c r="CX328" s="1">
        <v>0</v>
      </c>
      <c r="CY328" s="1" t="s">
        <v>242</v>
      </c>
      <c r="CZ328" s="1">
        <v>5</v>
      </c>
      <c r="DA328" s="1">
        <v>5204</v>
      </c>
      <c r="DB328" s="1" t="s">
        <v>221</v>
      </c>
      <c r="DC328" s="1" t="s">
        <v>221</v>
      </c>
      <c r="DD328" s="1">
        <v>1</v>
      </c>
      <c r="DE328" s="1">
        <v>5203</v>
      </c>
      <c r="DF328" s="1" t="s">
        <v>221</v>
      </c>
      <c r="DG328" s="1" t="s">
        <v>292</v>
      </c>
      <c r="DH328" s="1">
        <v>498312</v>
      </c>
      <c r="DI328" s="1" t="s">
        <v>221</v>
      </c>
      <c r="DJ328" s="1" t="s">
        <v>221</v>
      </c>
      <c r="DK328" s="1" t="s">
        <v>221</v>
      </c>
      <c r="DL328" s="1" t="s">
        <v>221</v>
      </c>
      <c r="DM328" s="1" t="s">
        <v>221</v>
      </c>
      <c r="DN328" s="1">
        <v>30</v>
      </c>
      <c r="DO328" s="1" t="s">
        <v>1966</v>
      </c>
      <c r="DP328" s="1">
        <v>0.99168173500000001</v>
      </c>
      <c r="DQ328" s="1">
        <v>-0.56476974899999999</v>
      </c>
      <c r="DR328" s="1">
        <v>-0.85767027399999995</v>
      </c>
      <c r="DS328" s="1">
        <v>-0.37808848900000003</v>
      </c>
      <c r="DT328" s="1">
        <v>2.1885848320000001</v>
      </c>
      <c r="DU328" s="1">
        <v>-1.4329344530000001</v>
      </c>
      <c r="DV328" s="1">
        <v>-0.68143459900000003</v>
      </c>
      <c r="DW328" s="1">
        <v>0.87171520999999996</v>
      </c>
      <c r="DX328" s="1">
        <v>1.717454663</v>
      </c>
      <c r="DY328" s="1">
        <v>-1.0964448499999999</v>
      </c>
      <c r="DZ328" s="1">
        <v>-0.19060606099999999</v>
      </c>
      <c r="EA328" s="1">
        <v>-1.1447780439999999</v>
      </c>
      <c r="EB328" s="1">
        <v>1.650185048</v>
      </c>
      <c r="EC328" s="1">
        <v>1.6315709279999999</v>
      </c>
      <c r="ED328" s="1">
        <v>-0.670839038</v>
      </c>
      <c r="EE328" s="1">
        <v>-0.78145320900000004</v>
      </c>
      <c r="EF328" s="1">
        <v>0.50663741100000004</v>
      </c>
      <c r="EG328" s="1">
        <v>0.79266946299999996</v>
      </c>
      <c r="EH328" s="1">
        <v>0.86115427300000003</v>
      </c>
      <c r="EI328" s="1">
        <v>0.78168780999999998</v>
      </c>
      <c r="EJ328" s="1">
        <v>-1.2133659539999999</v>
      </c>
      <c r="EK328" s="1">
        <v>-1.08825868</v>
      </c>
      <c r="EL328" s="1">
        <v>0.48208338899999997</v>
      </c>
      <c r="EM328" s="1">
        <v>-0.858221279</v>
      </c>
      <c r="EN328" s="1">
        <v>0.77204928699999997</v>
      </c>
      <c r="EO328" s="1">
        <v>0.60217342600000001</v>
      </c>
      <c r="EP328" s="1">
        <v>0.55752913199999998</v>
      </c>
      <c r="EQ328" s="1" t="s">
        <v>221</v>
      </c>
      <c r="ER328" s="1">
        <v>0.35031512599999998</v>
      </c>
      <c r="ES328" s="1">
        <v>0.56867211600000001</v>
      </c>
      <c r="ET328" s="1">
        <v>-0.18006138499999999</v>
      </c>
      <c r="EU328" s="1" t="s">
        <v>221</v>
      </c>
      <c r="EV328" s="1">
        <v>-2.8892057919999998</v>
      </c>
      <c r="EW328" s="1">
        <v>1.3341285919999999</v>
      </c>
      <c r="EX328" s="1">
        <v>-0.67500610599999999</v>
      </c>
      <c r="EY328" s="1">
        <v>-0.74570925099999996</v>
      </c>
      <c r="EZ328" s="1">
        <v>-0.56272993800000004</v>
      </c>
      <c r="FA328" s="1">
        <v>1.7606326240000001</v>
      </c>
      <c r="FB328" s="1">
        <v>-1.348361157</v>
      </c>
      <c r="FC328" s="1">
        <v>-0.94977949800000006</v>
      </c>
      <c r="FD328" s="1">
        <v>0.84506917800000003</v>
      </c>
      <c r="FE328" s="1">
        <v>0.98215492100000001</v>
      </c>
      <c r="FF328" s="1">
        <v>-0.99222370199999999</v>
      </c>
      <c r="FG328" s="1">
        <v>-0.163953078</v>
      </c>
      <c r="FH328" s="1">
        <v>-0.90605712000000005</v>
      </c>
      <c r="FI328" s="1">
        <v>1.1625293880000001</v>
      </c>
      <c r="FJ328" s="1">
        <v>1.3740817030000001</v>
      </c>
      <c r="FK328" s="1">
        <v>-0.61827943600000002</v>
      </c>
      <c r="FL328" s="1">
        <v>-0.62947516000000003</v>
      </c>
      <c r="FM328" s="1">
        <v>0.65470389500000004</v>
      </c>
      <c r="FN328" s="1">
        <v>0.94478795299999996</v>
      </c>
      <c r="FO328" s="1">
        <v>0.86177219599999999</v>
      </c>
      <c r="FP328" s="1">
        <v>0.90010502800000003</v>
      </c>
      <c r="FQ328" s="1">
        <v>-1.4841397089999999</v>
      </c>
      <c r="FR328" s="1">
        <v>-1.2227483240000001</v>
      </c>
      <c r="FS328" s="1">
        <v>0.67246216400000003</v>
      </c>
      <c r="FT328" s="1">
        <v>-0.87413868699999997</v>
      </c>
      <c r="FU328" s="1">
        <v>0.89080182600000002</v>
      </c>
      <c r="FV328" s="1">
        <v>0.682211177</v>
      </c>
      <c r="FW328" s="1">
        <v>0.68845685099999998</v>
      </c>
      <c r="FX328" s="1"/>
      <c r="FY328" s="1">
        <v>0.38368944500000002</v>
      </c>
      <c r="FZ328" s="1">
        <v>0.58580132299999998</v>
      </c>
      <c r="GA328" s="1">
        <v>-0.200264262</v>
      </c>
      <c r="GB328" s="1"/>
      <c r="GC328" s="1">
        <v>-2.523846619</v>
      </c>
      <c r="GD328" s="1">
        <v>1.39937399</v>
      </c>
      <c r="GE328" s="1">
        <v>-0.86361577300000003</v>
      </c>
      <c r="GF328" s="1">
        <v>-3.4736261169999998</v>
      </c>
      <c r="GG328" s="1">
        <v>-2.9069509E-2</v>
      </c>
      <c r="GH328" s="1">
        <v>1.8729567469999999</v>
      </c>
      <c r="GI328" s="1">
        <v>0.48438743200000001</v>
      </c>
      <c r="GJ328" s="1">
        <v>-0.61827943600000002</v>
      </c>
      <c r="GK328" s="1">
        <v>0.78083487500000004</v>
      </c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 t="s">
        <v>1798</v>
      </c>
      <c r="HP328" s="1" t="s">
        <v>232</v>
      </c>
      <c r="HQ328" s="1" t="s">
        <v>233</v>
      </c>
      <c r="HR328" s="1" t="s">
        <v>234</v>
      </c>
      <c r="HS328" s="1" t="s">
        <v>221</v>
      </c>
      <c r="HT328" s="1" t="s">
        <v>221</v>
      </c>
      <c r="HU328" s="1">
        <v>3.1467338570000001</v>
      </c>
      <c r="HV328" s="1">
        <v>2.9574994619999999</v>
      </c>
      <c r="HW328" s="1">
        <v>0</v>
      </c>
      <c r="HX328" s="1">
        <v>1.976009108</v>
      </c>
      <c r="HY328" s="1">
        <v>4.8969563679999997</v>
      </c>
      <c r="HZ328" s="1">
        <v>3.554839742</v>
      </c>
      <c r="IA328" s="1"/>
      <c r="IB328" s="1">
        <v>4.0651495390000001</v>
      </c>
    </row>
    <row r="329" spans="1:236" x14ac:dyDescent="0.3">
      <c r="A329" s="1">
        <v>26155</v>
      </c>
      <c r="B329" s="1" t="s">
        <v>1967</v>
      </c>
      <c r="C329" s="1" t="s">
        <v>1968</v>
      </c>
      <c r="D329" s="1" t="s">
        <v>1969</v>
      </c>
      <c r="E329" s="1">
        <v>3</v>
      </c>
      <c r="F329" s="1" t="s">
        <v>424</v>
      </c>
      <c r="G329" s="1">
        <v>2</v>
      </c>
      <c r="H329" s="1" t="s">
        <v>1226</v>
      </c>
      <c r="I329" s="1" t="s">
        <v>221</v>
      </c>
      <c r="J329" s="1" t="s">
        <v>221</v>
      </c>
      <c r="K329" s="1" t="s">
        <v>221</v>
      </c>
      <c r="L329" s="1">
        <v>1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1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 t="s">
        <v>1970</v>
      </c>
      <c r="AF329" s="1" t="s">
        <v>221</v>
      </c>
      <c r="AG329" s="1" t="s">
        <v>221</v>
      </c>
      <c r="AH329" s="1" t="s">
        <v>221</v>
      </c>
      <c r="AI329" s="1" t="s">
        <v>221</v>
      </c>
      <c r="AJ329" s="1" t="s">
        <v>221</v>
      </c>
      <c r="AK329" s="1" t="s">
        <v>221</v>
      </c>
      <c r="AL329" s="1" t="s">
        <v>221</v>
      </c>
      <c r="AM329" s="1">
        <v>5</v>
      </c>
      <c r="AN329" s="1">
        <v>1</v>
      </c>
      <c r="AO329" s="1">
        <v>3</v>
      </c>
      <c r="AP329" s="1">
        <v>1</v>
      </c>
      <c r="AQ329" s="1">
        <v>1</v>
      </c>
      <c r="AR329" s="1">
        <v>1</v>
      </c>
      <c r="AS329" s="1">
        <v>1</v>
      </c>
      <c r="AT329" s="1">
        <v>5</v>
      </c>
      <c r="AU329" s="1">
        <v>1</v>
      </c>
      <c r="AV329" s="1">
        <v>1</v>
      </c>
      <c r="AW329" s="1">
        <v>4</v>
      </c>
      <c r="AX329" s="1">
        <v>1</v>
      </c>
      <c r="AY329" s="1">
        <v>1</v>
      </c>
      <c r="AZ329" s="1">
        <v>1</v>
      </c>
      <c r="BA329" s="1">
        <v>1</v>
      </c>
      <c r="BB329" s="1">
        <v>1</v>
      </c>
      <c r="BC329" s="1" t="s">
        <v>221</v>
      </c>
      <c r="BD329" s="1" t="s">
        <v>221</v>
      </c>
      <c r="BE329" s="1" t="s">
        <v>221</v>
      </c>
      <c r="BF329" s="1" t="s">
        <v>221</v>
      </c>
      <c r="BG329" s="1">
        <v>5</v>
      </c>
      <c r="BH329" s="1">
        <v>5</v>
      </c>
      <c r="BI329" s="1">
        <v>5</v>
      </c>
      <c r="BJ329" s="1">
        <v>5</v>
      </c>
      <c r="BK329" s="1">
        <v>5</v>
      </c>
      <c r="BL329" s="1">
        <v>5</v>
      </c>
      <c r="BM329" s="1">
        <v>5</v>
      </c>
      <c r="BN329" s="1">
        <v>5</v>
      </c>
      <c r="BO329" s="1">
        <v>5</v>
      </c>
      <c r="BP329" s="1">
        <v>5</v>
      </c>
      <c r="BQ329" s="1">
        <v>5</v>
      </c>
      <c r="BR329" s="1">
        <v>5</v>
      </c>
      <c r="BS329" s="1">
        <v>5</v>
      </c>
      <c r="BT329" s="1">
        <v>5</v>
      </c>
      <c r="BU329" s="1">
        <v>5</v>
      </c>
      <c r="BV329" s="1">
        <v>5</v>
      </c>
      <c r="BW329" s="1">
        <v>5</v>
      </c>
      <c r="BX329" s="1">
        <v>5</v>
      </c>
      <c r="BY329" s="1">
        <v>5</v>
      </c>
      <c r="BZ329" s="1">
        <v>5</v>
      </c>
      <c r="CA329" s="1">
        <v>5</v>
      </c>
      <c r="CB329" s="1">
        <v>5</v>
      </c>
      <c r="CC329" s="1">
        <v>5</v>
      </c>
      <c r="CD329" s="1">
        <v>5</v>
      </c>
      <c r="CE329" s="1">
        <v>5</v>
      </c>
      <c r="CF329" s="1">
        <f>(AM329 - '[1]AoA, FW, and ASMu'!B$11) / '[1]AoA, FW, and ASMu'!B$12</f>
        <v>0.88905207322832902</v>
      </c>
      <c r="CG329" s="1">
        <f>(AQ329 - '[1]AoA, FW, and ASMu'!C$11) / '[1]AoA, FW, and ASMu'!C$12</f>
        <v>-1.4784925460403708</v>
      </c>
      <c r="CH329" s="1">
        <f>(AR329 - '[1]AoA, FW, and ASMu'!D$11) / '[1]AoA, FW, and ASMu'!D$12</f>
        <v>-1.1133856642167215</v>
      </c>
      <c r="CI329" s="1">
        <f>(AT329 - '[1]AoA, FW, and ASMu'!E$11) / '[1]AoA, FW, and ASMu'!E$12</f>
        <v>0.50066042908655961</v>
      </c>
      <c r="CJ329" s="1">
        <f>(AU329 - '[1]AoA, FW, and ASMu'!F$11) / '[1]AoA, FW, and ASMu'!F$12</f>
        <v>-1.3726844286238138</v>
      </c>
      <c r="CK329" s="1">
        <f>(AY329 - '[1]AoA, FW, and ASMu'!G$11) / '[1]AoA, FW, and ASMu'!G$12</f>
        <v>-1.8178158856975259</v>
      </c>
      <c r="CL329" s="1">
        <f>(BA329 - '[1]AoA, FW, and ASMu'!H$11) / '[1]AoA, FW, and ASMu'!H$12</f>
        <v>-0.62050276803115456</v>
      </c>
      <c r="CM329" s="1">
        <f>(AW329 - '[1]AoA, FW, and ASMu'!I$11) / '[1]AoA, FW, and ASMu'!I$12</f>
        <v>0.59779555268672613</v>
      </c>
      <c r="CN329" s="1">
        <v>1.8309879920000001</v>
      </c>
      <c r="CO329" s="1">
        <v>1.6430552570000001</v>
      </c>
      <c r="CP329" s="1">
        <v>1.672631873</v>
      </c>
      <c r="CQ329" s="1">
        <v>1.2506386759999999</v>
      </c>
      <c r="CR329" s="1">
        <v>0.83976731100000002</v>
      </c>
      <c r="CS329" s="1">
        <v>1.1282204149999999</v>
      </c>
      <c r="CT329" s="1">
        <v>1.659283354</v>
      </c>
      <c r="CU329" s="1">
        <v>1.0040429580000001</v>
      </c>
      <c r="CV329" s="1" t="s">
        <v>241</v>
      </c>
      <c r="CW329" s="1">
        <v>5</v>
      </c>
      <c r="CX329" s="1">
        <v>1</v>
      </c>
      <c r="CY329" s="1" t="s">
        <v>242</v>
      </c>
      <c r="CZ329" s="1">
        <v>5</v>
      </c>
      <c r="DA329" s="1" t="s">
        <v>221</v>
      </c>
      <c r="DB329" s="1" t="s">
        <v>221</v>
      </c>
      <c r="DC329" s="1" t="s">
        <v>221</v>
      </c>
      <c r="DD329" s="1">
        <v>0</v>
      </c>
      <c r="DE329" s="1" t="s">
        <v>221</v>
      </c>
      <c r="DF329" s="1" t="s">
        <v>221</v>
      </c>
      <c r="DG329" s="1" t="s">
        <v>292</v>
      </c>
      <c r="DH329" s="1">
        <v>361574</v>
      </c>
      <c r="DI329" s="1" t="s">
        <v>221</v>
      </c>
      <c r="DJ329" s="1" t="s">
        <v>1971</v>
      </c>
      <c r="DK329" s="1" t="s">
        <v>377</v>
      </c>
      <c r="DL329" s="1" t="s">
        <v>229</v>
      </c>
      <c r="DM329" s="1">
        <v>458</v>
      </c>
      <c r="DN329" s="1">
        <v>11</v>
      </c>
      <c r="DO329" s="1" t="s">
        <v>221</v>
      </c>
      <c r="DP329" s="1">
        <v>0.99168173500000001</v>
      </c>
      <c r="DQ329" s="1">
        <v>-0.56476974899999999</v>
      </c>
      <c r="DR329" s="1">
        <v>-0.85767027399999995</v>
      </c>
      <c r="DS329" s="1">
        <v>-0.37808848900000003</v>
      </c>
      <c r="DT329" s="1">
        <v>-1.8114151679999999</v>
      </c>
      <c r="DU329" s="1">
        <v>-1.4329344530000001</v>
      </c>
      <c r="DV329" s="1">
        <v>-0.68143459900000003</v>
      </c>
      <c r="DW329" s="1">
        <v>0.87171520999999996</v>
      </c>
      <c r="DX329" s="1">
        <v>-2.2825453370000002</v>
      </c>
      <c r="DY329" s="1">
        <v>-1.0964448499999999</v>
      </c>
      <c r="DZ329" s="1">
        <v>0.80939393900000001</v>
      </c>
      <c r="EA329" s="1">
        <v>-1.1447780439999999</v>
      </c>
      <c r="EB329" s="1">
        <v>-2.349814952</v>
      </c>
      <c r="EC329" s="1">
        <v>-2.3684290720000001</v>
      </c>
      <c r="ED329" s="1">
        <v>-0.670839038</v>
      </c>
      <c r="EE329" s="1">
        <v>-2.7814532089999999</v>
      </c>
      <c r="EF329" s="1">
        <v>0.50663741100000004</v>
      </c>
      <c r="EG329" s="1">
        <v>0.79266946299999996</v>
      </c>
      <c r="EH329" s="1">
        <v>0.86115427300000003</v>
      </c>
      <c r="EI329" s="1">
        <v>0.78168780999999998</v>
      </c>
      <c r="EJ329" s="1">
        <v>0.78663404599999998</v>
      </c>
      <c r="EK329" s="1">
        <v>0.91174131999999997</v>
      </c>
      <c r="EL329" s="1">
        <v>0.48208338899999997</v>
      </c>
      <c r="EM329" s="1">
        <v>1.1417787210000001</v>
      </c>
      <c r="EN329" s="1">
        <v>0.77204928699999997</v>
      </c>
      <c r="EO329" s="1">
        <v>0.60217342600000001</v>
      </c>
      <c r="EP329" s="1">
        <v>0.55752913199999998</v>
      </c>
      <c r="EQ329" s="1">
        <v>1.1601128549999999</v>
      </c>
      <c r="ER329" s="1">
        <v>1.3503151259999999</v>
      </c>
      <c r="ES329" s="1">
        <v>1.5686721159999999</v>
      </c>
      <c r="ET329" s="1">
        <v>0.81993861499999998</v>
      </c>
      <c r="EU329" s="1">
        <v>1.711729622</v>
      </c>
      <c r="EV329" s="1">
        <v>1.1107942079999999</v>
      </c>
      <c r="EW329" s="1">
        <v>1.3341285919999999</v>
      </c>
      <c r="EX329" s="1">
        <v>-0.67500610599999999</v>
      </c>
      <c r="EY329" s="1">
        <v>-0.74570925099999996</v>
      </c>
      <c r="EZ329" s="1">
        <v>-0.56272993800000004</v>
      </c>
      <c r="FA329" s="1">
        <v>-1.4572140840000001</v>
      </c>
      <c r="FB329" s="1">
        <v>-1.348361157</v>
      </c>
      <c r="FC329" s="1">
        <v>-0.94977949800000006</v>
      </c>
      <c r="FD329" s="1">
        <v>0.84506917800000003</v>
      </c>
      <c r="FE329" s="1">
        <v>-1.305311391</v>
      </c>
      <c r="FF329" s="1">
        <v>-0.99222370199999999</v>
      </c>
      <c r="FG329" s="1">
        <v>0.696214102</v>
      </c>
      <c r="FH329" s="1">
        <v>-0.90605712000000005</v>
      </c>
      <c r="FI329" s="1">
        <v>-1.6554076419999999</v>
      </c>
      <c r="FJ329" s="1">
        <v>-1.994651288</v>
      </c>
      <c r="FK329" s="1">
        <v>-0.61827943600000002</v>
      </c>
      <c r="FL329" s="1">
        <v>-2.2405125269999999</v>
      </c>
      <c r="FM329" s="1">
        <v>0.65470389500000004</v>
      </c>
      <c r="FN329" s="1">
        <v>0.94478795299999996</v>
      </c>
      <c r="FO329" s="1">
        <v>0.86177219599999999</v>
      </c>
      <c r="FP329" s="1">
        <v>0.90010502800000003</v>
      </c>
      <c r="FQ329" s="1">
        <v>0.96217865700000005</v>
      </c>
      <c r="FR329" s="1">
        <v>1.024416521</v>
      </c>
      <c r="FS329" s="1">
        <v>0.67246216400000003</v>
      </c>
      <c r="FT329" s="1">
        <v>1.1629552620000001</v>
      </c>
      <c r="FU329" s="1">
        <v>0.89080182600000002</v>
      </c>
      <c r="FV329" s="1">
        <v>0.682211177</v>
      </c>
      <c r="FW329" s="1">
        <v>0.68845685099999998</v>
      </c>
      <c r="FX329" s="1">
        <v>1.1042896170000001</v>
      </c>
      <c r="FY329" s="1">
        <v>1.4789588659999999</v>
      </c>
      <c r="FZ329" s="1">
        <v>1.6159227350000001</v>
      </c>
      <c r="GA329" s="1">
        <v>0.911935681</v>
      </c>
      <c r="GB329" s="1">
        <v>1.711843789</v>
      </c>
      <c r="GC329" s="1">
        <v>0.97032693699999994</v>
      </c>
      <c r="GD329" s="1">
        <v>2.2615556460000001</v>
      </c>
      <c r="GE329" s="1">
        <v>0.199079643</v>
      </c>
      <c r="GF329" s="1">
        <v>2.0547438000000001E-2</v>
      </c>
      <c r="GG329" s="1">
        <v>2.0080244390000002</v>
      </c>
      <c r="GH329" s="1">
        <v>-0.41450956500000002</v>
      </c>
      <c r="GI329" s="1">
        <v>-0.769055194</v>
      </c>
      <c r="GJ329" s="1">
        <v>0.78978726700000002</v>
      </c>
      <c r="GK329" s="1">
        <v>1.641002056</v>
      </c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 t="s">
        <v>221</v>
      </c>
      <c r="HP329" s="1" t="s">
        <v>295</v>
      </c>
      <c r="HQ329" s="1" t="s">
        <v>221</v>
      </c>
      <c r="HR329" s="1" t="s">
        <v>221</v>
      </c>
      <c r="HS329" s="1" t="s">
        <v>221</v>
      </c>
      <c r="HT329" s="1" t="s">
        <v>221</v>
      </c>
      <c r="HU329" s="1">
        <v>4.480095661</v>
      </c>
      <c r="HV329" s="1">
        <v>4.1404992470000002</v>
      </c>
      <c r="HW329" s="1">
        <v>4.3354618150000004</v>
      </c>
      <c r="HX329" s="1">
        <v>3.9520182159999999</v>
      </c>
      <c r="HY329" s="1">
        <v>4.8969563679999997</v>
      </c>
      <c r="HZ329" s="1">
        <v>5.3322596129999997</v>
      </c>
      <c r="IA329" s="1">
        <v>4.9444416709999999</v>
      </c>
      <c r="IB329" s="1">
        <v>4.0651495390000001</v>
      </c>
    </row>
    <row r="330" spans="1:236" x14ac:dyDescent="0.3">
      <c r="A330" s="1">
        <v>35633</v>
      </c>
      <c r="B330" s="1" t="s">
        <v>1972</v>
      </c>
      <c r="C330" s="1" t="s">
        <v>1534</v>
      </c>
      <c r="D330" s="1" t="s">
        <v>1534</v>
      </c>
      <c r="E330" s="1">
        <v>1</v>
      </c>
      <c r="F330" s="1" t="s">
        <v>491</v>
      </c>
      <c r="G330" s="1">
        <v>3</v>
      </c>
      <c r="H330" s="1" t="s">
        <v>492</v>
      </c>
      <c r="I330" s="1" t="s">
        <v>221</v>
      </c>
      <c r="J330" s="1" t="s">
        <v>221</v>
      </c>
      <c r="K330" s="1" t="s">
        <v>221</v>
      </c>
      <c r="L330" s="1">
        <v>1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1</v>
      </c>
      <c r="T330" s="1">
        <v>0</v>
      </c>
      <c r="U330" s="1">
        <v>0</v>
      </c>
      <c r="V330" s="1">
        <v>1</v>
      </c>
      <c r="W330" s="1">
        <v>0</v>
      </c>
      <c r="X330" s="1">
        <v>0</v>
      </c>
      <c r="Y330" s="1">
        <v>1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 t="s">
        <v>221</v>
      </c>
      <c r="AF330" s="1" t="s">
        <v>221</v>
      </c>
      <c r="AG330" s="1" t="s">
        <v>221</v>
      </c>
      <c r="AH330" s="1" t="s">
        <v>221</v>
      </c>
      <c r="AI330" s="1" t="s">
        <v>221</v>
      </c>
      <c r="AJ330" s="1" t="s">
        <v>221</v>
      </c>
      <c r="AK330" s="1" t="s">
        <v>221</v>
      </c>
      <c r="AL330" s="1" t="s">
        <v>221</v>
      </c>
      <c r="AM330" s="1">
        <v>5</v>
      </c>
      <c r="AN330" s="1">
        <v>1</v>
      </c>
      <c r="AO330" s="1">
        <v>4</v>
      </c>
      <c r="AP330" s="1">
        <v>1</v>
      </c>
      <c r="AQ330" s="1">
        <v>2</v>
      </c>
      <c r="AR330" s="1">
        <v>4</v>
      </c>
      <c r="AS330" s="1">
        <v>4</v>
      </c>
      <c r="AT330" s="1">
        <v>4</v>
      </c>
      <c r="AU330" s="1">
        <v>1</v>
      </c>
      <c r="AV330" s="1">
        <v>1</v>
      </c>
      <c r="AW330" s="1">
        <v>4</v>
      </c>
      <c r="AX330" s="1">
        <v>1</v>
      </c>
      <c r="AY330" s="1">
        <v>3</v>
      </c>
      <c r="AZ330" s="1">
        <v>2</v>
      </c>
      <c r="BA330" s="1">
        <v>1</v>
      </c>
      <c r="BB330" s="1">
        <v>4</v>
      </c>
      <c r="BC330" s="1" t="s">
        <v>221</v>
      </c>
      <c r="BD330" s="1" t="s">
        <v>221</v>
      </c>
      <c r="BE330" s="1" t="s">
        <v>221</v>
      </c>
      <c r="BF330" s="1" t="s">
        <v>221</v>
      </c>
      <c r="BG330" s="1">
        <v>5</v>
      </c>
      <c r="BH330" s="1">
        <v>4</v>
      </c>
      <c r="BI330" s="1">
        <v>4</v>
      </c>
      <c r="BJ330" s="1">
        <v>2</v>
      </c>
      <c r="BK330" s="1">
        <v>4</v>
      </c>
      <c r="BL330" s="1">
        <v>3</v>
      </c>
      <c r="BM330" s="1">
        <v>3</v>
      </c>
      <c r="BN330" s="1">
        <v>4</v>
      </c>
      <c r="BO330" s="1">
        <v>3</v>
      </c>
      <c r="BP330" s="1">
        <v>5</v>
      </c>
      <c r="BQ330" s="1">
        <v>5</v>
      </c>
      <c r="BR330" s="1">
        <v>5</v>
      </c>
      <c r="BS330" s="1">
        <v>5</v>
      </c>
      <c r="BT330" s="1">
        <v>4</v>
      </c>
      <c r="BU330" s="1">
        <v>4</v>
      </c>
      <c r="BV330" s="1">
        <v>5</v>
      </c>
      <c r="BW330" s="1">
        <v>5</v>
      </c>
      <c r="BX330" s="1">
        <v>4.4000000000000004</v>
      </c>
      <c r="BY330" s="1">
        <v>4</v>
      </c>
      <c r="BZ330" s="1">
        <v>4</v>
      </c>
      <c r="CA330" s="1">
        <v>3</v>
      </c>
      <c r="CB330" s="1">
        <v>5</v>
      </c>
      <c r="CC330" s="1">
        <v>3.3333333330000001</v>
      </c>
      <c r="CD330" s="1">
        <v>5</v>
      </c>
      <c r="CE330" s="1">
        <v>4</v>
      </c>
      <c r="CF330" s="1">
        <f>(AM330 - '[1]AoA, FW, and ASMu'!B$11) / '[1]AoA, FW, and ASMu'!B$12</f>
        <v>0.88905207322832902</v>
      </c>
      <c r="CG330" s="1">
        <f>(AQ330 - '[1]AoA, FW, and ASMu'!C$11) / '[1]AoA, FW, and ASMu'!C$12</f>
        <v>-0.70746723074685991</v>
      </c>
      <c r="CH330" s="1">
        <f>(AR330 - '[1]AoA, FW, and ASMu'!D$11) / '[1]AoA, FW, and ASMu'!D$12</f>
        <v>1.2414584841085845</v>
      </c>
      <c r="CI330" s="1">
        <f>(AT330 - '[1]AoA, FW, and ASMu'!E$11) / '[1]AoA, FW, and ASMu'!E$12</f>
        <v>-0.42732871186524074</v>
      </c>
      <c r="CJ330" s="1">
        <f>(AU330 - '[1]AoA, FW, and ASMu'!F$11) / '[1]AoA, FW, and ASMu'!F$12</f>
        <v>-1.3726844286238138</v>
      </c>
      <c r="CK330" s="1">
        <f>(AY330 - '[1]AoA, FW, and ASMu'!G$11) / '[1]AoA, FW, and ASMu'!G$12</f>
        <v>-0.39129875746110016</v>
      </c>
      <c r="CL330" s="1">
        <f>(BA330 - '[1]AoA, FW, and ASMu'!H$11) / '[1]AoA, FW, and ASMu'!H$12</f>
        <v>-0.62050276803115456</v>
      </c>
      <c r="CM330" s="1">
        <f>(AW330 - '[1]AoA, FW, and ASMu'!I$11) / '[1]AoA, FW, and ASMu'!I$12</f>
        <v>0.59779555268672613</v>
      </c>
      <c r="CN330" s="1">
        <v>0.136881474</v>
      </c>
      <c r="CO330" s="1">
        <v>0.28839499499999999</v>
      </c>
      <c r="CP330" s="1">
        <v>-0.21434494600000001</v>
      </c>
      <c r="CQ330" s="1">
        <v>-1.521329819</v>
      </c>
      <c r="CR330" s="1">
        <v>0.85984104800000005</v>
      </c>
      <c r="CS330" s="1">
        <v>-1.5248168580000001</v>
      </c>
      <c r="CT330" s="1">
        <v>1.2350758669999999</v>
      </c>
      <c r="CU330" s="1">
        <v>-0.80989086200000004</v>
      </c>
      <c r="CV330" s="1" t="s">
        <v>241</v>
      </c>
      <c r="CW330" s="1">
        <v>5</v>
      </c>
      <c r="CX330" s="1">
        <v>1</v>
      </c>
      <c r="CY330" s="1" t="s">
        <v>242</v>
      </c>
      <c r="CZ330" s="1">
        <v>5</v>
      </c>
      <c r="DA330" s="1">
        <v>3915</v>
      </c>
      <c r="DB330" s="1" t="s">
        <v>221</v>
      </c>
      <c r="DC330" s="1" t="s">
        <v>221</v>
      </c>
      <c r="DD330" s="1">
        <v>1</v>
      </c>
      <c r="DE330" s="1" t="s">
        <v>221</v>
      </c>
      <c r="DF330" s="1" t="s">
        <v>221</v>
      </c>
      <c r="DG330" s="1" t="s">
        <v>292</v>
      </c>
      <c r="DH330" s="1">
        <v>502699</v>
      </c>
      <c r="DI330" s="1" t="s">
        <v>1973</v>
      </c>
      <c r="DJ330" s="1" t="s">
        <v>1974</v>
      </c>
      <c r="DK330" s="1" t="s">
        <v>440</v>
      </c>
      <c r="DL330" s="1" t="s">
        <v>229</v>
      </c>
      <c r="DM330" s="1">
        <v>1032</v>
      </c>
      <c r="DN330" s="1">
        <v>8</v>
      </c>
      <c r="DO330" s="1" t="s">
        <v>1975</v>
      </c>
      <c r="DP330" s="1">
        <v>0.99168173500000001</v>
      </c>
      <c r="DQ330" s="1">
        <v>-0.56476974899999999</v>
      </c>
      <c r="DR330" s="1">
        <v>0.14232972599999999</v>
      </c>
      <c r="DS330" s="1">
        <v>-0.37808848900000003</v>
      </c>
      <c r="DT330" s="1">
        <v>-0.81141516800000002</v>
      </c>
      <c r="DU330" s="1">
        <v>1.5670655469999999</v>
      </c>
      <c r="DV330" s="1">
        <v>2.3185654009999999</v>
      </c>
      <c r="DW330" s="1">
        <v>-0.12828479000000001</v>
      </c>
      <c r="DX330" s="1">
        <v>-2.2825453370000002</v>
      </c>
      <c r="DY330" s="1">
        <v>-1.0964448499999999</v>
      </c>
      <c r="DZ330" s="1">
        <v>0.80939393900000001</v>
      </c>
      <c r="EA330" s="1">
        <v>-1.1447780439999999</v>
      </c>
      <c r="EB330" s="1">
        <v>-0.34981495200000001</v>
      </c>
      <c r="EC330" s="1">
        <v>-1.3684290720000001</v>
      </c>
      <c r="ED330" s="1">
        <v>-0.670839038</v>
      </c>
      <c r="EE330" s="1">
        <v>0.21854679099999999</v>
      </c>
      <c r="EF330" s="1">
        <v>0.50663741100000004</v>
      </c>
      <c r="EG330" s="1">
        <v>-0.20733053700000001</v>
      </c>
      <c r="EH330" s="1">
        <v>-0.138845727</v>
      </c>
      <c r="EI330" s="1">
        <v>-2.2183121899999998</v>
      </c>
      <c r="EJ330" s="1">
        <v>-0.213365954</v>
      </c>
      <c r="EK330" s="1">
        <v>-1.08825868</v>
      </c>
      <c r="EL330" s="1">
        <v>-1.517916611</v>
      </c>
      <c r="EM330" s="1">
        <v>-0.858221279</v>
      </c>
      <c r="EN330" s="1">
        <v>0.77204928699999997</v>
      </c>
      <c r="EO330" s="1">
        <v>0.60217342600000001</v>
      </c>
      <c r="EP330" s="1">
        <v>0.55752913199999998</v>
      </c>
      <c r="EQ330" s="1">
        <v>1.1601128549999999</v>
      </c>
      <c r="ER330" s="1">
        <v>0.35031512599999998</v>
      </c>
      <c r="ES330" s="1">
        <v>0.56867211600000001</v>
      </c>
      <c r="ET330" s="1">
        <v>0.81993861499999998</v>
      </c>
      <c r="EU330" s="1">
        <v>1.711729622</v>
      </c>
      <c r="EV330" s="1">
        <v>0.11079420800000001</v>
      </c>
      <c r="EW330" s="1">
        <v>0.87027960100000001</v>
      </c>
      <c r="EX330" s="1">
        <v>-0.50626750099999995</v>
      </c>
      <c r="EY330" s="1">
        <v>0.14457805300000001</v>
      </c>
      <c r="EZ330" s="1">
        <v>-0.43257899100000002</v>
      </c>
      <c r="FA330" s="1">
        <v>-0.64005863200000002</v>
      </c>
      <c r="FB330" s="1">
        <v>1.2387726290000001</v>
      </c>
      <c r="FC330" s="1">
        <v>1.916011372</v>
      </c>
      <c r="FD330" s="1">
        <v>-0.115020437</v>
      </c>
      <c r="FE330" s="1">
        <v>-1.3079878810000001</v>
      </c>
      <c r="FF330" s="1">
        <v>-0.75438913500000004</v>
      </c>
      <c r="FG330" s="1">
        <v>0.74325423400000001</v>
      </c>
      <c r="FH330" s="1">
        <v>-0.72955848300000004</v>
      </c>
      <c r="FI330" s="1">
        <v>-0.25401532300000002</v>
      </c>
      <c r="FJ330" s="1">
        <v>-1.1430104080000001</v>
      </c>
      <c r="FK330" s="1">
        <v>-0.65123792400000002</v>
      </c>
      <c r="FL330" s="1">
        <v>0.211429009</v>
      </c>
      <c r="FM330" s="1">
        <v>0.73267232599999998</v>
      </c>
      <c r="FN330" s="1">
        <v>-0.27098051200000001</v>
      </c>
      <c r="FO330" s="1">
        <v>-0.14130938400000001</v>
      </c>
      <c r="FP330" s="1">
        <v>-2.6860382629999999</v>
      </c>
      <c r="FQ330" s="1">
        <v>-0.26488525299999999</v>
      </c>
      <c r="FR330" s="1">
        <v>-1.184745122</v>
      </c>
      <c r="FS330" s="1">
        <v>-2.2100149789999999</v>
      </c>
      <c r="FT330" s="1">
        <v>-0.85358042499999998</v>
      </c>
      <c r="FU330" s="1">
        <v>0.76901765600000005</v>
      </c>
      <c r="FV330" s="1">
        <v>0.68614825199999996</v>
      </c>
      <c r="FW330" s="1">
        <v>0.72294473999999997</v>
      </c>
      <c r="FX330" s="1">
        <v>1.396614697</v>
      </c>
      <c r="FY330" s="1">
        <v>0.356362032</v>
      </c>
      <c r="FZ330" s="1">
        <v>0.61698529199999996</v>
      </c>
      <c r="GA330" s="1">
        <v>0.955153959</v>
      </c>
      <c r="GB330" s="1">
        <v>1.721000812</v>
      </c>
      <c r="GC330" s="1">
        <v>0.126620132</v>
      </c>
      <c r="GD330" s="1">
        <v>1.1116376050000001</v>
      </c>
      <c r="GE330" s="1">
        <v>0.236429733</v>
      </c>
      <c r="GF330" s="1">
        <v>2.9597734409999998</v>
      </c>
      <c r="GG330" s="1">
        <v>-2.325035416</v>
      </c>
      <c r="GH330" s="1">
        <v>-2.1615683059999999</v>
      </c>
      <c r="GI330" s="1">
        <v>-1.6325715350000001</v>
      </c>
      <c r="GJ330" s="1">
        <v>0.90756983099999999</v>
      </c>
      <c r="GK330" s="1">
        <v>1.4759265589999999</v>
      </c>
      <c r="GL330" s="1">
        <v>3</v>
      </c>
      <c r="GM330" s="1">
        <v>0</v>
      </c>
      <c r="GN330" s="1">
        <v>0</v>
      </c>
      <c r="GO330" s="1">
        <v>3</v>
      </c>
      <c r="GP330" s="1">
        <v>1</v>
      </c>
      <c r="GQ330" s="1">
        <v>0</v>
      </c>
      <c r="GR330" s="1">
        <v>0</v>
      </c>
      <c r="GS330" s="1">
        <v>0</v>
      </c>
      <c r="GT330" s="1">
        <v>0</v>
      </c>
      <c r="GU330" s="1">
        <v>0</v>
      </c>
      <c r="GV330" s="1">
        <v>0</v>
      </c>
      <c r="GW330" s="1">
        <v>1</v>
      </c>
      <c r="GX330" s="1">
        <v>0.33333333300000001</v>
      </c>
      <c r="GY330" s="1">
        <v>1</v>
      </c>
      <c r="GZ330" s="1">
        <v>0.33333333300000001</v>
      </c>
      <c r="HA330" s="1">
        <v>0</v>
      </c>
      <c r="HB330" s="1">
        <v>0</v>
      </c>
      <c r="HC330" s="1">
        <v>0</v>
      </c>
      <c r="HD330" s="1">
        <v>0</v>
      </c>
      <c r="HE330" s="1">
        <v>0</v>
      </c>
      <c r="HF330" s="1">
        <v>0</v>
      </c>
      <c r="HG330" s="1">
        <v>1</v>
      </c>
      <c r="HH330" s="1">
        <v>0.33333333300000001</v>
      </c>
      <c r="HI330" s="1">
        <v>0</v>
      </c>
      <c r="HJ330" s="1">
        <v>0</v>
      </c>
      <c r="HK330" s="1">
        <v>0</v>
      </c>
      <c r="HL330" s="1">
        <v>0</v>
      </c>
      <c r="HM330" s="1">
        <v>0.66666666699999999</v>
      </c>
      <c r="HN330" s="1">
        <v>0.33333333300000001</v>
      </c>
      <c r="HO330" s="1" t="s">
        <v>221</v>
      </c>
      <c r="HP330" s="1" t="s">
        <v>295</v>
      </c>
      <c r="HQ330" s="1" t="s">
        <v>234</v>
      </c>
      <c r="HR330" s="1" t="s">
        <v>233</v>
      </c>
      <c r="HS330" s="1" t="s">
        <v>221</v>
      </c>
      <c r="HT330" s="1" t="s">
        <v>260</v>
      </c>
      <c r="HU330" s="1">
        <v>2.79555665</v>
      </c>
      <c r="HV330" s="1">
        <v>2.52345621</v>
      </c>
      <c r="HW330" s="1">
        <v>2.1740701630000001</v>
      </c>
      <c r="HX330" s="1">
        <v>1.2474904520000001</v>
      </c>
      <c r="HY330" s="1">
        <v>3.847424352</v>
      </c>
      <c r="HZ330" s="1">
        <v>1.607756687</v>
      </c>
      <c r="IA330" s="1">
        <v>3.761367414</v>
      </c>
      <c r="IB330" s="1">
        <v>1.6987954670000001</v>
      </c>
    </row>
    <row r="331" spans="1:236" x14ac:dyDescent="0.3">
      <c r="A331" s="1">
        <v>32946</v>
      </c>
      <c r="B331" s="1" t="s">
        <v>1976</v>
      </c>
      <c r="C331" s="1" t="s">
        <v>1742</v>
      </c>
      <c r="D331" s="1" t="s">
        <v>1309</v>
      </c>
      <c r="E331" s="1">
        <v>3</v>
      </c>
      <c r="F331" s="1" t="s">
        <v>491</v>
      </c>
      <c r="G331" s="1">
        <v>3</v>
      </c>
      <c r="H331" s="1" t="s">
        <v>492</v>
      </c>
      <c r="I331" s="1" t="s">
        <v>221</v>
      </c>
      <c r="J331" s="1" t="s">
        <v>221</v>
      </c>
      <c r="K331" s="1" t="s">
        <v>221</v>
      </c>
      <c r="L331" s="1">
        <v>1</v>
      </c>
      <c r="M331" s="1">
        <v>0</v>
      </c>
      <c r="N331" s="1">
        <v>0</v>
      </c>
      <c r="O331" s="1">
        <v>0</v>
      </c>
      <c r="P331" s="1">
        <v>0</v>
      </c>
      <c r="Q331" s="1">
        <v>1</v>
      </c>
      <c r="R331" s="1">
        <v>0</v>
      </c>
      <c r="S331" s="1">
        <v>1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1</v>
      </c>
      <c r="AA331" s="1">
        <v>0</v>
      </c>
      <c r="AB331" s="1">
        <v>0</v>
      </c>
      <c r="AC331" s="1">
        <v>0</v>
      </c>
      <c r="AD331" s="1">
        <v>0</v>
      </c>
      <c r="AE331" s="1" t="s">
        <v>221</v>
      </c>
      <c r="AF331" s="1" t="s">
        <v>221</v>
      </c>
      <c r="AG331" s="1" t="s">
        <v>221</v>
      </c>
      <c r="AH331" s="1" t="s">
        <v>221</v>
      </c>
      <c r="AI331" s="1" t="s">
        <v>221</v>
      </c>
      <c r="AJ331" s="1" t="s">
        <v>221</v>
      </c>
      <c r="AK331" s="1" t="s">
        <v>221</v>
      </c>
      <c r="AL331" s="1" t="s">
        <v>221</v>
      </c>
      <c r="AM331" s="1">
        <v>5</v>
      </c>
      <c r="AN331" s="1">
        <v>4</v>
      </c>
      <c r="AO331" s="1">
        <v>3</v>
      </c>
      <c r="AP331" s="1">
        <v>1</v>
      </c>
      <c r="AQ331" s="1">
        <v>5</v>
      </c>
      <c r="AR331" s="1">
        <v>1</v>
      </c>
      <c r="AS331" s="1">
        <v>1</v>
      </c>
      <c r="AT331" s="1">
        <v>5</v>
      </c>
      <c r="AU331" s="1">
        <v>5</v>
      </c>
      <c r="AV331" s="1">
        <v>1</v>
      </c>
      <c r="AW331" s="1">
        <v>3</v>
      </c>
      <c r="AX331" s="1">
        <v>1</v>
      </c>
      <c r="AY331" s="1">
        <v>3</v>
      </c>
      <c r="AZ331" s="1">
        <v>4</v>
      </c>
      <c r="BA331" s="1">
        <v>1</v>
      </c>
      <c r="BB331" s="1">
        <v>5</v>
      </c>
      <c r="BC331" s="1" t="s">
        <v>221</v>
      </c>
      <c r="BD331" s="1" t="s">
        <v>221</v>
      </c>
      <c r="BE331" s="1" t="s">
        <v>221</v>
      </c>
      <c r="BF331" s="1" t="s">
        <v>221</v>
      </c>
      <c r="BG331" s="1">
        <v>5</v>
      </c>
      <c r="BH331" s="1">
        <v>5</v>
      </c>
      <c r="BI331" s="1">
        <v>4</v>
      </c>
      <c r="BJ331" s="1">
        <v>5</v>
      </c>
      <c r="BK331" s="1">
        <v>4</v>
      </c>
      <c r="BL331" s="1">
        <v>5</v>
      </c>
      <c r="BM331" s="1">
        <v>5</v>
      </c>
      <c r="BN331" s="1" t="s">
        <v>221</v>
      </c>
      <c r="BO331" s="1">
        <v>5</v>
      </c>
      <c r="BP331" s="1" t="s">
        <v>221</v>
      </c>
      <c r="BQ331" s="1">
        <v>5</v>
      </c>
      <c r="BR331" s="1">
        <v>5</v>
      </c>
      <c r="BS331" s="1" t="s">
        <v>221</v>
      </c>
      <c r="BT331" s="1">
        <v>5</v>
      </c>
      <c r="BU331" s="1">
        <v>4</v>
      </c>
      <c r="BV331" s="1">
        <v>4</v>
      </c>
      <c r="BW331" s="1" t="s">
        <v>221</v>
      </c>
      <c r="BX331" s="1">
        <v>4.625</v>
      </c>
      <c r="BY331" s="1">
        <v>4.5</v>
      </c>
      <c r="BZ331" s="1"/>
      <c r="CA331" s="1">
        <v>5</v>
      </c>
      <c r="CB331" s="1"/>
      <c r="CC331" s="1">
        <v>4.6666666670000003</v>
      </c>
      <c r="CD331" s="1"/>
      <c r="CE331" s="1">
        <v>5</v>
      </c>
      <c r="CF331" s="1">
        <f>(AM331 - '[1]AoA, FW, and ASMu'!B$11) / '[1]AoA, FW, and ASMu'!B$12</f>
        <v>0.88905207322832902</v>
      </c>
      <c r="CG331" s="1">
        <f>(AQ331 - '[1]AoA, FW, and ASMu'!C$11) / '[1]AoA, FW, and ASMu'!C$12</f>
        <v>1.6056087151336731</v>
      </c>
      <c r="CH331" s="1">
        <f>(AR331 - '[1]AoA, FW, and ASMu'!D$11) / '[1]AoA, FW, and ASMu'!D$12</f>
        <v>-1.1133856642167215</v>
      </c>
      <c r="CI331" s="1">
        <f>(AT331 - '[1]AoA, FW, and ASMu'!E$11) / '[1]AoA, FW, and ASMu'!E$12</f>
        <v>0.50066042908655961</v>
      </c>
      <c r="CJ331" s="1">
        <f>(AU331 - '[1]AoA, FW, and ASMu'!F$11) / '[1]AoA, FW, and ASMu'!F$12</f>
        <v>0.92360840061944671</v>
      </c>
      <c r="CK331" s="1">
        <f>(AY331 - '[1]AoA, FW, and ASMu'!G$11) / '[1]AoA, FW, and ASMu'!G$12</f>
        <v>-0.39129875746110016</v>
      </c>
      <c r="CL331" s="1">
        <f>(BA331 - '[1]AoA, FW, and ASMu'!H$11) / '[1]AoA, FW, and ASMu'!H$12</f>
        <v>-0.62050276803115456</v>
      </c>
      <c r="CM331" s="1">
        <f>(AW331 - '[1]AoA, FW, and ASMu'!I$11) / '[1]AoA, FW, and ASMu'!I$12</f>
        <v>-0.25123341556192269</v>
      </c>
      <c r="CN331" s="1">
        <v>0.62489890599999998</v>
      </c>
      <c r="CO331" s="1">
        <v>0.91925904800000002</v>
      </c>
      <c r="CP331" s="1"/>
      <c r="CQ331" s="1">
        <v>0.973651084</v>
      </c>
      <c r="CR331" s="1"/>
      <c r="CS331" s="1">
        <v>0.61885872500000005</v>
      </c>
      <c r="CT331" s="1"/>
      <c r="CU331" s="1">
        <v>0.88890460500000001</v>
      </c>
      <c r="CV331" s="1" t="s">
        <v>241</v>
      </c>
      <c r="CW331" s="1">
        <v>5</v>
      </c>
      <c r="CX331" s="1">
        <v>1</v>
      </c>
      <c r="CY331" s="1" t="s">
        <v>242</v>
      </c>
      <c r="CZ331" s="1">
        <v>5</v>
      </c>
      <c r="DA331" s="1">
        <v>5208</v>
      </c>
      <c r="DB331" s="1" t="s">
        <v>221</v>
      </c>
      <c r="DC331" s="1" t="s">
        <v>221</v>
      </c>
      <c r="DD331" s="1">
        <v>1</v>
      </c>
      <c r="DE331" s="1">
        <v>5206</v>
      </c>
      <c r="DF331" s="1" t="s">
        <v>221</v>
      </c>
      <c r="DG331" s="1" t="s">
        <v>292</v>
      </c>
      <c r="DH331" s="1">
        <v>429041</v>
      </c>
      <c r="DI331" s="1" t="s">
        <v>221</v>
      </c>
      <c r="DJ331" s="1" t="s">
        <v>719</v>
      </c>
      <c r="DK331" s="1" t="s">
        <v>377</v>
      </c>
      <c r="DL331" s="1" t="s">
        <v>229</v>
      </c>
      <c r="DM331" s="1">
        <v>458</v>
      </c>
      <c r="DN331" s="1">
        <v>15</v>
      </c>
      <c r="DO331" s="1" t="s">
        <v>1977</v>
      </c>
      <c r="DP331" s="1">
        <v>0.99168173500000001</v>
      </c>
      <c r="DQ331" s="1">
        <v>2.4352302510000001</v>
      </c>
      <c r="DR331" s="1">
        <v>-0.85767027399999995</v>
      </c>
      <c r="DS331" s="1">
        <v>-0.37808848900000003</v>
      </c>
      <c r="DT331" s="1">
        <v>2.1885848320000001</v>
      </c>
      <c r="DU331" s="1">
        <v>-1.4329344530000001</v>
      </c>
      <c r="DV331" s="1">
        <v>-0.68143459900000003</v>
      </c>
      <c r="DW331" s="1">
        <v>0.87171520999999996</v>
      </c>
      <c r="DX331" s="1">
        <v>1.717454663</v>
      </c>
      <c r="DY331" s="1">
        <v>-1.0964448499999999</v>
      </c>
      <c r="DZ331" s="1">
        <v>-0.19060606099999999</v>
      </c>
      <c r="EA331" s="1">
        <v>-1.1447780439999999</v>
      </c>
      <c r="EB331" s="1">
        <v>-0.34981495200000001</v>
      </c>
      <c r="EC331" s="1">
        <v>0.63157092800000003</v>
      </c>
      <c r="ED331" s="1">
        <v>-0.670839038</v>
      </c>
      <c r="EE331" s="1">
        <v>1.2185467910000001</v>
      </c>
      <c r="EF331" s="1">
        <v>0.50663741100000004</v>
      </c>
      <c r="EG331" s="1">
        <v>0.79266946299999996</v>
      </c>
      <c r="EH331" s="1">
        <v>-0.138845727</v>
      </c>
      <c r="EI331" s="1">
        <v>0.78168780999999998</v>
      </c>
      <c r="EJ331" s="1">
        <v>-0.213365954</v>
      </c>
      <c r="EK331" s="1">
        <v>0.91174131999999997</v>
      </c>
      <c r="EL331" s="1">
        <v>0.48208338899999997</v>
      </c>
      <c r="EM331" s="1">
        <v>1.1417787210000001</v>
      </c>
      <c r="EN331" s="1" t="s">
        <v>221</v>
      </c>
      <c r="EO331" s="1">
        <v>0.60217342600000001</v>
      </c>
      <c r="EP331" s="1">
        <v>0.55752913199999998</v>
      </c>
      <c r="EQ331" s="1" t="s">
        <v>221</v>
      </c>
      <c r="ER331" s="1">
        <v>1.3503151259999999</v>
      </c>
      <c r="ES331" s="1">
        <v>0.56867211600000001</v>
      </c>
      <c r="ET331" s="1">
        <v>-0.18006138499999999</v>
      </c>
      <c r="EU331" s="1" t="s">
        <v>221</v>
      </c>
      <c r="EV331" s="1" t="s">
        <v>221</v>
      </c>
      <c r="EW331" s="1">
        <v>0.87027960100000001</v>
      </c>
      <c r="EX331" s="1">
        <v>2.1829744529999999</v>
      </c>
      <c r="EY331" s="1">
        <v>-0.87121855599999998</v>
      </c>
      <c r="EZ331" s="1">
        <v>-0.43257899100000002</v>
      </c>
      <c r="FA331" s="1">
        <v>1.7263944149999999</v>
      </c>
      <c r="FB331" s="1">
        <v>-1.132741373</v>
      </c>
      <c r="FC331" s="1">
        <v>-0.56312254100000003</v>
      </c>
      <c r="FD331" s="1">
        <v>0.78158185499999999</v>
      </c>
      <c r="FE331" s="1">
        <v>0.98416879099999999</v>
      </c>
      <c r="FF331" s="1">
        <v>-0.75438913500000004</v>
      </c>
      <c r="FG331" s="1">
        <v>-0.175030668</v>
      </c>
      <c r="FH331" s="1">
        <v>-0.72955848300000004</v>
      </c>
      <c r="FI331" s="1">
        <v>-0.25401532300000002</v>
      </c>
      <c r="FJ331" s="1">
        <v>0.527533476</v>
      </c>
      <c r="FK331" s="1">
        <v>-0.65123792400000002</v>
      </c>
      <c r="FL331" s="1">
        <v>1.178860324</v>
      </c>
      <c r="FM331" s="1">
        <v>0.73267232599999998</v>
      </c>
      <c r="FN331" s="1">
        <v>1.036017078</v>
      </c>
      <c r="FO331" s="1">
        <v>-0.14130938400000001</v>
      </c>
      <c r="FP331" s="1">
        <v>0.94650490499999995</v>
      </c>
      <c r="FQ331" s="1">
        <v>-0.26488525299999999</v>
      </c>
      <c r="FR331" s="1">
        <v>0.99257750099999997</v>
      </c>
      <c r="FS331" s="1">
        <v>0.70189067199999999</v>
      </c>
      <c r="FT331" s="1">
        <v>1.135604523</v>
      </c>
      <c r="FU331" s="1"/>
      <c r="FV331" s="1">
        <v>0.68614825199999996</v>
      </c>
      <c r="FW331" s="1">
        <v>0.72294473999999997</v>
      </c>
      <c r="FX331" s="1"/>
      <c r="FY331" s="1">
        <v>1.373623365</v>
      </c>
      <c r="FZ331" s="1">
        <v>0.61698529199999996</v>
      </c>
      <c r="GA331" s="1">
        <v>-0.209755147</v>
      </c>
      <c r="GB331" s="1"/>
      <c r="GC331" s="1"/>
      <c r="GD331" s="1">
        <v>1.272815064</v>
      </c>
      <c r="GE331" s="1">
        <v>3.1000177799999999</v>
      </c>
      <c r="GF331" s="1">
        <v>-1.132741373</v>
      </c>
      <c r="GG331" s="1">
        <v>1.4834725280000001</v>
      </c>
      <c r="GH331" s="1">
        <v>2.1197733140000001</v>
      </c>
      <c r="GI331" s="1">
        <v>0.30405039499999997</v>
      </c>
      <c r="GJ331" s="1"/>
      <c r="GK331" s="1">
        <v>0.55764165799999998</v>
      </c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 t="s">
        <v>928</v>
      </c>
      <c r="HP331" s="1" t="s">
        <v>315</v>
      </c>
      <c r="HQ331" s="1" t="s">
        <v>316</v>
      </c>
      <c r="HR331" s="1" t="s">
        <v>221</v>
      </c>
      <c r="HS331" s="1" t="s">
        <v>221</v>
      </c>
      <c r="HT331" s="1" t="s">
        <v>221</v>
      </c>
      <c r="HU331" s="1">
        <v>3.283574083</v>
      </c>
      <c r="HV331" s="1">
        <v>3.1543202629999998</v>
      </c>
      <c r="HW331" s="1"/>
      <c r="HX331" s="1">
        <v>3.7424713550000002</v>
      </c>
      <c r="HY331" s="1"/>
      <c r="HZ331" s="1">
        <v>3.75143227</v>
      </c>
      <c r="IA331" s="1"/>
      <c r="IB331" s="1">
        <v>3.3975909350000002</v>
      </c>
    </row>
    <row r="332" spans="1:236" x14ac:dyDescent="0.3">
      <c r="A332" s="1">
        <v>28635</v>
      </c>
      <c r="B332" s="1" t="s">
        <v>1978</v>
      </c>
      <c r="C332" s="1" t="s">
        <v>1979</v>
      </c>
      <c r="D332" s="1" t="s">
        <v>1263</v>
      </c>
      <c r="E332" s="1">
        <v>5</v>
      </c>
      <c r="F332" s="1" t="s">
        <v>491</v>
      </c>
      <c r="G332" s="1">
        <v>3</v>
      </c>
      <c r="H332" s="1" t="s">
        <v>492</v>
      </c>
      <c r="I332" s="1" t="s">
        <v>221</v>
      </c>
      <c r="J332" s="1" t="s">
        <v>221</v>
      </c>
      <c r="K332" s="1" t="s">
        <v>221</v>
      </c>
      <c r="L332" s="1">
        <v>1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1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 t="s">
        <v>221</v>
      </c>
      <c r="AF332" s="1" t="s">
        <v>221</v>
      </c>
      <c r="AG332" s="1" t="s">
        <v>221</v>
      </c>
      <c r="AH332" s="1" t="s">
        <v>221</v>
      </c>
      <c r="AI332" s="1" t="s">
        <v>221</v>
      </c>
      <c r="AJ332" s="1" t="s">
        <v>221</v>
      </c>
      <c r="AK332" s="1" t="s">
        <v>221</v>
      </c>
      <c r="AL332" s="1" t="s">
        <v>221</v>
      </c>
      <c r="AM332" s="1">
        <v>5</v>
      </c>
      <c r="AN332" s="1">
        <v>1</v>
      </c>
      <c r="AO332" s="1">
        <v>5</v>
      </c>
      <c r="AP332" s="1">
        <v>1</v>
      </c>
      <c r="AQ332" s="1">
        <v>2</v>
      </c>
      <c r="AR332" s="1">
        <v>2</v>
      </c>
      <c r="AS332" s="1">
        <v>1</v>
      </c>
      <c r="AT332" s="1">
        <v>5</v>
      </c>
      <c r="AU332" s="1">
        <v>1</v>
      </c>
      <c r="AV332" s="1">
        <v>2</v>
      </c>
      <c r="AW332" s="1">
        <v>3</v>
      </c>
      <c r="AX332" s="1">
        <v>2</v>
      </c>
      <c r="AY332" s="1">
        <v>3</v>
      </c>
      <c r="AZ332" s="1">
        <v>3</v>
      </c>
      <c r="BA332" s="1">
        <v>3</v>
      </c>
      <c r="BB332" s="1">
        <v>3</v>
      </c>
      <c r="BC332" s="1" t="s">
        <v>221</v>
      </c>
      <c r="BD332" s="1" t="s">
        <v>221</v>
      </c>
      <c r="BE332" s="1" t="s">
        <v>221</v>
      </c>
      <c r="BF332" s="1" t="s">
        <v>221</v>
      </c>
      <c r="BG332" s="1">
        <v>5</v>
      </c>
      <c r="BH332" s="1">
        <v>3</v>
      </c>
      <c r="BI332" s="1">
        <v>1</v>
      </c>
      <c r="BJ332" s="1">
        <v>4</v>
      </c>
      <c r="BK332" s="1">
        <v>3</v>
      </c>
      <c r="BL332" s="1">
        <v>4</v>
      </c>
      <c r="BM332" s="1">
        <v>4</v>
      </c>
      <c r="BN332" s="1">
        <v>4</v>
      </c>
      <c r="BO332" s="1">
        <v>3</v>
      </c>
      <c r="BP332" s="1" t="s">
        <v>221</v>
      </c>
      <c r="BQ332" s="1">
        <v>5</v>
      </c>
      <c r="BR332" s="1">
        <v>5</v>
      </c>
      <c r="BS332" s="1" t="s">
        <v>221</v>
      </c>
      <c r="BT332" s="1">
        <v>4</v>
      </c>
      <c r="BU332" s="1">
        <v>4</v>
      </c>
      <c r="BV332" s="1">
        <v>4</v>
      </c>
      <c r="BW332" s="1" t="s">
        <v>221</v>
      </c>
      <c r="BX332" s="1">
        <v>3.875</v>
      </c>
      <c r="BY332" s="1">
        <v>4</v>
      </c>
      <c r="BZ332" s="1">
        <v>4</v>
      </c>
      <c r="CA332" s="1">
        <v>3</v>
      </c>
      <c r="CB332" s="1"/>
      <c r="CC332" s="1">
        <v>3.6666666669999999</v>
      </c>
      <c r="CD332" s="1"/>
      <c r="CE332" s="1">
        <v>3</v>
      </c>
      <c r="CF332" s="1">
        <f>(AM332 - '[1]AoA, FW, and ASMu'!B$11) / '[1]AoA, FW, and ASMu'!B$12</f>
        <v>0.88905207322832902</v>
      </c>
      <c r="CG332" s="1">
        <f>(AQ332 - '[1]AoA, FW, and ASMu'!C$11) / '[1]AoA, FW, and ASMu'!C$12</f>
        <v>-0.70746723074685991</v>
      </c>
      <c r="CH332" s="1">
        <f>(AR332 - '[1]AoA, FW, and ASMu'!D$11) / '[1]AoA, FW, and ASMu'!D$12</f>
        <v>-0.32843761477495281</v>
      </c>
      <c r="CI332" s="1">
        <f>(AT332 - '[1]AoA, FW, and ASMu'!E$11) / '[1]AoA, FW, and ASMu'!E$12</f>
        <v>0.50066042908655961</v>
      </c>
      <c r="CJ332" s="1">
        <f>(AU332 - '[1]AoA, FW, and ASMu'!F$11) / '[1]AoA, FW, and ASMu'!F$12</f>
        <v>-1.3726844286238138</v>
      </c>
      <c r="CK332" s="1">
        <f>(AY332 - '[1]AoA, FW, and ASMu'!G$11) / '[1]AoA, FW, and ASMu'!G$12</f>
        <v>-0.39129875746110016</v>
      </c>
      <c r="CL332" s="1">
        <f>(BA332 - '[1]AoA, FW, and ASMu'!H$11) / '[1]AoA, FW, and ASMu'!H$12</f>
        <v>1.2597114765283648</v>
      </c>
      <c r="CM332" s="1">
        <f>(AW332 - '[1]AoA, FW, and ASMu'!I$11) / '[1]AoA, FW, and ASMu'!I$12</f>
        <v>-0.25123341556192269</v>
      </c>
      <c r="CN332" s="1">
        <v>-1.0018258689999999</v>
      </c>
      <c r="CO332" s="1">
        <v>0.28839499499999999</v>
      </c>
      <c r="CP332" s="1">
        <v>-0.21434494600000001</v>
      </c>
      <c r="CQ332" s="1">
        <v>-1.521329819</v>
      </c>
      <c r="CR332" s="1"/>
      <c r="CS332" s="1">
        <v>-0.98889796200000002</v>
      </c>
      <c r="CT332" s="1"/>
      <c r="CU332" s="1">
        <v>-2.5086863300000002</v>
      </c>
      <c r="CV332" s="1" t="s">
        <v>241</v>
      </c>
      <c r="CW332" s="1">
        <v>5</v>
      </c>
      <c r="CX332" s="1">
        <v>1</v>
      </c>
      <c r="CY332" s="1" t="s">
        <v>224</v>
      </c>
      <c r="CZ332" s="1">
        <v>4</v>
      </c>
      <c r="DA332" s="1">
        <v>9103</v>
      </c>
      <c r="DB332" s="1" t="s">
        <v>221</v>
      </c>
      <c r="DC332" s="1" t="s">
        <v>221</v>
      </c>
      <c r="DD332" s="1">
        <v>1</v>
      </c>
      <c r="DE332" s="1" t="s">
        <v>221</v>
      </c>
      <c r="DF332" s="1" t="s">
        <v>221</v>
      </c>
      <c r="DG332" s="1" t="s">
        <v>310</v>
      </c>
      <c r="DH332" s="1">
        <v>200775</v>
      </c>
      <c r="DI332" s="1" t="s">
        <v>221</v>
      </c>
      <c r="DJ332" s="1" t="s">
        <v>1980</v>
      </c>
      <c r="DK332" s="1" t="s">
        <v>507</v>
      </c>
      <c r="DL332" s="1" t="s">
        <v>229</v>
      </c>
      <c r="DM332" s="1">
        <v>443</v>
      </c>
      <c r="DN332" s="1">
        <v>3</v>
      </c>
      <c r="DO332" s="1" t="s">
        <v>221</v>
      </c>
      <c r="DP332" s="1">
        <v>0.99168173500000001</v>
      </c>
      <c r="DQ332" s="1">
        <v>-0.56476974899999999</v>
      </c>
      <c r="DR332" s="1">
        <v>1.142329726</v>
      </c>
      <c r="DS332" s="1">
        <v>-0.37808848900000003</v>
      </c>
      <c r="DT332" s="1">
        <v>-0.81141516800000002</v>
      </c>
      <c r="DU332" s="1">
        <v>-0.432934453</v>
      </c>
      <c r="DV332" s="1">
        <v>-0.68143459900000003</v>
      </c>
      <c r="DW332" s="1">
        <v>0.87171520999999996</v>
      </c>
      <c r="DX332" s="1">
        <v>-2.2825453370000002</v>
      </c>
      <c r="DY332" s="1">
        <v>-9.6444849999999999E-2</v>
      </c>
      <c r="DZ332" s="1">
        <v>-0.19060606099999999</v>
      </c>
      <c r="EA332" s="1">
        <v>-0.14477804399999999</v>
      </c>
      <c r="EB332" s="1">
        <v>-0.34981495200000001</v>
      </c>
      <c r="EC332" s="1">
        <v>-0.36842907200000002</v>
      </c>
      <c r="ED332" s="1">
        <v>1.329160962</v>
      </c>
      <c r="EE332" s="1">
        <v>-0.78145320900000004</v>
      </c>
      <c r="EF332" s="1">
        <v>0.50663741100000004</v>
      </c>
      <c r="EG332" s="1">
        <v>-1.207330537</v>
      </c>
      <c r="EH332" s="1">
        <v>-3.1388457270000001</v>
      </c>
      <c r="EI332" s="1">
        <v>-0.21831218999999999</v>
      </c>
      <c r="EJ332" s="1">
        <v>-1.2133659539999999</v>
      </c>
      <c r="EK332" s="1">
        <v>-8.8258680000000006E-2</v>
      </c>
      <c r="EL332" s="1">
        <v>-0.51791661099999997</v>
      </c>
      <c r="EM332" s="1">
        <v>-0.858221279</v>
      </c>
      <c r="EN332" s="1" t="s">
        <v>221</v>
      </c>
      <c r="EO332" s="1">
        <v>0.60217342600000001</v>
      </c>
      <c r="EP332" s="1">
        <v>0.55752913199999998</v>
      </c>
      <c r="EQ332" s="1" t="s">
        <v>221</v>
      </c>
      <c r="ER332" s="1">
        <v>0.35031512599999998</v>
      </c>
      <c r="ES332" s="1">
        <v>0.56867211600000001</v>
      </c>
      <c r="ET332" s="1">
        <v>-0.18006138499999999</v>
      </c>
      <c r="EU332" s="1" t="s">
        <v>221</v>
      </c>
      <c r="EV332" s="1">
        <v>0.11079420800000001</v>
      </c>
      <c r="EW332" s="1">
        <v>0.87027960100000001</v>
      </c>
      <c r="EX332" s="1">
        <v>-0.50626750099999995</v>
      </c>
      <c r="EY332" s="1">
        <v>1.1603746619999999</v>
      </c>
      <c r="EZ332" s="1">
        <v>-0.43257899100000002</v>
      </c>
      <c r="FA332" s="1">
        <v>-0.64005863200000002</v>
      </c>
      <c r="FB332" s="1">
        <v>-0.342236706</v>
      </c>
      <c r="FC332" s="1">
        <v>-0.56312254100000003</v>
      </c>
      <c r="FD332" s="1">
        <v>0.78158185499999999</v>
      </c>
      <c r="FE332" s="1">
        <v>-1.3079878810000001</v>
      </c>
      <c r="FF332" s="1">
        <v>-6.6357141999999994E-2</v>
      </c>
      <c r="FG332" s="1">
        <v>-0.175030668</v>
      </c>
      <c r="FH332" s="1">
        <v>-9.2265964000000006E-2</v>
      </c>
      <c r="FI332" s="1">
        <v>-0.25401532300000002</v>
      </c>
      <c r="FJ332" s="1">
        <v>-0.30773846599999999</v>
      </c>
      <c r="FK332" s="1">
        <v>1.290324469</v>
      </c>
      <c r="FL332" s="1">
        <v>-0.75600230499999999</v>
      </c>
      <c r="FM332" s="1">
        <v>0.73267232599999998</v>
      </c>
      <c r="FN332" s="1">
        <v>-1.5779781020000001</v>
      </c>
      <c r="FO332" s="1">
        <v>-3.1945409159999998</v>
      </c>
      <c r="FP332" s="1">
        <v>-0.26434281799999998</v>
      </c>
      <c r="FQ332" s="1">
        <v>-1.506345045</v>
      </c>
      <c r="FR332" s="1">
        <v>-9.6083810000000006E-2</v>
      </c>
      <c r="FS332" s="1">
        <v>-0.75406215300000001</v>
      </c>
      <c r="FT332" s="1">
        <v>-0.85358042499999998</v>
      </c>
      <c r="FU332" s="1"/>
      <c r="FV332" s="1">
        <v>0.68614825199999996</v>
      </c>
      <c r="FW332" s="1">
        <v>0.72294473999999997</v>
      </c>
      <c r="FX332" s="1"/>
      <c r="FY332" s="1">
        <v>0.356362032</v>
      </c>
      <c r="FZ332" s="1">
        <v>0.61698529199999996</v>
      </c>
      <c r="GA332" s="1">
        <v>-0.209755147</v>
      </c>
      <c r="GB332" s="1"/>
      <c r="GC332" s="1">
        <v>0.126620132</v>
      </c>
      <c r="GD332" s="1">
        <v>0.41790188099999998</v>
      </c>
      <c r="GE332" s="1">
        <v>-0.28369660000000002</v>
      </c>
      <c r="GF332" s="1">
        <v>-0.342236706</v>
      </c>
      <c r="GG332" s="1">
        <v>2.7519702E-2</v>
      </c>
      <c r="GH332" s="1">
        <v>-2.1615683059999999</v>
      </c>
      <c r="GI332" s="1">
        <v>-0.87627254700000001</v>
      </c>
      <c r="GJ332" s="1"/>
      <c r="GK332" s="1">
        <v>0.55764165799999998</v>
      </c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 t="s">
        <v>581</v>
      </c>
      <c r="HP332" s="1" t="s">
        <v>232</v>
      </c>
      <c r="HQ332" s="1" t="s">
        <v>270</v>
      </c>
      <c r="HR332" s="1" t="s">
        <v>260</v>
      </c>
      <c r="HS332" s="1" t="s">
        <v>221</v>
      </c>
      <c r="HT332" s="1" t="s">
        <v>221</v>
      </c>
      <c r="HU332" s="1">
        <v>1.656849308</v>
      </c>
      <c r="HV332" s="1">
        <v>2.52345621</v>
      </c>
      <c r="HW332" s="1">
        <v>2.1740701630000001</v>
      </c>
      <c r="HX332" s="1">
        <v>1.2474904520000001</v>
      </c>
      <c r="HY332" s="1"/>
      <c r="HZ332" s="1">
        <v>2.1436755829999998</v>
      </c>
      <c r="IA332" s="1"/>
      <c r="IB332" s="1">
        <v>0</v>
      </c>
    </row>
    <row r="333" spans="1:236" x14ac:dyDescent="0.3">
      <c r="A333" s="1">
        <v>33553</v>
      </c>
      <c r="B333" s="1" t="s">
        <v>577</v>
      </c>
      <c r="C333" s="1" t="s">
        <v>457</v>
      </c>
      <c r="D333" s="1" t="s">
        <v>578</v>
      </c>
      <c r="E333" s="1">
        <v>4</v>
      </c>
      <c r="F333" s="1" t="s">
        <v>491</v>
      </c>
      <c r="G333" s="1">
        <v>3</v>
      </c>
      <c r="H333" s="1" t="s">
        <v>492</v>
      </c>
      <c r="I333" s="1" t="s">
        <v>221</v>
      </c>
      <c r="J333" s="1" t="s">
        <v>221</v>
      </c>
      <c r="K333" s="1" t="s">
        <v>221</v>
      </c>
      <c r="L333" s="1">
        <v>1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1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 t="s">
        <v>221</v>
      </c>
      <c r="AF333" s="1" t="s">
        <v>221</v>
      </c>
      <c r="AG333" s="1" t="s">
        <v>221</v>
      </c>
      <c r="AH333" s="1" t="s">
        <v>221</v>
      </c>
      <c r="AI333" s="1" t="s">
        <v>221</v>
      </c>
      <c r="AJ333" s="1" t="s">
        <v>221</v>
      </c>
      <c r="AK333" s="1" t="s">
        <v>221</v>
      </c>
      <c r="AL333" s="1" t="s">
        <v>221</v>
      </c>
      <c r="AM333" s="1">
        <v>5</v>
      </c>
      <c r="AN333" s="1">
        <v>5</v>
      </c>
      <c r="AO333" s="1">
        <v>5</v>
      </c>
      <c r="AP333" s="1">
        <v>2</v>
      </c>
      <c r="AQ333" s="1">
        <v>2</v>
      </c>
      <c r="AR333" s="1">
        <v>5</v>
      </c>
      <c r="AS333" s="1">
        <v>5</v>
      </c>
      <c r="AT333" s="1">
        <v>3</v>
      </c>
      <c r="AU333" s="1">
        <v>5</v>
      </c>
      <c r="AV333" s="1">
        <v>4</v>
      </c>
      <c r="AW333" s="1">
        <v>5</v>
      </c>
      <c r="AX333" s="1">
        <v>4</v>
      </c>
      <c r="AY333" s="1">
        <v>5</v>
      </c>
      <c r="AZ333" s="1">
        <v>4</v>
      </c>
      <c r="BA333" s="1">
        <v>3</v>
      </c>
      <c r="BB333" s="1">
        <v>4</v>
      </c>
      <c r="BC333" s="1" t="s">
        <v>221</v>
      </c>
      <c r="BD333" s="1" t="s">
        <v>221</v>
      </c>
      <c r="BE333" s="1" t="s">
        <v>221</v>
      </c>
      <c r="BF333" s="1" t="s">
        <v>221</v>
      </c>
      <c r="BG333" s="1">
        <v>5</v>
      </c>
      <c r="BH333" s="1">
        <v>4</v>
      </c>
      <c r="BI333" s="1">
        <v>4</v>
      </c>
      <c r="BJ333" s="1">
        <v>5</v>
      </c>
      <c r="BK333" s="1">
        <v>5</v>
      </c>
      <c r="BL333" s="1">
        <v>4</v>
      </c>
      <c r="BM333" s="1">
        <v>5</v>
      </c>
      <c r="BN333" s="1">
        <v>5</v>
      </c>
      <c r="BO333" s="1">
        <v>5</v>
      </c>
      <c r="BP333" s="1">
        <v>4</v>
      </c>
      <c r="BQ333" s="1">
        <v>5</v>
      </c>
      <c r="BR333" s="1">
        <v>5</v>
      </c>
      <c r="BS333" s="1">
        <v>4</v>
      </c>
      <c r="BT333" s="1" t="s">
        <v>221</v>
      </c>
      <c r="BU333" s="1" t="s">
        <v>221</v>
      </c>
      <c r="BV333" s="1">
        <v>4</v>
      </c>
      <c r="BW333" s="1" t="s">
        <v>221</v>
      </c>
      <c r="BX333" s="1">
        <v>4.5555555559999998</v>
      </c>
      <c r="BY333" s="1"/>
      <c r="BZ333" s="1">
        <v>5</v>
      </c>
      <c r="CA333" s="1">
        <v>5</v>
      </c>
      <c r="CB333" s="1">
        <v>4</v>
      </c>
      <c r="CC333" s="1">
        <v>4.6666666670000003</v>
      </c>
      <c r="CD333" s="1">
        <v>4</v>
      </c>
      <c r="CE333" s="1">
        <v>4</v>
      </c>
      <c r="CF333" s="1">
        <f>(AM333 - '[1]AoA, FW, and ASMu'!B$11) / '[1]AoA, FW, and ASMu'!B$12</f>
        <v>0.88905207322832902</v>
      </c>
      <c r="CG333" s="1">
        <f>(AQ333 - '[1]AoA, FW, and ASMu'!C$11) / '[1]AoA, FW, and ASMu'!C$12</f>
        <v>-0.70746723074685991</v>
      </c>
      <c r="CH333" s="1">
        <f>(AR333 - '[1]AoA, FW, and ASMu'!D$11) / '[1]AoA, FW, and ASMu'!D$12</f>
        <v>2.0264065335503534</v>
      </c>
      <c r="CI333" s="1">
        <f>(AT333 - '[1]AoA, FW, and ASMu'!E$11) / '[1]AoA, FW, and ASMu'!E$12</f>
        <v>-1.3553178528170411</v>
      </c>
      <c r="CJ333" s="1">
        <f>(AU333 - '[1]AoA, FW, and ASMu'!F$11) / '[1]AoA, FW, and ASMu'!F$12</f>
        <v>0.92360840061944671</v>
      </c>
      <c r="CK333" s="1">
        <f>(AY333 - '[1]AoA, FW, and ASMu'!G$11) / '[1]AoA, FW, and ASMu'!G$12</f>
        <v>1.0352183707753255</v>
      </c>
      <c r="CL333" s="1">
        <f>(BA333 - '[1]AoA, FW, and ASMu'!H$11) / '[1]AoA, FW, and ASMu'!H$12</f>
        <v>1.2597114765283648</v>
      </c>
      <c r="CM333" s="1">
        <f>(AW333 - '[1]AoA, FW, and ASMu'!I$11) / '[1]AoA, FW, and ASMu'!I$12</f>
        <v>1.4468245209353749</v>
      </c>
      <c r="CN333" s="1">
        <v>0.47427624200000001</v>
      </c>
      <c r="CO333" s="1"/>
      <c r="CP333" s="1">
        <v>0.87269013600000001</v>
      </c>
      <c r="CQ333" s="1">
        <v>0.973651084</v>
      </c>
      <c r="CR333" s="1">
        <v>-0.10201504</v>
      </c>
      <c r="CS333" s="1">
        <v>0.61885872500000005</v>
      </c>
      <c r="CT333" s="1">
        <v>-1.8713271E-2</v>
      </c>
      <c r="CU333" s="1">
        <v>-0.80989086200000004</v>
      </c>
      <c r="CV333" s="1" t="s">
        <v>241</v>
      </c>
      <c r="CW333" s="1">
        <v>5</v>
      </c>
      <c r="CX333" s="1">
        <v>1</v>
      </c>
      <c r="CY333" s="1" t="s">
        <v>242</v>
      </c>
      <c r="CZ333" s="1">
        <v>5</v>
      </c>
      <c r="DA333" s="1">
        <v>9129</v>
      </c>
      <c r="DB333" s="1" t="s">
        <v>221</v>
      </c>
      <c r="DC333" s="1" t="s">
        <v>221</v>
      </c>
      <c r="DD333" s="1">
        <v>1</v>
      </c>
      <c r="DE333" s="1" t="s">
        <v>221</v>
      </c>
      <c r="DF333" s="1" t="s">
        <v>221</v>
      </c>
      <c r="DG333" s="1" t="s">
        <v>292</v>
      </c>
      <c r="DH333" s="1">
        <v>241581</v>
      </c>
      <c r="DI333" s="1" t="s">
        <v>221</v>
      </c>
      <c r="DJ333" s="1" t="s">
        <v>579</v>
      </c>
      <c r="DK333" s="1" t="s">
        <v>313</v>
      </c>
      <c r="DL333" s="1" t="s">
        <v>229</v>
      </c>
      <c r="DM333" s="1">
        <v>850</v>
      </c>
      <c r="DN333" s="1">
        <v>25</v>
      </c>
      <c r="DO333" s="1" t="s">
        <v>580</v>
      </c>
      <c r="DP333" s="1">
        <v>0.99168173500000001</v>
      </c>
      <c r="DQ333" s="1">
        <v>3.4352302510000001</v>
      </c>
      <c r="DR333" s="1">
        <v>1.142329726</v>
      </c>
      <c r="DS333" s="1">
        <v>0.62191151099999997</v>
      </c>
      <c r="DT333" s="1">
        <v>-0.81141516800000002</v>
      </c>
      <c r="DU333" s="1">
        <v>2.5670655469999999</v>
      </c>
      <c r="DV333" s="1">
        <v>3.3185654009999999</v>
      </c>
      <c r="DW333" s="1">
        <v>-1.1282847899999999</v>
      </c>
      <c r="DX333" s="1">
        <v>1.717454663</v>
      </c>
      <c r="DY333" s="1">
        <v>1.9035551500000001</v>
      </c>
      <c r="DZ333" s="1">
        <v>1.809393939</v>
      </c>
      <c r="EA333" s="1">
        <v>1.8552219560000001</v>
      </c>
      <c r="EB333" s="1">
        <v>1.650185048</v>
      </c>
      <c r="EC333" s="1">
        <v>0.63157092800000003</v>
      </c>
      <c r="ED333" s="1">
        <v>1.329160962</v>
      </c>
      <c r="EE333" s="1">
        <v>0.21854679099999999</v>
      </c>
      <c r="EF333" s="1">
        <v>0.50663741100000004</v>
      </c>
      <c r="EG333" s="1">
        <v>-0.20733053700000001</v>
      </c>
      <c r="EH333" s="1">
        <v>-0.138845727</v>
      </c>
      <c r="EI333" s="1">
        <v>0.78168780999999998</v>
      </c>
      <c r="EJ333" s="1">
        <v>0.78663404599999998</v>
      </c>
      <c r="EK333" s="1">
        <v>-8.8258680000000006E-2</v>
      </c>
      <c r="EL333" s="1">
        <v>0.48208338899999997</v>
      </c>
      <c r="EM333" s="1">
        <v>1.1417787210000001</v>
      </c>
      <c r="EN333" s="1">
        <v>-0.227950713</v>
      </c>
      <c r="EO333" s="1">
        <v>0.60217342600000001</v>
      </c>
      <c r="EP333" s="1">
        <v>0.55752913199999998</v>
      </c>
      <c r="EQ333" s="1">
        <v>0.160112855</v>
      </c>
      <c r="ER333" s="1" t="s">
        <v>221</v>
      </c>
      <c r="ES333" s="1" t="s">
        <v>221</v>
      </c>
      <c r="ET333" s="1">
        <v>-0.18006138499999999</v>
      </c>
      <c r="EU333" s="1" t="s">
        <v>221</v>
      </c>
      <c r="EV333" s="1">
        <v>1.1107942079999999</v>
      </c>
      <c r="EW333" s="1">
        <v>0.87027960100000001</v>
      </c>
      <c r="EX333" s="1">
        <v>3.079388437</v>
      </c>
      <c r="EY333" s="1">
        <v>1.1603746619999999</v>
      </c>
      <c r="EZ333" s="1">
        <v>0.71154203800000004</v>
      </c>
      <c r="FA333" s="1">
        <v>-0.64005863200000002</v>
      </c>
      <c r="FB333" s="1">
        <v>2.0292772960000001</v>
      </c>
      <c r="FC333" s="1">
        <v>2.7423893430000001</v>
      </c>
      <c r="FD333" s="1">
        <v>-1.0116227289999999</v>
      </c>
      <c r="FE333" s="1">
        <v>0.98416879099999999</v>
      </c>
      <c r="FF333" s="1">
        <v>1.3097068430000001</v>
      </c>
      <c r="FG333" s="1">
        <v>1.6615391349999999</v>
      </c>
      <c r="FH333" s="1">
        <v>1.1823190729999999</v>
      </c>
      <c r="FI333" s="1">
        <v>1.1982686419999999</v>
      </c>
      <c r="FJ333" s="1">
        <v>0.527533476</v>
      </c>
      <c r="FK333" s="1">
        <v>1.290324469</v>
      </c>
      <c r="FL333" s="1">
        <v>0.211429009</v>
      </c>
      <c r="FM333" s="1">
        <v>0.73267232599999998</v>
      </c>
      <c r="FN333" s="1">
        <v>-0.27098051200000001</v>
      </c>
      <c r="FO333" s="1">
        <v>-0.14130938400000001</v>
      </c>
      <c r="FP333" s="1">
        <v>0.94650490499999995</v>
      </c>
      <c r="FQ333" s="1">
        <v>0.97657453900000002</v>
      </c>
      <c r="FR333" s="1">
        <v>-9.6083810000000006E-2</v>
      </c>
      <c r="FS333" s="1">
        <v>0.70189067199999999</v>
      </c>
      <c r="FT333" s="1">
        <v>1.135604523</v>
      </c>
      <c r="FU333" s="1">
        <v>-0.22705561099999999</v>
      </c>
      <c r="FV333" s="1">
        <v>0.68614825199999996</v>
      </c>
      <c r="FW333" s="1">
        <v>0.72294473999999997</v>
      </c>
      <c r="FX333" s="1">
        <v>0.19275363200000001</v>
      </c>
      <c r="FY333" s="1"/>
      <c r="FZ333" s="1"/>
      <c r="GA333" s="1">
        <v>-0.209755147</v>
      </c>
      <c r="GB333" s="1"/>
      <c r="GC333" s="1">
        <v>1.269460853</v>
      </c>
      <c r="GD333" s="1">
        <v>1.2664835809999999</v>
      </c>
      <c r="GE333" s="1">
        <v>-0.44730500000000001</v>
      </c>
      <c r="GF333" s="1">
        <v>2.0292772960000001</v>
      </c>
      <c r="GG333" s="1">
        <v>-0.30973205599999998</v>
      </c>
      <c r="GH333" s="1">
        <v>2.1197733140000001</v>
      </c>
      <c r="GI333" s="1">
        <v>1.807267186</v>
      </c>
      <c r="GJ333" s="1">
        <v>1.483078101</v>
      </c>
      <c r="GK333" s="1">
        <v>2.3942114609999998</v>
      </c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 t="s">
        <v>581</v>
      </c>
      <c r="HP333" s="1" t="s">
        <v>315</v>
      </c>
      <c r="HQ333" s="1" t="s">
        <v>221</v>
      </c>
      <c r="HR333" s="1" t="s">
        <v>221</v>
      </c>
      <c r="HS333" s="1" t="s">
        <v>221</v>
      </c>
      <c r="HT333" s="1" t="s">
        <v>221</v>
      </c>
      <c r="HU333" s="1">
        <v>3.1329514189999998</v>
      </c>
      <c r="HV333" s="1"/>
      <c r="HW333" s="1">
        <v>3.261105245</v>
      </c>
      <c r="HX333" s="1">
        <v>3.7424713550000002</v>
      </c>
      <c r="HY333" s="1">
        <v>2.8855682640000002</v>
      </c>
      <c r="HZ333" s="1">
        <v>3.75143227</v>
      </c>
      <c r="IA333" s="1">
        <v>2.5075782759999998</v>
      </c>
      <c r="IB333" s="1">
        <v>1.6987954670000001</v>
      </c>
    </row>
    <row r="334" spans="1:236" x14ac:dyDescent="0.3">
      <c r="A334" s="1">
        <v>31726</v>
      </c>
      <c r="B334" s="1" t="s">
        <v>753</v>
      </c>
      <c r="C334" s="1" t="s">
        <v>754</v>
      </c>
      <c r="D334" s="1" t="s">
        <v>755</v>
      </c>
      <c r="E334" s="1">
        <v>7</v>
      </c>
      <c r="F334" s="1" t="s">
        <v>286</v>
      </c>
      <c r="G334" s="1">
        <v>4</v>
      </c>
      <c r="H334" s="1" t="s">
        <v>287</v>
      </c>
      <c r="I334" s="1" t="s">
        <v>221</v>
      </c>
      <c r="J334" s="1" t="s">
        <v>221</v>
      </c>
      <c r="K334" s="1" t="s">
        <v>221</v>
      </c>
      <c r="L334" s="1">
        <v>1</v>
      </c>
      <c r="M334" s="1">
        <v>0</v>
      </c>
      <c r="N334" s="1">
        <v>0</v>
      </c>
      <c r="O334" s="1">
        <v>1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 t="s">
        <v>221</v>
      </c>
      <c r="AF334" s="1" t="s">
        <v>221</v>
      </c>
      <c r="AG334" s="1" t="s">
        <v>221</v>
      </c>
      <c r="AH334" s="1" t="s">
        <v>221</v>
      </c>
      <c r="AI334" s="1" t="s">
        <v>221</v>
      </c>
      <c r="AJ334" s="1" t="s">
        <v>221</v>
      </c>
      <c r="AK334" s="1" t="s">
        <v>221</v>
      </c>
      <c r="AL334" s="1" t="s">
        <v>221</v>
      </c>
      <c r="AM334" s="1">
        <v>5</v>
      </c>
      <c r="AN334" s="1">
        <v>1</v>
      </c>
      <c r="AO334" s="1">
        <v>3</v>
      </c>
      <c r="AP334" s="1">
        <v>1</v>
      </c>
      <c r="AQ334" s="1">
        <v>1</v>
      </c>
      <c r="AR334" s="1">
        <v>1</v>
      </c>
      <c r="AS334" s="1">
        <v>1</v>
      </c>
      <c r="AT334" s="1">
        <v>5</v>
      </c>
      <c r="AU334" s="1">
        <v>1</v>
      </c>
      <c r="AV334" s="1">
        <v>5</v>
      </c>
      <c r="AW334" s="1">
        <v>5</v>
      </c>
      <c r="AX334" s="1">
        <v>5</v>
      </c>
      <c r="AY334" s="1">
        <v>5</v>
      </c>
      <c r="AZ334" s="1">
        <v>4</v>
      </c>
      <c r="BA334" s="1">
        <v>1</v>
      </c>
      <c r="BB334" s="1">
        <v>3</v>
      </c>
      <c r="BC334" s="1" t="s">
        <v>221</v>
      </c>
      <c r="BD334" s="1" t="s">
        <v>221</v>
      </c>
      <c r="BE334" s="1" t="s">
        <v>221</v>
      </c>
      <c r="BF334" s="1" t="s">
        <v>221</v>
      </c>
      <c r="BG334" s="1">
        <v>4</v>
      </c>
      <c r="BH334" s="1">
        <v>5</v>
      </c>
      <c r="BI334" s="1">
        <v>3</v>
      </c>
      <c r="BJ334" s="1">
        <v>5</v>
      </c>
      <c r="BK334" s="1">
        <v>4</v>
      </c>
      <c r="BL334" s="1">
        <v>2</v>
      </c>
      <c r="BM334" s="1">
        <v>5</v>
      </c>
      <c r="BN334" s="1" t="s">
        <v>221</v>
      </c>
      <c r="BO334" s="1">
        <v>4</v>
      </c>
      <c r="BP334" s="1" t="s">
        <v>221</v>
      </c>
      <c r="BQ334" s="1">
        <v>4</v>
      </c>
      <c r="BR334" s="1">
        <v>5</v>
      </c>
      <c r="BS334" s="1">
        <v>5</v>
      </c>
      <c r="BT334" s="1" t="s">
        <v>221</v>
      </c>
      <c r="BU334" s="1" t="s">
        <v>221</v>
      </c>
      <c r="BV334" s="1">
        <v>3</v>
      </c>
      <c r="BW334" s="1">
        <v>5</v>
      </c>
      <c r="BX334" s="1">
        <v>4</v>
      </c>
      <c r="BY334" s="1"/>
      <c r="BZ334" s="1"/>
      <c r="CA334" s="1">
        <v>4</v>
      </c>
      <c r="CB334" s="1"/>
      <c r="CC334" s="1">
        <v>3.6666666669999999</v>
      </c>
      <c r="CD334" s="1">
        <v>5</v>
      </c>
      <c r="CE334" s="1">
        <v>5</v>
      </c>
      <c r="CF334" s="1">
        <f>(AM334 - '[1]AoA, FW, and ASMu'!B$11) / '[1]AoA, FW, and ASMu'!B$12</f>
        <v>0.88905207322832902</v>
      </c>
      <c r="CG334" s="1">
        <f>(AQ334 - '[1]AoA, FW, and ASMu'!C$11) / '[1]AoA, FW, and ASMu'!C$12</f>
        <v>-1.4784925460403708</v>
      </c>
      <c r="CH334" s="1">
        <f>(AR334 - '[1]AoA, FW, and ASMu'!D$11) / '[1]AoA, FW, and ASMu'!D$12</f>
        <v>-1.1133856642167215</v>
      </c>
      <c r="CI334" s="1">
        <f>(AT334 - '[1]AoA, FW, and ASMu'!E$11) / '[1]AoA, FW, and ASMu'!E$12</f>
        <v>0.50066042908655961</v>
      </c>
      <c r="CJ334" s="1">
        <f>(AU334 - '[1]AoA, FW, and ASMu'!F$11) / '[1]AoA, FW, and ASMu'!F$12</f>
        <v>-1.3726844286238138</v>
      </c>
      <c r="CK334" s="1">
        <f>(AY334 - '[1]AoA, FW, and ASMu'!G$11) / '[1]AoA, FW, and ASMu'!G$12</f>
        <v>1.0352183707753255</v>
      </c>
      <c r="CL334" s="1">
        <f>(BA334 - '[1]AoA, FW, and ASMu'!H$11) / '[1]AoA, FW, and ASMu'!H$12</f>
        <v>-0.62050276803115456</v>
      </c>
      <c r="CM334" s="1">
        <f>(AW334 - '[1]AoA, FW, and ASMu'!I$11) / '[1]AoA, FW, and ASMu'!I$12</f>
        <v>1.4468245209353749</v>
      </c>
      <c r="CN334" s="1">
        <v>-0.67520769400000002</v>
      </c>
      <c r="CO334" s="1"/>
      <c r="CP334" s="1"/>
      <c r="CQ334" s="1">
        <v>0.32635136100000001</v>
      </c>
      <c r="CR334" s="1"/>
      <c r="CS334" s="1">
        <v>-0.92449199699999995</v>
      </c>
      <c r="CT334" s="1">
        <v>1.257527413</v>
      </c>
      <c r="CU334" s="1">
        <v>0.426847908</v>
      </c>
      <c r="CV334" s="1" t="s">
        <v>241</v>
      </c>
      <c r="CW334" s="1">
        <v>5</v>
      </c>
      <c r="CX334" s="1">
        <v>1</v>
      </c>
      <c r="CY334" s="1" t="s">
        <v>242</v>
      </c>
      <c r="CZ334" s="1">
        <v>5</v>
      </c>
      <c r="DA334" s="1" t="s">
        <v>221</v>
      </c>
      <c r="DB334" s="1" t="s">
        <v>221</v>
      </c>
      <c r="DC334" s="1" t="s">
        <v>221</v>
      </c>
      <c r="DD334" s="1">
        <v>1</v>
      </c>
      <c r="DE334" s="1" t="s">
        <v>221</v>
      </c>
      <c r="DF334" s="1" t="s">
        <v>221</v>
      </c>
      <c r="DG334" s="1" t="s">
        <v>221</v>
      </c>
      <c r="DH334" s="1">
        <v>438110</v>
      </c>
      <c r="DI334" s="1" t="s">
        <v>756</v>
      </c>
      <c r="DJ334" s="1" t="s">
        <v>757</v>
      </c>
      <c r="DK334" s="1" t="s">
        <v>556</v>
      </c>
      <c r="DL334" s="1" t="s">
        <v>229</v>
      </c>
      <c r="DM334" s="1">
        <v>2353</v>
      </c>
      <c r="DN334" s="1">
        <v>10</v>
      </c>
      <c r="DO334" s="1" t="s">
        <v>758</v>
      </c>
      <c r="DP334" s="1">
        <v>0.99168173500000001</v>
      </c>
      <c r="DQ334" s="1">
        <v>-0.56476974899999999</v>
      </c>
      <c r="DR334" s="1">
        <v>-0.85767027399999995</v>
      </c>
      <c r="DS334" s="1">
        <v>-0.37808848900000003</v>
      </c>
      <c r="DT334" s="1">
        <v>-1.8114151679999999</v>
      </c>
      <c r="DU334" s="1">
        <v>-1.4329344530000001</v>
      </c>
      <c r="DV334" s="1">
        <v>-0.68143459900000003</v>
      </c>
      <c r="DW334" s="1">
        <v>0.87171520999999996</v>
      </c>
      <c r="DX334" s="1">
        <v>-2.2825453370000002</v>
      </c>
      <c r="DY334" s="1">
        <v>2.9035551499999999</v>
      </c>
      <c r="DZ334" s="1">
        <v>1.809393939</v>
      </c>
      <c r="EA334" s="1">
        <v>2.8552219559999998</v>
      </c>
      <c r="EB334" s="1">
        <v>1.650185048</v>
      </c>
      <c r="EC334" s="1">
        <v>0.63157092800000003</v>
      </c>
      <c r="ED334" s="1">
        <v>-0.670839038</v>
      </c>
      <c r="EE334" s="1">
        <v>-0.78145320900000004</v>
      </c>
      <c r="EF334" s="1">
        <v>-0.49336258900000002</v>
      </c>
      <c r="EG334" s="1">
        <v>0.79266946299999996</v>
      </c>
      <c r="EH334" s="1">
        <v>-1.1388457270000001</v>
      </c>
      <c r="EI334" s="1">
        <v>0.78168780999999998</v>
      </c>
      <c r="EJ334" s="1">
        <v>-0.213365954</v>
      </c>
      <c r="EK334" s="1">
        <v>-2.08825868</v>
      </c>
      <c r="EL334" s="1">
        <v>0.48208338899999997</v>
      </c>
      <c r="EM334" s="1">
        <v>0.141778721</v>
      </c>
      <c r="EN334" s="1" t="s">
        <v>221</v>
      </c>
      <c r="EO334" s="1">
        <v>-0.39782657399999999</v>
      </c>
      <c r="EP334" s="1">
        <v>0.55752913199999998</v>
      </c>
      <c r="EQ334" s="1">
        <v>1.1601128549999999</v>
      </c>
      <c r="ER334" s="1" t="s">
        <v>221</v>
      </c>
      <c r="ES334" s="1" t="s">
        <v>221</v>
      </c>
      <c r="ET334" s="1">
        <v>-1.1800613849999999</v>
      </c>
      <c r="EU334" s="1">
        <v>1.711729622</v>
      </c>
      <c r="EV334" s="1" t="s">
        <v>221</v>
      </c>
      <c r="EW334" s="1">
        <v>0.87027960100000001</v>
      </c>
      <c r="EX334" s="1">
        <v>-0.50626750099999995</v>
      </c>
      <c r="EY334" s="1">
        <v>-0.87121855599999998</v>
      </c>
      <c r="EZ334" s="1">
        <v>-0.43257899100000002</v>
      </c>
      <c r="FA334" s="1">
        <v>-1.428876314</v>
      </c>
      <c r="FB334" s="1">
        <v>-1.132741373</v>
      </c>
      <c r="FC334" s="1">
        <v>-0.56312254100000003</v>
      </c>
      <c r="FD334" s="1">
        <v>0.78158185499999999</v>
      </c>
      <c r="FE334" s="1">
        <v>-1.3079878810000001</v>
      </c>
      <c r="FF334" s="1">
        <v>1.9977388359999999</v>
      </c>
      <c r="FG334" s="1">
        <v>1.6615391349999999</v>
      </c>
      <c r="FH334" s="1">
        <v>1.8196115909999999</v>
      </c>
      <c r="FI334" s="1">
        <v>1.1982686419999999</v>
      </c>
      <c r="FJ334" s="1">
        <v>0.527533476</v>
      </c>
      <c r="FK334" s="1">
        <v>-0.65123792400000002</v>
      </c>
      <c r="FL334" s="1">
        <v>-0.75600230499999999</v>
      </c>
      <c r="FM334" s="1">
        <v>-0.71347497800000004</v>
      </c>
      <c r="FN334" s="1">
        <v>1.036017078</v>
      </c>
      <c r="FO334" s="1">
        <v>-1.1590532280000001</v>
      </c>
      <c r="FP334" s="1">
        <v>0.94650490499999995</v>
      </c>
      <c r="FQ334" s="1">
        <v>-0.26488525299999999</v>
      </c>
      <c r="FR334" s="1">
        <v>-2.273406434</v>
      </c>
      <c r="FS334" s="1">
        <v>0.70189067199999999</v>
      </c>
      <c r="FT334" s="1">
        <v>0.141012049</v>
      </c>
      <c r="FU334" s="1"/>
      <c r="FV334" s="1">
        <v>-0.45330464100000001</v>
      </c>
      <c r="FW334" s="1">
        <v>0.72294473999999997</v>
      </c>
      <c r="FX334" s="1">
        <v>1.396614697</v>
      </c>
      <c r="FY334" s="1"/>
      <c r="FZ334" s="1"/>
      <c r="GA334" s="1">
        <v>-1.3746642529999999</v>
      </c>
      <c r="GB334" s="1">
        <v>1.721000812</v>
      </c>
      <c r="GC334" s="1"/>
      <c r="GD334" s="1">
        <v>0.70064581400000003</v>
      </c>
      <c r="GE334" s="1">
        <v>-3.2261616999999999E-2</v>
      </c>
      <c r="GF334" s="1">
        <v>0.588259439</v>
      </c>
      <c r="GG334" s="1">
        <v>1.4834725280000001</v>
      </c>
      <c r="GH334" s="1">
        <v>-1.1669758320000001</v>
      </c>
      <c r="GI334" s="1">
        <v>0.66767304800000005</v>
      </c>
      <c r="GJ334" s="1">
        <v>0.90756983099999999</v>
      </c>
      <c r="GK334" s="1">
        <v>0.94806415700000002</v>
      </c>
      <c r="GL334" s="1">
        <v>4</v>
      </c>
      <c r="GM334" s="1">
        <v>1</v>
      </c>
      <c r="GN334" s="1">
        <v>0.25</v>
      </c>
      <c r="GO334" s="1">
        <v>3</v>
      </c>
      <c r="GP334" s="1">
        <v>0.75</v>
      </c>
      <c r="GQ334" s="1">
        <v>0</v>
      </c>
      <c r="GR334" s="1">
        <v>0</v>
      </c>
      <c r="GS334" s="1">
        <v>0</v>
      </c>
      <c r="GT334" s="1">
        <v>0</v>
      </c>
      <c r="GU334" s="1">
        <v>0</v>
      </c>
      <c r="GV334" s="1">
        <v>0</v>
      </c>
      <c r="GW334" s="1">
        <v>0</v>
      </c>
      <c r="GX334" s="1">
        <v>0</v>
      </c>
      <c r="GY334" s="1">
        <v>2</v>
      </c>
      <c r="GZ334" s="1">
        <v>0.5</v>
      </c>
      <c r="HA334" s="1">
        <v>0</v>
      </c>
      <c r="HB334" s="1">
        <v>0</v>
      </c>
      <c r="HC334" s="1">
        <v>0</v>
      </c>
      <c r="HD334" s="1">
        <v>0</v>
      </c>
      <c r="HE334" s="1">
        <v>0</v>
      </c>
      <c r="HF334" s="1">
        <v>0</v>
      </c>
      <c r="HG334" s="1">
        <v>0</v>
      </c>
      <c r="HH334" s="1">
        <v>0</v>
      </c>
      <c r="HI334" s="1">
        <v>2</v>
      </c>
      <c r="HJ334" s="1">
        <v>0.5</v>
      </c>
      <c r="HK334" s="1">
        <v>0</v>
      </c>
      <c r="HL334" s="1">
        <v>0</v>
      </c>
      <c r="HM334" s="1">
        <v>0.5</v>
      </c>
      <c r="HN334" s="1">
        <v>0.5</v>
      </c>
      <c r="HO334" s="1" t="s">
        <v>221</v>
      </c>
      <c r="HP334" s="1" t="s">
        <v>315</v>
      </c>
      <c r="HQ334" s="1" t="s">
        <v>316</v>
      </c>
      <c r="HR334" s="1" t="s">
        <v>221</v>
      </c>
      <c r="HS334" s="1" t="s">
        <v>221</v>
      </c>
      <c r="HT334" s="1"/>
      <c r="HU334" s="1">
        <v>2.4690147119999999</v>
      </c>
      <c r="HV334" s="1"/>
      <c r="HW334" s="1"/>
      <c r="HX334" s="1">
        <v>2.4580506770000001</v>
      </c>
      <c r="HY334" s="1"/>
      <c r="HZ334" s="1">
        <v>2.7538059480000001</v>
      </c>
      <c r="IA334" s="1">
        <v>3.1752567190000001</v>
      </c>
      <c r="IB334" s="1">
        <v>5.0445661810000004</v>
      </c>
    </row>
    <row r="335" spans="1:236" x14ac:dyDescent="0.3">
      <c r="A335" s="1">
        <v>30038</v>
      </c>
      <c r="B335" s="1" t="s">
        <v>421</v>
      </c>
      <c r="C335" s="1" t="s">
        <v>422</v>
      </c>
      <c r="D335" s="1" t="s">
        <v>423</v>
      </c>
      <c r="E335" s="1">
        <v>3</v>
      </c>
      <c r="F335" s="1" t="s">
        <v>286</v>
      </c>
      <c r="G335" s="1">
        <v>4</v>
      </c>
      <c r="H335" s="1" t="s">
        <v>287</v>
      </c>
      <c r="I335" s="1" t="s">
        <v>221</v>
      </c>
      <c r="J335" s="1" t="s">
        <v>221</v>
      </c>
      <c r="K335" s="1" t="s">
        <v>221</v>
      </c>
      <c r="L335" s="1">
        <v>1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 t="s">
        <v>424</v>
      </c>
      <c r="AF335" s="1" t="s">
        <v>221</v>
      </c>
      <c r="AG335" s="1" t="s">
        <v>221</v>
      </c>
      <c r="AH335" s="1" t="s">
        <v>221</v>
      </c>
      <c r="AI335" s="1" t="s">
        <v>221</v>
      </c>
      <c r="AJ335" s="1" t="s">
        <v>221</v>
      </c>
      <c r="AK335" s="1" t="s">
        <v>221</v>
      </c>
      <c r="AL335" s="1" t="s">
        <v>221</v>
      </c>
      <c r="AM335" s="1">
        <v>5</v>
      </c>
      <c r="AN335" s="1">
        <v>3</v>
      </c>
      <c r="AO335" s="1">
        <v>3</v>
      </c>
      <c r="AP335" s="1">
        <v>3</v>
      </c>
      <c r="AQ335" s="1">
        <v>3</v>
      </c>
      <c r="AR335" s="1">
        <v>3</v>
      </c>
      <c r="AS335" s="1">
        <v>2</v>
      </c>
      <c r="AT335" s="1">
        <v>5</v>
      </c>
      <c r="AU335" s="1">
        <v>5</v>
      </c>
      <c r="AV335" s="1">
        <v>4</v>
      </c>
      <c r="AW335" s="1">
        <v>4</v>
      </c>
      <c r="AX335" s="1">
        <v>3</v>
      </c>
      <c r="AY335" s="1">
        <v>5</v>
      </c>
      <c r="AZ335" s="1">
        <v>5</v>
      </c>
      <c r="BA335" s="1">
        <v>2</v>
      </c>
      <c r="BB335" s="1">
        <v>5</v>
      </c>
      <c r="BC335" s="1" t="s">
        <v>221</v>
      </c>
      <c r="BD335" s="1" t="s">
        <v>221</v>
      </c>
      <c r="BE335" s="1" t="s">
        <v>221</v>
      </c>
      <c r="BF335" s="1" t="s">
        <v>221</v>
      </c>
      <c r="BG335" s="1">
        <v>2</v>
      </c>
      <c r="BH335" s="1">
        <v>5</v>
      </c>
      <c r="BI335" s="1">
        <v>5</v>
      </c>
      <c r="BJ335" s="1">
        <v>5</v>
      </c>
      <c r="BK335" s="1">
        <v>4</v>
      </c>
      <c r="BL335" s="1">
        <v>5</v>
      </c>
      <c r="BM335" s="1">
        <v>4</v>
      </c>
      <c r="BN335" s="1">
        <v>3</v>
      </c>
      <c r="BO335" s="1">
        <v>5</v>
      </c>
      <c r="BP335" s="1">
        <v>5</v>
      </c>
      <c r="BQ335" s="1">
        <v>5</v>
      </c>
      <c r="BR335" s="1">
        <v>5</v>
      </c>
      <c r="BS335" s="1">
        <v>5</v>
      </c>
      <c r="BT335" s="1">
        <v>4</v>
      </c>
      <c r="BU335" s="1">
        <v>4</v>
      </c>
      <c r="BV335" s="1">
        <v>3</v>
      </c>
      <c r="BW335" s="1">
        <v>2</v>
      </c>
      <c r="BX335" s="1">
        <v>4</v>
      </c>
      <c r="BY335" s="1">
        <v>4</v>
      </c>
      <c r="BZ335" s="1">
        <v>3</v>
      </c>
      <c r="CA335" s="1">
        <v>5</v>
      </c>
      <c r="CB335" s="1">
        <v>5</v>
      </c>
      <c r="CC335" s="1">
        <v>4.3333333329999997</v>
      </c>
      <c r="CD335" s="1">
        <v>3.5</v>
      </c>
      <c r="CE335" s="1">
        <v>5</v>
      </c>
      <c r="CF335" s="1">
        <f>(AM335 - '[1]AoA, FW, and ASMu'!B$11) / '[1]AoA, FW, and ASMu'!B$12</f>
        <v>0.88905207322832902</v>
      </c>
      <c r="CG335" s="1">
        <f>(AQ335 - '[1]AoA, FW, and ASMu'!C$11) / '[1]AoA, FW, and ASMu'!C$12</f>
        <v>6.35580845466511E-2</v>
      </c>
      <c r="CH335" s="1">
        <f>(AR335 - '[1]AoA, FW, and ASMu'!D$11) / '[1]AoA, FW, and ASMu'!D$12</f>
        <v>0.45651043466681585</v>
      </c>
      <c r="CI335" s="1">
        <f>(AT335 - '[1]AoA, FW, and ASMu'!E$11) / '[1]AoA, FW, and ASMu'!E$12</f>
        <v>0.50066042908655961</v>
      </c>
      <c r="CJ335" s="1">
        <f>(AU335 - '[1]AoA, FW, and ASMu'!F$11) / '[1]AoA, FW, and ASMu'!F$12</f>
        <v>0.92360840061944671</v>
      </c>
      <c r="CK335" s="1">
        <f>(AY335 - '[1]AoA, FW, and ASMu'!G$11) / '[1]AoA, FW, and ASMu'!G$12</f>
        <v>1.0352183707753255</v>
      </c>
      <c r="CL335" s="1">
        <f>(BA335 - '[1]AoA, FW, and ASMu'!H$11) / '[1]AoA, FW, and ASMu'!H$12</f>
        <v>0.31960435424860512</v>
      </c>
      <c r="CM335" s="1">
        <f>(AW335 - '[1]AoA, FW, and ASMu'!I$11) / '[1]AoA, FW, and ASMu'!I$12</f>
        <v>0.59779555268672613</v>
      </c>
      <c r="CN335" s="1">
        <v>-0.67520769400000002</v>
      </c>
      <c r="CO335" s="1">
        <v>0.951786044</v>
      </c>
      <c r="CP335" s="1">
        <v>-1.0387239130000001</v>
      </c>
      <c r="CQ335" s="1">
        <v>1.145701587</v>
      </c>
      <c r="CR335" s="1">
        <v>0.84441995700000005</v>
      </c>
      <c r="CS335" s="1">
        <v>0.17703038199999999</v>
      </c>
      <c r="CT335" s="1">
        <v>-0.64762661799999999</v>
      </c>
      <c r="CU335" s="1">
        <v>0.426847908</v>
      </c>
      <c r="CV335" s="1" t="s">
        <v>241</v>
      </c>
      <c r="CW335" s="1">
        <v>5</v>
      </c>
      <c r="CX335" s="1">
        <v>1</v>
      </c>
      <c r="CY335" s="1" t="s">
        <v>224</v>
      </c>
      <c r="CZ335" s="1">
        <v>4</v>
      </c>
      <c r="DA335" s="1">
        <v>1321</v>
      </c>
      <c r="DB335" s="1" t="s">
        <v>221</v>
      </c>
      <c r="DC335" s="1" t="s">
        <v>221</v>
      </c>
      <c r="DD335" s="1" t="s">
        <v>221</v>
      </c>
      <c r="DE335" s="1" t="s">
        <v>221</v>
      </c>
      <c r="DF335" s="1" t="s">
        <v>221</v>
      </c>
      <c r="DG335" s="1" t="s">
        <v>321</v>
      </c>
      <c r="DH335" s="1">
        <v>595738</v>
      </c>
      <c r="DI335" s="1" t="s">
        <v>425</v>
      </c>
      <c r="DJ335" s="1" t="s">
        <v>426</v>
      </c>
      <c r="DK335" s="1" t="s">
        <v>427</v>
      </c>
      <c r="DL335" s="1" t="s">
        <v>229</v>
      </c>
      <c r="DM335" s="1">
        <v>1301</v>
      </c>
      <c r="DN335" s="1">
        <v>30</v>
      </c>
      <c r="DO335" s="1" t="s">
        <v>428</v>
      </c>
      <c r="DP335" s="1">
        <v>0.99168173500000001</v>
      </c>
      <c r="DQ335" s="1">
        <v>1.4352302509999999</v>
      </c>
      <c r="DR335" s="1">
        <v>-0.85767027399999995</v>
      </c>
      <c r="DS335" s="1">
        <v>1.621911511</v>
      </c>
      <c r="DT335" s="1">
        <v>0.18858483200000001</v>
      </c>
      <c r="DU335" s="1">
        <v>0.567065547</v>
      </c>
      <c r="DV335" s="1">
        <v>0.31856540100000003</v>
      </c>
      <c r="DW335" s="1">
        <v>0.87171520999999996</v>
      </c>
      <c r="DX335" s="1">
        <v>1.717454663</v>
      </c>
      <c r="DY335" s="1">
        <v>1.9035551500000001</v>
      </c>
      <c r="DZ335" s="1">
        <v>0.80939393900000001</v>
      </c>
      <c r="EA335" s="1">
        <v>0.85522195599999995</v>
      </c>
      <c r="EB335" s="1">
        <v>1.650185048</v>
      </c>
      <c r="EC335" s="1">
        <v>1.6315709279999999</v>
      </c>
      <c r="ED335" s="1">
        <v>0.329160962</v>
      </c>
      <c r="EE335" s="1">
        <v>1.2185467910000001</v>
      </c>
      <c r="EF335" s="1">
        <v>-2.4933625890000002</v>
      </c>
      <c r="EG335" s="1">
        <v>0.79266946299999996</v>
      </c>
      <c r="EH335" s="1">
        <v>0.86115427300000003</v>
      </c>
      <c r="EI335" s="1">
        <v>0.78168780999999998</v>
      </c>
      <c r="EJ335" s="1">
        <v>-0.213365954</v>
      </c>
      <c r="EK335" s="1">
        <v>0.91174131999999997</v>
      </c>
      <c r="EL335" s="1">
        <v>-0.51791661099999997</v>
      </c>
      <c r="EM335" s="1">
        <v>1.1417787210000001</v>
      </c>
      <c r="EN335" s="1">
        <v>0.77204928699999997</v>
      </c>
      <c r="EO335" s="1">
        <v>0.60217342600000001</v>
      </c>
      <c r="EP335" s="1">
        <v>0.55752913199999998</v>
      </c>
      <c r="EQ335" s="1">
        <v>1.1601128549999999</v>
      </c>
      <c r="ER335" s="1">
        <v>0.35031512599999998</v>
      </c>
      <c r="ES335" s="1">
        <v>0.56867211600000001</v>
      </c>
      <c r="ET335" s="1">
        <v>-1.1800613849999999</v>
      </c>
      <c r="EU335" s="1">
        <v>-1.288270378</v>
      </c>
      <c r="EV335" s="1">
        <v>-0.88920579200000005</v>
      </c>
      <c r="EW335" s="1">
        <v>0.87027960100000001</v>
      </c>
      <c r="EX335" s="1">
        <v>1.286560468</v>
      </c>
      <c r="EY335" s="1">
        <v>-0.87121855599999998</v>
      </c>
      <c r="EZ335" s="1">
        <v>1.8556630679999999</v>
      </c>
      <c r="FA335" s="1">
        <v>0.14875905</v>
      </c>
      <c r="FB335" s="1">
        <v>0.44826796200000002</v>
      </c>
      <c r="FC335" s="1">
        <v>0.26325543000000001</v>
      </c>
      <c r="FD335" s="1">
        <v>0.78158185499999999</v>
      </c>
      <c r="FE335" s="1">
        <v>0.98416879099999999</v>
      </c>
      <c r="FF335" s="1">
        <v>1.3097068430000001</v>
      </c>
      <c r="FG335" s="1">
        <v>0.74325423400000001</v>
      </c>
      <c r="FH335" s="1">
        <v>0.545026554</v>
      </c>
      <c r="FI335" s="1">
        <v>1.1982686419999999</v>
      </c>
      <c r="FJ335" s="1">
        <v>1.362805418</v>
      </c>
      <c r="FK335" s="1">
        <v>0.31954327199999999</v>
      </c>
      <c r="FL335" s="1">
        <v>1.178860324</v>
      </c>
      <c r="FM335" s="1">
        <v>-3.605769585</v>
      </c>
      <c r="FN335" s="1">
        <v>1.036017078</v>
      </c>
      <c r="FO335" s="1">
        <v>0.87643446000000003</v>
      </c>
      <c r="FP335" s="1">
        <v>0.94650490499999995</v>
      </c>
      <c r="FQ335" s="1">
        <v>-0.26488525299999999</v>
      </c>
      <c r="FR335" s="1">
        <v>0.99257750099999997</v>
      </c>
      <c r="FS335" s="1">
        <v>-0.75406215300000001</v>
      </c>
      <c r="FT335" s="1">
        <v>1.135604523</v>
      </c>
      <c r="FU335" s="1">
        <v>0.76901765600000005</v>
      </c>
      <c r="FV335" s="1">
        <v>0.68614825199999996</v>
      </c>
      <c r="FW335" s="1">
        <v>0.72294473999999997</v>
      </c>
      <c r="FX335" s="1">
        <v>1.396614697</v>
      </c>
      <c r="FY335" s="1">
        <v>0.356362032</v>
      </c>
      <c r="FZ335" s="1">
        <v>0.61698529199999996</v>
      </c>
      <c r="GA335" s="1">
        <v>-1.3746642529999999</v>
      </c>
      <c r="GB335" s="1">
        <v>-1.295247998</v>
      </c>
      <c r="GC335" s="1">
        <v>-1.0162205879999999</v>
      </c>
      <c r="GD335" s="1">
        <v>0.60828864199999999</v>
      </c>
      <c r="GE335" s="1">
        <v>1.0252474149999999</v>
      </c>
      <c r="GF335" s="1">
        <v>-0.84698003700000002</v>
      </c>
      <c r="GG335" s="1">
        <v>2.7519702E-2</v>
      </c>
      <c r="GH335" s="1">
        <v>2.1197733140000001</v>
      </c>
      <c r="GI335" s="1">
        <v>1.756334359</v>
      </c>
      <c r="GJ335" s="1">
        <v>0.37022662200000001</v>
      </c>
      <c r="GK335" s="1">
        <v>-2.8625153509999999</v>
      </c>
      <c r="GL335" s="1">
        <v>1</v>
      </c>
      <c r="GM335" s="1">
        <v>1</v>
      </c>
      <c r="GN335" s="1">
        <v>1</v>
      </c>
      <c r="GO335" s="1">
        <v>0</v>
      </c>
      <c r="GP335" s="1">
        <v>0</v>
      </c>
      <c r="GQ335" s="1">
        <v>0</v>
      </c>
      <c r="GR335" s="1">
        <v>0</v>
      </c>
      <c r="GS335" s="1">
        <v>0</v>
      </c>
      <c r="GT335" s="1">
        <v>0</v>
      </c>
      <c r="GU335" s="1">
        <v>0</v>
      </c>
      <c r="GV335" s="1">
        <v>0</v>
      </c>
      <c r="GW335" s="1">
        <v>0</v>
      </c>
      <c r="GX335" s="1">
        <v>0</v>
      </c>
      <c r="GY335" s="1">
        <v>0</v>
      </c>
      <c r="GZ335" s="1">
        <v>0</v>
      </c>
      <c r="HA335" s="1">
        <v>0</v>
      </c>
      <c r="HB335" s="1">
        <v>0</v>
      </c>
      <c r="HC335" s="1">
        <v>0</v>
      </c>
      <c r="HD335" s="1">
        <v>0</v>
      </c>
      <c r="HE335" s="1">
        <v>1</v>
      </c>
      <c r="HF335" s="1">
        <v>1</v>
      </c>
      <c r="HG335" s="1">
        <v>0</v>
      </c>
      <c r="HH335" s="1">
        <v>0</v>
      </c>
      <c r="HI335" s="1">
        <v>0</v>
      </c>
      <c r="HJ335" s="1">
        <v>0</v>
      </c>
      <c r="HK335" s="1">
        <v>0</v>
      </c>
      <c r="HL335" s="1">
        <v>0</v>
      </c>
      <c r="HM335" s="1">
        <v>0</v>
      </c>
      <c r="HN335" s="1">
        <v>1</v>
      </c>
      <c r="HO335" s="1" t="s">
        <v>429</v>
      </c>
      <c r="HP335" s="1" t="s">
        <v>357</v>
      </c>
      <c r="HQ335" s="1" t="s">
        <v>358</v>
      </c>
      <c r="HR335" s="1" t="s">
        <v>221</v>
      </c>
      <c r="HS335" s="1" t="s">
        <v>221</v>
      </c>
      <c r="HT335" s="1" t="s">
        <v>221</v>
      </c>
      <c r="HU335" s="1">
        <v>2.4690147119999999</v>
      </c>
      <c r="HV335" s="1">
        <v>3.4760881619999999</v>
      </c>
      <c r="HW335" s="1">
        <v>2.0774478269999999</v>
      </c>
      <c r="HX335" s="1">
        <v>3.2774009020000001</v>
      </c>
      <c r="HY335" s="1">
        <v>4.420786831</v>
      </c>
      <c r="HZ335" s="1">
        <v>3.8553283270000001</v>
      </c>
      <c r="IA335" s="1">
        <v>1.2701026879999999</v>
      </c>
      <c r="IB335" s="1">
        <v>5.0445661810000004</v>
      </c>
    </row>
    <row r="336" spans="1:236" x14ac:dyDescent="0.3">
      <c r="A336" s="1">
        <v>38255</v>
      </c>
      <c r="B336" s="1" t="s">
        <v>430</v>
      </c>
      <c r="C336" s="1" t="s">
        <v>431</v>
      </c>
      <c r="D336" s="1" t="s">
        <v>432</v>
      </c>
      <c r="E336" s="1">
        <v>4</v>
      </c>
      <c r="F336" s="1" t="s">
        <v>286</v>
      </c>
      <c r="G336" s="1">
        <v>4</v>
      </c>
      <c r="H336" s="1" t="s">
        <v>287</v>
      </c>
      <c r="I336" s="1" t="s">
        <v>221</v>
      </c>
      <c r="J336" s="1" t="s">
        <v>221</v>
      </c>
      <c r="K336" s="1" t="s">
        <v>221</v>
      </c>
      <c r="L336" s="1">
        <v>1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1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 t="s">
        <v>221</v>
      </c>
      <c r="AF336" s="1" t="s">
        <v>221</v>
      </c>
      <c r="AG336" s="1" t="s">
        <v>221</v>
      </c>
      <c r="AH336" s="1" t="s">
        <v>221</v>
      </c>
      <c r="AI336" s="1" t="s">
        <v>221</v>
      </c>
      <c r="AJ336" s="1" t="s">
        <v>221</v>
      </c>
      <c r="AK336" s="1" t="s">
        <v>221</v>
      </c>
      <c r="AL336" s="1" t="s">
        <v>221</v>
      </c>
      <c r="AM336" s="1">
        <v>5</v>
      </c>
      <c r="AN336" s="1">
        <v>1</v>
      </c>
      <c r="AO336" s="1">
        <v>5</v>
      </c>
      <c r="AP336" s="1">
        <v>2</v>
      </c>
      <c r="AQ336" s="1">
        <v>2</v>
      </c>
      <c r="AR336" s="1">
        <v>1</v>
      </c>
      <c r="AS336" s="1">
        <v>1</v>
      </c>
      <c r="AT336" s="1">
        <v>2</v>
      </c>
      <c r="AU336" s="1">
        <v>2</v>
      </c>
      <c r="AV336" s="1">
        <v>4</v>
      </c>
      <c r="AW336" s="1">
        <v>4</v>
      </c>
      <c r="AX336" s="1">
        <v>3</v>
      </c>
      <c r="AY336" s="1">
        <v>5</v>
      </c>
      <c r="AZ336" s="1">
        <v>2</v>
      </c>
      <c r="BA336" s="1">
        <v>2</v>
      </c>
      <c r="BB336" s="1">
        <v>5</v>
      </c>
      <c r="BC336" s="1" t="s">
        <v>221</v>
      </c>
      <c r="BD336" s="1" t="s">
        <v>221</v>
      </c>
      <c r="BE336" s="1" t="s">
        <v>221</v>
      </c>
      <c r="BF336" s="1" t="s">
        <v>221</v>
      </c>
      <c r="BG336" s="1">
        <v>5</v>
      </c>
      <c r="BH336" s="1">
        <v>5</v>
      </c>
      <c r="BI336" s="1">
        <v>5</v>
      </c>
      <c r="BJ336" s="1">
        <v>5</v>
      </c>
      <c r="BK336" s="1">
        <v>4</v>
      </c>
      <c r="BL336" s="1">
        <v>4</v>
      </c>
      <c r="BM336" s="1">
        <v>4</v>
      </c>
      <c r="BN336" s="1">
        <v>3</v>
      </c>
      <c r="BO336" s="1">
        <v>3</v>
      </c>
      <c r="BP336" s="1">
        <v>3</v>
      </c>
      <c r="BQ336" s="1">
        <v>4</v>
      </c>
      <c r="BR336" s="1">
        <v>4</v>
      </c>
      <c r="BS336" s="1">
        <v>4</v>
      </c>
      <c r="BT336" s="1">
        <v>3</v>
      </c>
      <c r="BU336" s="1">
        <v>3</v>
      </c>
      <c r="BV336" s="1">
        <v>4</v>
      </c>
      <c r="BW336" s="1">
        <v>3</v>
      </c>
      <c r="BX336" s="1">
        <v>4.0999999999999996</v>
      </c>
      <c r="BY336" s="1">
        <v>3</v>
      </c>
      <c r="BZ336" s="1">
        <v>3</v>
      </c>
      <c r="CA336" s="1">
        <v>3</v>
      </c>
      <c r="CB336" s="1">
        <v>3</v>
      </c>
      <c r="CC336" s="1">
        <v>4</v>
      </c>
      <c r="CD336" s="1">
        <v>3.5</v>
      </c>
      <c r="CE336" s="1">
        <v>5</v>
      </c>
      <c r="CF336" s="1">
        <f>(AM336 - '[1]AoA, FW, and ASMu'!B$11) / '[1]AoA, FW, and ASMu'!B$12</f>
        <v>0.88905207322832902</v>
      </c>
      <c r="CG336" s="1">
        <f>(AQ336 - '[1]AoA, FW, and ASMu'!C$11) / '[1]AoA, FW, and ASMu'!C$12</f>
        <v>-0.70746723074685991</v>
      </c>
      <c r="CH336" s="1">
        <f>(AR336 - '[1]AoA, FW, and ASMu'!D$11) / '[1]AoA, FW, and ASMu'!D$12</f>
        <v>-1.1133856642167215</v>
      </c>
      <c r="CI336" s="1">
        <f>(AT336 - '[1]AoA, FW, and ASMu'!E$11) / '[1]AoA, FW, and ASMu'!E$12</f>
        <v>-2.2833069937688415</v>
      </c>
      <c r="CJ336" s="1">
        <f>(AU336 - '[1]AoA, FW, and ASMu'!F$11) / '[1]AoA, FW, and ASMu'!F$12</f>
        <v>-0.79861122131299866</v>
      </c>
      <c r="CK336" s="1">
        <f>(AY336 - '[1]AoA, FW, and ASMu'!G$11) / '[1]AoA, FW, and ASMu'!G$12</f>
        <v>1.0352183707753255</v>
      </c>
      <c r="CL336" s="1">
        <f>(BA336 - '[1]AoA, FW, and ASMu'!H$11) / '[1]AoA, FW, and ASMu'!H$12</f>
        <v>0.31960435424860512</v>
      </c>
      <c r="CM336" s="1">
        <f>(AW336 - '[1]AoA, FW, and ASMu'!I$11) / '[1]AoA, FW, and ASMu'!I$12</f>
        <v>0.59779555268672613</v>
      </c>
      <c r="CN336" s="1">
        <v>-0.45299636999999998</v>
      </c>
      <c r="CO336" s="1">
        <v>-0.20691001000000001</v>
      </c>
      <c r="CP336" s="1">
        <v>-1.0387239130000001</v>
      </c>
      <c r="CQ336" s="1">
        <v>-0.49299886500000001</v>
      </c>
      <c r="CR336" s="1">
        <v>-1.3659734589999999</v>
      </c>
      <c r="CS336" s="1">
        <v>-0.373730807</v>
      </c>
      <c r="CT336" s="1">
        <v>-0.64762661799999999</v>
      </c>
      <c r="CU336" s="1">
        <v>0.426847908</v>
      </c>
      <c r="CV336" s="1" t="s">
        <v>241</v>
      </c>
      <c r="CW336" s="1">
        <v>5</v>
      </c>
      <c r="CX336" s="1">
        <v>1</v>
      </c>
      <c r="CY336" s="1" t="s">
        <v>242</v>
      </c>
      <c r="CZ336" s="1">
        <v>5</v>
      </c>
      <c r="DA336" s="1">
        <v>5524</v>
      </c>
      <c r="DB336" s="1" t="s">
        <v>221</v>
      </c>
      <c r="DC336" s="1" t="s">
        <v>221</v>
      </c>
      <c r="DD336" s="1">
        <v>1</v>
      </c>
      <c r="DE336" s="1" t="s">
        <v>221</v>
      </c>
      <c r="DF336" s="1" t="s">
        <v>221</v>
      </c>
      <c r="DG336" s="1" t="s">
        <v>292</v>
      </c>
      <c r="DH336" s="1">
        <v>582200</v>
      </c>
      <c r="DI336" s="1" t="s">
        <v>221</v>
      </c>
      <c r="DJ336" s="1" t="s">
        <v>433</v>
      </c>
      <c r="DK336" s="1" t="s">
        <v>434</v>
      </c>
      <c r="DL336" s="1" t="s">
        <v>229</v>
      </c>
      <c r="DM336" s="1">
        <v>1351</v>
      </c>
      <c r="DN336" s="1">
        <v>4</v>
      </c>
      <c r="DO336" s="1" t="s">
        <v>435</v>
      </c>
      <c r="DP336" s="1">
        <v>0.99168173500000001</v>
      </c>
      <c r="DQ336" s="1">
        <v>-0.56476974899999999</v>
      </c>
      <c r="DR336" s="1">
        <v>1.142329726</v>
      </c>
      <c r="DS336" s="1">
        <v>0.62191151099999997</v>
      </c>
      <c r="DT336" s="1">
        <v>-0.81141516800000002</v>
      </c>
      <c r="DU336" s="1">
        <v>-1.4329344530000001</v>
      </c>
      <c r="DV336" s="1">
        <v>-0.68143459900000003</v>
      </c>
      <c r="DW336" s="1">
        <v>-2.1282847899999999</v>
      </c>
      <c r="DX336" s="1">
        <v>-1.282545337</v>
      </c>
      <c r="DY336" s="1">
        <v>1.9035551500000001</v>
      </c>
      <c r="DZ336" s="1">
        <v>0.80939393900000001</v>
      </c>
      <c r="EA336" s="1">
        <v>0.85522195599999995</v>
      </c>
      <c r="EB336" s="1">
        <v>1.650185048</v>
      </c>
      <c r="EC336" s="1">
        <v>-1.3684290720000001</v>
      </c>
      <c r="ED336" s="1">
        <v>0.329160962</v>
      </c>
      <c r="EE336" s="1">
        <v>1.2185467910000001</v>
      </c>
      <c r="EF336" s="1">
        <v>0.50663741100000004</v>
      </c>
      <c r="EG336" s="1">
        <v>0.79266946299999996</v>
      </c>
      <c r="EH336" s="1">
        <v>0.86115427300000003</v>
      </c>
      <c r="EI336" s="1">
        <v>0.78168780999999998</v>
      </c>
      <c r="EJ336" s="1">
        <v>-0.213365954</v>
      </c>
      <c r="EK336" s="1">
        <v>-8.8258680000000006E-2</v>
      </c>
      <c r="EL336" s="1">
        <v>-0.51791661099999997</v>
      </c>
      <c r="EM336" s="1">
        <v>-0.858221279</v>
      </c>
      <c r="EN336" s="1">
        <v>-1.227950713</v>
      </c>
      <c r="EO336" s="1">
        <v>-0.39782657399999999</v>
      </c>
      <c r="EP336" s="1">
        <v>-0.44247086800000002</v>
      </c>
      <c r="EQ336" s="1">
        <v>0.160112855</v>
      </c>
      <c r="ER336" s="1">
        <v>-0.64968487399999997</v>
      </c>
      <c r="ES336" s="1">
        <v>-0.43132788399999999</v>
      </c>
      <c r="ET336" s="1">
        <v>-0.18006138499999999</v>
      </c>
      <c r="EU336" s="1">
        <v>-0.28827037799999999</v>
      </c>
      <c r="EV336" s="1">
        <v>-0.88920579200000005</v>
      </c>
      <c r="EW336" s="1">
        <v>0.87027960100000001</v>
      </c>
      <c r="EX336" s="1">
        <v>-0.50626750099999995</v>
      </c>
      <c r="EY336" s="1">
        <v>1.1603746619999999</v>
      </c>
      <c r="EZ336" s="1">
        <v>0.71154203800000004</v>
      </c>
      <c r="FA336" s="1">
        <v>-0.64005863200000002</v>
      </c>
      <c r="FB336" s="1">
        <v>-1.132741373</v>
      </c>
      <c r="FC336" s="1">
        <v>-0.56312254100000003</v>
      </c>
      <c r="FD336" s="1">
        <v>-1.908225021</v>
      </c>
      <c r="FE336" s="1">
        <v>-0.73494871299999998</v>
      </c>
      <c r="FF336" s="1">
        <v>1.3097068430000001</v>
      </c>
      <c r="FG336" s="1">
        <v>0.74325423400000001</v>
      </c>
      <c r="FH336" s="1">
        <v>0.545026554</v>
      </c>
      <c r="FI336" s="1">
        <v>1.1982686419999999</v>
      </c>
      <c r="FJ336" s="1">
        <v>-1.1430104080000001</v>
      </c>
      <c r="FK336" s="1">
        <v>0.31954327199999999</v>
      </c>
      <c r="FL336" s="1">
        <v>1.178860324</v>
      </c>
      <c r="FM336" s="1">
        <v>0.73267232599999998</v>
      </c>
      <c r="FN336" s="1">
        <v>1.036017078</v>
      </c>
      <c r="FO336" s="1">
        <v>0.87643446000000003</v>
      </c>
      <c r="FP336" s="1">
        <v>0.94650490499999995</v>
      </c>
      <c r="FQ336" s="1">
        <v>-0.26488525299999999</v>
      </c>
      <c r="FR336" s="1">
        <v>-9.6083810000000006E-2</v>
      </c>
      <c r="FS336" s="1">
        <v>-0.75406215300000001</v>
      </c>
      <c r="FT336" s="1">
        <v>-0.85358042499999998</v>
      </c>
      <c r="FU336" s="1">
        <v>-1.223128878</v>
      </c>
      <c r="FV336" s="1">
        <v>-0.45330464100000001</v>
      </c>
      <c r="FW336" s="1">
        <v>-0.57374936700000001</v>
      </c>
      <c r="FX336" s="1">
        <v>0.19275363200000001</v>
      </c>
      <c r="FY336" s="1">
        <v>-0.66089930100000005</v>
      </c>
      <c r="FZ336" s="1">
        <v>-0.46797258600000002</v>
      </c>
      <c r="GA336" s="1">
        <v>-0.209755147</v>
      </c>
      <c r="GB336" s="1">
        <v>-0.28983172800000001</v>
      </c>
      <c r="GC336" s="1">
        <v>-1.0162205879999999</v>
      </c>
      <c r="GD336" s="1">
        <v>0.78629843300000002</v>
      </c>
      <c r="GE336" s="1">
        <v>-0.874131467</v>
      </c>
      <c r="GF336" s="1">
        <v>-1.422573101</v>
      </c>
      <c r="GG336" s="1">
        <v>-2.6622871739999998</v>
      </c>
      <c r="GH336" s="1">
        <v>-1.588529138</v>
      </c>
      <c r="GI336" s="1">
        <v>1.3934472550000001</v>
      </c>
      <c r="GJ336" s="1">
        <v>0.27100422400000002</v>
      </c>
      <c r="GK336" s="1">
        <v>1.4759265589999999</v>
      </c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 t="s">
        <v>269</v>
      </c>
      <c r="HP336" s="1" t="s">
        <v>232</v>
      </c>
      <c r="HQ336" s="1" t="s">
        <v>233</v>
      </c>
      <c r="HR336" s="1" t="s">
        <v>260</v>
      </c>
      <c r="HS336" s="1" t="s">
        <v>221</v>
      </c>
      <c r="HT336" s="1" t="s">
        <v>221</v>
      </c>
      <c r="HU336" s="1">
        <v>2.6912260360000002</v>
      </c>
      <c r="HV336" s="1">
        <v>2.317392108</v>
      </c>
      <c r="HW336" s="1">
        <v>2.0774478269999999</v>
      </c>
      <c r="HX336" s="1">
        <v>1.6387004510000001</v>
      </c>
      <c r="HY336" s="1">
        <v>2.2103934160000001</v>
      </c>
      <c r="HZ336" s="1">
        <v>3.3045671379999999</v>
      </c>
      <c r="IA336" s="1">
        <v>1.2701026879999999</v>
      </c>
      <c r="IB336" s="1">
        <v>5.0445661810000004</v>
      </c>
    </row>
    <row r="337" spans="1:236" x14ac:dyDescent="0.3">
      <c r="A337" s="1">
        <v>34155</v>
      </c>
      <c r="B337" s="1" t="s">
        <v>436</v>
      </c>
      <c r="C337" s="1" t="s">
        <v>437</v>
      </c>
      <c r="D337" s="1" t="s">
        <v>438</v>
      </c>
      <c r="E337" s="1">
        <v>6</v>
      </c>
      <c r="F337" s="1" t="s">
        <v>373</v>
      </c>
      <c r="G337" s="1">
        <v>3</v>
      </c>
      <c r="H337" s="1" t="s">
        <v>374</v>
      </c>
      <c r="I337" s="1" t="s">
        <v>221</v>
      </c>
      <c r="J337" s="1" t="s">
        <v>221</v>
      </c>
      <c r="K337" s="1" t="s">
        <v>221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 t="s">
        <v>221</v>
      </c>
      <c r="AF337" s="1" t="s">
        <v>221</v>
      </c>
      <c r="AG337" s="1" t="s">
        <v>221</v>
      </c>
      <c r="AH337" s="1" t="s">
        <v>221</v>
      </c>
      <c r="AI337" s="1" t="s">
        <v>221</v>
      </c>
      <c r="AJ337" s="1" t="s">
        <v>221</v>
      </c>
      <c r="AK337" s="1" t="s">
        <v>221</v>
      </c>
      <c r="AL337" s="1" t="s">
        <v>221</v>
      </c>
      <c r="AM337" s="1">
        <v>5</v>
      </c>
      <c r="AN337" s="1">
        <v>1</v>
      </c>
      <c r="AO337" s="1">
        <v>5</v>
      </c>
      <c r="AP337" s="1">
        <v>3</v>
      </c>
      <c r="AQ337" s="1">
        <v>5</v>
      </c>
      <c r="AR337" s="1">
        <v>5</v>
      </c>
      <c r="AS337" s="1">
        <v>5</v>
      </c>
      <c r="AT337" s="1">
        <v>5</v>
      </c>
      <c r="AU337" s="1">
        <v>5</v>
      </c>
      <c r="AV337" s="1">
        <v>3</v>
      </c>
      <c r="AW337" s="1">
        <v>3</v>
      </c>
      <c r="AX337" s="1">
        <v>3</v>
      </c>
      <c r="AY337" s="1">
        <v>5</v>
      </c>
      <c r="AZ337" s="1">
        <v>5</v>
      </c>
      <c r="BA337" s="1">
        <v>3</v>
      </c>
      <c r="BB337" s="1">
        <v>5</v>
      </c>
      <c r="BC337" s="1" t="s">
        <v>221</v>
      </c>
      <c r="BD337" s="1" t="s">
        <v>221</v>
      </c>
      <c r="BE337" s="1" t="s">
        <v>221</v>
      </c>
      <c r="BF337" s="1" t="s">
        <v>221</v>
      </c>
      <c r="BG337" s="1">
        <v>5</v>
      </c>
      <c r="BH337" s="1">
        <v>5</v>
      </c>
      <c r="BI337" s="1">
        <v>5</v>
      </c>
      <c r="BJ337" s="1">
        <v>5</v>
      </c>
      <c r="BK337" s="1">
        <v>5</v>
      </c>
      <c r="BL337" s="1">
        <v>5</v>
      </c>
      <c r="BM337" s="1">
        <v>5</v>
      </c>
      <c r="BN337" s="1">
        <v>5</v>
      </c>
      <c r="BO337" s="1">
        <v>5</v>
      </c>
      <c r="BP337" s="1">
        <v>5</v>
      </c>
      <c r="BQ337" s="1">
        <v>5</v>
      </c>
      <c r="BR337" s="1">
        <v>5</v>
      </c>
      <c r="BS337" s="1">
        <v>5</v>
      </c>
      <c r="BT337" s="1">
        <v>5</v>
      </c>
      <c r="BU337" s="1">
        <v>4</v>
      </c>
      <c r="BV337" s="1">
        <v>5</v>
      </c>
      <c r="BW337" s="1">
        <v>2</v>
      </c>
      <c r="BX337" s="1">
        <v>4.7</v>
      </c>
      <c r="BY337" s="1">
        <v>4.5</v>
      </c>
      <c r="BZ337" s="1">
        <v>5</v>
      </c>
      <c r="CA337" s="1">
        <v>5</v>
      </c>
      <c r="CB337" s="1">
        <v>5</v>
      </c>
      <c r="CC337" s="1">
        <v>5</v>
      </c>
      <c r="CD337" s="1">
        <v>3.5</v>
      </c>
      <c r="CE337" s="1">
        <v>5</v>
      </c>
      <c r="CF337" s="1">
        <f>(AM337 - '[1]AoA, FW, and ASMu'!B$11) / '[1]AoA, FW, and ASMu'!B$12</f>
        <v>0.88905207322832902</v>
      </c>
      <c r="CG337" s="1">
        <f>(AQ337 - '[1]AoA, FW, and ASMu'!C$11) / '[1]AoA, FW, and ASMu'!C$12</f>
        <v>1.6056087151336731</v>
      </c>
      <c r="CH337" s="1">
        <f>(AR337 - '[1]AoA, FW, and ASMu'!D$11) / '[1]AoA, FW, and ASMu'!D$12</f>
        <v>2.0264065335503534</v>
      </c>
      <c r="CI337" s="1">
        <f>(AT337 - '[1]AoA, FW, and ASMu'!E$11) / '[1]AoA, FW, and ASMu'!E$12</f>
        <v>0.50066042908655961</v>
      </c>
      <c r="CJ337" s="1">
        <f>(AU337 - '[1]AoA, FW, and ASMu'!F$11) / '[1]AoA, FW, and ASMu'!F$12</f>
        <v>0.92360840061944671</v>
      </c>
      <c r="CK337" s="1">
        <f>(AY337 - '[1]AoA, FW, and ASMu'!G$11) / '[1]AoA, FW, and ASMu'!G$12</f>
        <v>1.0352183707753255</v>
      </c>
      <c r="CL337" s="1">
        <f>(BA337 - '[1]AoA, FW, and ASMu'!H$11) / '[1]AoA, FW, and ASMu'!H$12</f>
        <v>1.2597114765283648</v>
      </c>
      <c r="CM337" s="1">
        <f>(AW337 - '[1]AoA, FW, and ASMu'!I$11) / '[1]AoA, FW, and ASMu'!I$12</f>
        <v>-0.25123341556192269</v>
      </c>
      <c r="CN337" s="1">
        <v>1.0192716399999999</v>
      </c>
      <c r="CO337" s="1">
        <v>1.236327199</v>
      </c>
      <c r="CP337" s="1">
        <v>1.0644679340000001</v>
      </c>
      <c r="CQ337" s="1">
        <v>0.82934391500000004</v>
      </c>
      <c r="CR337" s="1">
        <v>0.82273713900000001</v>
      </c>
      <c r="CS337" s="1">
        <v>1.015537455</v>
      </c>
      <c r="CT337" s="1">
        <v>-0.34168096599999997</v>
      </c>
      <c r="CU337" s="1">
        <v>0.86431539800000001</v>
      </c>
      <c r="CV337" s="1" t="s">
        <v>241</v>
      </c>
      <c r="CW337" s="1">
        <v>5</v>
      </c>
      <c r="CX337" s="1" t="s">
        <v>221</v>
      </c>
      <c r="CY337" s="1" t="s">
        <v>242</v>
      </c>
      <c r="CZ337" s="1">
        <v>5</v>
      </c>
      <c r="DA337" s="1">
        <v>2706</v>
      </c>
      <c r="DB337" s="1" t="s">
        <v>221</v>
      </c>
      <c r="DC337" s="1" t="s">
        <v>221</v>
      </c>
      <c r="DD337" s="1">
        <v>0</v>
      </c>
      <c r="DE337" s="1" t="s">
        <v>221</v>
      </c>
      <c r="DF337" s="1" t="s">
        <v>221</v>
      </c>
      <c r="DG337" s="1" t="s">
        <v>276</v>
      </c>
      <c r="DH337" s="1">
        <v>587562</v>
      </c>
      <c r="DI337" s="1" t="s">
        <v>221</v>
      </c>
      <c r="DJ337" s="1" t="s">
        <v>439</v>
      </c>
      <c r="DK337" s="1" t="s">
        <v>440</v>
      </c>
      <c r="DL337" s="1" t="s">
        <v>229</v>
      </c>
      <c r="DM337" s="1">
        <v>1032</v>
      </c>
      <c r="DN337" s="1">
        <v>15</v>
      </c>
      <c r="DO337" s="1" t="s">
        <v>441</v>
      </c>
      <c r="DP337" s="1">
        <v>0.99168173500000001</v>
      </c>
      <c r="DQ337" s="1">
        <v>-0.56476974899999999</v>
      </c>
      <c r="DR337" s="1">
        <v>1.142329726</v>
      </c>
      <c r="DS337" s="1">
        <v>1.621911511</v>
      </c>
      <c r="DT337" s="1">
        <v>2.1885848320000001</v>
      </c>
      <c r="DU337" s="1">
        <v>2.5670655469999999</v>
      </c>
      <c r="DV337" s="1">
        <v>3.3185654009999999</v>
      </c>
      <c r="DW337" s="1">
        <v>0.87171520999999996</v>
      </c>
      <c r="DX337" s="1">
        <v>1.717454663</v>
      </c>
      <c r="DY337" s="1">
        <v>0.90355514999999997</v>
      </c>
      <c r="DZ337" s="1">
        <v>-0.19060606099999999</v>
      </c>
      <c r="EA337" s="1">
        <v>0.85522195599999995</v>
      </c>
      <c r="EB337" s="1">
        <v>1.650185048</v>
      </c>
      <c r="EC337" s="1">
        <v>1.6315709279999999</v>
      </c>
      <c r="ED337" s="1">
        <v>1.329160962</v>
      </c>
      <c r="EE337" s="1">
        <v>1.2185467910000001</v>
      </c>
      <c r="EF337" s="1">
        <v>0.50663741100000004</v>
      </c>
      <c r="EG337" s="1">
        <v>0.79266946299999996</v>
      </c>
      <c r="EH337" s="1">
        <v>0.86115427300000003</v>
      </c>
      <c r="EI337" s="1">
        <v>0.78168780999999998</v>
      </c>
      <c r="EJ337" s="1">
        <v>0.78663404599999998</v>
      </c>
      <c r="EK337" s="1">
        <v>0.91174131999999997</v>
      </c>
      <c r="EL337" s="1">
        <v>0.48208338899999997</v>
      </c>
      <c r="EM337" s="1">
        <v>1.1417787210000001</v>
      </c>
      <c r="EN337" s="1">
        <v>0.77204928699999997</v>
      </c>
      <c r="EO337" s="1">
        <v>0.60217342600000001</v>
      </c>
      <c r="EP337" s="1">
        <v>0.55752913199999998</v>
      </c>
      <c r="EQ337" s="1">
        <v>1.1601128549999999</v>
      </c>
      <c r="ER337" s="1">
        <v>1.3503151259999999</v>
      </c>
      <c r="ES337" s="1">
        <v>0.56867211600000001</v>
      </c>
      <c r="ET337" s="1">
        <v>0.81993861499999998</v>
      </c>
      <c r="EU337" s="1">
        <v>-1.288270378</v>
      </c>
      <c r="EV337" s="1">
        <v>1.1107942079999999</v>
      </c>
      <c r="EW337" s="1">
        <v>0.87027960100000001</v>
      </c>
      <c r="EX337" s="1">
        <v>-0.50626750099999995</v>
      </c>
      <c r="EY337" s="1">
        <v>1.1603746619999999</v>
      </c>
      <c r="EZ337" s="1">
        <v>1.8556630679999999</v>
      </c>
      <c r="FA337" s="1">
        <v>1.7263944149999999</v>
      </c>
      <c r="FB337" s="1">
        <v>2.0292772960000001</v>
      </c>
      <c r="FC337" s="1">
        <v>2.7423893430000001</v>
      </c>
      <c r="FD337" s="1">
        <v>0.78158185499999999</v>
      </c>
      <c r="FE337" s="1">
        <v>0.98416879099999999</v>
      </c>
      <c r="FF337" s="1">
        <v>0.62167485</v>
      </c>
      <c r="FG337" s="1">
        <v>-0.175030668</v>
      </c>
      <c r="FH337" s="1">
        <v>0.545026554</v>
      </c>
      <c r="FI337" s="1">
        <v>1.1982686419999999</v>
      </c>
      <c r="FJ337" s="1">
        <v>1.362805418</v>
      </c>
      <c r="FK337" s="1">
        <v>1.290324469</v>
      </c>
      <c r="FL337" s="1">
        <v>1.178860324</v>
      </c>
      <c r="FM337" s="1">
        <v>0.73267232599999998</v>
      </c>
      <c r="FN337" s="1">
        <v>1.036017078</v>
      </c>
      <c r="FO337" s="1">
        <v>0.87643446000000003</v>
      </c>
      <c r="FP337" s="1">
        <v>0.94650490499999995</v>
      </c>
      <c r="FQ337" s="1">
        <v>0.97657453900000002</v>
      </c>
      <c r="FR337" s="1">
        <v>0.99257750099999997</v>
      </c>
      <c r="FS337" s="1">
        <v>0.70189067199999999</v>
      </c>
      <c r="FT337" s="1">
        <v>1.135604523</v>
      </c>
      <c r="FU337" s="1">
        <v>0.76901765600000005</v>
      </c>
      <c r="FV337" s="1">
        <v>0.68614825199999996</v>
      </c>
      <c r="FW337" s="1">
        <v>0.72294473999999997</v>
      </c>
      <c r="FX337" s="1">
        <v>1.396614697</v>
      </c>
      <c r="FY337" s="1">
        <v>1.373623365</v>
      </c>
      <c r="FZ337" s="1">
        <v>0.61698529199999996</v>
      </c>
      <c r="GA337" s="1">
        <v>0.955153959</v>
      </c>
      <c r="GB337" s="1">
        <v>-1.295247998</v>
      </c>
      <c r="GC337" s="1">
        <v>1.269460853</v>
      </c>
      <c r="GD337" s="1">
        <v>1.5448559159999999</v>
      </c>
      <c r="GE337" s="1">
        <v>3.111513446</v>
      </c>
      <c r="GF337" s="1">
        <v>0.73402929800000005</v>
      </c>
      <c r="GG337" s="1">
        <v>1.4834725280000001</v>
      </c>
      <c r="GH337" s="1">
        <v>2.1197733140000001</v>
      </c>
      <c r="GI337" s="1">
        <v>2.1701542900000002</v>
      </c>
      <c r="GJ337" s="1">
        <v>1.341007818</v>
      </c>
      <c r="GK337" s="1">
        <v>0.55764165799999998</v>
      </c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 t="s">
        <v>442</v>
      </c>
      <c r="HP337" s="1" t="s">
        <v>295</v>
      </c>
      <c r="HQ337" s="1" t="s">
        <v>221</v>
      </c>
      <c r="HR337" s="1" t="s">
        <v>221</v>
      </c>
      <c r="HS337" s="1" t="s">
        <v>221</v>
      </c>
      <c r="HT337" s="1"/>
      <c r="HU337" s="1">
        <v>3.7883977710000001</v>
      </c>
      <c r="HV337" s="1">
        <v>3.7438623029999998</v>
      </c>
      <c r="HW337" s="1">
        <v>4.6228321709999998</v>
      </c>
      <c r="HX337" s="1">
        <v>4.758530661</v>
      </c>
      <c r="HY337" s="1">
        <v>4.9533864850000002</v>
      </c>
      <c r="HZ337" s="1">
        <v>5.6521602059999996</v>
      </c>
      <c r="IA337" s="1">
        <v>2.9258887320000002</v>
      </c>
      <c r="IB337" s="1">
        <v>4.601208443</v>
      </c>
    </row>
    <row r="338" spans="1:236" x14ac:dyDescent="0.3">
      <c r="A338" s="1">
        <v>36024</v>
      </c>
      <c r="B338" s="1" t="s">
        <v>582</v>
      </c>
      <c r="C338" s="1" t="s">
        <v>583</v>
      </c>
      <c r="D338" s="1" t="s">
        <v>584</v>
      </c>
      <c r="E338" s="1">
        <v>4</v>
      </c>
      <c r="F338" s="1" t="s">
        <v>373</v>
      </c>
      <c r="G338" s="1">
        <v>3</v>
      </c>
      <c r="H338" s="1" t="s">
        <v>374</v>
      </c>
      <c r="I338" s="1" t="s">
        <v>221</v>
      </c>
      <c r="J338" s="1" t="s">
        <v>221</v>
      </c>
      <c r="K338" s="1" t="s">
        <v>221</v>
      </c>
      <c r="L338" s="1">
        <v>1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1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 t="s">
        <v>585</v>
      </c>
      <c r="AF338" s="1" t="s">
        <v>410</v>
      </c>
      <c r="AG338" s="1" t="s">
        <v>544</v>
      </c>
      <c r="AH338" s="1" t="s">
        <v>221</v>
      </c>
      <c r="AI338" s="1" t="s">
        <v>221</v>
      </c>
      <c r="AJ338" s="1" t="s">
        <v>221</v>
      </c>
      <c r="AK338" s="1" t="s">
        <v>221</v>
      </c>
      <c r="AL338" s="1" t="s">
        <v>221</v>
      </c>
      <c r="AM338" s="1">
        <v>5</v>
      </c>
      <c r="AN338" s="1">
        <v>1</v>
      </c>
      <c r="AO338" s="1">
        <v>5</v>
      </c>
      <c r="AP338" s="1">
        <v>1</v>
      </c>
      <c r="AQ338" s="1">
        <v>4</v>
      </c>
      <c r="AR338" s="1">
        <v>3</v>
      </c>
      <c r="AS338" s="1">
        <v>1</v>
      </c>
      <c r="AT338" s="1">
        <v>5</v>
      </c>
      <c r="AU338" s="1">
        <v>5</v>
      </c>
      <c r="AV338" s="1">
        <v>2</v>
      </c>
      <c r="AW338" s="1">
        <v>4</v>
      </c>
      <c r="AX338" s="1">
        <v>4</v>
      </c>
      <c r="AY338" s="1">
        <v>3</v>
      </c>
      <c r="AZ338" s="1">
        <v>2</v>
      </c>
      <c r="BA338" s="1">
        <v>2</v>
      </c>
      <c r="BB338" s="1">
        <v>4</v>
      </c>
      <c r="BC338" s="1" t="s">
        <v>221</v>
      </c>
      <c r="BD338" s="1" t="s">
        <v>221</v>
      </c>
      <c r="BE338" s="1" t="s">
        <v>221</v>
      </c>
      <c r="BF338" s="1" t="s">
        <v>221</v>
      </c>
      <c r="BG338" s="1">
        <v>5</v>
      </c>
      <c r="BH338" s="1">
        <v>4</v>
      </c>
      <c r="BI338" s="1">
        <v>5</v>
      </c>
      <c r="BJ338" s="1">
        <v>4</v>
      </c>
      <c r="BK338" s="1">
        <v>5</v>
      </c>
      <c r="BL338" s="1">
        <v>5</v>
      </c>
      <c r="BM338" s="1">
        <v>5</v>
      </c>
      <c r="BN338" s="1" t="s">
        <v>221</v>
      </c>
      <c r="BO338" s="1">
        <v>5</v>
      </c>
      <c r="BP338" s="1">
        <v>5</v>
      </c>
      <c r="BQ338" s="1">
        <v>5</v>
      </c>
      <c r="BR338" s="1">
        <v>5</v>
      </c>
      <c r="BS338" s="1">
        <v>4</v>
      </c>
      <c r="BT338" s="1">
        <v>5</v>
      </c>
      <c r="BU338" s="1">
        <v>5</v>
      </c>
      <c r="BV338" s="1">
        <v>5</v>
      </c>
      <c r="BW338" s="1" t="s">
        <v>221</v>
      </c>
      <c r="BX338" s="1">
        <v>4.8888888890000004</v>
      </c>
      <c r="BY338" s="1">
        <v>5</v>
      </c>
      <c r="BZ338" s="1"/>
      <c r="CA338" s="1">
        <v>5</v>
      </c>
      <c r="CB338" s="1">
        <v>5</v>
      </c>
      <c r="CC338" s="1">
        <v>5</v>
      </c>
      <c r="CD338" s="1">
        <v>4</v>
      </c>
      <c r="CE338" s="1">
        <v>4</v>
      </c>
      <c r="CF338" s="1">
        <f>(AM338 - '[1]AoA, FW, and ASMu'!B$11) / '[1]AoA, FW, and ASMu'!B$12</f>
        <v>0.88905207322832902</v>
      </c>
      <c r="CG338" s="1">
        <f>(AQ338 - '[1]AoA, FW, and ASMu'!C$11) / '[1]AoA, FW, and ASMu'!C$12</f>
        <v>0.83458339984016205</v>
      </c>
      <c r="CH338" s="1">
        <f>(AR338 - '[1]AoA, FW, and ASMu'!D$11) / '[1]AoA, FW, and ASMu'!D$12</f>
        <v>0.45651043466681585</v>
      </c>
      <c r="CI338" s="1">
        <f>(AT338 - '[1]AoA, FW, and ASMu'!E$11) / '[1]AoA, FW, and ASMu'!E$12</f>
        <v>0.50066042908655961</v>
      </c>
      <c r="CJ338" s="1">
        <f>(AU338 - '[1]AoA, FW, and ASMu'!F$11) / '[1]AoA, FW, and ASMu'!F$12</f>
        <v>0.92360840061944671</v>
      </c>
      <c r="CK338" s="1">
        <f>(AY338 - '[1]AoA, FW, and ASMu'!G$11) / '[1]AoA, FW, and ASMu'!G$12</f>
        <v>-0.39129875746110016</v>
      </c>
      <c r="CL338" s="1">
        <f>(BA338 - '[1]AoA, FW, and ASMu'!H$11) / '[1]AoA, FW, and ASMu'!H$12</f>
        <v>0.31960435424860512</v>
      </c>
      <c r="CM338" s="1">
        <f>(AW338 - '[1]AoA, FW, and ASMu'!I$11) / '[1]AoA, FW, and ASMu'!I$12</f>
        <v>0.59779555268672613</v>
      </c>
      <c r="CN338" s="1">
        <v>1.3958959799999999</v>
      </c>
      <c r="CO338" s="1">
        <v>1.86030425</v>
      </c>
      <c r="CP338" s="1"/>
      <c r="CQ338" s="1">
        <v>0.82934391500000004</v>
      </c>
      <c r="CR338" s="1">
        <v>0.82273713900000001</v>
      </c>
      <c r="CS338" s="1">
        <v>1.015537455</v>
      </c>
      <c r="CT338" s="1">
        <v>0.24349678</v>
      </c>
      <c r="CU338" s="1">
        <v>-0.66942074900000004</v>
      </c>
      <c r="CV338" s="1" t="s">
        <v>241</v>
      </c>
      <c r="CW338" s="1">
        <v>5</v>
      </c>
      <c r="CX338" s="1">
        <v>1</v>
      </c>
      <c r="CY338" s="1" t="s">
        <v>242</v>
      </c>
      <c r="CZ338" s="1">
        <v>5</v>
      </c>
      <c r="DA338" s="1">
        <v>2706</v>
      </c>
      <c r="DB338" s="1" t="s">
        <v>221</v>
      </c>
      <c r="DC338" s="1" t="s">
        <v>221</v>
      </c>
      <c r="DD338" s="1">
        <v>0</v>
      </c>
      <c r="DE338" s="1" t="s">
        <v>221</v>
      </c>
      <c r="DF338" s="1" t="s">
        <v>221</v>
      </c>
      <c r="DG338" s="1" t="s">
        <v>292</v>
      </c>
      <c r="DH338" s="1">
        <v>513990</v>
      </c>
      <c r="DI338" s="1" t="s">
        <v>221</v>
      </c>
      <c r="DJ338" s="1" t="s">
        <v>221</v>
      </c>
      <c r="DK338" s="1" t="s">
        <v>221</v>
      </c>
      <c r="DL338" s="1" t="s">
        <v>221</v>
      </c>
      <c r="DM338" s="1" t="s">
        <v>221</v>
      </c>
      <c r="DN338" s="1">
        <v>10</v>
      </c>
      <c r="DO338" s="1" t="s">
        <v>586</v>
      </c>
      <c r="DP338" s="1">
        <v>0.99168173500000001</v>
      </c>
      <c r="DQ338" s="1">
        <v>-0.56476974899999999</v>
      </c>
      <c r="DR338" s="1">
        <v>1.142329726</v>
      </c>
      <c r="DS338" s="1">
        <v>-0.37808848900000003</v>
      </c>
      <c r="DT338" s="1">
        <v>1.1885848320000001</v>
      </c>
      <c r="DU338" s="1">
        <v>0.567065547</v>
      </c>
      <c r="DV338" s="1">
        <v>-0.68143459900000003</v>
      </c>
      <c r="DW338" s="1">
        <v>0.87171520999999996</v>
      </c>
      <c r="DX338" s="1">
        <v>1.717454663</v>
      </c>
      <c r="DY338" s="1">
        <v>-9.6444849999999999E-2</v>
      </c>
      <c r="DZ338" s="1">
        <v>0.80939393900000001</v>
      </c>
      <c r="EA338" s="1">
        <v>1.8552219560000001</v>
      </c>
      <c r="EB338" s="1">
        <v>-0.34981495200000001</v>
      </c>
      <c r="EC338" s="1">
        <v>-1.3684290720000001</v>
      </c>
      <c r="ED338" s="1">
        <v>0.329160962</v>
      </c>
      <c r="EE338" s="1">
        <v>0.21854679099999999</v>
      </c>
      <c r="EF338" s="1">
        <v>0.50663741100000004</v>
      </c>
      <c r="EG338" s="1">
        <v>-0.20733053700000001</v>
      </c>
      <c r="EH338" s="1">
        <v>0.86115427300000003</v>
      </c>
      <c r="EI338" s="1">
        <v>-0.21831218999999999</v>
      </c>
      <c r="EJ338" s="1">
        <v>0.78663404599999998</v>
      </c>
      <c r="EK338" s="1">
        <v>0.91174131999999997</v>
      </c>
      <c r="EL338" s="1">
        <v>0.48208338899999997</v>
      </c>
      <c r="EM338" s="1">
        <v>1.1417787210000001</v>
      </c>
      <c r="EN338" s="1">
        <v>0.77204928699999997</v>
      </c>
      <c r="EO338" s="1">
        <v>0.60217342600000001</v>
      </c>
      <c r="EP338" s="1">
        <v>0.55752913199999998</v>
      </c>
      <c r="EQ338" s="1">
        <v>0.160112855</v>
      </c>
      <c r="ER338" s="1">
        <v>1.3503151259999999</v>
      </c>
      <c r="ES338" s="1">
        <v>1.5686721159999999</v>
      </c>
      <c r="ET338" s="1">
        <v>0.81993861499999998</v>
      </c>
      <c r="EU338" s="1" t="s">
        <v>221</v>
      </c>
      <c r="EV338" s="1" t="s">
        <v>221</v>
      </c>
      <c r="EW338" s="1">
        <v>0.87027960100000001</v>
      </c>
      <c r="EX338" s="1">
        <v>-0.50626750099999995</v>
      </c>
      <c r="EY338" s="1">
        <v>1.1603746619999999</v>
      </c>
      <c r="EZ338" s="1">
        <v>-0.43257899100000002</v>
      </c>
      <c r="FA338" s="1">
        <v>0.93757673200000002</v>
      </c>
      <c r="FB338" s="1">
        <v>0.44826796200000002</v>
      </c>
      <c r="FC338" s="1">
        <v>-0.56312254100000003</v>
      </c>
      <c r="FD338" s="1">
        <v>0.78158185499999999</v>
      </c>
      <c r="FE338" s="1">
        <v>0.98416879099999999</v>
      </c>
      <c r="FF338" s="1">
        <v>-6.6357141999999994E-2</v>
      </c>
      <c r="FG338" s="1">
        <v>0.74325423400000001</v>
      </c>
      <c r="FH338" s="1">
        <v>1.1823190729999999</v>
      </c>
      <c r="FI338" s="1">
        <v>-0.25401532300000002</v>
      </c>
      <c r="FJ338" s="1">
        <v>-1.1430104080000001</v>
      </c>
      <c r="FK338" s="1">
        <v>0.31954327199999999</v>
      </c>
      <c r="FL338" s="1">
        <v>0.211429009</v>
      </c>
      <c r="FM338" s="1">
        <v>0.73267232599999998</v>
      </c>
      <c r="FN338" s="1">
        <v>-0.27098051200000001</v>
      </c>
      <c r="FO338" s="1">
        <v>0.87643446000000003</v>
      </c>
      <c r="FP338" s="1">
        <v>-0.26434281799999998</v>
      </c>
      <c r="FQ338" s="1">
        <v>0.97657453900000002</v>
      </c>
      <c r="FR338" s="1">
        <v>0.99257750099999997</v>
      </c>
      <c r="FS338" s="1">
        <v>0.70189067199999999</v>
      </c>
      <c r="FT338" s="1">
        <v>1.135604523</v>
      </c>
      <c r="FU338" s="1">
        <v>0.76901765600000005</v>
      </c>
      <c r="FV338" s="1">
        <v>0.68614825199999996</v>
      </c>
      <c r="FW338" s="1">
        <v>0.72294473999999997</v>
      </c>
      <c r="FX338" s="1">
        <v>0.19275363200000001</v>
      </c>
      <c r="FY338" s="1">
        <v>1.373623365</v>
      </c>
      <c r="FZ338" s="1">
        <v>1.7019431700000001</v>
      </c>
      <c r="GA338" s="1">
        <v>0.955153959</v>
      </c>
      <c r="GB338" s="1"/>
      <c r="GC338" s="1"/>
      <c r="GD338" s="1">
        <v>1.629962943</v>
      </c>
      <c r="GE338" s="1">
        <v>1.7207652309999999</v>
      </c>
      <c r="GF338" s="1">
        <v>0.44826796200000002</v>
      </c>
      <c r="GG338" s="1">
        <v>1.4834725280000001</v>
      </c>
      <c r="GH338" s="1">
        <v>2.1197733140000001</v>
      </c>
      <c r="GI338" s="1">
        <v>0.31425441799999998</v>
      </c>
      <c r="GJ338" s="1">
        <v>0.51229690500000002</v>
      </c>
      <c r="GK338" s="1">
        <v>1.4759265589999999</v>
      </c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 t="s">
        <v>442</v>
      </c>
      <c r="HP338" s="1" t="s">
        <v>295</v>
      </c>
      <c r="HQ338" s="1" t="s">
        <v>233</v>
      </c>
      <c r="HR338" s="1" t="s">
        <v>234</v>
      </c>
      <c r="HS338" s="1" t="s">
        <v>221</v>
      </c>
      <c r="HT338" s="1" t="s">
        <v>221</v>
      </c>
      <c r="HU338" s="1">
        <v>4.1650221109999999</v>
      </c>
      <c r="HV338" s="1">
        <v>4.3678393529999999</v>
      </c>
      <c r="HW338" s="1"/>
      <c r="HX338" s="1">
        <v>4.758530661</v>
      </c>
      <c r="HY338" s="1">
        <v>4.9533864850000002</v>
      </c>
      <c r="HZ338" s="1">
        <v>5.6521602059999996</v>
      </c>
      <c r="IA338" s="1">
        <v>3.511066478</v>
      </c>
      <c r="IB338" s="1">
        <v>3.067472295</v>
      </c>
    </row>
    <row r="339" spans="1:236" x14ac:dyDescent="0.3">
      <c r="A339" s="1">
        <v>34200</v>
      </c>
      <c r="B339" s="1" t="s">
        <v>759</v>
      </c>
      <c r="C339" s="1" t="s">
        <v>760</v>
      </c>
      <c r="D339" s="1" t="s">
        <v>761</v>
      </c>
      <c r="E339" s="1">
        <v>3</v>
      </c>
      <c r="F339" s="1" t="s">
        <v>762</v>
      </c>
      <c r="G339" s="1">
        <v>4</v>
      </c>
      <c r="H339" s="1" t="s">
        <v>763</v>
      </c>
      <c r="I339" s="1" t="s">
        <v>221</v>
      </c>
      <c r="J339" s="1" t="s">
        <v>221</v>
      </c>
      <c r="K339" s="1" t="s">
        <v>221</v>
      </c>
      <c r="L339" s="1">
        <v>1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 t="s">
        <v>332</v>
      </c>
      <c r="AF339" s="1" t="s">
        <v>221</v>
      </c>
      <c r="AG339" s="1" t="s">
        <v>221</v>
      </c>
      <c r="AH339" s="1" t="s">
        <v>221</v>
      </c>
      <c r="AI339" s="1" t="s">
        <v>221</v>
      </c>
      <c r="AJ339" s="1" t="s">
        <v>221</v>
      </c>
      <c r="AK339" s="1" t="s">
        <v>221</v>
      </c>
      <c r="AL339" s="1" t="s">
        <v>221</v>
      </c>
      <c r="AM339" s="1">
        <v>5</v>
      </c>
      <c r="AN339" s="1">
        <v>3</v>
      </c>
      <c r="AO339" s="1">
        <v>4</v>
      </c>
      <c r="AP339" s="1">
        <v>1</v>
      </c>
      <c r="AQ339" s="1">
        <v>4</v>
      </c>
      <c r="AR339" s="1">
        <v>4</v>
      </c>
      <c r="AS339" s="1">
        <v>3</v>
      </c>
      <c r="AT339" s="1">
        <v>4</v>
      </c>
      <c r="AU339" s="1">
        <v>1</v>
      </c>
      <c r="AV339" s="1">
        <v>3</v>
      </c>
      <c r="AW339" s="1">
        <v>4</v>
      </c>
      <c r="AX339" s="1">
        <v>5</v>
      </c>
      <c r="AY339" s="1">
        <v>5</v>
      </c>
      <c r="AZ339" s="1">
        <v>4</v>
      </c>
      <c r="BA339" s="1">
        <v>1</v>
      </c>
      <c r="BB339" s="1">
        <v>5</v>
      </c>
      <c r="BC339" s="1" t="s">
        <v>221</v>
      </c>
      <c r="BD339" s="1" t="s">
        <v>221</v>
      </c>
      <c r="BE339" s="1" t="s">
        <v>221</v>
      </c>
      <c r="BF339" s="1" t="s">
        <v>221</v>
      </c>
      <c r="BG339" s="1">
        <v>5</v>
      </c>
      <c r="BH339" s="1">
        <v>4</v>
      </c>
      <c r="BI339" s="1">
        <v>5</v>
      </c>
      <c r="BJ339" s="1">
        <v>5</v>
      </c>
      <c r="BK339" s="1">
        <v>4</v>
      </c>
      <c r="BL339" s="1" t="s">
        <v>221</v>
      </c>
      <c r="BM339" s="1">
        <v>5</v>
      </c>
      <c r="BN339" s="1">
        <v>3</v>
      </c>
      <c r="BO339" s="1">
        <v>4</v>
      </c>
      <c r="BP339" s="1">
        <v>3</v>
      </c>
      <c r="BQ339" s="1">
        <v>5</v>
      </c>
      <c r="BR339" s="1">
        <v>4</v>
      </c>
      <c r="BS339" s="1">
        <v>4</v>
      </c>
      <c r="BT339" s="1">
        <v>2</v>
      </c>
      <c r="BU339" s="1">
        <v>3</v>
      </c>
      <c r="BV339" s="1">
        <v>5</v>
      </c>
      <c r="BW339" s="1" t="s">
        <v>221</v>
      </c>
      <c r="BX339" s="1">
        <v>4.625</v>
      </c>
      <c r="BY339" s="1">
        <v>2.5</v>
      </c>
      <c r="BZ339" s="1">
        <v>3</v>
      </c>
      <c r="CA339" s="1">
        <v>4</v>
      </c>
      <c r="CB339" s="1">
        <v>3</v>
      </c>
      <c r="CC339" s="1">
        <v>4.5</v>
      </c>
      <c r="CD339" s="1">
        <v>4</v>
      </c>
      <c r="CE339" s="1">
        <v>4</v>
      </c>
      <c r="CF339" s="1">
        <f>(AM339 - '[1]AoA, FW, and ASMu'!B$11) / '[1]AoA, FW, and ASMu'!B$12</f>
        <v>0.88905207322832902</v>
      </c>
      <c r="CG339" s="1">
        <f>(AQ339 - '[1]AoA, FW, and ASMu'!C$11) / '[1]AoA, FW, and ASMu'!C$12</f>
        <v>0.83458339984016205</v>
      </c>
      <c r="CH339" s="1">
        <f>(AR339 - '[1]AoA, FW, and ASMu'!D$11) / '[1]AoA, FW, and ASMu'!D$12</f>
        <v>1.2414584841085845</v>
      </c>
      <c r="CI339" s="1">
        <f>(AT339 - '[1]AoA, FW, and ASMu'!E$11) / '[1]AoA, FW, and ASMu'!E$12</f>
        <v>-0.42732871186524074</v>
      </c>
      <c r="CJ339" s="1">
        <f>(AU339 - '[1]AoA, FW, and ASMu'!F$11) / '[1]AoA, FW, and ASMu'!F$12</f>
        <v>-1.3726844286238138</v>
      </c>
      <c r="CK339" s="1">
        <f>(AY339 - '[1]AoA, FW, and ASMu'!G$11) / '[1]AoA, FW, and ASMu'!G$12</f>
        <v>1.0352183707753255</v>
      </c>
      <c r="CL339" s="1">
        <f>(BA339 - '[1]AoA, FW, and ASMu'!H$11) / '[1]AoA, FW, and ASMu'!H$12</f>
        <v>-0.62050276803115456</v>
      </c>
      <c r="CM339" s="1">
        <f>(AW339 - '[1]AoA, FW, and ASMu'!I$11) / '[1]AoA, FW, and ASMu'!I$12</f>
        <v>0.59779555268672613</v>
      </c>
      <c r="CN339" s="1">
        <v>0.65257141799999996</v>
      </c>
      <c r="CO339" s="1">
        <v>-1.726925998</v>
      </c>
      <c r="CP339" s="1">
        <v>-1.7413979909999999</v>
      </c>
      <c r="CQ339" s="1">
        <v>-0.39599644499999997</v>
      </c>
      <c r="CR339" s="1">
        <v>-1.662426052</v>
      </c>
      <c r="CS339" s="1">
        <v>0.17047908000000001</v>
      </c>
      <c r="CT339" s="1">
        <v>4.5015059000000003E-2</v>
      </c>
      <c r="CU339" s="1">
        <v>-0.55372707399999999</v>
      </c>
      <c r="CV339" s="1" t="s">
        <v>241</v>
      </c>
      <c r="CW339" s="1">
        <v>5</v>
      </c>
      <c r="CX339" s="1">
        <v>1</v>
      </c>
      <c r="CY339" s="1" t="s">
        <v>242</v>
      </c>
      <c r="CZ339" s="1">
        <v>5</v>
      </c>
      <c r="DA339" s="1">
        <v>3902</v>
      </c>
      <c r="DB339" s="1" t="s">
        <v>221</v>
      </c>
      <c r="DC339" s="1" t="s">
        <v>221</v>
      </c>
      <c r="DD339" s="1">
        <v>0</v>
      </c>
      <c r="DE339" s="1" t="s">
        <v>221</v>
      </c>
      <c r="DF339" s="1" t="s">
        <v>221</v>
      </c>
      <c r="DG339" s="1" t="s">
        <v>225</v>
      </c>
      <c r="DH339" s="1">
        <v>624339</v>
      </c>
      <c r="DI339" s="1" t="s">
        <v>221</v>
      </c>
      <c r="DJ339" s="1" t="s">
        <v>764</v>
      </c>
      <c r="DK339" s="1" t="s">
        <v>228</v>
      </c>
      <c r="DL339" s="1" t="s">
        <v>229</v>
      </c>
      <c r="DM339" s="1">
        <v>958</v>
      </c>
      <c r="DN339" s="1">
        <v>27</v>
      </c>
      <c r="DO339" s="1" t="s">
        <v>765</v>
      </c>
      <c r="DP339" s="1">
        <v>0.99168173500000001</v>
      </c>
      <c r="DQ339" s="1">
        <v>1.4352302509999999</v>
      </c>
      <c r="DR339" s="1">
        <v>0.14232972599999999</v>
      </c>
      <c r="DS339" s="1">
        <v>-0.37808848900000003</v>
      </c>
      <c r="DT339" s="1">
        <v>1.1885848320000001</v>
      </c>
      <c r="DU339" s="1">
        <v>1.5670655469999999</v>
      </c>
      <c r="DV339" s="1">
        <v>1.3185654010000001</v>
      </c>
      <c r="DW339" s="1">
        <v>-0.12828479000000001</v>
      </c>
      <c r="DX339" s="1">
        <v>-2.2825453370000002</v>
      </c>
      <c r="DY339" s="1">
        <v>0.90355514999999997</v>
      </c>
      <c r="DZ339" s="1">
        <v>0.80939393900000001</v>
      </c>
      <c r="EA339" s="1">
        <v>2.8552219559999998</v>
      </c>
      <c r="EB339" s="1">
        <v>1.650185048</v>
      </c>
      <c r="EC339" s="1">
        <v>0.63157092800000003</v>
      </c>
      <c r="ED339" s="1">
        <v>-0.670839038</v>
      </c>
      <c r="EE339" s="1">
        <v>1.2185467910000001</v>
      </c>
      <c r="EF339" s="1">
        <v>0.50663741100000004</v>
      </c>
      <c r="EG339" s="1">
        <v>-0.20733053700000001</v>
      </c>
      <c r="EH339" s="1">
        <v>0.86115427300000003</v>
      </c>
      <c r="EI339" s="1">
        <v>0.78168780999999998</v>
      </c>
      <c r="EJ339" s="1">
        <v>-0.213365954</v>
      </c>
      <c r="EK339" s="1" t="s">
        <v>221</v>
      </c>
      <c r="EL339" s="1">
        <v>0.48208338899999997</v>
      </c>
      <c r="EM339" s="1">
        <v>0.141778721</v>
      </c>
      <c r="EN339" s="1">
        <v>-1.227950713</v>
      </c>
      <c r="EO339" s="1">
        <v>0.60217342600000001</v>
      </c>
      <c r="EP339" s="1">
        <v>-0.44247086800000002</v>
      </c>
      <c r="EQ339" s="1">
        <v>0.160112855</v>
      </c>
      <c r="ER339" s="1">
        <v>-1.6496848740000001</v>
      </c>
      <c r="ES339" s="1">
        <v>-0.43132788399999999</v>
      </c>
      <c r="ET339" s="1">
        <v>0.81993861499999998</v>
      </c>
      <c r="EU339" s="1" t="s">
        <v>221</v>
      </c>
      <c r="EV339" s="1">
        <v>-0.88920579200000005</v>
      </c>
      <c r="EW339" s="1">
        <v>0.87027960100000001</v>
      </c>
      <c r="EX339" s="1">
        <v>1.286560468</v>
      </c>
      <c r="EY339" s="1">
        <v>0.14457805300000001</v>
      </c>
      <c r="EZ339" s="1">
        <v>-0.43257899100000002</v>
      </c>
      <c r="FA339" s="1">
        <v>0.93757673200000002</v>
      </c>
      <c r="FB339" s="1">
        <v>1.2387726290000001</v>
      </c>
      <c r="FC339" s="1">
        <v>1.0896334009999999</v>
      </c>
      <c r="FD339" s="1">
        <v>-0.115020437</v>
      </c>
      <c r="FE339" s="1">
        <v>-1.3079878810000001</v>
      </c>
      <c r="FF339" s="1">
        <v>0.62167485</v>
      </c>
      <c r="FG339" s="1">
        <v>0.74325423400000001</v>
      </c>
      <c r="FH339" s="1">
        <v>1.8196115909999999</v>
      </c>
      <c r="FI339" s="1">
        <v>1.1982686419999999</v>
      </c>
      <c r="FJ339" s="1">
        <v>0.527533476</v>
      </c>
      <c r="FK339" s="1">
        <v>-0.65123792400000002</v>
      </c>
      <c r="FL339" s="1">
        <v>1.178860324</v>
      </c>
      <c r="FM339" s="1">
        <v>0.73267232599999998</v>
      </c>
      <c r="FN339" s="1">
        <v>-0.27098051200000001</v>
      </c>
      <c r="FO339" s="1">
        <v>0.87643446000000003</v>
      </c>
      <c r="FP339" s="1">
        <v>0.94650490499999995</v>
      </c>
      <c r="FQ339" s="1">
        <v>-0.26488525299999999</v>
      </c>
      <c r="FR339" s="1"/>
      <c r="FS339" s="1">
        <v>0.70189067199999999</v>
      </c>
      <c r="FT339" s="1">
        <v>0.141012049</v>
      </c>
      <c r="FU339" s="1">
        <v>-1.223128878</v>
      </c>
      <c r="FV339" s="1">
        <v>0.68614825199999996</v>
      </c>
      <c r="FW339" s="1">
        <v>-0.57374936700000001</v>
      </c>
      <c r="FX339" s="1">
        <v>0.19275363200000001</v>
      </c>
      <c r="FY339" s="1">
        <v>-1.6781606339999999</v>
      </c>
      <c r="FZ339" s="1">
        <v>-0.46797258600000002</v>
      </c>
      <c r="GA339" s="1">
        <v>0.955153959</v>
      </c>
      <c r="GB339" s="1"/>
      <c r="GC339" s="1">
        <v>-1.0162205879999999</v>
      </c>
      <c r="GD339" s="1">
        <v>1.283581936</v>
      </c>
      <c r="GE339" s="1">
        <v>0.19487323100000001</v>
      </c>
      <c r="GF339" s="1">
        <v>1.2387726290000001</v>
      </c>
      <c r="GG339" s="1">
        <v>0.58687023599999999</v>
      </c>
      <c r="GH339" s="1">
        <v>-1.1669758320000001</v>
      </c>
      <c r="GI339" s="1">
        <v>1.539078468</v>
      </c>
      <c r="GJ339" s="1">
        <v>-0.45848429200000002</v>
      </c>
      <c r="GK339" s="1">
        <v>1.4759265589999999</v>
      </c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 t="s">
        <v>221</v>
      </c>
      <c r="HP339" s="1" t="s">
        <v>315</v>
      </c>
      <c r="HQ339" s="1" t="s">
        <v>221</v>
      </c>
      <c r="HR339" s="1" t="s">
        <v>221</v>
      </c>
      <c r="HS339" s="1" t="s">
        <v>221</v>
      </c>
      <c r="HT339" s="1" t="s">
        <v>221</v>
      </c>
      <c r="HU339" s="1">
        <v>4.1206077130000001</v>
      </c>
      <c r="HV339" s="1">
        <v>0.68764474099999995</v>
      </c>
      <c r="HW339" s="1">
        <v>1.341732878</v>
      </c>
      <c r="HX339" s="1">
        <v>3.4960829019999999</v>
      </c>
      <c r="HY339" s="1">
        <v>1.2966923210000001</v>
      </c>
      <c r="HZ339" s="1">
        <v>3.7880451580000001</v>
      </c>
      <c r="IA339" s="1">
        <v>2.6408834780000001</v>
      </c>
      <c r="IB339" s="1">
        <v>3.9641824589999999</v>
      </c>
    </row>
    <row r="340" spans="1:236" x14ac:dyDescent="0.3">
      <c r="A340" s="1">
        <v>37055</v>
      </c>
      <c r="B340" s="1" t="s">
        <v>1981</v>
      </c>
      <c r="C340" s="1" t="s">
        <v>1982</v>
      </c>
      <c r="D340" s="1" t="s">
        <v>1982</v>
      </c>
      <c r="E340" s="1">
        <v>1</v>
      </c>
      <c r="F340" s="1" t="s">
        <v>762</v>
      </c>
      <c r="G340" s="1">
        <v>4</v>
      </c>
      <c r="H340" s="1" t="s">
        <v>763</v>
      </c>
      <c r="I340" s="1" t="s">
        <v>221</v>
      </c>
      <c r="J340" s="1" t="s">
        <v>221</v>
      </c>
      <c r="K340" s="1" t="s">
        <v>221</v>
      </c>
      <c r="L340" s="1">
        <v>1</v>
      </c>
      <c r="M340" s="1">
        <v>0</v>
      </c>
      <c r="N340" s="1">
        <v>0</v>
      </c>
      <c r="O340" s="1">
        <v>0</v>
      </c>
      <c r="P340" s="1">
        <v>0</v>
      </c>
      <c r="Q340" s="1">
        <v>1</v>
      </c>
      <c r="R340" s="1">
        <v>0</v>
      </c>
      <c r="S340" s="1">
        <v>0</v>
      </c>
      <c r="T340" s="1">
        <v>1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 t="s">
        <v>221</v>
      </c>
      <c r="AF340" s="1" t="s">
        <v>221</v>
      </c>
      <c r="AG340" s="1" t="s">
        <v>221</v>
      </c>
      <c r="AH340" s="1" t="s">
        <v>221</v>
      </c>
      <c r="AI340" s="1" t="s">
        <v>221</v>
      </c>
      <c r="AJ340" s="1" t="s">
        <v>221</v>
      </c>
      <c r="AK340" s="1" t="s">
        <v>221</v>
      </c>
      <c r="AL340" s="1" t="s">
        <v>221</v>
      </c>
      <c r="AM340" s="1">
        <v>5</v>
      </c>
      <c r="AN340" s="1">
        <v>1</v>
      </c>
      <c r="AO340" s="1">
        <v>5</v>
      </c>
      <c r="AP340" s="1">
        <v>3</v>
      </c>
      <c r="AQ340" s="1">
        <v>4</v>
      </c>
      <c r="AR340" s="1">
        <v>3</v>
      </c>
      <c r="AS340" s="1">
        <v>2</v>
      </c>
      <c r="AT340" s="1">
        <v>5</v>
      </c>
      <c r="AU340" s="1">
        <v>5</v>
      </c>
      <c r="AV340" s="1">
        <v>1</v>
      </c>
      <c r="AW340" s="1">
        <v>3</v>
      </c>
      <c r="AX340" s="1">
        <v>1</v>
      </c>
      <c r="AY340" s="1">
        <v>5</v>
      </c>
      <c r="AZ340" s="1">
        <v>3</v>
      </c>
      <c r="BA340" s="1">
        <v>3</v>
      </c>
      <c r="BB340" s="1">
        <v>5</v>
      </c>
      <c r="BC340" s="1" t="s">
        <v>221</v>
      </c>
      <c r="BD340" s="1" t="s">
        <v>221</v>
      </c>
      <c r="BE340" s="1" t="s">
        <v>221</v>
      </c>
      <c r="BF340" s="1" t="s">
        <v>221</v>
      </c>
      <c r="BG340" s="1">
        <v>5</v>
      </c>
      <c r="BH340" s="1">
        <v>5</v>
      </c>
      <c r="BI340" s="1">
        <v>5</v>
      </c>
      <c r="BJ340" s="1">
        <v>5</v>
      </c>
      <c r="BK340" s="1">
        <v>5</v>
      </c>
      <c r="BL340" s="1">
        <v>5</v>
      </c>
      <c r="BM340" s="1">
        <v>5</v>
      </c>
      <c r="BN340" s="1">
        <v>5</v>
      </c>
      <c r="BO340" s="1">
        <v>5</v>
      </c>
      <c r="BP340" s="1">
        <v>5</v>
      </c>
      <c r="BQ340" s="1">
        <v>5</v>
      </c>
      <c r="BR340" s="1">
        <v>5</v>
      </c>
      <c r="BS340" s="1">
        <v>5</v>
      </c>
      <c r="BT340" s="1">
        <v>5</v>
      </c>
      <c r="BU340" s="1">
        <v>5</v>
      </c>
      <c r="BV340" s="1">
        <v>5</v>
      </c>
      <c r="BW340" s="1">
        <v>5</v>
      </c>
      <c r="BX340" s="1">
        <v>5</v>
      </c>
      <c r="BY340" s="1">
        <v>5</v>
      </c>
      <c r="BZ340" s="1">
        <v>5</v>
      </c>
      <c r="CA340" s="1">
        <v>5</v>
      </c>
      <c r="CB340" s="1">
        <v>5</v>
      </c>
      <c r="CC340" s="1">
        <v>5</v>
      </c>
      <c r="CD340" s="1">
        <v>5</v>
      </c>
      <c r="CE340" s="1">
        <v>5</v>
      </c>
      <c r="CF340" s="1">
        <f>(AM340 - '[1]AoA, FW, and ASMu'!B$11) / '[1]AoA, FW, and ASMu'!B$12</f>
        <v>0.88905207322832902</v>
      </c>
      <c r="CG340" s="1">
        <f>(AQ340 - '[1]AoA, FW, and ASMu'!C$11) / '[1]AoA, FW, and ASMu'!C$12</f>
        <v>0.83458339984016205</v>
      </c>
      <c r="CH340" s="1">
        <f>(AR340 - '[1]AoA, FW, and ASMu'!D$11) / '[1]AoA, FW, and ASMu'!D$12</f>
        <v>0.45651043466681585</v>
      </c>
      <c r="CI340" s="1">
        <f>(AT340 - '[1]AoA, FW, and ASMu'!E$11) / '[1]AoA, FW, and ASMu'!E$12</f>
        <v>0.50066042908655961</v>
      </c>
      <c r="CJ340" s="1">
        <f>(AU340 - '[1]AoA, FW, and ASMu'!F$11) / '[1]AoA, FW, and ASMu'!F$12</f>
        <v>0.92360840061944671</v>
      </c>
      <c r="CK340" s="1">
        <f>(AY340 - '[1]AoA, FW, and ASMu'!G$11) / '[1]AoA, FW, and ASMu'!G$12</f>
        <v>1.0352183707753255</v>
      </c>
      <c r="CL340" s="1">
        <f>(BA340 - '[1]AoA, FW, and ASMu'!H$11) / '[1]AoA, FW, and ASMu'!H$12</f>
        <v>1.2597114765283648</v>
      </c>
      <c r="CM340" s="1">
        <f>(AW340 - '[1]AoA, FW, and ASMu'!I$11) / '[1]AoA, FW, and ASMu'!I$12</f>
        <v>-0.25123341556192269</v>
      </c>
      <c r="CN340" s="1">
        <v>1.499271633</v>
      </c>
      <c r="CO340" s="1">
        <v>1.711297708</v>
      </c>
      <c r="CP340" s="1">
        <v>0.94206776599999997</v>
      </c>
      <c r="CQ340" s="1">
        <v>0.76936452200000005</v>
      </c>
      <c r="CR340" s="1">
        <v>0.93095858899999995</v>
      </c>
      <c r="CS340" s="1">
        <v>1.2035823050000001</v>
      </c>
      <c r="CT340" s="1">
        <v>1.3654567980000001</v>
      </c>
      <c r="CU340" s="1">
        <v>0.76766707899999997</v>
      </c>
      <c r="CV340" s="1" t="s">
        <v>241</v>
      </c>
      <c r="CW340" s="1">
        <v>5</v>
      </c>
      <c r="CX340" s="1">
        <v>1</v>
      </c>
      <c r="CY340" s="1" t="s">
        <v>242</v>
      </c>
      <c r="CZ340" s="1">
        <v>5</v>
      </c>
      <c r="DA340" s="1">
        <v>3040</v>
      </c>
      <c r="DB340" s="1" t="s">
        <v>221</v>
      </c>
      <c r="DC340" s="1" t="s">
        <v>221</v>
      </c>
      <c r="DD340" s="1">
        <v>1</v>
      </c>
      <c r="DE340" s="1" t="s">
        <v>221</v>
      </c>
      <c r="DF340" s="1" t="s">
        <v>221</v>
      </c>
      <c r="DG340" s="1" t="s">
        <v>553</v>
      </c>
      <c r="DH340" s="1">
        <v>393095</v>
      </c>
      <c r="DI340" s="1" t="s">
        <v>221</v>
      </c>
      <c r="DJ340" s="1" t="s">
        <v>1983</v>
      </c>
      <c r="DK340" s="1" t="s">
        <v>386</v>
      </c>
      <c r="DL340" s="1" t="s">
        <v>229</v>
      </c>
      <c r="DM340" s="1">
        <v>701</v>
      </c>
      <c r="DN340" s="1">
        <v>7</v>
      </c>
      <c r="DO340" s="1" t="s">
        <v>1984</v>
      </c>
      <c r="DP340" s="1">
        <v>0.99168173500000001</v>
      </c>
      <c r="DQ340" s="1">
        <v>-0.56476974899999999</v>
      </c>
      <c r="DR340" s="1">
        <v>1.142329726</v>
      </c>
      <c r="DS340" s="1">
        <v>1.621911511</v>
      </c>
      <c r="DT340" s="1">
        <v>1.1885848320000001</v>
      </c>
      <c r="DU340" s="1">
        <v>0.567065547</v>
      </c>
      <c r="DV340" s="1">
        <v>0.31856540100000003</v>
      </c>
      <c r="DW340" s="1">
        <v>0.87171520999999996</v>
      </c>
      <c r="DX340" s="1">
        <v>1.717454663</v>
      </c>
      <c r="DY340" s="1">
        <v>-1.0964448499999999</v>
      </c>
      <c r="DZ340" s="1">
        <v>-0.19060606099999999</v>
      </c>
      <c r="EA340" s="1">
        <v>-1.1447780439999999</v>
      </c>
      <c r="EB340" s="1">
        <v>1.650185048</v>
      </c>
      <c r="EC340" s="1">
        <v>-0.36842907200000002</v>
      </c>
      <c r="ED340" s="1">
        <v>1.329160962</v>
      </c>
      <c r="EE340" s="1">
        <v>1.2185467910000001</v>
      </c>
      <c r="EF340" s="1">
        <v>0.50663741100000004</v>
      </c>
      <c r="EG340" s="1">
        <v>0.79266946299999996</v>
      </c>
      <c r="EH340" s="1">
        <v>0.86115427300000003</v>
      </c>
      <c r="EI340" s="1">
        <v>0.78168780999999998</v>
      </c>
      <c r="EJ340" s="1">
        <v>0.78663404599999998</v>
      </c>
      <c r="EK340" s="1">
        <v>0.91174131999999997</v>
      </c>
      <c r="EL340" s="1">
        <v>0.48208338899999997</v>
      </c>
      <c r="EM340" s="1">
        <v>1.1417787210000001</v>
      </c>
      <c r="EN340" s="1">
        <v>0.77204928699999997</v>
      </c>
      <c r="EO340" s="1">
        <v>0.60217342600000001</v>
      </c>
      <c r="EP340" s="1">
        <v>0.55752913199999998</v>
      </c>
      <c r="EQ340" s="1">
        <v>1.1601128549999999</v>
      </c>
      <c r="ER340" s="1">
        <v>1.3503151259999999</v>
      </c>
      <c r="ES340" s="1">
        <v>1.5686721159999999</v>
      </c>
      <c r="ET340" s="1">
        <v>0.81993861499999998</v>
      </c>
      <c r="EU340" s="1">
        <v>1.711729622</v>
      </c>
      <c r="EV340" s="1">
        <v>1.1107942079999999</v>
      </c>
      <c r="EW340" s="1">
        <v>0.87027960100000001</v>
      </c>
      <c r="EX340" s="1">
        <v>-0.50626750099999995</v>
      </c>
      <c r="EY340" s="1">
        <v>1.1603746619999999</v>
      </c>
      <c r="EZ340" s="1">
        <v>1.8556630679999999</v>
      </c>
      <c r="FA340" s="1">
        <v>0.93757673200000002</v>
      </c>
      <c r="FB340" s="1">
        <v>0.44826796200000002</v>
      </c>
      <c r="FC340" s="1">
        <v>0.26325543000000001</v>
      </c>
      <c r="FD340" s="1">
        <v>0.78158185499999999</v>
      </c>
      <c r="FE340" s="1">
        <v>0.98416879099999999</v>
      </c>
      <c r="FF340" s="1">
        <v>-0.75438913500000004</v>
      </c>
      <c r="FG340" s="1">
        <v>-0.175030668</v>
      </c>
      <c r="FH340" s="1">
        <v>-0.72955848300000004</v>
      </c>
      <c r="FI340" s="1">
        <v>1.1982686419999999</v>
      </c>
      <c r="FJ340" s="1">
        <v>-0.30773846599999999</v>
      </c>
      <c r="FK340" s="1">
        <v>1.290324469</v>
      </c>
      <c r="FL340" s="1">
        <v>1.178860324</v>
      </c>
      <c r="FM340" s="1">
        <v>0.73267232599999998</v>
      </c>
      <c r="FN340" s="1">
        <v>1.036017078</v>
      </c>
      <c r="FO340" s="1">
        <v>0.87643446000000003</v>
      </c>
      <c r="FP340" s="1">
        <v>0.94650490499999995</v>
      </c>
      <c r="FQ340" s="1">
        <v>0.97657453900000002</v>
      </c>
      <c r="FR340" s="1">
        <v>0.99257750099999997</v>
      </c>
      <c r="FS340" s="1">
        <v>0.70189067199999999</v>
      </c>
      <c r="FT340" s="1">
        <v>1.135604523</v>
      </c>
      <c r="FU340" s="1">
        <v>0.76901765600000005</v>
      </c>
      <c r="FV340" s="1">
        <v>0.68614825199999996</v>
      </c>
      <c r="FW340" s="1">
        <v>0.72294473999999997</v>
      </c>
      <c r="FX340" s="1">
        <v>1.396614697</v>
      </c>
      <c r="FY340" s="1">
        <v>1.373623365</v>
      </c>
      <c r="FZ340" s="1">
        <v>1.7019431700000001</v>
      </c>
      <c r="GA340" s="1">
        <v>0.955153959</v>
      </c>
      <c r="GB340" s="1">
        <v>1.721000812</v>
      </c>
      <c r="GC340" s="1">
        <v>1.269460853</v>
      </c>
      <c r="GD340" s="1">
        <v>1.8464807969999999</v>
      </c>
      <c r="GE340" s="1">
        <v>2.3226957640000001</v>
      </c>
      <c r="GF340" s="1">
        <v>2.1692687730000002</v>
      </c>
      <c r="GG340" s="1">
        <v>1.4834725280000001</v>
      </c>
      <c r="GH340" s="1">
        <v>2.1197733140000001</v>
      </c>
      <c r="GI340" s="1">
        <v>2.1701542900000002</v>
      </c>
      <c r="GJ340" s="1">
        <v>2.8491322229999998</v>
      </c>
      <c r="GK340" s="1">
        <v>0.55764165799999998</v>
      </c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 t="s">
        <v>221</v>
      </c>
      <c r="HP340" s="1" t="s">
        <v>232</v>
      </c>
      <c r="HQ340" s="1" t="s">
        <v>233</v>
      </c>
      <c r="HR340" s="1" t="s">
        <v>234</v>
      </c>
      <c r="HS340" s="1" t="s">
        <v>221</v>
      </c>
      <c r="HT340" s="1" t="s">
        <v>221</v>
      </c>
      <c r="HU340" s="1">
        <v>4.9673079280000003</v>
      </c>
      <c r="HV340" s="1">
        <v>4.1258684470000002</v>
      </c>
      <c r="HW340" s="1">
        <v>4.0251986349999997</v>
      </c>
      <c r="HX340" s="1">
        <v>4.6614438690000002</v>
      </c>
      <c r="HY340" s="1">
        <v>3.8900769620000002</v>
      </c>
      <c r="HZ340" s="1">
        <v>4.8211483829999997</v>
      </c>
      <c r="IA340" s="1">
        <v>3.9613252170000002</v>
      </c>
      <c r="IB340" s="1">
        <v>5.2855766109999998</v>
      </c>
    </row>
    <row r="341" spans="1:236" x14ac:dyDescent="0.3">
      <c r="A341" s="1">
        <v>29669</v>
      </c>
      <c r="B341" s="1" t="s">
        <v>443</v>
      </c>
      <c r="C341" s="1" t="s">
        <v>444</v>
      </c>
      <c r="D341" s="1" t="s">
        <v>445</v>
      </c>
      <c r="E341" s="1">
        <v>7</v>
      </c>
      <c r="F341" s="1" t="s">
        <v>219</v>
      </c>
      <c r="G341" s="1">
        <v>1</v>
      </c>
      <c r="H341" s="1" t="s">
        <v>220</v>
      </c>
      <c r="I341" s="1" t="s">
        <v>221</v>
      </c>
      <c r="J341" s="1" t="s">
        <v>221</v>
      </c>
      <c r="K341" s="1" t="s">
        <v>221</v>
      </c>
      <c r="L341" s="1">
        <v>1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 t="s">
        <v>446</v>
      </c>
      <c r="AF341" s="1" t="s">
        <v>221</v>
      </c>
      <c r="AG341" s="1" t="s">
        <v>221</v>
      </c>
      <c r="AH341" s="1" t="s">
        <v>221</v>
      </c>
      <c r="AI341" s="1" t="s">
        <v>221</v>
      </c>
      <c r="AJ341" s="1" t="s">
        <v>221</v>
      </c>
      <c r="AK341" s="1" t="s">
        <v>221</v>
      </c>
      <c r="AL341" s="1" t="s">
        <v>221</v>
      </c>
      <c r="AM341" s="1">
        <v>5</v>
      </c>
      <c r="AN341" s="1">
        <v>1</v>
      </c>
      <c r="AO341" s="1">
        <v>5</v>
      </c>
      <c r="AP341" s="1">
        <v>1</v>
      </c>
      <c r="AQ341" s="1">
        <v>5</v>
      </c>
      <c r="AR341" s="1">
        <v>3</v>
      </c>
      <c r="AS341" s="1">
        <v>1</v>
      </c>
      <c r="AT341" s="1">
        <v>5</v>
      </c>
      <c r="AU341" s="1">
        <v>4</v>
      </c>
      <c r="AV341" s="1">
        <v>3</v>
      </c>
      <c r="AW341" s="1">
        <v>2</v>
      </c>
      <c r="AX341" s="1">
        <v>3</v>
      </c>
      <c r="AY341" s="1">
        <v>3</v>
      </c>
      <c r="AZ341" s="1">
        <v>2</v>
      </c>
      <c r="BA341" s="1">
        <v>1</v>
      </c>
      <c r="BB341" s="1">
        <v>3</v>
      </c>
      <c r="BC341" s="1" t="s">
        <v>221</v>
      </c>
      <c r="BD341" s="1" t="s">
        <v>221</v>
      </c>
      <c r="BE341" s="1" t="s">
        <v>221</v>
      </c>
      <c r="BF341" s="1" t="s">
        <v>221</v>
      </c>
      <c r="BG341" s="1">
        <v>5</v>
      </c>
      <c r="BH341" s="1">
        <v>4</v>
      </c>
      <c r="BI341" s="1">
        <v>2</v>
      </c>
      <c r="BJ341" s="1">
        <v>3</v>
      </c>
      <c r="BK341" s="1" t="s">
        <v>221</v>
      </c>
      <c r="BL341" s="1" t="s">
        <v>221</v>
      </c>
      <c r="BM341" s="1" t="s">
        <v>221</v>
      </c>
      <c r="BN341" s="1" t="s">
        <v>221</v>
      </c>
      <c r="BO341" s="1">
        <v>4</v>
      </c>
      <c r="BP341" s="1">
        <v>4</v>
      </c>
      <c r="BQ341" s="1">
        <v>4</v>
      </c>
      <c r="BR341" s="1">
        <v>5</v>
      </c>
      <c r="BS341" s="1">
        <v>3</v>
      </c>
      <c r="BT341" s="1">
        <v>4</v>
      </c>
      <c r="BU341" s="1">
        <v>4</v>
      </c>
      <c r="BV341" s="1">
        <v>4</v>
      </c>
      <c r="BW341" s="1" t="s">
        <v>221</v>
      </c>
      <c r="BX341" s="1">
        <v>3.8333333330000001</v>
      </c>
      <c r="BY341" s="1">
        <v>4</v>
      </c>
      <c r="BZ341" s="1"/>
      <c r="CA341" s="1">
        <v>4</v>
      </c>
      <c r="CB341" s="1">
        <v>4</v>
      </c>
      <c r="CC341" s="1"/>
      <c r="CD341" s="1">
        <v>3</v>
      </c>
      <c r="CE341" s="1">
        <v>4</v>
      </c>
      <c r="CF341" s="1">
        <f>(AM341 - '[1]AoA, FW, and ASMu'!B$11) / '[1]AoA, FW, and ASMu'!B$12</f>
        <v>0.88905207322832902</v>
      </c>
      <c r="CG341" s="1">
        <f>(AQ341 - '[1]AoA, FW, and ASMu'!C$11) / '[1]AoA, FW, and ASMu'!C$12</f>
        <v>1.6056087151336731</v>
      </c>
      <c r="CH341" s="1">
        <f>(AR341 - '[1]AoA, FW, and ASMu'!D$11) / '[1]AoA, FW, and ASMu'!D$12</f>
        <v>0.45651043466681585</v>
      </c>
      <c r="CI341" s="1">
        <f>(AT341 - '[1]AoA, FW, and ASMu'!E$11) / '[1]AoA, FW, and ASMu'!E$12</f>
        <v>0.50066042908655961</v>
      </c>
      <c r="CJ341" s="1">
        <f>(AU341 - '[1]AoA, FW, and ASMu'!F$11) / '[1]AoA, FW, and ASMu'!F$12</f>
        <v>0.34953519330863153</v>
      </c>
      <c r="CK341" s="1">
        <f>(AY341 - '[1]AoA, FW, and ASMu'!G$11) / '[1]AoA, FW, and ASMu'!G$12</f>
        <v>-0.39129875746110016</v>
      </c>
      <c r="CL341" s="1">
        <f>(BA341 - '[1]AoA, FW, and ASMu'!H$11) / '[1]AoA, FW, and ASMu'!H$12</f>
        <v>-0.62050276803115456</v>
      </c>
      <c r="CM341" s="1">
        <f>(AW341 - '[1]AoA, FW, and ASMu'!I$11) / '[1]AoA, FW, and ASMu'!I$12</f>
        <v>-1.1002623838105714</v>
      </c>
      <c r="CN341" s="1">
        <v>-0.43900229800000001</v>
      </c>
      <c r="CO341" s="1">
        <v>0.48475246700000002</v>
      </c>
      <c r="CP341" s="1"/>
      <c r="CQ341" s="1">
        <v>4.8453466000000001E-2</v>
      </c>
      <c r="CR341" s="1">
        <v>-0.36669731</v>
      </c>
      <c r="CS341" s="1"/>
      <c r="CT341" s="1">
        <v>-9.3185787000000006E-2</v>
      </c>
      <c r="CU341" s="1">
        <v>4.9091758999999999E-2</v>
      </c>
      <c r="CV341" s="1" t="s">
        <v>241</v>
      </c>
      <c r="CW341" s="1">
        <v>5</v>
      </c>
      <c r="CX341" s="1">
        <v>1</v>
      </c>
      <c r="CY341" s="1" t="s">
        <v>242</v>
      </c>
      <c r="CZ341" s="1">
        <v>5</v>
      </c>
      <c r="DA341" s="1">
        <v>7232</v>
      </c>
      <c r="DB341" s="1" t="s">
        <v>221</v>
      </c>
      <c r="DC341" s="1" t="s">
        <v>221</v>
      </c>
      <c r="DD341" s="1">
        <v>1</v>
      </c>
      <c r="DE341" s="1">
        <v>7233</v>
      </c>
      <c r="DF341" s="1" t="s">
        <v>221</v>
      </c>
      <c r="DG341" s="1" t="s">
        <v>292</v>
      </c>
      <c r="DH341" s="1" t="s">
        <v>221</v>
      </c>
      <c r="DI341" s="1" t="s">
        <v>221</v>
      </c>
      <c r="DJ341" s="1" t="s">
        <v>447</v>
      </c>
      <c r="DK341" s="1" t="s">
        <v>340</v>
      </c>
      <c r="DL341" s="1" t="s">
        <v>341</v>
      </c>
      <c r="DM341" s="1">
        <v>1296</v>
      </c>
      <c r="DN341" s="1">
        <v>7</v>
      </c>
      <c r="DO341" s="1" t="s">
        <v>448</v>
      </c>
      <c r="DP341" s="1">
        <v>0.99168173500000001</v>
      </c>
      <c r="DQ341" s="1">
        <v>-0.56476974899999999</v>
      </c>
      <c r="DR341" s="1">
        <v>1.142329726</v>
      </c>
      <c r="DS341" s="1">
        <v>-0.37808848900000003</v>
      </c>
      <c r="DT341" s="1">
        <v>2.1885848320000001</v>
      </c>
      <c r="DU341" s="1">
        <v>0.567065547</v>
      </c>
      <c r="DV341" s="1">
        <v>-0.68143459900000003</v>
      </c>
      <c r="DW341" s="1">
        <v>0.87171520999999996</v>
      </c>
      <c r="DX341" s="1">
        <v>0.71745466300000005</v>
      </c>
      <c r="DY341" s="1">
        <v>0.90355514999999997</v>
      </c>
      <c r="DZ341" s="1">
        <v>-1.190606061</v>
      </c>
      <c r="EA341" s="1">
        <v>0.85522195599999995</v>
      </c>
      <c r="EB341" s="1">
        <v>-0.34981495200000001</v>
      </c>
      <c r="EC341" s="1">
        <v>-1.3684290720000001</v>
      </c>
      <c r="ED341" s="1">
        <v>-0.670839038</v>
      </c>
      <c r="EE341" s="1">
        <v>-0.78145320900000004</v>
      </c>
      <c r="EF341" s="1">
        <v>0.50663741100000004</v>
      </c>
      <c r="EG341" s="1">
        <v>-0.20733053700000001</v>
      </c>
      <c r="EH341" s="1">
        <v>-2.1388457270000001</v>
      </c>
      <c r="EI341" s="1">
        <v>-1.21831219</v>
      </c>
      <c r="EJ341" s="1" t="s">
        <v>221</v>
      </c>
      <c r="EK341" s="1" t="s">
        <v>221</v>
      </c>
      <c r="EL341" s="1" t="s">
        <v>221</v>
      </c>
      <c r="EM341" s="1">
        <v>0.141778721</v>
      </c>
      <c r="EN341" s="1">
        <v>-0.227950713</v>
      </c>
      <c r="EO341" s="1">
        <v>-0.39782657399999999</v>
      </c>
      <c r="EP341" s="1">
        <v>0.55752913199999998</v>
      </c>
      <c r="EQ341" s="1">
        <v>-0.83988714499999995</v>
      </c>
      <c r="ER341" s="1">
        <v>0.35031512599999998</v>
      </c>
      <c r="ES341" s="1">
        <v>0.56867211600000001</v>
      </c>
      <c r="ET341" s="1">
        <v>-0.18006138499999999</v>
      </c>
      <c r="EU341" s="1" t="s">
        <v>221</v>
      </c>
      <c r="EV341" s="1" t="s">
        <v>221</v>
      </c>
      <c r="EW341" s="1">
        <v>1.3341285919999999</v>
      </c>
      <c r="EX341" s="1">
        <v>-0.67500610599999999</v>
      </c>
      <c r="EY341" s="1">
        <v>0.99320901100000003</v>
      </c>
      <c r="EZ341" s="1">
        <v>-0.56272993800000004</v>
      </c>
      <c r="FA341" s="1">
        <v>1.7606326240000001</v>
      </c>
      <c r="FB341" s="1">
        <v>0.53359674300000004</v>
      </c>
      <c r="FC341" s="1">
        <v>-0.94977949800000006</v>
      </c>
      <c r="FD341" s="1">
        <v>0.84506917800000003</v>
      </c>
      <c r="FE341" s="1">
        <v>0.410288343</v>
      </c>
      <c r="FF341" s="1">
        <v>0.81766888299999996</v>
      </c>
      <c r="FG341" s="1">
        <v>-1.024120258</v>
      </c>
      <c r="FH341" s="1">
        <v>0.67688225400000002</v>
      </c>
      <c r="FI341" s="1">
        <v>-0.24643912700000001</v>
      </c>
      <c r="FJ341" s="1">
        <v>-1.15246804</v>
      </c>
      <c r="FK341" s="1">
        <v>-0.61827943600000002</v>
      </c>
      <c r="FL341" s="1">
        <v>-0.62947516000000003</v>
      </c>
      <c r="FM341" s="1">
        <v>0.65470389500000004</v>
      </c>
      <c r="FN341" s="1">
        <v>-0.247118633</v>
      </c>
      <c r="FO341" s="1">
        <v>-2.1403804590000002</v>
      </c>
      <c r="FP341" s="1">
        <v>-1.402873262</v>
      </c>
      <c r="FQ341" s="1"/>
      <c r="FR341" s="1"/>
      <c r="FS341" s="1"/>
      <c r="FT341" s="1">
        <v>0.144408287</v>
      </c>
      <c r="FU341" s="1">
        <v>-0.263012886</v>
      </c>
      <c r="FV341" s="1">
        <v>-0.45070360700000001</v>
      </c>
      <c r="FW341" s="1">
        <v>0.68845685099999998</v>
      </c>
      <c r="FX341" s="1">
        <v>-0.79947278300000002</v>
      </c>
      <c r="FY341" s="1">
        <v>0.38368944500000002</v>
      </c>
      <c r="FZ341" s="1">
        <v>0.58580132299999998</v>
      </c>
      <c r="GA341" s="1">
        <v>-0.200264262</v>
      </c>
      <c r="GB341" s="1"/>
      <c r="GC341" s="1"/>
      <c r="GD341" s="1">
        <v>1.1093625549999999</v>
      </c>
      <c r="GE341" s="1">
        <v>1.0183421269999999</v>
      </c>
      <c r="GF341" s="1">
        <v>-0.94977949800000006</v>
      </c>
      <c r="GG341" s="1">
        <v>0.989477465</v>
      </c>
      <c r="GH341" s="1">
        <v>0.147275457</v>
      </c>
      <c r="GI341" s="1">
        <v>-0.24643912700000001</v>
      </c>
      <c r="GJ341" s="1">
        <v>-1.018015828</v>
      </c>
      <c r="GK341" s="1">
        <v>-1.2712388910000001</v>
      </c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 t="s">
        <v>269</v>
      </c>
      <c r="HP341" s="1" t="s">
        <v>357</v>
      </c>
      <c r="HQ341" s="1" t="s">
        <v>358</v>
      </c>
      <c r="HR341" s="1" t="s">
        <v>221</v>
      </c>
      <c r="HS341" s="1" t="s">
        <v>221</v>
      </c>
      <c r="HT341" s="1" t="s">
        <v>221</v>
      </c>
      <c r="HU341" s="1">
        <v>4.1837717159999999</v>
      </c>
      <c r="HV341" s="1">
        <v>3.5899784129999999</v>
      </c>
      <c r="HW341" s="1"/>
      <c r="HX341" s="1">
        <v>3.3234672650000001</v>
      </c>
      <c r="HY341" s="1">
        <v>3.5527559000000002</v>
      </c>
      <c r="HZ341" s="1"/>
      <c r="IA341" s="1">
        <v>2.096680208</v>
      </c>
      <c r="IB341" s="1">
        <v>2.3474786750000001</v>
      </c>
    </row>
    <row r="342" spans="1:236" x14ac:dyDescent="0.3">
      <c r="A342" s="1">
        <v>35417</v>
      </c>
      <c r="B342" s="1" t="s">
        <v>449</v>
      </c>
      <c r="C342" s="1" t="s">
        <v>382</v>
      </c>
      <c r="D342" s="1" t="s">
        <v>450</v>
      </c>
      <c r="E342" s="1">
        <v>6</v>
      </c>
      <c r="F342" s="1" t="s">
        <v>219</v>
      </c>
      <c r="G342" s="1">
        <v>1</v>
      </c>
      <c r="H342" s="1" t="s">
        <v>220</v>
      </c>
      <c r="I342" s="1" t="s">
        <v>221</v>
      </c>
      <c r="J342" s="1" t="s">
        <v>221</v>
      </c>
      <c r="K342" s="1" t="s">
        <v>221</v>
      </c>
      <c r="L342" s="1">
        <v>1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1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 t="s">
        <v>451</v>
      </c>
      <c r="AF342" s="1" t="s">
        <v>221</v>
      </c>
      <c r="AG342" s="1" t="s">
        <v>221</v>
      </c>
      <c r="AH342" s="1" t="s">
        <v>221</v>
      </c>
      <c r="AI342" s="1" t="s">
        <v>221</v>
      </c>
      <c r="AJ342" s="1" t="s">
        <v>221</v>
      </c>
      <c r="AK342" s="1" t="s">
        <v>221</v>
      </c>
      <c r="AL342" s="1" t="s">
        <v>221</v>
      </c>
      <c r="AM342" s="1">
        <v>5</v>
      </c>
      <c r="AN342" s="1">
        <v>1</v>
      </c>
      <c r="AO342" s="1">
        <v>5</v>
      </c>
      <c r="AP342" s="1">
        <v>3</v>
      </c>
      <c r="AQ342" s="1">
        <v>5</v>
      </c>
      <c r="AR342" s="1">
        <v>1</v>
      </c>
      <c r="AS342" s="1">
        <v>1</v>
      </c>
      <c r="AT342" s="1">
        <v>5</v>
      </c>
      <c r="AU342" s="1">
        <v>1</v>
      </c>
      <c r="AV342" s="1">
        <v>3</v>
      </c>
      <c r="AW342" s="1">
        <v>3</v>
      </c>
      <c r="AX342" s="1">
        <v>3</v>
      </c>
      <c r="AY342" s="1">
        <v>5</v>
      </c>
      <c r="AZ342" s="1">
        <v>5</v>
      </c>
      <c r="BA342" s="1">
        <v>1</v>
      </c>
      <c r="BB342" s="1">
        <v>3</v>
      </c>
      <c r="BC342" s="1" t="s">
        <v>221</v>
      </c>
      <c r="BD342" s="1" t="s">
        <v>221</v>
      </c>
      <c r="BE342" s="1" t="s">
        <v>221</v>
      </c>
      <c r="BF342" s="1" t="s">
        <v>221</v>
      </c>
      <c r="BG342" s="1">
        <v>5</v>
      </c>
      <c r="BH342" s="1">
        <v>5</v>
      </c>
      <c r="BI342" s="1">
        <v>3</v>
      </c>
      <c r="BJ342" s="1">
        <v>5</v>
      </c>
      <c r="BK342" s="1">
        <v>5</v>
      </c>
      <c r="BL342" s="1">
        <v>5</v>
      </c>
      <c r="BM342" s="1">
        <v>5</v>
      </c>
      <c r="BN342" s="1" t="s">
        <v>221</v>
      </c>
      <c r="BO342" s="1">
        <v>3</v>
      </c>
      <c r="BP342" s="1" t="s">
        <v>221</v>
      </c>
      <c r="BQ342" s="1">
        <v>5</v>
      </c>
      <c r="BR342" s="1">
        <v>5</v>
      </c>
      <c r="BS342" s="1">
        <v>5</v>
      </c>
      <c r="BT342" s="1">
        <v>5</v>
      </c>
      <c r="BU342" s="1">
        <v>5</v>
      </c>
      <c r="BV342" s="1">
        <v>5</v>
      </c>
      <c r="BW342" s="1" t="s">
        <v>221</v>
      </c>
      <c r="BX342" s="1">
        <v>4.7777777779999999</v>
      </c>
      <c r="BY342" s="1">
        <v>5</v>
      </c>
      <c r="BZ342" s="1"/>
      <c r="CA342" s="1">
        <v>3</v>
      </c>
      <c r="CB342" s="1"/>
      <c r="CC342" s="1">
        <v>5</v>
      </c>
      <c r="CD342" s="1">
        <v>5</v>
      </c>
      <c r="CE342" s="1">
        <v>5</v>
      </c>
      <c r="CF342" s="1">
        <f>(AM342 - '[1]AoA, FW, and ASMu'!B$11) / '[1]AoA, FW, and ASMu'!B$12</f>
        <v>0.88905207322832902</v>
      </c>
      <c r="CG342" s="1">
        <f>(AQ342 - '[1]AoA, FW, and ASMu'!C$11) / '[1]AoA, FW, and ASMu'!C$12</f>
        <v>1.6056087151336731</v>
      </c>
      <c r="CH342" s="1">
        <f>(AR342 - '[1]AoA, FW, and ASMu'!D$11) / '[1]AoA, FW, and ASMu'!D$12</f>
        <v>-1.1133856642167215</v>
      </c>
      <c r="CI342" s="1">
        <f>(AT342 - '[1]AoA, FW, and ASMu'!E$11) / '[1]AoA, FW, and ASMu'!E$12</f>
        <v>0.50066042908655961</v>
      </c>
      <c r="CJ342" s="1">
        <f>(AU342 - '[1]AoA, FW, and ASMu'!F$11) / '[1]AoA, FW, and ASMu'!F$12</f>
        <v>-1.3726844286238138</v>
      </c>
      <c r="CK342" s="1">
        <f>(AY342 - '[1]AoA, FW, and ASMu'!G$11) / '[1]AoA, FW, and ASMu'!G$12</f>
        <v>1.0352183707753255</v>
      </c>
      <c r="CL342" s="1">
        <f>(BA342 - '[1]AoA, FW, and ASMu'!H$11) / '[1]AoA, FW, and ASMu'!H$12</f>
        <v>-0.62050276803115456</v>
      </c>
      <c r="CM342" s="1">
        <f>(AW342 - '[1]AoA, FW, and ASMu'!I$11) / '[1]AoA, FW, and ASMu'!I$12</f>
        <v>-0.25123341556192269</v>
      </c>
      <c r="CN342" s="1">
        <v>1.3846930660000001</v>
      </c>
      <c r="CO342" s="1">
        <v>1.6814119380000001</v>
      </c>
      <c r="CP342" s="1"/>
      <c r="CQ342" s="1">
        <v>-1.0593689559999999</v>
      </c>
      <c r="CR342" s="1"/>
      <c r="CS342" s="1">
        <v>1.3071751629999999</v>
      </c>
      <c r="CT342" s="1">
        <v>2.0034944210000001</v>
      </c>
      <c r="CU342" s="1">
        <v>1.222831097</v>
      </c>
      <c r="CV342" s="1" t="s">
        <v>241</v>
      </c>
      <c r="CW342" s="1">
        <v>5</v>
      </c>
      <c r="CX342" s="1">
        <v>1</v>
      </c>
      <c r="CY342" s="1" t="s">
        <v>242</v>
      </c>
      <c r="CZ342" s="1">
        <v>5</v>
      </c>
      <c r="DA342" s="1">
        <v>9372</v>
      </c>
      <c r="DB342" s="1" t="s">
        <v>221</v>
      </c>
      <c r="DC342" s="1" t="s">
        <v>221</v>
      </c>
      <c r="DD342" s="1">
        <v>0</v>
      </c>
      <c r="DE342" s="1" t="s">
        <v>221</v>
      </c>
      <c r="DF342" s="1" t="s">
        <v>221</v>
      </c>
      <c r="DG342" s="1" t="s">
        <v>310</v>
      </c>
      <c r="DH342" s="1">
        <v>444316</v>
      </c>
      <c r="DI342" s="1" t="s">
        <v>221</v>
      </c>
      <c r="DJ342" s="1" t="s">
        <v>452</v>
      </c>
      <c r="DK342" s="1" t="s">
        <v>419</v>
      </c>
      <c r="DL342" s="1" t="s">
        <v>229</v>
      </c>
      <c r="DM342" s="1">
        <v>1228</v>
      </c>
      <c r="DN342" s="1">
        <v>6</v>
      </c>
      <c r="DO342" s="1" t="s">
        <v>453</v>
      </c>
      <c r="DP342" s="1">
        <v>0.99168173500000001</v>
      </c>
      <c r="DQ342" s="1">
        <v>-0.56476974899999999</v>
      </c>
      <c r="DR342" s="1">
        <v>1.142329726</v>
      </c>
      <c r="DS342" s="1">
        <v>1.621911511</v>
      </c>
      <c r="DT342" s="1">
        <v>2.1885848320000001</v>
      </c>
      <c r="DU342" s="1">
        <v>-1.4329344530000001</v>
      </c>
      <c r="DV342" s="1">
        <v>-0.68143459900000003</v>
      </c>
      <c r="DW342" s="1">
        <v>0.87171520999999996</v>
      </c>
      <c r="DX342" s="1">
        <v>-2.2825453370000002</v>
      </c>
      <c r="DY342" s="1">
        <v>0.90355514999999997</v>
      </c>
      <c r="DZ342" s="1">
        <v>-0.19060606099999999</v>
      </c>
      <c r="EA342" s="1">
        <v>0.85522195599999995</v>
      </c>
      <c r="EB342" s="1">
        <v>1.650185048</v>
      </c>
      <c r="EC342" s="1">
        <v>1.6315709279999999</v>
      </c>
      <c r="ED342" s="1">
        <v>-0.670839038</v>
      </c>
      <c r="EE342" s="1">
        <v>-0.78145320900000004</v>
      </c>
      <c r="EF342" s="1">
        <v>0.50663741100000004</v>
      </c>
      <c r="EG342" s="1">
        <v>0.79266946299999996</v>
      </c>
      <c r="EH342" s="1">
        <v>-1.1388457270000001</v>
      </c>
      <c r="EI342" s="1">
        <v>0.78168780999999998</v>
      </c>
      <c r="EJ342" s="1">
        <v>0.78663404599999998</v>
      </c>
      <c r="EK342" s="1">
        <v>0.91174131999999997</v>
      </c>
      <c r="EL342" s="1">
        <v>0.48208338899999997</v>
      </c>
      <c r="EM342" s="1">
        <v>-0.858221279</v>
      </c>
      <c r="EN342" s="1" t="s">
        <v>221</v>
      </c>
      <c r="EO342" s="1">
        <v>0.60217342600000001</v>
      </c>
      <c r="EP342" s="1">
        <v>0.55752913199999998</v>
      </c>
      <c r="EQ342" s="1">
        <v>1.1601128549999999</v>
      </c>
      <c r="ER342" s="1">
        <v>1.3503151259999999</v>
      </c>
      <c r="ES342" s="1">
        <v>1.5686721159999999</v>
      </c>
      <c r="ET342" s="1">
        <v>0.81993861499999998</v>
      </c>
      <c r="EU342" s="1" t="s">
        <v>221</v>
      </c>
      <c r="EV342" s="1" t="s">
        <v>221</v>
      </c>
      <c r="EW342" s="1">
        <v>1.3341285919999999</v>
      </c>
      <c r="EX342" s="1">
        <v>-0.67500610599999999</v>
      </c>
      <c r="EY342" s="1">
        <v>0.99320901100000003</v>
      </c>
      <c r="EZ342" s="1">
        <v>2.4139802979999998</v>
      </c>
      <c r="FA342" s="1">
        <v>1.7606326240000001</v>
      </c>
      <c r="FB342" s="1">
        <v>-1.348361157</v>
      </c>
      <c r="FC342" s="1">
        <v>-0.94977949800000006</v>
      </c>
      <c r="FD342" s="1">
        <v>0.84506917800000003</v>
      </c>
      <c r="FE342" s="1">
        <v>-1.305311391</v>
      </c>
      <c r="FF342" s="1">
        <v>0.81766888299999996</v>
      </c>
      <c r="FG342" s="1">
        <v>-0.163953078</v>
      </c>
      <c r="FH342" s="1">
        <v>0.67688225400000002</v>
      </c>
      <c r="FI342" s="1">
        <v>1.1625293880000001</v>
      </c>
      <c r="FJ342" s="1">
        <v>1.3740817030000001</v>
      </c>
      <c r="FK342" s="1">
        <v>-0.61827943600000002</v>
      </c>
      <c r="FL342" s="1">
        <v>-0.62947516000000003</v>
      </c>
      <c r="FM342" s="1">
        <v>0.65470389500000004</v>
      </c>
      <c r="FN342" s="1">
        <v>0.94478795299999996</v>
      </c>
      <c r="FO342" s="1">
        <v>-1.139662908</v>
      </c>
      <c r="FP342" s="1">
        <v>0.90010502800000003</v>
      </c>
      <c r="FQ342" s="1">
        <v>0.96217865700000005</v>
      </c>
      <c r="FR342" s="1">
        <v>1.024416521</v>
      </c>
      <c r="FS342" s="1">
        <v>0.67246216400000003</v>
      </c>
      <c r="FT342" s="1">
        <v>-0.87413868699999997</v>
      </c>
      <c r="FU342" s="1"/>
      <c r="FV342" s="1">
        <v>0.682211177</v>
      </c>
      <c r="FW342" s="1">
        <v>0.68845685099999998</v>
      </c>
      <c r="FX342" s="1">
        <v>1.1042896170000001</v>
      </c>
      <c r="FY342" s="1">
        <v>1.4789588659999999</v>
      </c>
      <c r="FZ342" s="1">
        <v>1.6159227350000001</v>
      </c>
      <c r="GA342" s="1">
        <v>0.911935681</v>
      </c>
      <c r="GB342" s="1"/>
      <c r="GC342" s="1"/>
      <c r="GD342" s="1">
        <v>1.8902277569999999</v>
      </c>
      <c r="GE342" s="1">
        <v>0.199079643</v>
      </c>
      <c r="GF342" s="1">
        <v>-0.94977949800000006</v>
      </c>
      <c r="GG342" s="1">
        <v>-2.9069509E-2</v>
      </c>
      <c r="GH342" s="1">
        <v>-1.305311391</v>
      </c>
      <c r="GI342" s="1">
        <v>2.0488818360000001</v>
      </c>
      <c r="GJ342" s="1">
        <v>-6.6134628000000001E-2</v>
      </c>
      <c r="GK342" s="1">
        <v>0.78083487500000004</v>
      </c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 t="s">
        <v>454</v>
      </c>
      <c r="HP342" s="1" t="s">
        <v>295</v>
      </c>
      <c r="HQ342" s="1" t="s">
        <v>234</v>
      </c>
      <c r="HR342" s="1" t="s">
        <v>221</v>
      </c>
      <c r="HS342" s="1" t="s">
        <v>221</v>
      </c>
      <c r="HT342" s="1" t="s">
        <v>221</v>
      </c>
      <c r="HU342" s="1">
        <v>6.0074670799999996</v>
      </c>
      <c r="HV342" s="1">
        <v>4.7866378840000001</v>
      </c>
      <c r="HW342" s="1"/>
      <c r="HX342" s="1">
        <v>2.2156448430000002</v>
      </c>
      <c r="HY342" s="1"/>
      <c r="HZ342" s="1">
        <v>4.3130662539999998</v>
      </c>
      <c r="IA342" s="1">
        <v>4.1933604149999999</v>
      </c>
      <c r="IB342" s="1">
        <v>3.5212180129999999</v>
      </c>
    </row>
    <row r="343" spans="1:236" x14ac:dyDescent="0.3">
      <c r="A343" s="1">
        <v>26997</v>
      </c>
      <c r="B343" s="1" t="s">
        <v>1985</v>
      </c>
      <c r="C343" s="1" t="s">
        <v>965</v>
      </c>
      <c r="D343" s="1" t="s">
        <v>319</v>
      </c>
      <c r="E343" s="1">
        <v>6</v>
      </c>
      <c r="F343" s="1" t="s">
        <v>219</v>
      </c>
      <c r="G343" s="1">
        <v>1</v>
      </c>
      <c r="H343" s="1" t="s">
        <v>220</v>
      </c>
      <c r="I343" s="1" t="s">
        <v>221</v>
      </c>
      <c r="J343" s="1" t="s">
        <v>221</v>
      </c>
      <c r="K343" s="1" t="s">
        <v>221</v>
      </c>
      <c r="L343" s="1">
        <v>1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1</v>
      </c>
      <c r="V343" s="1">
        <v>1</v>
      </c>
      <c r="W343" s="1">
        <v>0</v>
      </c>
      <c r="X343" s="1">
        <v>0</v>
      </c>
      <c r="Y343" s="1">
        <v>1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 t="s">
        <v>221</v>
      </c>
      <c r="AF343" s="1" t="s">
        <v>221</v>
      </c>
      <c r="AG343" s="1" t="s">
        <v>221</v>
      </c>
      <c r="AH343" s="1" t="s">
        <v>221</v>
      </c>
      <c r="AI343" s="1" t="s">
        <v>221</v>
      </c>
      <c r="AJ343" s="1" t="s">
        <v>221</v>
      </c>
      <c r="AK343" s="1" t="s">
        <v>221</v>
      </c>
      <c r="AL343" s="1" t="s">
        <v>221</v>
      </c>
      <c r="AM343" s="1">
        <v>5</v>
      </c>
      <c r="AN343" s="1">
        <v>1</v>
      </c>
      <c r="AO343" s="1">
        <v>3</v>
      </c>
      <c r="AP343" s="1">
        <v>1</v>
      </c>
      <c r="AQ343" s="1">
        <v>2</v>
      </c>
      <c r="AR343" s="1">
        <v>2</v>
      </c>
      <c r="AS343" s="1">
        <v>1</v>
      </c>
      <c r="AT343" s="1">
        <v>4</v>
      </c>
      <c r="AU343" s="1">
        <v>4</v>
      </c>
      <c r="AV343" s="1">
        <v>3</v>
      </c>
      <c r="AW343" s="1">
        <v>3</v>
      </c>
      <c r="AX343" s="1">
        <v>1</v>
      </c>
      <c r="AY343" s="1">
        <v>2</v>
      </c>
      <c r="AZ343" s="1">
        <v>3</v>
      </c>
      <c r="BA343" s="1">
        <v>1</v>
      </c>
      <c r="BB343" s="1">
        <v>4</v>
      </c>
      <c r="BC343" s="1" t="s">
        <v>221</v>
      </c>
      <c r="BD343" s="1" t="s">
        <v>221</v>
      </c>
      <c r="BE343" s="1" t="s">
        <v>221</v>
      </c>
      <c r="BF343" s="1" t="s">
        <v>221</v>
      </c>
      <c r="BG343" s="1">
        <v>5</v>
      </c>
      <c r="BH343" s="1">
        <v>4</v>
      </c>
      <c r="BI343" s="1">
        <v>4</v>
      </c>
      <c r="BJ343" s="1">
        <v>4</v>
      </c>
      <c r="BK343" s="1">
        <v>4</v>
      </c>
      <c r="BL343" s="1">
        <v>5</v>
      </c>
      <c r="BM343" s="1">
        <v>4</v>
      </c>
      <c r="BN343" s="1">
        <v>4</v>
      </c>
      <c r="BO343" s="1">
        <v>5</v>
      </c>
      <c r="BP343" s="1">
        <v>4</v>
      </c>
      <c r="BQ343" s="1">
        <v>5</v>
      </c>
      <c r="BR343" s="1">
        <v>5</v>
      </c>
      <c r="BS343" s="1">
        <v>3</v>
      </c>
      <c r="BT343" s="1">
        <v>4</v>
      </c>
      <c r="BU343" s="1">
        <v>3</v>
      </c>
      <c r="BV343" s="1">
        <v>5</v>
      </c>
      <c r="BW343" s="1">
        <v>4</v>
      </c>
      <c r="BX343" s="1">
        <v>4.4000000000000004</v>
      </c>
      <c r="BY343" s="1">
        <v>3.5</v>
      </c>
      <c r="BZ343" s="1">
        <v>4</v>
      </c>
      <c r="CA343" s="1">
        <v>5</v>
      </c>
      <c r="CB343" s="1">
        <v>4</v>
      </c>
      <c r="CC343" s="1">
        <v>4.3333333329999997</v>
      </c>
      <c r="CD343" s="1">
        <v>3.5</v>
      </c>
      <c r="CE343" s="1">
        <v>4</v>
      </c>
      <c r="CF343" s="1">
        <f>(AM343 - '[1]AoA, FW, and ASMu'!B$11) / '[1]AoA, FW, and ASMu'!B$12</f>
        <v>0.88905207322832902</v>
      </c>
      <c r="CG343" s="1">
        <f>(AQ343 - '[1]AoA, FW, and ASMu'!C$11) / '[1]AoA, FW, and ASMu'!C$12</f>
        <v>-0.70746723074685991</v>
      </c>
      <c r="CH343" s="1">
        <f>(AR343 - '[1]AoA, FW, and ASMu'!D$11) / '[1]AoA, FW, and ASMu'!D$12</f>
        <v>-0.32843761477495281</v>
      </c>
      <c r="CI343" s="1">
        <f>(AT343 - '[1]AoA, FW, and ASMu'!E$11) / '[1]AoA, FW, and ASMu'!E$12</f>
        <v>-0.42732871186524074</v>
      </c>
      <c r="CJ343" s="1">
        <f>(AU343 - '[1]AoA, FW, and ASMu'!F$11) / '[1]AoA, FW, and ASMu'!F$12</f>
        <v>0.34953519330863153</v>
      </c>
      <c r="CK343" s="1">
        <f>(AY343 - '[1]AoA, FW, and ASMu'!G$11) / '[1]AoA, FW, and ASMu'!G$12</f>
        <v>-1.104557321579313</v>
      </c>
      <c r="CL343" s="1">
        <f>(BA343 - '[1]AoA, FW, and ASMu'!H$11) / '[1]AoA, FW, and ASMu'!H$12</f>
        <v>-0.62050276803115456</v>
      </c>
      <c r="CM343" s="1">
        <f>(AW343 - '[1]AoA, FW, and ASMu'!I$11) / '[1]AoA, FW, and ASMu'!I$12</f>
        <v>-0.25123341556192269</v>
      </c>
      <c r="CN343" s="1">
        <v>0.65521492000000003</v>
      </c>
      <c r="CO343" s="1">
        <v>-0.11357726899999999</v>
      </c>
      <c r="CP343" s="1">
        <v>0.76471825299999996</v>
      </c>
      <c r="CQ343" s="1">
        <v>1.1562758870000001</v>
      </c>
      <c r="CR343" s="1">
        <v>-0.36669731</v>
      </c>
      <c r="CS343" s="1">
        <v>0.348715995</v>
      </c>
      <c r="CT343" s="1">
        <v>0.43098426499999998</v>
      </c>
      <c r="CU343" s="1">
        <v>4.9091758999999999E-2</v>
      </c>
      <c r="CV343" s="1" t="s">
        <v>241</v>
      </c>
      <c r="CW343" s="1">
        <v>5</v>
      </c>
      <c r="CX343" s="1">
        <v>1</v>
      </c>
      <c r="CY343" s="1" t="s">
        <v>242</v>
      </c>
      <c r="CZ343" s="1">
        <v>5</v>
      </c>
      <c r="DA343" s="1">
        <v>5237</v>
      </c>
      <c r="DB343" s="1" t="s">
        <v>221</v>
      </c>
      <c r="DC343" s="1" t="s">
        <v>221</v>
      </c>
      <c r="DD343" s="1">
        <v>0</v>
      </c>
      <c r="DE343" s="1" t="s">
        <v>221</v>
      </c>
      <c r="DF343" s="1" t="s">
        <v>221</v>
      </c>
      <c r="DG343" s="1" t="s">
        <v>310</v>
      </c>
      <c r="DH343" s="1">
        <v>556915</v>
      </c>
      <c r="DI343" s="1" t="s">
        <v>221</v>
      </c>
      <c r="DJ343" s="1" t="s">
        <v>221</v>
      </c>
      <c r="DK343" s="1" t="s">
        <v>221</v>
      </c>
      <c r="DL343" s="1" t="s">
        <v>221</v>
      </c>
      <c r="DM343" s="1" t="s">
        <v>221</v>
      </c>
      <c r="DN343" s="1">
        <v>8</v>
      </c>
      <c r="DO343" s="1" t="s">
        <v>221</v>
      </c>
      <c r="DP343" s="1">
        <v>0.99168173500000001</v>
      </c>
      <c r="DQ343" s="1">
        <v>-0.56476974899999999</v>
      </c>
      <c r="DR343" s="1">
        <v>-0.85767027399999995</v>
      </c>
      <c r="DS343" s="1">
        <v>-0.37808848900000003</v>
      </c>
      <c r="DT343" s="1">
        <v>-0.81141516800000002</v>
      </c>
      <c r="DU343" s="1">
        <v>-0.432934453</v>
      </c>
      <c r="DV343" s="1">
        <v>-0.68143459900000003</v>
      </c>
      <c r="DW343" s="1">
        <v>-0.12828479000000001</v>
      </c>
      <c r="DX343" s="1">
        <v>0.71745466300000005</v>
      </c>
      <c r="DY343" s="1">
        <v>0.90355514999999997</v>
      </c>
      <c r="DZ343" s="1">
        <v>-0.19060606099999999</v>
      </c>
      <c r="EA343" s="1">
        <v>-1.1447780439999999</v>
      </c>
      <c r="EB343" s="1">
        <v>-1.349814952</v>
      </c>
      <c r="EC343" s="1">
        <v>-0.36842907200000002</v>
      </c>
      <c r="ED343" s="1">
        <v>-0.670839038</v>
      </c>
      <c r="EE343" s="1">
        <v>0.21854679099999999</v>
      </c>
      <c r="EF343" s="1">
        <v>0.50663741100000004</v>
      </c>
      <c r="EG343" s="1">
        <v>-0.20733053700000001</v>
      </c>
      <c r="EH343" s="1">
        <v>-0.138845727</v>
      </c>
      <c r="EI343" s="1">
        <v>-0.21831218999999999</v>
      </c>
      <c r="EJ343" s="1">
        <v>-0.213365954</v>
      </c>
      <c r="EK343" s="1">
        <v>0.91174131999999997</v>
      </c>
      <c r="EL343" s="1">
        <v>-0.51791661099999997</v>
      </c>
      <c r="EM343" s="1">
        <v>1.1417787210000001</v>
      </c>
      <c r="EN343" s="1">
        <v>-0.227950713</v>
      </c>
      <c r="EO343" s="1">
        <v>0.60217342600000001</v>
      </c>
      <c r="EP343" s="1">
        <v>0.55752913199999998</v>
      </c>
      <c r="EQ343" s="1">
        <v>-0.83988714499999995</v>
      </c>
      <c r="ER343" s="1">
        <v>0.35031512599999998</v>
      </c>
      <c r="ES343" s="1">
        <v>-0.43132788399999999</v>
      </c>
      <c r="ET343" s="1">
        <v>0.81993861499999998</v>
      </c>
      <c r="EU343" s="1">
        <v>0.71172962200000001</v>
      </c>
      <c r="EV343" s="1">
        <v>0.11079420800000001</v>
      </c>
      <c r="EW343" s="1">
        <v>1.3341285919999999</v>
      </c>
      <c r="EX343" s="1">
        <v>-0.67500610599999999</v>
      </c>
      <c r="EY343" s="1">
        <v>-0.74570925099999996</v>
      </c>
      <c r="EZ343" s="1">
        <v>-0.56272993800000004</v>
      </c>
      <c r="FA343" s="1">
        <v>-0.65275240700000003</v>
      </c>
      <c r="FB343" s="1">
        <v>-0.407382207</v>
      </c>
      <c r="FC343" s="1">
        <v>-0.94977949800000006</v>
      </c>
      <c r="FD343" s="1">
        <v>-0.12436346299999999</v>
      </c>
      <c r="FE343" s="1">
        <v>0.410288343</v>
      </c>
      <c r="FF343" s="1">
        <v>0.81766888299999996</v>
      </c>
      <c r="FG343" s="1">
        <v>-0.163953078</v>
      </c>
      <c r="FH343" s="1">
        <v>-0.90605712000000005</v>
      </c>
      <c r="FI343" s="1">
        <v>-0.95092338399999998</v>
      </c>
      <c r="FJ343" s="1">
        <v>-0.31028479199999998</v>
      </c>
      <c r="FK343" s="1">
        <v>-0.61827943600000002</v>
      </c>
      <c r="FL343" s="1">
        <v>0.17604352300000001</v>
      </c>
      <c r="FM343" s="1">
        <v>0.65470389500000004</v>
      </c>
      <c r="FN343" s="1">
        <v>-0.247118633</v>
      </c>
      <c r="FO343" s="1">
        <v>-0.13894535599999999</v>
      </c>
      <c r="FP343" s="1">
        <v>-0.25138411700000002</v>
      </c>
      <c r="FQ343" s="1">
        <v>-0.26098052599999999</v>
      </c>
      <c r="FR343" s="1">
        <v>1.024416521</v>
      </c>
      <c r="FS343" s="1">
        <v>-0.72244622599999997</v>
      </c>
      <c r="FT343" s="1">
        <v>1.1629552620000001</v>
      </c>
      <c r="FU343" s="1">
        <v>-0.263012886</v>
      </c>
      <c r="FV343" s="1">
        <v>0.682211177</v>
      </c>
      <c r="FW343" s="1">
        <v>0.68845685099999998</v>
      </c>
      <c r="FX343" s="1">
        <v>-0.79947278300000002</v>
      </c>
      <c r="FY343" s="1">
        <v>0.38368944500000002</v>
      </c>
      <c r="FZ343" s="1">
        <v>-0.44432008899999997</v>
      </c>
      <c r="GA343" s="1">
        <v>0.911935681</v>
      </c>
      <c r="GB343" s="1">
        <v>0.71177709199999994</v>
      </c>
      <c r="GC343" s="1">
        <v>9.6783547999999997E-2</v>
      </c>
      <c r="GD343" s="1">
        <v>1.6092942240000001</v>
      </c>
      <c r="GE343" s="1">
        <v>-0.43769752899999997</v>
      </c>
      <c r="GF343" s="1">
        <v>-0.85299595100000003</v>
      </c>
      <c r="GG343" s="1">
        <v>1.038591799</v>
      </c>
      <c r="GH343" s="1">
        <v>0.147275457</v>
      </c>
      <c r="GI343" s="1">
        <v>-0.93726012800000003</v>
      </c>
      <c r="GJ343" s="1">
        <v>-0.66212728200000004</v>
      </c>
      <c r="GK343" s="1">
        <v>-0.41107171100000001</v>
      </c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 t="s">
        <v>231</v>
      </c>
      <c r="HP343" s="1" t="s">
        <v>232</v>
      </c>
      <c r="HQ343" s="1" t="s">
        <v>234</v>
      </c>
      <c r="HR343" s="1" t="s">
        <v>233</v>
      </c>
      <c r="HS343" s="1" t="s">
        <v>282</v>
      </c>
      <c r="HT343" s="1" t="s">
        <v>221</v>
      </c>
      <c r="HU343" s="1">
        <v>5.2779889339999997</v>
      </c>
      <c r="HV343" s="1">
        <v>2.9916486779999998</v>
      </c>
      <c r="HW343" s="1">
        <v>2.6075638780000001</v>
      </c>
      <c r="HX343" s="1">
        <v>4.4312896869999996</v>
      </c>
      <c r="HY343" s="1">
        <v>3.5527559000000002</v>
      </c>
      <c r="HZ343" s="1">
        <v>3.3546070870000002</v>
      </c>
      <c r="IA343" s="1">
        <v>2.6208502600000001</v>
      </c>
      <c r="IB343" s="1">
        <v>2.3474786750000001</v>
      </c>
    </row>
    <row r="344" spans="1:236" x14ac:dyDescent="0.3">
      <c r="A344" s="1">
        <v>37272</v>
      </c>
      <c r="B344" s="1" t="s">
        <v>1986</v>
      </c>
      <c r="C344" s="1" t="s">
        <v>1448</v>
      </c>
      <c r="D344" s="1" t="s">
        <v>1448</v>
      </c>
      <c r="E344" s="1">
        <v>1</v>
      </c>
      <c r="F344" s="1" t="s">
        <v>219</v>
      </c>
      <c r="G344" s="1">
        <v>1</v>
      </c>
      <c r="H344" s="1" t="s">
        <v>220</v>
      </c>
      <c r="I344" s="1" t="s">
        <v>221</v>
      </c>
      <c r="J344" s="1" t="s">
        <v>221</v>
      </c>
      <c r="K344" s="1" t="s">
        <v>221</v>
      </c>
      <c r="L344" s="1">
        <v>1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 t="s">
        <v>1987</v>
      </c>
      <c r="AF344" s="1" t="s">
        <v>221</v>
      </c>
      <c r="AG344" s="1" t="s">
        <v>221</v>
      </c>
      <c r="AH344" s="1" t="s">
        <v>221</v>
      </c>
      <c r="AI344" s="1" t="s">
        <v>221</v>
      </c>
      <c r="AJ344" s="1" t="s">
        <v>221</v>
      </c>
      <c r="AK344" s="1" t="s">
        <v>221</v>
      </c>
      <c r="AL344" s="1" t="s">
        <v>221</v>
      </c>
      <c r="AM344" s="1">
        <v>5</v>
      </c>
      <c r="AN344" s="1">
        <v>1</v>
      </c>
      <c r="AO344" s="1">
        <v>5</v>
      </c>
      <c r="AP344" s="1">
        <v>1</v>
      </c>
      <c r="AQ344" s="1">
        <v>2</v>
      </c>
      <c r="AR344" s="1">
        <v>2</v>
      </c>
      <c r="AS344" s="1">
        <v>1</v>
      </c>
      <c r="AT344" s="1">
        <v>5</v>
      </c>
      <c r="AU344" s="1">
        <v>1</v>
      </c>
      <c r="AV344" s="1">
        <v>2</v>
      </c>
      <c r="AW344" s="1">
        <v>4</v>
      </c>
      <c r="AX344" s="1">
        <v>1</v>
      </c>
      <c r="AY344" s="1">
        <v>2</v>
      </c>
      <c r="AZ344" s="1">
        <v>4</v>
      </c>
      <c r="BA344" s="1">
        <v>2</v>
      </c>
      <c r="BB344" s="1">
        <v>5</v>
      </c>
      <c r="BC344" s="1" t="s">
        <v>289</v>
      </c>
      <c r="BD344" s="1" t="s">
        <v>1988</v>
      </c>
      <c r="BE344" s="1" t="s">
        <v>221</v>
      </c>
      <c r="BF344" s="1">
        <v>5</v>
      </c>
      <c r="BG344" s="1">
        <v>4</v>
      </c>
      <c r="BH344" s="1">
        <v>4</v>
      </c>
      <c r="BI344" s="1">
        <v>2</v>
      </c>
      <c r="BJ344" s="1">
        <v>5</v>
      </c>
      <c r="BK344" s="1">
        <v>4</v>
      </c>
      <c r="BL344" s="1">
        <v>4</v>
      </c>
      <c r="BM344" s="1">
        <v>4</v>
      </c>
      <c r="BN344" s="1">
        <v>4</v>
      </c>
      <c r="BO344" s="1">
        <v>4</v>
      </c>
      <c r="BP344" s="1">
        <v>4</v>
      </c>
      <c r="BQ344" s="1">
        <v>5</v>
      </c>
      <c r="BR344" s="1">
        <v>5</v>
      </c>
      <c r="BS344" s="1">
        <v>5</v>
      </c>
      <c r="BT344" s="1">
        <v>5</v>
      </c>
      <c r="BU344" s="1">
        <v>3</v>
      </c>
      <c r="BV344" s="1">
        <v>5</v>
      </c>
      <c r="BW344" s="1">
        <v>5</v>
      </c>
      <c r="BX344" s="1">
        <v>4.3</v>
      </c>
      <c r="BY344" s="1">
        <v>4</v>
      </c>
      <c r="BZ344" s="1">
        <v>4</v>
      </c>
      <c r="CA344" s="1">
        <v>4</v>
      </c>
      <c r="CB344" s="1">
        <v>4</v>
      </c>
      <c r="CC344" s="1">
        <v>4</v>
      </c>
      <c r="CD344" s="1">
        <v>5</v>
      </c>
      <c r="CE344" s="1">
        <v>4</v>
      </c>
      <c r="CF344" s="1">
        <f>(AM344 - '[1]AoA, FW, and ASMu'!B$11) / '[1]AoA, FW, and ASMu'!B$12</f>
        <v>0.88905207322832902</v>
      </c>
      <c r="CG344" s="1">
        <f>(AQ344 - '[1]AoA, FW, and ASMu'!C$11) / '[1]AoA, FW, and ASMu'!C$12</f>
        <v>-0.70746723074685991</v>
      </c>
      <c r="CH344" s="1">
        <f>(AR344 - '[1]AoA, FW, and ASMu'!D$11) / '[1]AoA, FW, and ASMu'!D$12</f>
        <v>-0.32843761477495281</v>
      </c>
      <c r="CI344" s="1">
        <f>(AT344 - '[1]AoA, FW, and ASMu'!E$11) / '[1]AoA, FW, and ASMu'!E$12</f>
        <v>0.50066042908655961</v>
      </c>
      <c r="CJ344" s="1">
        <f>(AU344 - '[1]AoA, FW, and ASMu'!F$11) / '[1]AoA, FW, and ASMu'!F$12</f>
        <v>-1.3726844286238138</v>
      </c>
      <c r="CK344" s="1">
        <f>(AY344 - '[1]AoA, FW, and ASMu'!G$11) / '[1]AoA, FW, and ASMu'!G$12</f>
        <v>-1.104557321579313</v>
      </c>
      <c r="CL344" s="1">
        <f>(BA344 - '[1]AoA, FW, and ASMu'!H$11) / '[1]AoA, FW, and ASMu'!H$12</f>
        <v>0.31960435424860512</v>
      </c>
      <c r="CM344" s="1">
        <f>(AW344 - '[1]AoA, FW, and ASMu'!I$11) / '[1]AoA, FW, and ASMu'!I$12</f>
        <v>0.59779555268672613</v>
      </c>
      <c r="CN344" s="1">
        <v>0.46211776399999999</v>
      </c>
      <c r="CO344" s="1">
        <v>0.48475246700000002</v>
      </c>
      <c r="CP344" s="1">
        <v>0.76471825299999996</v>
      </c>
      <c r="CQ344" s="1">
        <v>4.8453466000000001E-2</v>
      </c>
      <c r="CR344" s="1">
        <v>-0.36669731</v>
      </c>
      <c r="CS344" s="1">
        <v>-0.13051358900000001</v>
      </c>
      <c r="CT344" s="1">
        <v>2.0034944210000001</v>
      </c>
      <c r="CU344" s="1">
        <v>4.9091758999999999E-2</v>
      </c>
      <c r="CV344" s="1" t="s">
        <v>241</v>
      </c>
      <c r="CW344" s="1">
        <v>5</v>
      </c>
      <c r="CX344" s="1">
        <v>1</v>
      </c>
      <c r="CY344" s="1" t="s">
        <v>242</v>
      </c>
      <c r="CZ344" s="1">
        <v>5</v>
      </c>
      <c r="DA344" s="1" t="s">
        <v>221</v>
      </c>
      <c r="DB344" s="1" t="s">
        <v>221</v>
      </c>
      <c r="DC344" s="1" t="s">
        <v>221</v>
      </c>
      <c r="DD344" s="1">
        <v>0</v>
      </c>
      <c r="DE344" s="1" t="s">
        <v>221</v>
      </c>
      <c r="DF344" s="1" t="s">
        <v>221</v>
      </c>
      <c r="DG344" s="1" t="s">
        <v>553</v>
      </c>
      <c r="DH344" s="1">
        <v>317754</v>
      </c>
      <c r="DI344" s="1" t="s">
        <v>1989</v>
      </c>
      <c r="DJ344" s="1" t="s">
        <v>1990</v>
      </c>
      <c r="DK344" s="1" t="s">
        <v>507</v>
      </c>
      <c r="DL344" s="1" t="s">
        <v>229</v>
      </c>
      <c r="DM344" s="1">
        <v>443</v>
      </c>
      <c r="DN344" s="1">
        <v>11</v>
      </c>
      <c r="DO344" s="1" t="s">
        <v>1991</v>
      </c>
      <c r="DP344" s="1">
        <v>0.99168173500000001</v>
      </c>
      <c r="DQ344" s="1">
        <v>-0.56476974899999999</v>
      </c>
      <c r="DR344" s="1">
        <v>1.142329726</v>
      </c>
      <c r="DS344" s="1">
        <v>-0.37808848900000003</v>
      </c>
      <c r="DT344" s="1">
        <v>-0.81141516800000002</v>
      </c>
      <c r="DU344" s="1">
        <v>-0.432934453</v>
      </c>
      <c r="DV344" s="1">
        <v>-0.68143459900000003</v>
      </c>
      <c r="DW344" s="1">
        <v>0.87171520999999996</v>
      </c>
      <c r="DX344" s="1">
        <v>-2.2825453370000002</v>
      </c>
      <c r="DY344" s="1">
        <v>-9.6444849999999999E-2</v>
      </c>
      <c r="DZ344" s="1">
        <v>0.80939393900000001</v>
      </c>
      <c r="EA344" s="1">
        <v>-1.1447780439999999</v>
      </c>
      <c r="EB344" s="1">
        <v>-1.349814952</v>
      </c>
      <c r="EC344" s="1">
        <v>0.63157092800000003</v>
      </c>
      <c r="ED344" s="1">
        <v>0.329160962</v>
      </c>
      <c r="EE344" s="1">
        <v>1.2185467910000001</v>
      </c>
      <c r="EF344" s="1">
        <v>-0.49336258900000002</v>
      </c>
      <c r="EG344" s="1">
        <v>-0.20733053700000001</v>
      </c>
      <c r="EH344" s="1">
        <v>-2.1388457270000001</v>
      </c>
      <c r="EI344" s="1">
        <v>0.78168780999999998</v>
      </c>
      <c r="EJ344" s="1">
        <v>-0.213365954</v>
      </c>
      <c r="EK344" s="1">
        <v>-8.8258680000000006E-2</v>
      </c>
      <c r="EL344" s="1">
        <v>-0.51791661099999997</v>
      </c>
      <c r="EM344" s="1">
        <v>0.141778721</v>
      </c>
      <c r="EN344" s="1">
        <v>-0.227950713</v>
      </c>
      <c r="EO344" s="1">
        <v>0.60217342600000001</v>
      </c>
      <c r="EP344" s="1">
        <v>0.55752913199999998</v>
      </c>
      <c r="EQ344" s="1">
        <v>1.1601128549999999</v>
      </c>
      <c r="ER344" s="1">
        <v>1.3503151259999999</v>
      </c>
      <c r="ES344" s="1">
        <v>-0.43132788399999999</v>
      </c>
      <c r="ET344" s="1">
        <v>0.81993861499999998</v>
      </c>
      <c r="EU344" s="1">
        <v>1.711729622</v>
      </c>
      <c r="EV344" s="1">
        <v>0.11079420800000001</v>
      </c>
      <c r="EW344" s="1">
        <v>1.3341285919999999</v>
      </c>
      <c r="EX344" s="1">
        <v>-0.67500610599999999</v>
      </c>
      <c r="EY344" s="1">
        <v>0.99320901100000003</v>
      </c>
      <c r="EZ344" s="1">
        <v>-0.56272993800000004</v>
      </c>
      <c r="FA344" s="1">
        <v>-0.65275240700000003</v>
      </c>
      <c r="FB344" s="1">
        <v>-0.407382207</v>
      </c>
      <c r="FC344" s="1">
        <v>-0.94977949800000006</v>
      </c>
      <c r="FD344" s="1">
        <v>0.84506917800000003</v>
      </c>
      <c r="FE344" s="1">
        <v>-1.305311391</v>
      </c>
      <c r="FF344" s="1">
        <v>-8.7277409E-2</v>
      </c>
      <c r="FG344" s="1">
        <v>0.696214102</v>
      </c>
      <c r="FH344" s="1">
        <v>-0.90605712000000005</v>
      </c>
      <c r="FI344" s="1">
        <v>-0.95092338399999998</v>
      </c>
      <c r="FJ344" s="1">
        <v>0.53189845499999999</v>
      </c>
      <c r="FK344" s="1">
        <v>0.30337151299999998</v>
      </c>
      <c r="FL344" s="1">
        <v>0.98156220699999996</v>
      </c>
      <c r="FM344" s="1">
        <v>-0.63754946099999998</v>
      </c>
      <c r="FN344" s="1">
        <v>-0.247118633</v>
      </c>
      <c r="FO344" s="1">
        <v>-2.1403804590000002</v>
      </c>
      <c r="FP344" s="1">
        <v>0.90010502800000003</v>
      </c>
      <c r="FQ344" s="1">
        <v>-0.26098052599999999</v>
      </c>
      <c r="FR344" s="1">
        <v>-9.9165901000000001E-2</v>
      </c>
      <c r="FS344" s="1">
        <v>-0.72244622599999997</v>
      </c>
      <c r="FT344" s="1">
        <v>0.144408287</v>
      </c>
      <c r="FU344" s="1">
        <v>-0.263012886</v>
      </c>
      <c r="FV344" s="1">
        <v>0.682211177</v>
      </c>
      <c r="FW344" s="1">
        <v>0.68845685099999998</v>
      </c>
      <c r="FX344" s="1">
        <v>1.1042896170000001</v>
      </c>
      <c r="FY344" s="1">
        <v>1.4789588659999999</v>
      </c>
      <c r="FZ344" s="1">
        <v>-0.44432008899999997</v>
      </c>
      <c r="GA344" s="1">
        <v>0.911935681</v>
      </c>
      <c r="GB344" s="1">
        <v>1.711843789</v>
      </c>
      <c r="GC344" s="1">
        <v>9.6783547999999997E-2</v>
      </c>
      <c r="GD344" s="1">
        <v>1.4579500460000001</v>
      </c>
      <c r="GE344" s="1">
        <v>0.10993718099999999</v>
      </c>
      <c r="GF344" s="1">
        <v>-0.85299595100000003</v>
      </c>
      <c r="GG344" s="1">
        <v>0.989477465</v>
      </c>
      <c r="GH344" s="1">
        <v>-1.5683242770000001</v>
      </c>
      <c r="GI344" s="1">
        <v>-1.3117876020000001</v>
      </c>
      <c r="GJ344" s="1">
        <v>1.7114382159999999</v>
      </c>
      <c r="GK344" s="1">
        <v>0.44909547</v>
      </c>
      <c r="GL344" s="1">
        <v>2</v>
      </c>
      <c r="GM344" s="1">
        <v>1</v>
      </c>
      <c r="GN344" s="1">
        <v>0.5</v>
      </c>
      <c r="GO344" s="1">
        <v>1</v>
      </c>
      <c r="GP344" s="1">
        <v>0.5</v>
      </c>
      <c r="GQ344" s="1">
        <v>0</v>
      </c>
      <c r="GR344" s="1">
        <v>0</v>
      </c>
      <c r="GS344" s="1">
        <v>0</v>
      </c>
      <c r="GT344" s="1">
        <v>0</v>
      </c>
      <c r="GU344" s="1">
        <v>0</v>
      </c>
      <c r="GV344" s="1">
        <v>0</v>
      </c>
      <c r="GW344" s="1">
        <v>0</v>
      </c>
      <c r="GX344" s="1">
        <v>0</v>
      </c>
      <c r="GY344" s="1">
        <v>1</v>
      </c>
      <c r="GZ344" s="1">
        <v>0.5</v>
      </c>
      <c r="HA344" s="1">
        <v>0</v>
      </c>
      <c r="HB344" s="1">
        <v>0</v>
      </c>
      <c r="HC344" s="1">
        <v>0</v>
      </c>
      <c r="HD344" s="1">
        <v>0</v>
      </c>
      <c r="HE344" s="1">
        <v>0</v>
      </c>
      <c r="HF344" s="1">
        <v>0</v>
      </c>
      <c r="HG344" s="1">
        <v>1</v>
      </c>
      <c r="HH344" s="1">
        <v>0.5</v>
      </c>
      <c r="HI344" s="1">
        <v>0</v>
      </c>
      <c r="HJ344" s="1">
        <v>0</v>
      </c>
      <c r="HK344" s="1">
        <v>0</v>
      </c>
      <c r="HL344" s="1">
        <v>0</v>
      </c>
      <c r="HM344" s="1">
        <v>0.5</v>
      </c>
      <c r="HN344" s="1">
        <v>0.5</v>
      </c>
      <c r="HO344" s="1" t="s">
        <v>221</v>
      </c>
      <c r="HP344" s="1" t="s">
        <v>232</v>
      </c>
      <c r="HQ344" s="1" t="s">
        <v>233</v>
      </c>
      <c r="HR344" s="1" t="s">
        <v>234</v>
      </c>
      <c r="HS344" s="1" t="s">
        <v>221</v>
      </c>
      <c r="HT344" s="1" t="s">
        <v>221</v>
      </c>
      <c r="HU344" s="1">
        <v>5.0848917780000003</v>
      </c>
      <c r="HV344" s="1">
        <v>3.5899784129999999</v>
      </c>
      <c r="HW344" s="1">
        <v>2.6075638780000001</v>
      </c>
      <c r="HX344" s="1">
        <v>3.3234672650000001</v>
      </c>
      <c r="HY344" s="1">
        <v>3.5527559000000002</v>
      </c>
      <c r="HZ344" s="1">
        <v>2.8753775030000002</v>
      </c>
      <c r="IA344" s="1">
        <v>4.1933604149999999</v>
      </c>
      <c r="IB344" s="1">
        <v>2.3474786750000001</v>
      </c>
    </row>
    <row r="345" spans="1:236" x14ac:dyDescent="0.3">
      <c r="A345" s="1">
        <v>31002</v>
      </c>
      <c r="B345" s="1" t="s">
        <v>1992</v>
      </c>
      <c r="C345" s="1" t="s">
        <v>489</v>
      </c>
      <c r="D345" s="1" t="s">
        <v>490</v>
      </c>
      <c r="E345" s="1">
        <v>6</v>
      </c>
      <c r="F345" s="1" t="s">
        <v>219</v>
      </c>
      <c r="G345" s="1">
        <v>1</v>
      </c>
      <c r="H345" s="1" t="s">
        <v>220</v>
      </c>
      <c r="I345" s="1" t="s">
        <v>221</v>
      </c>
      <c r="J345" s="1" t="s">
        <v>221</v>
      </c>
      <c r="K345" s="1" t="s">
        <v>221</v>
      </c>
      <c r="L345" s="1">
        <v>1</v>
      </c>
      <c r="M345" s="1">
        <v>0</v>
      </c>
      <c r="N345" s="1">
        <v>0</v>
      </c>
      <c r="O345" s="1">
        <v>0</v>
      </c>
      <c r="P345" s="1">
        <v>1</v>
      </c>
      <c r="Q345" s="1">
        <v>1</v>
      </c>
      <c r="R345" s="1">
        <v>0</v>
      </c>
      <c r="S345" s="1">
        <v>0</v>
      </c>
      <c r="T345" s="1">
        <v>1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1</v>
      </c>
      <c r="AE345" s="1" t="s">
        <v>1993</v>
      </c>
      <c r="AF345" s="1" t="s">
        <v>221</v>
      </c>
      <c r="AG345" s="1" t="s">
        <v>221</v>
      </c>
      <c r="AH345" s="1" t="s">
        <v>221</v>
      </c>
      <c r="AI345" s="1" t="s">
        <v>221</v>
      </c>
      <c r="AJ345" s="1" t="s">
        <v>221</v>
      </c>
      <c r="AK345" s="1" t="s">
        <v>221</v>
      </c>
      <c r="AL345" s="1" t="s">
        <v>221</v>
      </c>
      <c r="AM345" s="1">
        <v>5</v>
      </c>
      <c r="AN345" s="1">
        <v>1</v>
      </c>
      <c r="AO345" s="1">
        <v>5</v>
      </c>
      <c r="AP345" s="1">
        <v>1</v>
      </c>
      <c r="AQ345" s="1">
        <v>4</v>
      </c>
      <c r="AR345" s="1">
        <v>1</v>
      </c>
      <c r="AS345" s="1">
        <v>1</v>
      </c>
      <c r="AT345" s="1">
        <v>5</v>
      </c>
      <c r="AU345" s="1">
        <v>5</v>
      </c>
      <c r="AV345" s="1">
        <v>2</v>
      </c>
      <c r="AW345" s="1">
        <v>3</v>
      </c>
      <c r="AX345" s="1">
        <v>1</v>
      </c>
      <c r="AY345" s="1">
        <v>4</v>
      </c>
      <c r="AZ345" s="1">
        <v>4</v>
      </c>
      <c r="BA345" s="1">
        <v>3</v>
      </c>
      <c r="BB345" s="1">
        <v>5</v>
      </c>
      <c r="BC345" s="1" t="s">
        <v>221</v>
      </c>
      <c r="BD345" s="1" t="s">
        <v>221</v>
      </c>
      <c r="BE345" s="1" t="s">
        <v>221</v>
      </c>
      <c r="BF345" s="1" t="s">
        <v>221</v>
      </c>
      <c r="BG345" s="1">
        <v>5</v>
      </c>
      <c r="BH345" s="1">
        <v>5</v>
      </c>
      <c r="BI345" s="1">
        <v>4</v>
      </c>
      <c r="BJ345" s="1">
        <v>5</v>
      </c>
      <c r="BK345" s="1">
        <v>5</v>
      </c>
      <c r="BL345" s="1">
        <v>5</v>
      </c>
      <c r="BM345" s="1">
        <v>5</v>
      </c>
      <c r="BN345" s="1" t="s">
        <v>221</v>
      </c>
      <c r="BO345" s="1">
        <v>5</v>
      </c>
      <c r="BP345" s="1">
        <v>5</v>
      </c>
      <c r="BQ345" s="1">
        <v>5</v>
      </c>
      <c r="BR345" s="1">
        <v>5</v>
      </c>
      <c r="BS345" s="1">
        <v>3</v>
      </c>
      <c r="BT345" s="1">
        <v>5</v>
      </c>
      <c r="BU345" s="1">
        <v>4</v>
      </c>
      <c r="BV345" s="1">
        <v>5</v>
      </c>
      <c r="BW345" s="1">
        <v>4</v>
      </c>
      <c r="BX345" s="1">
        <v>4.5999999999999996</v>
      </c>
      <c r="BY345" s="1">
        <v>4.5</v>
      </c>
      <c r="BZ345" s="1"/>
      <c r="CA345" s="1">
        <v>5</v>
      </c>
      <c r="CB345" s="1">
        <v>5</v>
      </c>
      <c r="CC345" s="1">
        <v>5</v>
      </c>
      <c r="CD345" s="1">
        <v>3.5</v>
      </c>
      <c r="CE345" s="1">
        <v>5</v>
      </c>
      <c r="CF345" s="1">
        <f>(AM345 - '[1]AoA, FW, and ASMu'!B$11) / '[1]AoA, FW, and ASMu'!B$12</f>
        <v>0.88905207322832902</v>
      </c>
      <c r="CG345" s="1">
        <f>(AQ345 - '[1]AoA, FW, and ASMu'!C$11) / '[1]AoA, FW, and ASMu'!C$12</f>
        <v>0.83458339984016205</v>
      </c>
      <c r="CH345" s="1">
        <f>(AR345 - '[1]AoA, FW, and ASMu'!D$11) / '[1]AoA, FW, and ASMu'!D$12</f>
        <v>-1.1133856642167215</v>
      </c>
      <c r="CI345" s="1">
        <f>(AT345 - '[1]AoA, FW, and ASMu'!E$11) / '[1]AoA, FW, and ASMu'!E$12</f>
        <v>0.50066042908655961</v>
      </c>
      <c r="CJ345" s="1">
        <f>(AU345 - '[1]AoA, FW, and ASMu'!F$11) / '[1]AoA, FW, and ASMu'!F$12</f>
        <v>0.92360840061944671</v>
      </c>
      <c r="CK345" s="1">
        <f>(AY345 - '[1]AoA, FW, and ASMu'!G$11) / '[1]AoA, FW, and ASMu'!G$12</f>
        <v>0.32195980665711271</v>
      </c>
      <c r="CL345" s="1">
        <f>(BA345 - '[1]AoA, FW, and ASMu'!H$11) / '[1]AoA, FW, and ASMu'!H$12</f>
        <v>1.2597114765283648</v>
      </c>
      <c r="CM345" s="1">
        <f>(AW345 - '[1]AoA, FW, and ASMu'!I$11) / '[1]AoA, FW, and ASMu'!I$12</f>
        <v>-0.25123341556192269</v>
      </c>
      <c r="CN345" s="1">
        <v>1.041409233</v>
      </c>
      <c r="CO345" s="1">
        <v>1.0830822019999999</v>
      </c>
      <c r="CP345" s="1"/>
      <c r="CQ345" s="1">
        <v>1.1562758870000001</v>
      </c>
      <c r="CR345" s="1">
        <v>0.81755465699999996</v>
      </c>
      <c r="CS345" s="1">
        <v>1.3071751629999999</v>
      </c>
      <c r="CT345" s="1">
        <v>0.43098426499999998</v>
      </c>
      <c r="CU345" s="1">
        <v>1.222831097</v>
      </c>
      <c r="CV345" s="1" t="s">
        <v>241</v>
      </c>
      <c r="CW345" s="1">
        <v>5</v>
      </c>
      <c r="CX345" s="1">
        <v>1</v>
      </c>
      <c r="CY345" s="1" t="s">
        <v>242</v>
      </c>
      <c r="CZ345" s="1">
        <v>5</v>
      </c>
      <c r="DA345" s="1">
        <v>5343</v>
      </c>
      <c r="DB345" s="1" t="s">
        <v>221</v>
      </c>
      <c r="DC345" s="1" t="s">
        <v>221</v>
      </c>
      <c r="DD345" s="1">
        <v>1</v>
      </c>
      <c r="DE345" s="1" t="s">
        <v>221</v>
      </c>
      <c r="DF345" s="1" t="s">
        <v>221</v>
      </c>
      <c r="DG345" s="1" t="s">
        <v>292</v>
      </c>
      <c r="DH345" s="1">
        <v>291795</v>
      </c>
      <c r="DI345" s="1" t="s">
        <v>221</v>
      </c>
      <c r="DJ345" s="1" t="s">
        <v>1499</v>
      </c>
      <c r="DK345" s="1" t="s">
        <v>386</v>
      </c>
      <c r="DL345" s="1" t="s">
        <v>229</v>
      </c>
      <c r="DM345" s="1">
        <v>701</v>
      </c>
      <c r="DN345" s="1">
        <v>8</v>
      </c>
      <c r="DO345" s="1" t="s">
        <v>1994</v>
      </c>
      <c r="DP345" s="1">
        <v>0.99168173500000001</v>
      </c>
      <c r="DQ345" s="1">
        <v>-0.56476974899999999</v>
      </c>
      <c r="DR345" s="1">
        <v>1.142329726</v>
      </c>
      <c r="DS345" s="1">
        <v>-0.37808848900000003</v>
      </c>
      <c r="DT345" s="1">
        <v>1.1885848320000001</v>
      </c>
      <c r="DU345" s="1">
        <v>-1.4329344530000001</v>
      </c>
      <c r="DV345" s="1">
        <v>-0.68143459900000003</v>
      </c>
      <c r="DW345" s="1">
        <v>0.87171520999999996</v>
      </c>
      <c r="DX345" s="1">
        <v>1.717454663</v>
      </c>
      <c r="DY345" s="1">
        <v>-9.6444849999999999E-2</v>
      </c>
      <c r="DZ345" s="1">
        <v>-0.19060606099999999</v>
      </c>
      <c r="EA345" s="1">
        <v>-1.1447780439999999</v>
      </c>
      <c r="EB345" s="1">
        <v>0.65018504799999999</v>
      </c>
      <c r="EC345" s="1">
        <v>0.63157092800000003</v>
      </c>
      <c r="ED345" s="1">
        <v>1.329160962</v>
      </c>
      <c r="EE345" s="1">
        <v>1.2185467910000001</v>
      </c>
      <c r="EF345" s="1">
        <v>0.50663741100000004</v>
      </c>
      <c r="EG345" s="1">
        <v>0.79266946299999996</v>
      </c>
      <c r="EH345" s="1">
        <v>-0.138845727</v>
      </c>
      <c r="EI345" s="1">
        <v>0.78168780999999998</v>
      </c>
      <c r="EJ345" s="1">
        <v>0.78663404599999998</v>
      </c>
      <c r="EK345" s="1">
        <v>0.91174131999999997</v>
      </c>
      <c r="EL345" s="1">
        <v>0.48208338899999997</v>
      </c>
      <c r="EM345" s="1">
        <v>1.1417787210000001</v>
      </c>
      <c r="EN345" s="1">
        <v>0.77204928699999997</v>
      </c>
      <c r="EO345" s="1">
        <v>0.60217342600000001</v>
      </c>
      <c r="EP345" s="1">
        <v>0.55752913199999998</v>
      </c>
      <c r="EQ345" s="1">
        <v>-0.83988714499999995</v>
      </c>
      <c r="ER345" s="1">
        <v>1.3503151259999999</v>
      </c>
      <c r="ES345" s="1">
        <v>0.56867211600000001</v>
      </c>
      <c r="ET345" s="1">
        <v>0.81993861499999998</v>
      </c>
      <c r="EU345" s="1">
        <v>0.71172962200000001</v>
      </c>
      <c r="EV345" s="1" t="s">
        <v>221</v>
      </c>
      <c r="EW345" s="1">
        <v>1.3341285919999999</v>
      </c>
      <c r="EX345" s="1">
        <v>-0.67500610599999999</v>
      </c>
      <c r="EY345" s="1">
        <v>0.99320901100000003</v>
      </c>
      <c r="EZ345" s="1">
        <v>-0.56272993800000004</v>
      </c>
      <c r="FA345" s="1">
        <v>0.95617094700000005</v>
      </c>
      <c r="FB345" s="1">
        <v>-1.348361157</v>
      </c>
      <c r="FC345" s="1">
        <v>-0.94977949800000006</v>
      </c>
      <c r="FD345" s="1">
        <v>0.84506917800000003</v>
      </c>
      <c r="FE345" s="1">
        <v>0.98215492100000001</v>
      </c>
      <c r="FF345" s="1">
        <v>-8.7277409E-2</v>
      </c>
      <c r="FG345" s="1">
        <v>-0.163953078</v>
      </c>
      <c r="FH345" s="1">
        <v>-0.90605712000000005</v>
      </c>
      <c r="FI345" s="1">
        <v>0.45804513099999999</v>
      </c>
      <c r="FJ345" s="1">
        <v>0.53189845499999999</v>
      </c>
      <c r="FK345" s="1">
        <v>1.2250224620000001</v>
      </c>
      <c r="FL345" s="1">
        <v>0.98156220699999996</v>
      </c>
      <c r="FM345" s="1">
        <v>0.65470389500000004</v>
      </c>
      <c r="FN345" s="1">
        <v>0.94478795299999996</v>
      </c>
      <c r="FO345" s="1">
        <v>-0.13894535599999999</v>
      </c>
      <c r="FP345" s="1">
        <v>0.90010502800000003</v>
      </c>
      <c r="FQ345" s="1">
        <v>0.96217865700000005</v>
      </c>
      <c r="FR345" s="1">
        <v>1.024416521</v>
      </c>
      <c r="FS345" s="1">
        <v>0.67246216400000003</v>
      </c>
      <c r="FT345" s="1">
        <v>1.1629552620000001</v>
      </c>
      <c r="FU345" s="1">
        <v>0.89080182600000002</v>
      </c>
      <c r="FV345" s="1">
        <v>0.682211177</v>
      </c>
      <c r="FW345" s="1">
        <v>0.68845685099999998</v>
      </c>
      <c r="FX345" s="1">
        <v>-0.79947278300000002</v>
      </c>
      <c r="FY345" s="1">
        <v>1.4789588659999999</v>
      </c>
      <c r="FZ345" s="1">
        <v>0.58580132299999998</v>
      </c>
      <c r="GA345" s="1">
        <v>0.911935681</v>
      </c>
      <c r="GB345" s="1">
        <v>0.71177709199999994</v>
      </c>
      <c r="GC345" s="1"/>
      <c r="GD345" s="1">
        <v>1.8711009810000001</v>
      </c>
      <c r="GE345" s="1">
        <v>-0.31598106300000001</v>
      </c>
      <c r="GF345" s="1">
        <v>-0.94977949800000006</v>
      </c>
      <c r="GG345" s="1">
        <v>2.0080244390000002</v>
      </c>
      <c r="GH345" s="1">
        <v>1.8729567469999999</v>
      </c>
      <c r="GI345" s="1">
        <v>1.3443975779999999</v>
      </c>
      <c r="GJ345" s="1">
        <v>1.1811746160000001</v>
      </c>
      <c r="GK345" s="1">
        <v>0.78083487500000004</v>
      </c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 t="s">
        <v>231</v>
      </c>
      <c r="HP345" s="1" t="s">
        <v>357</v>
      </c>
      <c r="HQ345" s="1" t="s">
        <v>316</v>
      </c>
      <c r="HR345" s="1" t="s">
        <v>496</v>
      </c>
      <c r="HS345" s="1" t="s">
        <v>221</v>
      </c>
      <c r="HT345" s="1" t="s">
        <v>221</v>
      </c>
      <c r="HU345" s="1">
        <v>5.6641832470000004</v>
      </c>
      <c r="HV345" s="1">
        <v>4.188308149</v>
      </c>
      <c r="HW345" s="1"/>
      <c r="HX345" s="1">
        <v>4.4312896869999996</v>
      </c>
      <c r="HY345" s="1">
        <v>4.737007867</v>
      </c>
      <c r="HZ345" s="1">
        <v>4.3130662539999998</v>
      </c>
      <c r="IA345" s="1">
        <v>2.6208502600000001</v>
      </c>
      <c r="IB345" s="1">
        <v>3.5212180129999999</v>
      </c>
    </row>
    <row r="346" spans="1:236" x14ac:dyDescent="0.3">
      <c r="A346" s="1">
        <v>27530</v>
      </c>
      <c r="B346" s="1" t="s">
        <v>1995</v>
      </c>
      <c r="C346" s="1" t="s">
        <v>1564</v>
      </c>
      <c r="D346" s="1" t="s">
        <v>730</v>
      </c>
      <c r="E346" s="1">
        <v>6</v>
      </c>
      <c r="F346" s="1" t="s">
        <v>219</v>
      </c>
      <c r="G346" s="1">
        <v>1</v>
      </c>
      <c r="H346" s="1" t="s">
        <v>220</v>
      </c>
      <c r="I346" s="1" t="s">
        <v>221</v>
      </c>
      <c r="J346" s="1" t="s">
        <v>221</v>
      </c>
      <c r="K346" s="1" t="s">
        <v>221</v>
      </c>
      <c r="L346" s="1">
        <v>1</v>
      </c>
      <c r="M346" s="1">
        <v>0</v>
      </c>
      <c r="N346" s="1">
        <v>0</v>
      </c>
      <c r="O346" s="1">
        <v>0</v>
      </c>
      <c r="P346" s="1">
        <v>0</v>
      </c>
      <c r="Q346" s="1">
        <v>1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1</v>
      </c>
      <c r="AA346" s="1">
        <v>0</v>
      </c>
      <c r="AB346" s="1">
        <v>0</v>
      </c>
      <c r="AC346" s="1">
        <v>0</v>
      </c>
      <c r="AD346" s="1">
        <v>0</v>
      </c>
      <c r="AE346" s="1" t="s">
        <v>1014</v>
      </c>
      <c r="AF346" s="1" t="s">
        <v>731</v>
      </c>
      <c r="AG346" s="1" t="s">
        <v>221</v>
      </c>
      <c r="AH346" s="1" t="s">
        <v>221</v>
      </c>
      <c r="AI346" s="1" t="s">
        <v>221</v>
      </c>
      <c r="AJ346" s="1" t="s">
        <v>221</v>
      </c>
      <c r="AK346" s="1" t="s">
        <v>221</v>
      </c>
      <c r="AL346" s="1" t="s">
        <v>221</v>
      </c>
      <c r="AM346" s="1">
        <v>5</v>
      </c>
      <c r="AN346" s="1">
        <v>1</v>
      </c>
      <c r="AO346" s="1">
        <v>2</v>
      </c>
      <c r="AP346" s="1">
        <v>1</v>
      </c>
      <c r="AQ346" s="1">
        <v>5</v>
      </c>
      <c r="AR346" s="1">
        <v>4</v>
      </c>
      <c r="AS346" s="1">
        <v>1</v>
      </c>
      <c r="AT346" s="1">
        <v>5</v>
      </c>
      <c r="AU346" s="1">
        <v>1</v>
      </c>
      <c r="AV346" s="1">
        <v>1</v>
      </c>
      <c r="AW346" s="1">
        <v>2</v>
      </c>
      <c r="AX346" s="1">
        <v>2</v>
      </c>
      <c r="AY346" s="1">
        <v>4</v>
      </c>
      <c r="AZ346" s="1">
        <v>2</v>
      </c>
      <c r="BA346" s="1">
        <v>2</v>
      </c>
      <c r="BB346" s="1">
        <v>5</v>
      </c>
      <c r="BC346" s="1" t="s">
        <v>221</v>
      </c>
      <c r="BD346" s="1" t="s">
        <v>221</v>
      </c>
      <c r="BE346" s="1" t="s">
        <v>221</v>
      </c>
      <c r="BF346" s="1" t="s">
        <v>221</v>
      </c>
      <c r="BG346" s="1">
        <v>4</v>
      </c>
      <c r="BH346" s="1">
        <v>4</v>
      </c>
      <c r="BI346" s="1">
        <v>4</v>
      </c>
      <c r="BJ346" s="1">
        <v>5</v>
      </c>
      <c r="BK346" s="1">
        <v>3</v>
      </c>
      <c r="BL346" s="1">
        <v>5</v>
      </c>
      <c r="BM346" s="1">
        <v>4</v>
      </c>
      <c r="BN346" s="1">
        <v>4</v>
      </c>
      <c r="BO346" s="1">
        <v>4</v>
      </c>
      <c r="BP346" s="1" t="s">
        <v>221</v>
      </c>
      <c r="BQ346" s="1">
        <v>5</v>
      </c>
      <c r="BR346" s="1">
        <v>3</v>
      </c>
      <c r="BS346" s="1">
        <v>2</v>
      </c>
      <c r="BT346" s="1">
        <v>4</v>
      </c>
      <c r="BU346" s="1">
        <v>4</v>
      </c>
      <c r="BV346" s="1">
        <v>5</v>
      </c>
      <c r="BW346" s="1" t="s">
        <v>221</v>
      </c>
      <c r="BX346" s="1">
        <v>3.888888889</v>
      </c>
      <c r="BY346" s="1">
        <v>4</v>
      </c>
      <c r="BZ346" s="1">
        <v>4</v>
      </c>
      <c r="CA346" s="1">
        <v>4</v>
      </c>
      <c r="CB346" s="1"/>
      <c r="CC346" s="1">
        <v>4</v>
      </c>
      <c r="CD346" s="1">
        <v>2</v>
      </c>
      <c r="CE346" s="1">
        <v>4</v>
      </c>
      <c r="CF346" s="1">
        <f>(AM346 - '[1]AoA, FW, and ASMu'!B$11) / '[1]AoA, FW, and ASMu'!B$12</f>
        <v>0.88905207322832902</v>
      </c>
      <c r="CG346" s="1">
        <f>(AQ346 - '[1]AoA, FW, and ASMu'!C$11) / '[1]AoA, FW, and ASMu'!C$12</f>
        <v>1.6056087151336731</v>
      </c>
      <c r="CH346" s="1">
        <f>(AR346 - '[1]AoA, FW, and ASMu'!D$11) / '[1]AoA, FW, and ASMu'!D$12</f>
        <v>1.2414584841085845</v>
      </c>
      <c r="CI346" s="1">
        <f>(AT346 - '[1]AoA, FW, and ASMu'!E$11) / '[1]AoA, FW, and ASMu'!E$12</f>
        <v>0.50066042908655961</v>
      </c>
      <c r="CJ346" s="1">
        <f>(AU346 - '[1]AoA, FW, and ASMu'!F$11) / '[1]AoA, FW, and ASMu'!F$12</f>
        <v>-1.3726844286238138</v>
      </c>
      <c r="CK346" s="1">
        <f>(AY346 - '[1]AoA, FW, and ASMu'!G$11) / '[1]AoA, FW, and ASMu'!G$12</f>
        <v>0.32195980665711271</v>
      </c>
      <c r="CL346" s="1">
        <f>(BA346 - '[1]AoA, FW, and ASMu'!H$11) / '[1]AoA, FW, and ASMu'!H$12</f>
        <v>0.31960435424860512</v>
      </c>
      <c r="CM346" s="1">
        <f>(AW346 - '[1]AoA, FW, and ASMu'!I$11) / '[1]AoA, FW, and ASMu'!I$12</f>
        <v>-1.1002623838105714</v>
      </c>
      <c r="CN346" s="1">
        <v>-0.33172610000000002</v>
      </c>
      <c r="CO346" s="1">
        <v>0.48475246700000002</v>
      </c>
      <c r="CP346" s="1">
        <v>0.76471825299999996</v>
      </c>
      <c r="CQ346" s="1">
        <v>4.8453466000000001E-2</v>
      </c>
      <c r="CR346" s="1"/>
      <c r="CS346" s="1">
        <v>-0.13051358900000001</v>
      </c>
      <c r="CT346" s="1">
        <v>-1.1415258909999999</v>
      </c>
      <c r="CU346" s="1">
        <v>4.9091758999999999E-2</v>
      </c>
      <c r="CV346" s="1" t="s">
        <v>241</v>
      </c>
      <c r="CW346" s="1">
        <v>5</v>
      </c>
      <c r="CX346" s="1">
        <v>1</v>
      </c>
      <c r="CY346" s="1" t="s">
        <v>242</v>
      </c>
      <c r="CZ346" s="1">
        <v>5</v>
      </c>
      <c r="DA346" s="1">
        <v>7402</v>
      </c>
      <c r="DB346" s="1" t="s">
        <v>221</v>
      </c>
      <c r="DC346" s="1" t="s">
        <v>221</v>
      </c>
      <c r="DD346" s="1">
        <v>1</v>
      </c>
      <c r="DE346" s="1">
        <v>7403</v>
      </c>
      <c r="DF346" s="1" t="s">
        <v>221</v>
      </c>
      <c r="DG346" s="1" t="s">
        <v>292</v>
      </c>
      <c r="DH346" s="1">
        <v>547474</v>
      </c>
      <c r="DI346" s="1" t="s">
        <v>1996</v>
      </c>
      <c r="DJ346" s="1" t="s">
        <v>221</v>
      </c>
      <c r="DK346" s="1" t="s">
        <v>221</v>
      </c>
      <c r="DL346" s="1" t="s">
        <v>221</v>
      </c>
      <c r="DM346" s="1" t="s">
        <v>221</v>
      </c>
      <c r="DN346" s="1">
        <v>1</v>
      </c>
      <c r="DO346" s="1" t="s">
        <v>221</v>
      </c>
      <c r="DP346" s="1">
        <v>0.99168173500000001</v>
      </c>
      <c r="DQ346" s="1">
        <v>-0.56476974899999999</v>
      </c>
      <c r="DR346" s="1">
        <v>-1.857670274</v>
      </c>
      <c r="DS346" s="1">
        <v>-0.37808848900000003</v>
      </c>
      <c r="DT346" s="1">
        <v>2.1885848320000001</v>
      </c>
      <c r="DU346" s="1">
        <v>1.5670655469999999</v>
      </c>
      <c r="DV346" s="1">
        <v>-0.68143459900000003</v>
      </c>
      <c r="DW346" s="1">
        <v>0.87171520999999996</v>
      </c>
      <c r="DX346" s="1">
        <v>-2.2825453370000002</v>
      </c>
      <c r="DY346" s="1">
        <v>-1.0964448499999999</v>
      </c>
      <c r="DZ346" s="1">
        <v>-1.190606061</v>
      </c>
      <c r="EA346" s="1">
        <v>-0.14477804399999999</v>
      </c>
      <c r="EB346" s="1">
        <v>0.65018504799999999</v>
      </c>
      <c r="EC346" s="1">
        <v>-1.3684290720000001</v>
      </c>
      <c r="ED346" s="1">
        <v>0.329160962</v>
      </c>
      <c r="EE346" s="1">
        <v>1.2185467910000001</v>
      </c>
      <c r="EF346" s="1">
        <v>-0.49336258900000002</v>
      </c>
      <c r="EG346" s="1">
        <v>-0.20733053700000001</v>
      </c>
      <c r="EH346" s="1">
        <v>-0.138845727</v>
      </c>
      <c r="EI346" s="1">
        <v>0.78168780999999998</v>
      </c>
      <c r="EJ346" s="1">
        <v>-1.2133659539999999</v>
      </c>
      <c r="EK346" s="1">
        <v>0.91174131999999997</v>
      </c>
      <c r="EL346" s="1">
        <v>-0.51791661099999997</v>
      </c>
      <c r="EM346" s="1">
        <v>0.141778721</v>
      </c>
      <c r="EN346" s="1" t="s">
        <v>221</v>
      </c>
      <c r="EO346" s="1">
        <v>0.60217342600000001</v>
      </c>
      <c r="EP346" s="1">
        <v>-1.442470868</v>
      </c>
      <c r="EQ346" s="1">
        <v>-1.8398871450000001</v>
      </c>
      <c r="ER346" s="1">
        <v>0.35031512599999998</v>
      </c>
      <c r="ES346" s="1">
        <v>0.56867211600000001</v>
      </c>
      <c r="ET346" s="1">
        <v>0.81993861499999998</v>
      </c>
      <c r="EU346" s="1" t="s">
        <v>221</v>
      </c>
      <c r="EV346" s="1">
        <v>0.11079420800000001</v>
      </c>
      <c r="EW346" s="1">
        <v>1.3341285919999999</v>
      </c>
      <c r="EX346" s="1">
        <v>-0.67500610599999999</v>
      </c>
      <c r="EY346" s="1">
        <v>-1.6151683830000001</v>
      </c>
      <c r="EZ346" s="1">
        <v>-0.56272993800000004</v>
      </c>
      <c r="FA346" s="1">
        <v>1.7606326240000001</v>
      </c>
      <c r="FB346" s="1">
        <v>1.474575693</v>
      </c>
      <c r="FC346" s="1">
        <v>-0.94977949800000006</v>
      </c>
      <c r="FD346" s="1">
        <v>0.84506917800000003</v>
      </c>
      <c r="FE346" s="1">
        <v>-1.305311391</v>
      </c>
      <c r="FF346" s="1">
        <v>-0.99222370199999999</v>
      </c>
      <c r="FG346" s="1">
        <v>-1.024120258</v>
      </c>
      <c r="FH346" s="1">
        <v>-0.114587433</v>
      </c>
      <c r="FI346" s="1">
        <v>0.45804513099999999</v>
      </c>
      <c r="FJ346" s="1">
        <v>-1.15246804</v>
      </c>
      <c r="FK346" s="1">
        <v>0.30337151299999998</v>
      </c>
      <c r="FL346" s="1">
        <v>0.98156220699999996</v>
      </c>
      <c r="FM346" s="1">
        <v>-0.63754946099999998</v>
      </c>
      <c r="FN346" s="1">
        <v>-0.247118633</v>
      </c>
      <c r="FO346" s="1">
        <v>-0.13894535599999999</v>
      </c>
      <c r="FP346" s="1">
        <v>0.90010502800000003</v>
      </c>
      <c r="FQ346" s="1">
        <v>-1.4841397089999999</v>
      </c>
      <c r="FR346" s="1">
        <v>1.024416521</v>
      </c>
      <c r="FS346" s="1">
        <v>-0.72244622599999997</v>
      </c>
      <c r="FT346" s="1">
        <v>0.144408287</v>
      </c>
      <c r="FU346" s="1"/>
      <c r="FV346" s="1">
        <v>0.682211177</v>
      </c>
      <c r="FW346" s="1">
        <v>-1.7812144590000001</v>
      </c>
      <c r="FX346" s="1">
        <v>-1.751353983</v>
      </c>
      <c r="FY346" s="1">
        <v>0.38368944500000002</v>
      </c>
      <c r="FZ346" s="1">
        <v>0.58580132299999998</v>
      </c>
      <c r="GA346" s="1">
        <v>0.911935681</v>
      </c>
      <c r="GB346" s="1"/>
      <c r="GC346" s="1">
        <v>9.6783547999999997E-2</v>
      </c>
      <c r="GD346" s="1">
        <v>0.94442000999999998</v>
      </c>
      <c r="GE346" s="1">
        <v>1.959321077</v>
      </c>
      <c r="GF346" s="1">
        <v>-0.85299595100000003</v>
      </c>
      <c r="GG346" s="1">
        <v>0.989477465</v>
      </c>
      <c r="GH346" s="1">
        <v>-1.305311391</v>
      </c>
      <c r="GI346" s="1">
        <v>6.3988659000000003E-2</v>
      </c>
      <c r="GJ346" s="1">
        <v>-0.57230547899999995</v>
      </c>
      <c r="GK346" s="1">
        <v>-1.2712388910000001</v>
      </c>
      <c r="GL346" s="1">
        <v>2</v>
      </c>
      <c r="GM346" s="1">
        <v>1</v>
      </c>
      <c r="GN346" s="1">
        <v>0.5</v>
      </c>
      <c r="GO346" s="1">
        <v>1</v>
      </c>
      <c r="GP346" s="1">
        <v>0.5</v>
      </c>
      <c r="GQ346" s="1">
        <v>0</v>
      </c>
      <c r="GR346" s="1">
        <v>0</v>
      </c>
      <c r="GS346" s="1">
        <v>0</v>
      </c>
      <c r="GT346" s="1">
        <v>0</v>
      </c>
      <c r="GU346" s="1">
        <v>1</v>
      </c>
      <c r="GV346" s="1">
        <v>0.5</v>
      </c>
      <c r="GW346" s="1">
        <v>0</v>
      </c>
      <c r="GX346" s="1">
        <v>0</v>
      </c>
      <c r="GY346" s="1">
        <v>0</v>
      </c>
      <c r="GZ346" s="1">
        <v>0</v>
      </c>
      <c r="HA346" s="1">
        <v>0</v>
      </c>
      <c r="HB346" s="1">
        <v>0</v>
      </c>
      <c r="HC346" s="1">
        <v>0</v>
      </c>
      <c r="HD346" s="1">
        <v>0</v>
      </c>
      <c r="HE346" s="1">
        <v>0</v>
      </c>
      <c r="HF346" s="1">
        <v>0</v>
      </c>
      <c r="HG346" s="1">
        <v>1</v>
      </c>
      <c r="HH346" s="1">
        <v>0.5</v>
      </c>
      <c r="HI346" s="1">
        <v>0</v>
      </c>
      <c r="HJ346" s="1">
        <v>0</v>
      </c>
      <c r="HK346" s="1">
        <v>0</v>
      </c>
      <c r="HL346" s="1">
        <v>0</v>
      </c>
      <c r="HM346" s="1">
        <v>0.5</v>
      </c>
      <c r="HN346" s="1">
        <v>0.5</v>
      </c>
      <c r="HO346" s="1" t="s">
        <v>454</v>
      </c>
      <c r="HP346" s="1" t="s">
        <v>232</v>
      </c>
      <c r="HQ346" s="1" t="s">
        <v>270</v>
      </c>
      <c r="HR346" s="1" t="s">
        <v>260</v>
      </c>
      <c r="HS346" s="1" t="s">
        <v>221</v>
      </c>
      <c r="HT346" s="1" t="s">
        <v>221</v>
      </c>
      <c r="HU346" s="1">
        <v>4.291047914</v>
      </c>
      <c r="HV346" s="1">
        <v>3.5899784129999999</v>
      </c>
      <c r="HW346" s="1">
        <v>2.6075638780000001</v>
      </c>
      <c r="HX346" s="1">
        <v>3.3234672650000001</v>
      </c>
      <c r="HY346" s="1"/>
      <c r="HZ346" s="1">
        <v>2.8753775030000002</v>
      </c>
      <c r="IA346" s="1">
        <v>1.048340104</v>
      </c>
      <c r="IB346" s="1">
        <v>2.3474786750000001</v>
      </c>
    </row>
    <row r="347" spans="1:236" x14ac:dyDescent="0.3">
      <c r="A347" s="1">
        <v>33499</v>
      </c>
      <c r="B347" s="1" t="s">
        <v>1997</v>
      </c>
      <c r="C347" s="1" t="s">
        <v>1998</v>
      </c>
      <c r="D347" s="1" t="s">
        <v>1999</v>
      </c>
      <c r="E347" s="1">
        <v>5</v>
      </c>
      <c r="F347" s="1" t="s">
        <v>219</v>
      </c>
      <c r="G347" s="1">
        <v>1</v>
      </c>
      <c r="H347" s="1" t="s">
        <v>220</v>
      </c>
      <c r="I347" s="1" t="s">
        <v>221</v>
      </c>
      <c r="J347" s="1" t="s">
        <v>221</v>
      </c>
      <c r="K347" s="1" t="s">
        <v>221</v>
      </c>
      <c r="L347" s="1">
        <v>1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1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1</v>
      </c>
      <c r="AA347" s="1">
        <v>0</v>
      </c>
      <c r="AB347" s="1">
        <v>0</v>
      </c>
      <c r="AC347" s="1">
        <v>0</v>
      </c>
      <c r="AD347" s="1">
        <v>0</v>
      </c>
      <c r="AE347" s="1" t="s">
        <v>221</v>
      </c>
      <c r="AF347" s="1" t="s">
        <v>221</v>
      </c>
      <c r="AG347" s="1" t="s">
        <v>221</v>
      </c>
      <c r="AH347" s="1" t="s">
        <v>221</v>
      </c>
      <c r="AI347" s="1" t="s">
        <v>221</v>
      </c>
      <c r="AJ347" s="1" t="s">
        <v>221</v>
      </c>
      <c r="AK347" s="1" t="s">
        <v>221</v>
      </c>
      <c r="AL347" s="1" t="s">
        <v>221</v>
      </c>
      <c r="AM347" s="1">
        <v>5</v>
      </c>
      <c r="AN347" s="1">
        <v>1</v>
      </c>
      <c r="AO347" s="1">
        <v>3</v>
      </c>
      <c r="AP347" s="1">
        <v>1</v>
      </c>
      <c r="AQ347" s="1">
        <v>2</v>
      </c>
      <c r="AR347" s="1">
        <v>1</v>
      </c>
      <c r="AS347" s="1">
        <v>1</v>
      </c>
      <c r="AT347" s="1">
        <v>5</v>
      </c>
      <c r="AU347" s="1">
        <v>5</v>
      </c>
      <c r="AV347" s="1">
        <v>1</v>
      </c>
      <c r="AW347" s="1">
        <v>1</v>
      </c>
      <c r="AX347" s="1">
        <v>1</v>
      </c>
      <c r="AY347" s="1">
        <v>4</v>
      </c>
      <c r="AZ347" s="1">
        <v>4</v>
      </c>
      <c r="BA347" s="1">
        <v>1</v>
      </c>
      <c r="BB347" s="1">
        <v>5</v>
      </c>
      <c r="BC347" s="1" t="s">
        <v>2000</v>
      </c>
      <c r="BD347" s="1" t="s">
        <v>221</v>
      </c>
      <c r="BE347" s="1" t="s">
        <v>221</v>
      </c>
      <c r="BF347" s="1">
        <v>5</v>
      </c>
      <c r="BG347" s="1">
        <v>5</v>
      </c>
      <c r="BH347" s="1">
        <v>3</v>
      </c>
      <c r="BI347" s="1">
        <v>5</v>
      </c>
      <c r="BJ347" s="1">
        <v>5</v>
      </c>
      <c r="BK347" s="1">
        <v>3</v>
      </c>
      <c r="BL347" s="1">
        <v>3</v>
      </c>
      <c r="BM347" s="1">
        <v>4</v>
      </c>
      <c r="BN347" s="1" t="s">
        <v>221</v>
      </c>
      <c r="BO347" s="1">
        <v>5</v>
      </c>
      <c r="BP347" s="1">
        <v>5</v>
      </c>
      <c r="BQ347" s="1">
        <v>2</v>
      </c>
      <c r="BR347" s="1">
        <v>3</v>
      </c>
      <c r="BS347" s="1">
        <v>2</v>
      </c>
      <c r="BT347" s="1">
        <v>3</v>
      </c>
      <c r="BU347" s="1" t="s">
        <v>221</v>
      </c>
      <c r="BV347" s="1">
        <v>4</v>
      </c>
      <c r="BW347" s="1" t="s">
        <v>221</v>
      </c>
      <c r="BX347" s="1">
        <v>3.4444444440000002</v>
      </c>
      <c r="BY347" s="1">
        <v>3</v>
      </c>
      <c r="BZ347" s="1"/>
      <c r="CA347" s="1">
        <v>5</v>
      </c>
      <c r="CB347" s="1">
        <v>5</v>
      </c>
      <c r="CC347" s="1">
        <v>3.3333333330000001</v>
      </c>
      <c r="CD347" s="1">
        <v>2</v>
      </c>
      <c r="CE347" s="1">
        <v>3</v>
      </c>
      <c r="CF347" s="1">
        <f>(AM347 - '[1]AoA, FW, and ASMu'!B$11) / '[1]AoA, FW, and ASMu'!B$12</f>
        <v>0.88905207322832902</v>
      </c>
      <c r="CG347" s="1">
        <f>(AQ347 - '[1]AoA, FW, and ASMu'!C$11) / '[1]AoA, FW, and ASMu'!C$12</f>
        <v>-0.70746723074685991</v>
      </c>
      <c r="CH347" s="1">
        <f>(AR347 - '[1]AoA, FW, and ASMu'!D$11) / '[1]AoA, FW, and ASMu'!D$12</f>
        <v>-1.1133856642167215</v>
      </c>
      <c r="CI347" s="1">
        <f>(AT347 - '[1]AoA, FW, and ASMu'!E$11) / '[1]AoA, FW, and ASMu'!E$12</f>
        <v>0.50066042908655961</v>
      </c>
      <c r="CJ347" s="1">
        <f>(AU347 - '[1]AoA, FW, and ASMu'!F$11) / '[1]AoA, FW, and ASMu'!F$12</f>
        <v>0.92360840061944671</v>
      </c>
      <c r="CK347" s="1">
        <f>(AY347 - '[1]AoA, FW, and ASMu'!G$11) / '[1]AoA, FW, and ASMu'!G$12</f>
        <v>0.32195980665711271</v>
      </c>
      <c r="CL347" s="1">
        <f>(BA347 - '[1]AoA, FW, and ASMu'!H$11) / '[1]AoA, FW, and ASMu'!H$12</f>
        <v>-0.62050276803115456</v>
      </c>
      <c r="CM347" s="1">
        <f>(AW347 - '[1]AoA, FW, and ASMu'!I$11) / '[1]AoA, FW, and ASMu'!I$12</f>
        <v>-1.9492913520592203</v>
      </c>
      <c r="CN347" s="1">
        <v>-1.1899356830000001</v>
      </c>
      <c r="CO347" s="1">
        <v>-0.71190700399999995</v>
      </c>
      <c r="CP347" s="1"/>
      <c r="CQ347" s="1">
        <v>1.1562758870000001</v>
      </c>
      <c r="CR347" s="1">
        <v>0.81755465699999996</v>
      </c>
      <c r="CS347" s="1">
        <v>-1.088972756</v>
      </c>
      <c r="CT347" s="1">
        <v>-1.1415258909999999</v>
      </c>
      <c r="CU347" s="1">
        <v>-1.124647578</v>
      </c>
      <c r="CV347" s="1" t="s">
        <v>241</v>
      </c>
      <c r="CW347" s="1">
        <v>5</v>
      </c>
      <c r="CX347" s="1">
        <v>1</v>
      </c>
      <c r="CY347" s="1" t="s">
        <v>242</v>
      </c>
      <c r="CZ347" s="1">
        <v>5</v>
      </c>
      <c r="DA347" s="1" t="s">
        <v>221</v>
      </c>
      <c r="DB347" s="1" t="s">
        <v>221</v>
      </c>
      <c r="DC347" s="1" t="s">
        <v>221</v>
      </c>
      <c r="DD347" s="1">
        <v>0</v>
      </c>
      <c r="DE347" s="1" t="s">
        <v>221</v>
      </c>
      <c r="DF347" s="1" t="s">
        <v>221</v>
      </c>
      <c r="DG347" s="1" t="s">
        <v>292</v>
      </c>
      <c r="DH347" s="1">
        <v>397199</v>
      </c>
      <c r="DI347" s="1" t="s">
        <v>221</v>
      </c>
      <c r="DJ347" s="1" t="s">
        <v>996</v>
      </c>
      <c r="DK347" s="1" t="s">
        <v>257</v>
      </c>
      <c r="DL347" s="1" t="s">
        <v>229</v>
      </c>
      <c r="DM347" s="1">
        <v>1131</v>
      </c>
      <c r="DN347" s="1">
        <v>2</v>
      </c>
      <c r="DO347" s="1" t="s">
        <v>2001</v>
      </c>
      <c r="DP347" s="1">
        <v>0.99168173500000001</v>
      </c>
      <c r="DQ347" s="1">
        <v>-0.56476974899999999</v>
      </c>
      <c r="DR347" s="1">
        <v>-0.85767027399999995</v>
      </c>
      <c r="DS347" s="1">
        <v>-0.37808848900000003</v>
      </c>
      <c r="DT347" s="1">
        <v>-0.81141516800000002</v>
      </c>
      <c r="DU347" s="1">
        <v>-1.4329344530000001</v>
      </c>
      <c r="DV347" s="1">
        <v>-0.68143459900000003</v>
      </c>
      <c r="DW347" s="1">
        <v>0.87171520999999996</v>
      </c>
      <c r="DX347" s="1">
        <v>1.717454663</v>
      </c>
      <c r="DY347" s="1">
        <v>-1.0964448499999999</v>
      </c>
      <c r="DZ347" s="1">
        <v>-2.190606061</v>
      </c>
      <c r="EA347" s="1">
        <v>-1.1447780439999999</v>
      </c>
      <c r="EB347" s="1">
        <v>0.65018504799999999</v>
      </c>
      <c r="EC347" s="1">
        <v>0.63157092800000003</v>
      </c>
      <c r="ED347" s="1">
        <v>-0.670839038</v>
      </c>
      <c r="EE347" s="1">
        <v>1.2185467910000001</v>
      </c>
      <c r="EF347" s="1">
        <v>0.50663741100000004</v>
      </c>
      <c r="EG347" s="1">
        <v>-1.207330537</v>
      </c>
      <c r="EH347" s="1">
        <v>0.86115427300000003</v>
      </c>
      <c r="EI347" s="1">
        <v>0.78168780999999998</v>
      </c>
      <c r="EJ347" s="1">
        <v>-1.2133659539999999</v>
      </c>
      <c r="EK347" s="1">
        <v>-1.08825868</v>
      </c>
      <c r="EL347" s="1">
        <v>-0.51791661099999997</v>
      </c>
      <c r="EM347" s="1">
        <v>1.1417787210000001</v>
      </c>
      <c r="EN347" s="1">
        <v>0.77204928699999997</v>
      </c>
      <c r="EO347" s="1">
        <v>-2.3978265740000002</v>
      </c>
      <c r="EP347" s="1">
        <v>-1.442470868</v>
      </c>
      <c r="EQ347" s="1">
        <v>-1.8398871450000001</v>
      </c>
      <c r="ER347" s="1">
        <v>-0.64968487399999997</v>
      </c>
      <c r="ES347" s="1" t="s">
        <v>221</v>
      </c>
      <c r="ET347" s="1">
        <v>-0.18006138499999999</v>
      </c>
      <c r="EU347" s="1" t="s">
        <v>221</v>
      </c>
      <c r="EV347" s="1" t="s">
        <v>221</v>
      </c>
      <c r="EW347" s="1">
        <v>1.3341285919999999</v>
      </c>
      <c r="EX347" s="1">
        <v>-0.67500610599999999</v>
      </c>
      <c r="EY347" s="1">
        <v>-0.74570925099999996</v>
      </c>
      <c r="EZ347" s="1">
        <v>-0.56272993800000004</v>
      </c>
      <c r="FA347" s="1">
        <v>-0.65275240700000003</v>
      </c>
      <c r="FB347" s="1">
        <v>-1.348361157</v>
      </c>
      <c r="FC347" s="1">
        <v>-0.94977949800000006</v>
      </c>
      <c r="FD347" s="1">
        <v>0.84506917800000003</v>
      </c>
      <c r="FE347" s="1">
        <v>0.98215492100000001</v>
      </c>
      <c r="FF347" s="1">
        <v>-0.99222370199999999</v>
      </c>
      <c r="FG347" s="1">
        <v>-1.8842874380000001</v>
      </c>
      <c r="FH347" s="1">
        <v>-0.90605712000000005</v>
      </c>
      <c r="FI347" s="1">
        <v>0.45804513099999999</v>
      </c>
      <c r="FJ347" s="1">
        <v>0.53189845499999999</v>
      </c>
      <c r="FK347" s="1">
        <v>-0.61827943600000002</v>
      </c>
      <c r="FL347" s="1">
        <v>0.98156220699999996</v>
      </c>
      <c r="FM347" s="1">
        <v>0.65470389500000004</v>
      </c>
      <c r="FN347" s="1">
        <v>-1.4390252180000001</v>
      </c>
      <c r="FO347" s="1">
        <v>0.86177219599999999</v>
      </c>
      <c r="FP347" s="1">
        <v>0.90010502800000003</v>
      </c>
      <c r="FQ347" s="1">
        <v>-1.4841397089999999</v>
      </c>
      <c r="FR347" s="1">
        <v>-1.2227483240000001</v>
      </c>
      <c r="FS347" s="1">
        <v>-0.72244622599999997</v>
      </c>
      <c r="FT347" s="1">
        <v>1.1629552620000001</v>
      </c>
      <c r="FU347" s="1">
        <v>0.89080182600000002</v>
      </c>
      <c r="FV347" s="1">
        <v>-2.716533176</v>
      </c>
      <c r="FW347" s="1">
        <v>-1.7812144590000001</v>
      </c>
      <c r="FX347" s="1">
        <v>-1.751353983</v>
      </c>
      <c r="FY347" s="1">
        <v>-0.711579976</v>
      </c>
      <c r="FZ347" s="1"/>
      <c r="GA347" s="1">
        <v>-0.200264262</v>
      </c>
      <c r="GB347" s="1"/>
      <c r="GC347" s="1"/>
      <c r="GD347" s="1">
        <v>0.497906187</v>
      </c>
      <c r="GE347" s="1">
        <v>-1.704151145</v>
      </c>
      <c r="GF347" s="1">
        <v>-0.94977949800000006</v>
      </c>
      <c r="GG347" s="1">
        <v>2.0080244390000002</v>
      </c>
      <c r="GH347" s="1">
        <v>1.8729567469999999</v>
      </c>
      <c r="GI347" s="1">
        <v>-0.68506628899999999</v>
      </c>
      <c r="GJ347" s="1">
        <v>-1.4939564279999999</v>
      </c>
      <c r="GK347" s="1">
        <v>-3.3233126569999998</v>
      </c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 t="s">
        <v>221</v>
      </c>
      <c r="HP347" s="1" t="s">
        <v>295</v>
      </c>
      <c r="HQ347" s="1" t="s">
        <v>221</v>
      </c>
      <c r="HR347" s="1" t="s">
        <v>221</v>
      </c>
      <c r="HS347" s="1" t="s">
        <v>221</v>
      </c>
      <c r="HT347" s="1" t="s">
        <v>221</v>
      </c>
      <c r="HU347" s="1">
        <v>3.4328383310000001</v>
      </c>
      <c r="HV347" s="1">
        <v>2.3933189420000001</v>
      </c>
      <c r="HW347" s="1"/>
      <c r="HX347" s="1">
        <v>4.4312896869999996</v>
      </c>
      <c r="HY347" s="1">
        <v>4.737007867</v>
      </c>
      <c r="HZ347" s="1">
        <v>1.9169183350000001</v>
      </c>
      <c r="IA347" s="1">
        <v>1.048340104</v>
      </c>
      <c r="IB347" s="1">
        <v>1.1737393380000001</v>
      </c>
    </row>
    <row r="348" spans="1:236" x14ac:dyDescent="0.3">
      <c r="A348" s="1">
        <v>33739</v>
      </c>
      <c r="B348" s="1" t="s">
        <v>2002</v>
      </c>
      <c r="C348" s="1" t="s">
        <v>578</v>
      </c>
      <c r="D348" s="1" t="s">
        <v>2003</v>
      </c>
      <c r="E348" s="1">
        <v>7</v>
      </c>
      <c r="F348" s="1" t="s">
        <v>219</v>
      </c>
      <c r="G348" s="1">
        <v>1</v>
      </c>
      <c r="H348" s="1" t="s">
        <v>220</v>
      </c>
      <c r="I348" s="1" t="s">
        <v>221</v>
      </c>
      <c r="J348" s="1" t="s">
        <v>221</v>
      </c>
      <c r="K348" s="1" t="s">
        <v>221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 t="s">
        <v>221</v>
      </c>
      <c r="AF348" s="1" t="s">
        <v>221</v>
      </c>
      <c r="AG348" s="1" t="s">
        <v>221</v>
      </c>
      <c r="AH348" s="1" t="s">
        <v>221</v>
      </c>
      <c r="AI348" s="1" t="s">
        <v>221</v>
      </c>
      <c r="AJ348" s="1" t="s">
        <v>221</v>
      </c>
      <c r="AK348" s="1" t="s">
        <v>221</v>
      </c>
      <c r="AL348" s="1" t="s">
        <v>221</v>
      </c>
      <c r="AM348" s="1">
        <v>5</v>
      </c>
      <c r="AN348" s="1">
        <v>1</v>
      </c>
      <c r="AO348" s="1">
        <v>4</v>
      </c>
      <c r="AP348" s="1">
        <v>1</v>
      </c>
      <c r="AQ348" s="1">
        <v>4</v>
      </c>
      <c r="AR348" s="1">
        <v>1</v>
      </c>
      <c r="AS348" s="1">
        <v>1</v>
      </c>
      <c r="AT348" s="1">
        <v>3</v>
      </c>
      <c r="AU348" s="1">
        <v>1</v>
      </c>
      <c r="AV348" s="1">
        <v>1</v>
      </c>
      <c r="AW348" s="1">
        <v>1</v>
      </c>
      <c r="AX348" s="1">
        <v>1</v>
      </c>
      <c r="AY348" s="1">
        <v>2</v>
      </c>
      <c r="AZ348" s="1">
        <v>4</v>
      </c>
      <c r="BA348" s="1">
        <v>1</v>
      </c>
      <c r="BB348" s="1">
        <v>4</v>
      </c>
      <c r="BC348" s="1" t="s">
        <v>221</v>
      </c>
      <c r="BD348" s="1" t="s">
        <v>221</v>
      </c>
      <c r="BE348" s="1" t="s">
        <v>221</v>
      </c>
      <c r="BF348" s="1" t="s">
        <v>221</v>
      </c>
      <c r="BG348" s="1">
        <v>4</v>
      </c>
      <c r="BH348" s="1">
        <v>4</v>
      </c>
      <c r="BI348" s="1">
        <v>5</v>
      </c>
      <c r="BJ348" s="1">
        <v>5</v>
      </c>
      <c r="BK348" s="1">
        <v>3</v>
      </c>
      <c r="BL348" s="1">
        <v>4</v>
      </c>
      <c r="BM348" s="1">
        <v>4</v>
      </c>
      <c r="BN348" s="1" t="s">
        <v>221</v>
      </c>
      <c r="BO348" s="1">
        <v>4</v>
      </c>
      <c r="BP348" s="1" t="s">
        <v>221</v>
      </c>
      <c r="BQ348" s="1">
        <v>5</v>
      </c>
      <c r="BR348" s="1">
        <v>4</v>
      </c>
      <c r="BS348" s="1" t="s">
        <v>221</v>
      </c>
      <c r="BT348" s="1">
        <v>4</v>
      </c>
      <c r="BU348" s="1">
        <v>4</v>
      </c>
      <c r="BV348" s="1">
        <v>4</v>
      </c>
      <c r="BW348" s="1" t="s">
        <v>221</v>
      </c>
      <c r="BX348" s="1">
        <v>4.125</v>
      </c>
      <c r="BY348" s="1">
        <v>4</v>
      </c>
      <c r="BZ348" s="1"/>
      <c r="CA348" s="1">
        <v>4</v>
      </c>
      <c r="CB348" s="1"/>
      <c r="CC348" s="1">
        <v>3.6666666669999999</v>
      </c>
      <c r="CD348" s="1"/>
      <c r="CE348" s="1">
        <v>4</v>
      </c>
      <c r="CF348" s="1">
        <f>(AM348 - '[1]AoA, FW, and ASMu'!B$11) / '[1]AoA, FW, and ASMu'!B$12</f>
        <v>0.88905207322832902</v>
      </c>
      <c r="CG348" s="1">
        <f>(AQ348 - '[1]AoA, FW, and ASMu'!C$11) / '[1]AoA, FW, and ASMu'!C$12</f>
        <v>0.83458339984016205</v>
      </c>
      <c r="CH348" s="1">
        <f>(AR348 - '[1]AoA, FW, and ASMu'!D$11) / '[1]AoA, FW, and ASMu'!D$12</f>
        <v>-1.1133856642167215</v>
      </c>
      <c r="CI348" s="1">
        <f>(AT348 - '[1]AoA, FW, and ASMu'!E$11) / '[1]AoA, FW, and ASMu'!E$12</f>
        <v>-1.3553178528170411</v>
      </c>
      <c r="CJ348" s="1">
        <f>(AU348 - '[1]AoA, FW, and ASMu'!F$11) / '[1]AoA, FW, and ASMu'!F$12</f>
        <v>-1.3726844286238138</v>
      </c>
      <c r="CK348" s="1">
        <f>(AY348 - '[1]AoA, FW, and ASMu'!G$11) / '[1]AoA, FW, and ASMu'!G$12</f>
        <v>-1.104557321579313</v>
      </c>
      <c r="CL348" s="1">
        <f>(BA348 - '[1]AoA, FW, and ASMu'!H$11) / '[1]AoA, FW, and ASMu'!H$12</f>
        <v>-0.62050276803115456</v>
      </c>
      <c r="CM348" s="1">
        <f>(AW348 - '[1]AoA, FW, and ASMu'!I$11) / '[1]AoA, FW, and ASMu'!I$12</f>
        <v>-1.9492913520592203</v>
      </c>
      <c r="CN348" s="1">
        <v>0.124197741</v>
      </c>
      <c r="CO348" s="1">
        <v>0.48475246700000002</v>
      </c>
      <c r="CP348" s="1"/>
      <c r="CQ348" s="1">
        <v>4.8453466000000001E-2</v>
      </c>
      <c r="CR348" s="1"/>
      <c r="CS348" s="1">
        <v>-0.60974317300000003</v>
      </c>
      <c r="CT348" s="1"/>
      <c r="CU348" s="1">
        <v>4.9091758999999999E-2</v>
      </c>
      <c r="CV348" s="1" t="s">
        <v>241</v>
      </c>
      <c r="CW348" s="1">
        <v>5</v>
      </c>
      <c r="CX348" s="1">
        <v>1</v>
      </c>
      <c r="CY348" s="1" t="s">
        <v>242</v>
      </c>
      <c r="CZ348" s="1">
        <v>5</v>
      </c>
      <c r="DA348" s="1">
        <v>8472</v>
      </c>
      <c r="DB348" s="1" t="s">
        <v>221</v>
      </c>
      <c r="DC348" s="1" t="s">
        <v>221</v>
      </c>
      <c r="DD348" s="1">
        <v>0</v>
      </c>
      <c r="DE348" s="1" t="s">
        <v>221</v>
      </c>
      <c r="DF348" s="1" t="s">
        <v>221</v>
      </c>
      <c r="DG348" s="1" t="s">
        <v>292</v>
      </c>
      <c r="DH348" s="1">
        <v>165399</v>
      </c>
      <c r="DI348" s="1" t="s">
        <v>2004</v>
      </c>
      <c r="DJ348" s="1" t="s">
        <v>2005</v>
      </c>
      <c r="DK348" s="1" t="s">
        <v>393</v>
      </c>
      <c r="DL348" s="1" t="s">
        <v>229</v>
      </c>
      <c r="DM348" s="1">
        <v>1062</v>
      </c>
      <c r="DN348" s="1">
        <v>17</v>
      </c>
      <c r="DO348" s="1" t="s">
        <v>2006</v>
      </c>
      <c r="DP348" s="1">
        <v>0.99168173500000001</v>
      </c>
      <c r="DQ348" s="1">
        <v>-0.56476974899999999</v>
      </c>
      <c r="DR348" s="1">
        <v>0.14232972599999999</v>
      </c>
      <c r="DS348" s="1">
        <v>-0.37808848900000003</v>
      </c>
      <c r="DT348" s="1">
        <v>1.1885848320000001</v>
      </c>
      <c r="DU348" s="1">
        <v>-1.4329344530000001</v>
      </c>
      <c r="DV348" s="1">
        <v>-0.68143459900000003</v>
      </c>
      <c r="DW348" s="1">
        <v>-1.1282847899999999</v>
      </c>
      <c r="DX348" s="1">
        <v>-2.2825453370000002</v>
      </c>
      <c r="DY348" s="1">
        <v>-1.0964448499999999</v>
      </c>
      <c r="DZ348" s="1">
        <v>-2.190606061</v>
      </c>
      <c r="EA348" s="1">
        <v>-1.1447780439999999</v>
      </c>
      <c r="EB348" s="1">
        <v>-1.349814952</v>
      </c>
      <c r="EC348" s="1">
        <v>0.63157092800000003</v>
      </c>
      <c r="ED348" s="1">
        <v>-0.670839038</v>
      </c>
      <c r="EE348" s="1">
        <v>0.21854679099999999</v>
      </c>
      <c r="EF348" s="1">
        <v>-0.49336258900000002</v>
      </c>
      <c r="EG348" s="1">
        <v>-0.20733053700000001</v>
      </c>
      <c r="EH348" s="1">
        <v>0.86115427300000003</v>
      </c>
      <c r="EI348" s="1">
        <v>0.78168780999999998</v>
      </c>
      <c r="EJ348" s="1">
        <v>-1.2133659539999999</v>
      </c>
      <c r="EK348" s="1">
        <v>-8.8258680000000006E-2</v>
      </c>
      <c r="EL348" s="1">
        <v>-0.51791661099999997</v>
      </c>
      <c r="EM348" s="1">
        <v>0.141778721</v>
      </c>
      <c r="EN348" s="1" t="s">
        <v>221</v>
      </c>
      <c r="EO348" s="1">
        <v>0.60217342600000001</v>
      </c>
      <c r="EP348" s="1">
        <v>-0.44247086800000002</v>
      </c>
      <c r="EQ348" s="1" t="s">
        <v>221</v>
      </c>
      <c r="ER348" s="1">
        <v>0.35031512599999998</v>
      </c>
      <c r="ES348" s="1">
        <v>0.56867211600000001</v>
      </c>
      <c r="ET348" s="1">
        <v>-0.18006138499999999</v>
      </c>
      <c r="EU348" s="1" t="s">
        <v>221</v>
      </c>
      <c r="EV348" s="1" t="s">
        <v>221</v>
      </c>
      <c r="EW348" s="1">
        <v>1.3341285919999999</v>
      </c>
      <c r="EX348" s="1">
        <v>-0.67500610599999999</v>
      </c>
      <c r="EY348" s="1">
        <v>0.12374988000000001</v>
      </c>
      <c r="EZ348" s="1">
        <v>-0.56272993800000004</v>
      </c>
      <c r="FA348" s="1">
        <v>0.95617094700000005</v>
      </c>
      <c r="FB348" s="1">
        <v>-1.348361157</v>
      </c>
      <c r="FC348" s="1">
        <v>-0.94977949800000006</v>
      </c>
      <c r="FD348" s="1">
        <v>-1.0937961030000001</v>
      </c>
      <c r="FE348" s="1">
        <v>-1.305311391</v>
      </c>
      <c r="FF348" s="1">
        <v>-0.99222370199999999</v>
      </c>
      <c r="FG348" s="1">
        <v>-1.8842874380000001</v>
      </c>
      <c r="FH348" s="1">
        <v>-0.90605712000000005</v>
      </c>
      <c r="FI348" s="1">
        <v>-0.95092338399999998</v>
      </c>
      <c r="FJ348" s="1">
        <v>0.53189845499999999</v>
      </c>
      <c r="FK348" s="1">
        <v>-0.61827943600000002</v>
      </c>
      <c r="FL348" s="1">
        <v>0.17604352300000001</v>
      </c>
      <c r="FM348" s="1">
        <v>-0.63754946099999998</v>
      </c>
      <c r="FN348" s="1">
        <v>-0.247118633</v>
      </c>
      <c r="FO348" s="1">
        <v>0.86177219599999999</v>
      </c>
      <c r="FP348" s="1">
        <v>0.90010502800000003</v>
      </c>
      <c r="FQ348" s="1">
        <v>-1.4841397089999999</v>
      </c>
      <c r="FR348" s="1">
        <v>-9.9165901000000001E-2</v>
      </c>
      <c r="FS348" s="1">
        <v>-0.72244622599999997</v>
      </c>
      <c r="FT348" s="1">
        <v>0.144408287</v>
      </c>
      <c r="FU348" s="1"/>
      <c r="FV348" s="1">
        <v>0.682211177</v>
      </c>
      <c r="FW348" s="1">
        <v>-0.54637880400000005</v>
      </c>
      <c r="FX348" s="1"/>
      <c r="FY348" s="1">
        <v>0.38368944500000002</v>
      </c>
      <c r="FZ348" s="1">
        <v>0.58580132299999998</v>
      </c>
      <c r="GA348" s="1">
        <v>-0.200264262</v>
      </c>
      <c r="GB348" s="1"/>
      <c r="GC348" s="1"/>
      <c r="GD348" s="1">
        <v>1.119532492</v>
      </c>
      <c r="GE348" s="1">
        <v>-0.86361577300000003</v>
      </c>
      <c r="GF348" s="1">
        <v>-0.94977949800000006</v>
      </c>
      <c r="GG348" s="1">
        <v>-0.949387816</v>
      </c>
      <c r="GH348" s="1">
        <v>-1.305311391</v>
      </c>
      <c r="GI348" s="1">
        <v>-1.7195073299999999</v>
      </c>
      <c r="GJ348" s="1">
        <v>-0.61827943600000002</v>
      </c>
      <c r="GK348" s="1">
        <v>-2.1314060709999998</v>
      </c>
      <c r="GL348" s="1">
        <v>4</v>
      </c>
      <c r="GM348" s="1">
        <v>2</v>
      </c>
      <c r="GN348" s="1">
        <v>0.5</v>
      </c>
      <c r="GO348" s="1">
        <v>2</v>
      </c>
      <c r="GP348" s="1">
        <v>0.5</v>
      </c>
      <c r="GQ348" s="1">
        <v>0</v>
      </c>
      <c r="GR348" s="1">
        <v>0</v>
      </c>
      <c r="GS348" s="1">
        <v>0</v>
      </c>
      <c r="GT348" s="1">
        <v>0</v>
      </c>
      <c r="GU348" s="1">
        <v>0</v>
      </c>
      <c r="GV348" s="1">
        <v>0</v>
      </c>
      <c r="GW348" s="1">
        <v>1</v>
      </c>
      <c r="GX348" s="1">
        <v>0.25</v>
      </c>
      <c r="GY348" s="1">
        <v>1</v>
      </c>
      <c r="GZ348" s="1">
        <v>0.25</v>
      </c>
      <c r="HA348" s="1">
        <v>0</v>
      </c>
      <c r="HB348" s="1">
        <v>0</v>
      </c>
      <c r="HC348" s="1">
        <v>0</v>
      </c>
      <c r="HD348" s="1">
        <v>0</v>
      </c>
      <c r="HE348" s="1">
        <v>0</v>
      </c>
      <c r="HF348" s="1">
        <v>0</v>
      </c>
      <c r="HG348" s="1">
        <v>2</v>
      </c>
      <c r="HH348" s="1">
        <v>0.5</v>
      </c>
      <c r="HI348" s="1">
        <v>0</v>
      </c>
      <c r="HJ348" s="1">
        <v>0</v>
      </c>
      <c r="HK348" s="1">
        <v>0</v>
      </c>
      <c r="HL348" s="1">
        <v>0</v>
      </c>
      <c r="HM348" s="1">
        <v>0.5</v>
      </c>
      <c r="HN348" s="1">
        <v>0.5</v>
      </c>
      <c r="HO348" s="1" t="s">
        <v>269</v>
      </c>
      <c r="HP348" s="1" t="s">
        <v>315</v>
      </c>
      <c r="HQ348" s="1" t="s">
        <v>221</v>
      </c>
      <c r="HR348" s="1" t="s">
        <v>221</v>
      </c>
      <c r="HS348" s="1" t="s">
        <v>221</v>
      </c>
      <c r="HT348" s="1" t="s">
        <v>221</v>
      </c>
      <c r="HU348" s="1">
        <v>4.7469717549999997</v>
      </c>
      <c r="HV348" s="1">
        <v>3.5899784129999999</v>
      </c>
      <c r="HW348" s="1"/>
      <c r="HX348" s="1">
        <v>3.3234672650000001</v>
      </c>
      <c r="HY348" s="1"/>
      <c r="HZ348" s="1">
        <v>2.3961479190000001</v>
      </c>
      <c r="IA348" s="1"/>
      <c r="IB348" s="1">
        <v>2.3474786750000001</v>
      </c>
    </row>
    <row r="349" spans="1:236" x14ac:dyDescent="0.3">
      <c r="A349" s="1">
        <v>37478</v>
      </c>
      <c r="B349" s="1" t="s">
        <v>2007</v>
      </c>
      <c r="C349" s="1" t="s">
        <v>683</v>
      </c>
      <c r="D349" s="1" t="s">
        <v>1231</v>
      </c>
      <c r="E349" s="1">
        <v>4</v>
      </c>
      <c r="F349" s="1" t="s">
        <v>219</v>
      </c>
      <c r="G349" s="1">
        <v>1</v>
      </c>
      <c r="H349" s="1" t="s">
        <v>220</v>
      </c>
      <c r="I349" s="1" t="s">
        <v>221</v>
      </c>
      <c r="J349" s="1" t="s">
        <v>221</v>
      </c>
      <c r="K349" s="1" t="s">
        <v>221</v>
      </c>
      <c r="L349" s="1">
        <v>1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1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 t="s">
        <v>221</v>
      </c>
      <c r="AF349" s="1" t="s">
        <v>221</v>
      </c>
      <c r="AG349" s="1" t="s">
        <v>221</v>
      </c>
      <c r="AH349" s="1" t="s">
        <v>221</v>
      </c>
      <c r="AI349" s="1" t="s">
        <v>221</v>
      </c>
      <c r="AJ349" s="1" t="s">
        <v>221</v>
      </c>
      <c r="AK349" s="1" t="s">
        <v>221</v>
      </c>
      <c r="AL349" s="1" t="s">
        <v>221</v>
      </c>
      <c r="AM349" s="1">
        <v>5</v>
      </c>
      <c r="AN349" s="1">
        <v>1</v>
      </c>
      <c r="AO349" s="1">
        <v>4</v>
      </c>
      <c r="AP349" s="1">
        <v>1</v>
      </c>
      <c r="AQ349" s="1">
        <v>3</v>
      </c>
      <c r="AR349" s="1">
        <v>2</v>
      </c>
      <c r="AS349" s="1">
        <v>1</v>
      </c>
      <c r="AT349" s="1">
        <v>5</v>
      </c>
      <c r="AU349" s="1">
        <v>5</v>
      </c>
      <c r="AV349" s="1">
        <v>1</v>
      </c>
      <c r="AW349" s="1">
        <v>3</v>
      </c>
      <c r="AX349" s="1">
        <v>1</v>
      </c>
      <c r="AY349" s="1">
        <v>2</v>
      </c>
      <c r="AZ349" s="1">
        <v>4</v>
      </c>
      <c r="BA349" s="1">
        <v>1</v>
      </c>
      <c r="BB349" s="1">
        <v>3</v>
      </c>
      <c r="BC349" s="1" t="s">
        <v>221</v>
      </c>
      <c r="BD349" s="1" t="s">
        <v>221</v>
      </c>
      <c r="BE349" s="1" t="s">
        <v>221</v>
      </c>
      <c r="BF349" s="1" t="s">
        <v>221</v>
      </c>
      <c r="BG349" s="1">
        <v>4</v>
      </c>
      <c r="BH349" s="1">
        <v>3</v>
      </c>
      <c r="BI349" s="1">
        <v>2</v>
      </c>
      <c r="BJ349" s="1">
        <v>4</v>
      </c>
      <c r="BK349" s="1">
        <v>5</v>
      </c>
      <c r="BL349" s="1">
        <v>3</v>
      </c>
      <c r="BM349" s="1">
        <v>5</v>
      </c>
      <c r="BN349" s="1" t="s">
        <v>221</v>
      </c>
      <c r="BO349" s="1">
        <v>4</v>
      </c>
      <c r="BP349" s="1">
        <v>5</v>
      </c>
      <c r="BQ349" s="1">
        <v>5</v>
      </c>
      <c r="BR349" s="1">
        <v>5</v>
      </c>
      <c r="BS349" s="1">
        <v>2</v>
      </c>
      <c r="BT349" s="1">
        <v>4</v>
      </c>
      <c r="BU349" s="1">
        <v>3</v>
      </c>
      <c r="BV349" s="1">
        <v>5</v>
      </c>
      <c r="BW349" s="1" t="s">
        <v>221</v>
      </c>
      <c r="BX349" s="1">
        <v>4</v>
      </c>
      <c r="BY349" s="1">
        <v>3.5</v>
      </c>
      <c r="BZ349" s="1"/>
      <c r="CA349" s="1">
        <v>4</v>
      </c>
      <c r="CB349" s="1">
        <v>5</v>
      </c>
      <c r="CC349" s="1">
        <v>4.3333333329999997</v>
      </c>
      <c r="CD349" s="1">
        <v>2</v>
      </c>
      <c r="CE349" s="1">
        <v>3</v>
      </c>
      <c r="CF349" s="1">
        <f>(AM349 - '[1]AoA, FW, and ASMu'!B$11) / '[1]AoA, FW, and ASMu'!B$12</f>
        <v>0.88905207322832902</v>
      </c>
      <c r="CG349" s="1">
        <f>(AQ349 - '[1]AoA, FW, and ASMu'!C$11) / '[1]AoA, FW, and ASMu'!C$12</f>
        <v>6.35580845466511E-2</v>
      </c>
      <c r="CH349" s="1">
        <f>(AR349 - '[1]AoA, FW, and ASMu'!D$11) / '[1]AoA, FW, and ASMu'!D$12</f>
        <v>-0.32843761477495281</v>
      </c>
      <c r="CI349" s="1">
        <f>(AT349 - '[1]AoA, FW, and ASMu'!E$11) / '[1]AoA, FW, and ASMu'!E$12</f>
        <v>0.50066042908655961</v>
      </c>
      <c r="CJ349" s="1">
        <f>(AU349 - '[1]AoA, FW, and ASMu'!F$11) / '[1]AoA, FW, and ASMu'!F$12</f>
        <v>0.92360840061944671</v>
      </c>
      <c r="CK349" s="1">
        <f>(AY349 - '[1]AoA, FW, and ASMu'!G$11) / '[1]AoA, FW, and ASMu'!G$12</f>
        <v>-1.104557321579313</v>
      </c>
      <c r="CL349" s="1">
        <f>(BA349 - '[1]AoA, FW, and ASMu'!H$11) / '[1]AoA, FW, and ASMu'!H$12</f>
        <v>-0.62050276803115456</v>
      </c>
      <c r="CM349" s="1">
        <f>(AW349 - '[1]AoA, FW, and ASMu'!I$11) / '[1]AoA, FW, and ASMu'!I$12</f>
        <v>-0.25123341556192269</v>
      </c>
      <c r="CN349" s="1">
        <v>-0.117173704</v>
      </c>
      <c r="CO349" s="1">
        <v>-0.11357726899999999</v>
      </c>
      <c r="CP349" s="1"/>
      <c r="CQ349" s="1">
        <v>4.8453466000000001E-2</v>
      </c>
      <c r="CR349" s="1">
        <v>0.81755465699999996</v>
      </c>
      <c r="CS349" s="1">
        <v>0.348715995</v>
      </c>
      <c r="CT349" s="1">
        <v>-1.1415258909999999</v>
      </c>
      <c r="CU349" s="1">
        <v>-1.124647578</v>
      </c>
      <c r="CV349" s="1" t="s">
        <v>241</v>
      </c>
      <c r="CW349" s="1">
        <v>5</v>
      </c>
      <c r="CX349" s="1">
        <v>1</v>
      </c>
      <c r="CY349" s="1" t="s">
        <v>242</v>
      </c>
      <c r="CZ349" s="1">
        <v>5</v>
      </c>
      <c r="DA349" s="1">
        <v>9103</v>
      </c>
      <c r="DB349" s="1" t="s">
        <v>221</v>
      </c>
      <c r="DC349" s="1" t="s">
        <v>221</v>
      </c>
      <c r="DD349" s="1">
        <v>1</v>
      </c>
      <c r="DE349" s="1" t="s">
        <v>221</v>
      </c>
      <c r="DF349" s="1" t="s">
        <v>221</v>
      </c>
      <c r="DG349" s="1" t="s">
        <v>321</v>
      </c>
      <c r="DH349" s="1">
        <v>428935</v>
      </c>
      <c r="DI349" s="1" t="s">
        <v>221</v>
      </c>
      <c r="DJ349" s="1" t="s">
        <v>221</v>
      </c>
      <c r="DK349" s="1" t="s">
        <v>221</v>
      </c>
      <c r="DL349" s="1" t="s">
        <v>221</v>
      </c>
      <c r="DM349" s="1" t="s">
        <v>221</v>
      </c>
      <c r="DN349" s="1">
        <v>10</v>
      </c>
      <c r="DO349" s="1" t="s">
        <v>2008</v>
      </c>
      <c r="DP349" s="1">
        <v>0.99168173500000001</v>
      </c>
      <c r="DQ349" s="1">
        <v>-0.56476974899999999</v>
      </c>
      <c r="DR349" s="1">
        <v>0.14232972599999999</v>
      </c>
      <c r="DS349" s="1">
        <v>-0.37808848900000003</v>
      </c>
      <c r="DT349" s="1">
        <v>0.18858483200000001</v>
      </c>
      <c r="DU349" s="1">
        <v>-0.432934453</v>
      </c>
      <c r="DV349" s="1">
        <v>-0.68143459900000003</v>
      </c>
      <c r="DW349" s="1">
        <v>0.87171520999999996</v>
      </c>
      <c r="DX349" s="1">
        <v>1.717454663</v>
      </c>
      <c r="DY349" s="1">
        <v>-1.0964448499999999</v>
      </c>
      <c r="DZ349" s="1">
        <v>-0.19060606099999999</v>
      </c>
      <c r="EA349" s="1">
        <v>-1.1447780439999999</v>
      </c>
      <c r="EB349" s="1">
        <v>-1.349814952</v>
      </c>
      <c r="EC349" s="1">
        <v>0.63157092800000003</v>
      </c>
      <c r="ED349" s="1">
        <v>-0.670839038</v>
      </c>
      <c r="EE349" s="1">
        <v>-0.78145320900000004</v>
      </c>
      <c r="EF349" s="1">
        <v>-0.49336258900000002</v>
      </c>
      <c r="EG349" s="1">
        <v>-1.207330537</v>
      </c>
      <c r="EH349" s="1">
        <v>-2.1388457270000001</v>
      </c>
      <c r="EI349" s="1">
        <v>-0.21831218999999999</v>
      </c>
      <c r="EJ349" s="1">
        <v>0.78663404599999998</v>
      </c>
      <c r="EK349" s="1">
        <v>-1.08825868</v>
      </c>
      <c r="EL349" s="1">
        <v>0.48208338899999997</v>
      </c>
      <c r="EM349" s="1">
        <v>0.141778721</v>
      </c>
      <c r="EN349" s="1">
        <v>0.77204928699999997</v>
      </c>
      <c r="EO349" s="1">
        <v>0.60217342600000001</v>
      </c>
      <c r="EP349" s="1">
        <v>0.55752913199999998</v>
      </c>
      <c r="EQ349" s="1">
        <v>-1.8398871450000001</v>
      </c>
      <c r="ER349" s="1">
        <v>0.35031512599999998</v>
      </c>
      <c r="ES349" s="1">
        <v>-0.43132788399999999</v>
      </c>
      <c r="ET349" s="1">
        <v>0.81993861499999998</v>
      </c>
      <c r="EU349" s="1" t="s">
        <v>221</v>
      </c>
      <c r="EV349" s="1" t="s">
        <v>221</v>
      </c>
      <c r="EW349" s="1">
        <v>1.3341285919999999</v>
      </c>
      <c r="EX349" s="1">
        <v>-0.67500610599999999</v>
      </c>
      <c r="EY349" s="1">
        <v>0.12374988000000001</v>
      </c>
      <c r="EZ349" s="1">
        <v>-0.56272993800000004</v>
      </c>
      <c r="FA349" s="1">
        <v>0.15170927000000001</v>
      </c>
      <c r="FB349" s="1">
        <v>-0.407382207</v>
      </c>
      <c r="FC349" s="1">
        <v>-0.94977949800000006</v>
      </c>
      <c r="FD349" s="1">
        <v>0.84506917800000003</v>
      </c>
      <c r="FE349" s="1">
        <v>0.98215492100000001</v>
      </c>
      <c r="FF349" s="1">
        <v>-0.99222370199999999</v>
      </c>
      <c r="FG349" s="1">
        <v>-0.163953078</v>
      </c>
      <c r="FH349" s="1">
        <v>-0.90605712000000005</v>
      </c>
      <c r="FI349" s="1">
        <v>-0.95092338399999998</v>
      </c>
      <c r="FJ349" s="1">
        <v>0.53189845499999999</v>
      </c>
      <c r="FK349" s="1">
        <v>-0.61827943600000002</v>
      </c>
      <c r="FL349" s="1">
        <v>-0.62947516000000003</v>
      </c>
      <c r="FM349" s="1">
        <v>-0.63754946099999998</v>
      </c>
      <c r="FN349" s="1">
        <v>-1.4390252180000001</v>
      </c>
      <c r="FO349" s="1">
        <v>-2.1403804590000002</v>
      </c>
      <c r="FP349" s="1">
        <v>-0.25138411700000002</v>
      </c>
      <c r="FQ349" s="1">
        <v>0.96217865700000005</v>
      </c>
      <c r="FR349" s="1">
        <v>-1.2227483240000001</v>
      </c>
      <c r="FS349" s="1">
        <v>0.67246216400000003</v>
      </c>
      <c r="FT349" s="1">
        <v>0.144408287</v>
      </c>
      <c r="FU349" s="1">
        <v>0.89080182600000002</v>
      </c>
      <c r="FV349" s="1">
        <v>0.682211177</v>
      </c>
      <c r="FW349" s="1">
        <v>0.68845685099999998</v>
      </c>
      <c r="FX349" s="1">
        <v>-1.751353983</v>
      </c>
      <c r="FY349" s="1">
        <v>0.38368944500000002</v>
      </c>
      <c r="FZ349" s="1">
        <v>-0.44432008899999997</v>
      </c>
      <c r="GA349" s="1">
        <v>0.911935681</v>
      </c>
      <c r="GB349" s="1"/>
      <c r="GC349" s="1"/>
      <c r="GD349" s="1">
        <v>1.1506498220000001</v>
      </c>
      <c r="GE349" s="1">
        <v>-0.43769752899999997</v>
      </c>
      <c r="GF349" s="1">
        <v>-0.94977949800000006</v>
      </c>
      <c r="GG349" s="1">
        <v>0.989477465</v>
      </c>
      <c r="GH349" s="1">
        <v>1.8729567469999999</v>
      </c>
      <c r="GI349" s="1">
        <v>-0.81362588499999999</v>
      </c>
      <c r="GJ349" s="1">
        <v>-1.4939564279999999</v>
      </c>
      <c r="GK349" s="1">
        <v>-1.6029782960000001</v>
      </c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 t="s">
        <v>454</v>
      </c>
      <c r="HP349" s="1" t="s">
        <v>232</v>
      </c>
      <c r="HQ349" s="1" t="s">
        <v>233</v>
      </c>
      <c r="HR349" s="1" t="s">
        <v>234</v>
      </c>
      <c r="HS349" s="1" t="s">
        <v>221</v>
      </c>
      <c r="HT349" s="1" t="s">
        <v>221</v>
      </c>
      <c r="HU349" s="1">
        <v>4.5056003100000002</v>
      </c>
      <c r="HV349" s="1">
        <v>2.9916486779999998</v>
      </c>
      <c r="HW349" s="1"/>
      <c r="HX349" s="1">
        <v>3.3234672650000001</v>
      </c>
      <c r="HY349" s="1">
        <v>4.737007867</v>
      </c>
      <c r="HZ349" s="1">
        <v>3.3546070870000002</v>
      </c>
      <c r="IA349" s="1">
        <v>1.048340104</v>
      </c>
      <c r="IB349" s="1">
        <v>1.1737393380000001</v>
      </c>
    </row>
    <row r="350" spans="1:236" x14ac:dyDescent="0.3">
      <c r="A350" s="1">
        <v>29165</v>
      </c>
      <c r="B350" s="1" t="s">
        <v>2009</v>
      </c>
      <c r="C350" s="1" t="s">
        <v>527</v>
      </c>
      <c r="D350" s="1" t="s">
        <v>1730</v>
      </c>
      <c r="E350" s="1">
        <v>6</v>
      </c>
      <c r="F350" s="1" t="s">
        <v>219</v>
      </c>
      <c r="G350" s="1">
        <v>1</v>
      </c>
      <c r="H350" s="1" t="s">
        <v>220</v>
      </c>
      <c r="I350" s="1" t="s">
        <v>221</v>
      </c>
      <c r="J350" s="1" t="s">
        <v>221</v>
      </c>
      <c r="K350" s="1" t="s">
        <v>221</v>
      </c>
      <c r="L350" s="1">
        <v>1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1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 t="s">
        <v>221</v>
      </c>
      <c r="AF350" s="1" t="s">
        <v>221</v>
      </c>
      <c r="AG350" s="1" t="s">
        <v>221</v>
      </c>
      <c r="AH350" s="1" t="s">
        <v>221</v>
      </c>
      <c r="AI350" s="1" t="s">
        <v>221</v>
      </c>
      <c r="AJ350" s="1" t="s">
        <v>221</v>
      </c>
      <c r="AK350" s="1" t="s">
        <v>221</v>
      </c>
      <c r="AL350" s="1" t="s">
        <v>221</v>
      </c>
      <c r="AM350" s="1">
        <v>5</v>
      </c>
      <c r="AN350" s="1">
        <v>1</v>
      </c>
      <c r="AO350" s="1">
        <v>3</v>
      </c>
      <c r="AP350" s="1">
        <v>1</v>
      </c>
      <c r="AQ350" s="1">
        <v>5</v>
      </c>
      <c r="AR350" s="1">
        <v>2</v>
      </c>
      <c r="AS350" s="1">
        <v>1</v>
      </c>
      <c r="AT350" s="1">
        <v>5</v>
      </c>
      <c r="AU350" s="1">
        <v>5</v>
      </c>
      <c r="AV350" s="1">
        <v>2</v>
      </c>
      <c r="AW350" s="1">
        <v>3</v>
      </c>
      <c r="AX350" s="1">
        <v>1</v>
      </c>
      <c r="AY350" s="1">
        <v>3</v>
      </c>
      <c r="AZ350" s="1">
        <v>4</v>
      </c>
      <c r="BA350" s="1">
        <v>1</v>
      </c>
      <c r="BB350" s="1">
        <v>5</v>
      </c>
      <c r="BC350" s="1" t="s">
        <v>221</v>
      </c>
      <c r="BD350" s="1" t="s">
        <v>221</v>
      </c>
      <c r="BE350" s="1" t="s">
        <v>221</v>
      </c>
      <c r="BF350" s="1" t="s">
        <v>221</v>
      </c>
      <c r="BG350" s="1">
        <v>5</v>
      </c>
      <c r="BH350" s="1">
        <v>5</v>
      </c>
      <c r="BI350" s="1">
        <v>5</v>
      </c>
      <c r="BJ350" s="1">
        <v>5</v>
      </c>
      <c r="BK350" s="1">
        <v>5</v>
      </c>
      <c r="BL350" s="1" t="s">
        <v>221</v>
      </c>
      <c r="BM350" s="1">
        <v>5</v>
      </c>
      <c r="BN350" s="1" t="s">
        <v>221</v>
      </c>
      <c r="BO350" s="1">
        <v>5</v>
      </c>
      <c r="BP350" s="1" t="s">
        <v>221</v>
      </c>
      <c r="BQ350" s="1">
        <v>5</v>
      </c>
      <c r="BR350" s="1">
        <v>5</v>
      </c>
      <c r="BS350" s="1">
        <v>4</v>
      </c>
      <c r="BT350" s="1">
        <v>4</v>
      </c>
      <c r="BU350" s="1">
        <v>4</v>
      </c>
      <c r="BV350" s="1">
        <v>5</v>
      </c>
      <c r="BW350" s="1" t="s">
        <v>221</v>
      </c>
      <c r="BX350" s="1">
        <v>4.875</v>
      </c>
      <c r="BY350" s="1">
        <v>4</v>
      </c>
      <c r="BZ350" s="1"/>
      <c r="CA350" s="1">
        <v>5</v>
      </c>
      <c r="CB350" s="1"/>
      <c r="CC350" s="1">
        <v>5</v>
      </c>
      <c r="CD350" s="1">
        <v>4</v>
      </c>
      <c r="CE350" s="1">
        <v>5</v>
      </c>
      <c r="CF350" s="1">
        <f>(AM350 - '[1]AoA, FW, and ASMu'!B$11) / '[1]AoA, FW, and ASMu'!B$12</f>
        <v>0.88905207322832902</v>
      </c>
      <c r="CG350" s="1">
        <f>(AQ350 - '[1]AoA, FW, and ASMu'!C$11) / '[1]AoA, FW, and ASMu'!C$12</f>
        <v>1.6056087151336731</v>
      </c>
      <c r="CH350" s="1">
        <f>(AR350 - '[1]AoA, FW, and ASMu'!D$11) / '[1]AoA, FW, and ASMu'!D$12</f>
        <v>-0.32843761477495281</v>
      </c>
      <c r="CI350" s="1">
        <f>(AT350 - '[1]AoA, FW, and ASMu'!E$11) / '[1]AoA, FW, and ASMu'!E$12</f>
        <v>0.50066042908655961</v>
      </c>
      <c r="CJ350" s="1">
        <f>(AU350 - '[1]AoA, FW, and ASMu'!F$11) / '[1]AoA, FW, and ASMu'!F$12</f>
        <v>0.92360840061944671</v>
      </c>
      <c r="CK350" s="1">
        <f>(AY350 - '[1]AoA, FW, and ASMu'!G$11) / '[1]AoA, FW, and ASMu'!G$12</f>
        <v>-0.39129875746110016</v>
      </c>
      <c r="CL350" s="1">
        <f>(BA350 - '[1]AoA, FW, and ASMu'!H$11) / '[1]AoA, FW, and ASMu'!H$12</f>
        <v>-0.62050276803115456</v>
      </c>
      <c r="CM350" s="1">
        <f>(AW350 - '[1]AoA, FW, and ASMu'!I$11) / '[1]AoA, FW, and ASMu'!I$12</f>
        <v>-0.25123341556192269</v>
      </c>
      <c r="CN350" s="1">
        <v>1.572426412</v>
      </c>
      <c r="CO350" s="1">
        <v>0.48475246700000002</v>
      </c>
      <c r="CP350" s="1"/>
      <c r="CQ350" s="1">
        <v>1.1562758870000001</v>
      </c>
      <c r="CR350" s="1"/>
      <c r="CS350" s="1">
        <v>1.3071751629999999</v>
      </c>
      <c r="CT350" s="1">
        <v>0.95515431699999997</v>
      </c>
      <c r="CU350" s="1">
        <v>1.222831097</v>
      </c>
      <c r="CV350" s="1" t="s">
        <v>241</v>
      </c>
      <c r="CW350" s="1">
        <v>5</v>
      </c>
      <c r="CX350" s="1">
        <v>1</v>
      </c>
      <c r="CY350" s="1" t="s">
        <v>242</v>
      </c>
      <c r="CZ350" s="1">
        <v>5</v>
      </c>
      <c r="DA350" s="1">
        <v>144</v>
      </c>
      <c r="DB350" s="1" t="s">
        <v>221</v>
      </c>
      <c r="DC350" s="1" t="s">
        <v>221</v>
      </c>
      <c r="DD350" s="1">
        <v>1</v>
      </c>
      <c r="DE350" s="1">
        <v>143</v>
      </c>
      <c r="DF350" s="1" t="s">
        <v>221</v>
      </c>
      <c r="DG350" s="1" t="s">
        <v>225</v>
      </c>
      <c r="DH350" s="1">
        <v>245571</v>
      </c>
      <c r="DI350" s="1" t="s">
        <v>221</v>
      </c>
      <c r="DJ350" s="1" t="s">
        <v>2010</v>
      </c>
      <c r="DK350" s="1" t="s">
        <v>257</v>
      </c>
      <c r="DL350" s="1" t="s">
        <v>229</v>
      </c>
      <c r="DM350" s="1">
        <v>1131</v>
      </c>
      <c r="DN350" s="1">
        <v>9</v>
      </c>
      <c r="DO350" s="1" t="s">
        <v>221</v>
      </c>
      <c r="DP350" s="1">
        <v>0.99168173500000001</v>
      </c>
      <c r="DQ350" s="1">
        <v>-0.56476974899999999</v>
      </c>
      <c r="DR350" s="1">
        <v>-0.85767027399999995</v>
      </c>
      <c r="DS350" s="1">
        <v>-0.37808848900000003</v>
      </c>
      <c r="DT350" s="1">
        <v>2.1885848320000001</v>
      </c>
      <c r="DU350" s="1">
        <v>-0.432934453</v>
      </c>
      <c r="DV350" s="1">
        <v>-0.68143459900000003</v>
      </c>
      <c r="DW350" s="1">
        <v>0.87171520999999996</v>
      </c>
      <c r="DX350" s="1">
        <v>1.717454663</v>
      </c>
      <c r="DY350" s="1">
        <v>-9.6444849999999999E-2</v>
      </c>
      <c r="DZ350" s="1">
        <v>-0.19060606099999999</v>
      </c>
      <c r="EA350" s="1">
        <v>-1.1447780439999999</v>
      </c>
      <c r="EB350" s="1">
        <v>-0.34981495200000001</v>
      </c>
      <c r="EC350" s="1">
        <v>0.63157092800000003</v>
      </c>
      <c r="ED350" s="1">
        <v>-0.670839038</v>
      </c>
      <c r="EE350" s="1">
        <v>1.2185467910000001</v>
      </c>
      <c r="EF350" s="1">
        <v>0.50663741100000004</v>
      </c>
      <c r="EG350" s="1">
        <v>0.79266946299999996</v>
      </c>
      <c r="EH350" s="1">
        <v>0.86115427300000003</v>
      </c>
      <c r="EI350" s="1">
        <v>0.78168780999999998</v>
      </c>
      <c r="EJ350" s="1">
        <v>0.78663404599999998</v>
      </c>
      <c r="EK350" s="1" t="s">
        <v>221</v>
      </c>
      <c r="EL350" s="1">
        <v>0.48208338899999997</v>
      </c>
      <c r="EM350" s="1">
        <v>1.1417787210000001</v>
      </c>
      <c r="EN350" s="1" t="s">
        <v>221</v>
      </c>
      <c r="EO350" s="1">
        <v>0.60217342600000001</v>
      </c>
      <c r="EP350" s="1">
        <v>0.55752913199999998</v>
      </c>
      <c r="EQ350" s="1">
        <v>0.160112855</v>
      </c>
      <c r="ER350" s="1">
        <v>0.35031512599999998</v>
      </c>
      <c r="ES350" s="1">
        <v>0.56867211600000001</v>
      </c>
      <c r="ET350" s="1">
        <v>0.81993861499999998</v>
      </c>
      <c r="EU350" s="1" t="s">
        <v>221</v>
      </c>
      <c r="EV350" s="1" t="s">
        <v>221</v>
      </c>
      <c r="EW350" s="1">
        <v>1.3341285919999999</v>
      </c>
      <c r="EX350" s="1">
        <v>-0.67500610599999999</v>
      </c>
      <c r="EY350" s="1">
        <v>-0.74570925099999996</v>
      </c>
      <c r="EZ350" s="1">
        <v>-0.56272993800000004</v>
      </c>
      <c r="FA350" s="1">
        <v>1.7606326240000001</v>
      </c>
      <c r="FB350" s="1">
        <v>-0.407382207</v>
      </c>
      <c r="FC350" s="1">
        <v>-0.94977949800000006</v>
      </c>
      <c r="FD350" s="1">
        <v>0.84506917800000003</v>
      </c>
      <c r="FE350" s="1">
        <v>0.98215492100000001</v>
      </c>
      <c r="FF350" s="1">
        <v>-8.7277409E-2</v>
      </c>
      <c r="FG350" s="1">
        <v>-0.163953078</v>
      </c>
      <c r="FH350" s="1">
        <v>-0.90605712000000005</v>
      </c>
      <c r="FI350" s="1">
        <v>-0.24643912700000001</v>
      </c>
      <c r="FJ350" s="1">
        <v>0.53189845499999999</v>
      </c>
      <c r="FK350" s="1">
        <v>-0.61827943600000002</v>
      </c>
      <c r="FL350" s="1">
        <v>0.98156220699999996</v>
      </c>
      <c r="FM350" s="1">
        <v>0.65470389500000004</v>
      </c>
      <c r="FN350" s="1">
        <v>0.94478795299999996</v>
      </c>
      <c r="FO350" s="1">
        <v>0.86177219599999999</v>
      </c>
      <c r="FP350" s="1">
        <v>0.90010502800000003</v>
      </c>
      <c r="FQ350" s="1">
        <v>0.96217865700000005</v>
      </c>
      <c r="FR350" s="1"/>
      <c r="FS350" s="1">
        <v>0.67246216400000003</v>
      </c>
      <c r="FT350" s="1">
        <v>1.1629552620000001</v>
      </c>
      <c r="FU350" s="1"/>
      <c r="FV350" s="1">
        <v>0.682211177</v>
      </c>
      <c r="FW350" s="1">
        <v>0.68845685099999998</v>
      </c>
      <c r="FX350" s="1">
        <v>0.15240841699999999</v>
      </c>
      <c r="FY350" s="1">
        <v>0.38368944500000002</v>
      </c>
      <c r="FZ350" s="1">
        <v>0.58580132299999998</v>
      </c>
      <c r="GA350" s="1">
        <v>0.911935681</v>
      </c>
      <c r="GB350" s="1"/>
      <c r="GC350" s="1"/>
      <c r="GD350" s="1">
        <v>1.8927414950000001</v>
      </c>
      <c r="GE350" s="1">
        <v>7.7363177000000005E-2</v>
      </c>
      <c r="GF350" s="1">
        <v>-0.94977949800000006</v>
      </c>
      <c r="GG350" s="1">
        <v>2.0080244390000002</v>
      </c>
      <c r="GH350" s="1">
        <v>0.98215492100000001</v>
      </c>
      <c r="GI350" s="1">
        <v>0.29844114700000002</v>
      </c>
      <c r="GJ350" s="1">
        <v>-0.54207522799999996</v>
      </c>
      <c r="GK350" s="1">
        <v>0.78083487500000004</v>
      </c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 t="s">
        <v>231</v>
      </c>
      <c r="HP350" s="1" t="s">
        <v>357</v>
      </c>
      <c r="HQ350" s="1" t="s">
        <v>270</v>
      </c>
      <c r="HR350" s="1" t="s">
        <v>260</v>
      </c>
      <c r="HS350" s="1" t="s">
        <v>221</v>
      </c>
      <c r="HT350" s="1" t="s">
        <v>221</v>
      </c>
      <c r="HU350" s="1">
        <v>6.1952004260000004</v>
      </c>
      <c r="HV350" s="1">
        <v>3.5899784129999999</v>
      </c>
      <c r="HW350" s="1"/>
      <c r="HX350" s="1">
        <v>4.4312896869999996</v>
      </c>
      <c r="HY350" s="1"/>
      <c r="HZ350" s="1">
        <v>4.3130662539999998</v>
      </c>
      <c r="IA350" s="1">
        <v>3.1450203120000002</v>
      </c>
      <c r="IB350" s="1">
        <v>3.5212180129999999</v>
      </c>
    </row>
    <row r="351" spans="1:236" x14ac:dyDescent="0.3">
      <c r="A351" s="1">
        <v>35353</v>
      </c>
      <c r="B351" s="1" t="s">
        <v>587</v>
      </c>
      <c r="C351" s="1" t="s">
        <v>588</v>
      </c>
      <c r="D351" s="1" t="s">
        <v>381</v>
      </c>
      <c r="E351" s="1">
        <v>3</v>
      </c>
      <c r="F351" s="1" t="s">
        <v>219</v>
      </c>
      <c r="G351" s="1">
        <v>1</v>
      </c>
      <c r="H351" s="1" t="s">
        <v>220</v>
      </c>
      <c r="I351" s="1" t="s">
        <v>221</v>
      </c>
      <c r="J351" s="1" t="s">
        <v>221</v>
      </c>
      <c r="K351" s="1" t="s">
        <v>221</v>
      </c>
      <c r="L351" s="1">
        <v>1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1</v>
      </c>
      <c r="T351" s="1">
        <v>0</v>
      </c>
      <c r="U351" s="1">
        <v>0</v>
      </c>
      <c r="V351" s="1">
        <v>1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 t="s">
        <v>221</v>
      </c>
      <c r="AF351" s="1" t="s">
        <v>221</v>
      </c>
      <c r="AG351" s="1" t="s">
        <v>221</v>
      </c>
      <c r="AH351" s="1" t="s">
        <v>221</v>
      </c>
      <c r="AI351" s="1" t="s">
        <v>221</v>
      </c>
      <c r="AJ351" s="1" t="s">
        <v>221</v>
      </c>
      <c r="AK351" s="1" t="s">
        <v>221</v>
      </c>
      <c r="AL351" s="1" t="s">
        <v>221</v>
      </c>
      <c r="AM351" s="1">
        <v>5</v>
      </c>
      <c r="AN351" s="1">
        <v>4</v>
      </c>
      <c r="AO351" s="1">
        <v>2</v>
      </c>
      <c r="AP351" s="1">
        <v>1</v>
      </c>
      <c r="AQ351" s="1">
        <v>5</v>
      </c>
      <c r="AR351" s="1">
        <v>3</v>
      </c>
      <c r="AS351" s="1">
        <v>3</v>
      </c>
      <c r="AT351" s="1">
        <v>5</v>
      </c>
      <c r="AU351" s="1">
        <v>1</v>
      </c>
      <c r="AV351" s="1">
        <v>1</v>
      </c>
      <c r="AW351" s="1">
        <v>2</v>
      </c>
      <c r="AX351" s="1">
        <v>4</v>
      </c>
      <c r="AY351" s="1">
        <v>5</v>
      </c>
      <c r="AZ351" s="1">
        <v>5</v>
      </c>
      <c r="BA351" s="1">
        <v>1</v>
      </c>
      <c r="BB351" s="1">
        <v>5</v>
      </c>
      <c r="BC351" s="1" t="s">
        <v>221</v>
      </c>
      <c r="BD351" s="1" t="s">
        <v>221</v>
      </c>
      <c r="BE351" s="1" t="s">
        <v>221</v>
      </c>
      <c r="BF351" s="1" t="s">
        <v>221</v>
      </c>
      <c r="BG351" s="1">
        <v>5</v>
      </c>
      <c r="BH351" s="1">
        <v>5</v>
      </c>
      <c r="BI351" s="1">
        <v>4</v>
      </c>
      <c r="BJ351" s="1">
        <v>5</v>
      </c>
      <c r="BK351" s="1">
        <v>5</v>
      </c>
      <c r="BL351" s="1">
        <v>4</v>
      </c>
      <c r="BM351" s="1">
        <v>5</v>
      </c>
      <c r="BN351" s="1" t="s">
        <v>221</v>
      </c>
      <c r="BO351" s="1">
        <v>5</v>
      </c>
      <c r="BP351" s="1" t="s">
        <v>221</v>
      </c>
      <c r="BQ351" s="1">
        <v>4</v>
      </c>
      <c r="BR351" s="1">
        <v>4</v>
      </c>
      <c r="BS351" s="1">
        <v>4</v>
      </c>
      <c r="BT351" s="1">
        <v>5</v>
      </c>
      <c r="BU351" s="1">
        <v>5</v>
      </c>
      <c r="BV351" s="1">
        <v>5</v>
      </c>
      <c r="BW351" s="1" t="s">
        <v>221</v>
      </c>
      <c r="BX351" s="1">
        <v>4.4444444440000002</v>
      </c>
      <c r="BY351" s="1">
        <v>5</v>
      </c>
      <c r="BZ351" s="1"/>
      <c r="CA351" s="1">
        <v>5</v>
      </c>
      <c r="CB351" s="1"/>
      <c r="CC351" s="1">
        <v>4.6666666670000003</v>
      </c>
      <c r="CD351" s="1">
        <v>4</v>
      </c>
      <c r="CE351" s="1">
        <v>5</v>
      </c>
      <c r="CF351" s="1">
        <f>(AM351 - '[1]AoA, FW, and ASMu'!B$11) / '[1]AoA, FW, and ASMu'!B$12</f>
        <v>0.88905207322832902</v>
      </c>
      <c r="CG351" s="1">
        <f>(AQ351 - '[1]AoA, FW, and ASMu'!C$11) / '[1]AoA, FW, and ASMu'!C$12</f>
        <v>1.6056087151336731</v>
      </c>
      <c r="CH351" s="1">
        <f>(AR351 - '[1]AoA, FW, and ASMu'!D$11) / '[1]AoA, FW, and ASMu'!D$12</f>
        <v>0.45651043466681585</v>
      </c>
      <c r="CI351" s="1">
        <f>(AT351 - '[1]AoA, FW, and ASMu'!E$11) / '[1]AoA, FW, and ASMu'!E$12</f>
        <v>0.50066042908655961</v>
      </c>
      <c r="CJ351" s="1">
        <f>(AU351 - '[1]AoA, FW, and ASMu'!F$11) / '[1]AoA, FW, and ASMu'!F$12</f>
        <v>-1.3726844286238138</v>
      </c>
      <c r="CK351" s="1">
        <f>(AY351 - '[1]AoA, FW, and ASMu'!G$11) / '[1]AoA, FW, and ASMu'!G$12</f>
        <v>1.0352183707753255</v>
      </c>
      <c r="CL351" s="1">
        <f>(BA351 - '[1]AoA, FW, and ASMu'!H$11) / '[1]AoA, FW, and ASMu'!H$12</f>
        <v>-0.62050276803115456</v>
      </c>
      <c r="CM351" s="1">
        <f>(AW351 - '[1]AoA, FW, and ASMu'!I$11) / '[1]AoA, FW, and ASMu'!I$12</f>
        <v>-1.1002623838105714</v>
      </c>
      <c r="CN351" s="1">
        <v>0.74103587900000001</v>
      </c>
      <c r="CO351" s="1">
        <v>1.6814119380000001</v>
      </c>
      <c r="CP351" s="1"/>
      <c r="CQ351" s="1">
        <v>1.1562758870000001</v>
      </c>
      <c r="CR351" s="1"/>
      <c r="CS351" s="1">
        <v>0.82794557899999999</v>
      </c>
      <c r="CT351" s="1">
        <v>0.95515431699999997</v>
      </c>
      <c r="CU351" s="1">
        <v>1.222831097</v>
      </c>
      <c r="CV351" s="1" t="s">
        <v>241</v>
      </c>
      <c r="CW351" s="1">
        <v>5</v>
      </c>
      <c r="CX351" s="1">
        <v>1</v>
      </c>
      <c r="CY351" s="1" t="s">
        <v>242</v>
      </c>
      <c r="CZ351" s="1">
        <v>5</v>
      </c>
      <c r="DA351" s="1">
        <v>4259</v>
      </c>
      <c r="DB351" s="1" t="s">
        <v>221</v>
      </c>
      <c r="DC351" s="1" t="s">
        <v>221</v>
      </c>
      <c r="DD351" s="1">
        <v>0</v>
      </c>
      <c r="DE351" s="1" t="s">
        <v>221</v>
      </c>
      <c r="DF351" s="1" t="s">
        <v>221</v>
      </c>
      <c r="DG351" s="1" t="s">
        <v>225</v>
      </c>
      <c r="DH351" s="1">
        <v>559168</v>
      </c>
      <c r="DI351" s="1" t="s">
        <v>221</v>
      </c>
      <c r="DJ351" s="1" t="s">
        <v>589</v>
      </c>
      <c r="DK351" s="1" t="s">
        <v>590</v>
      </c>
      <c r="DL351" s="1" t="s">
        <v>229</v>
      </c>
      <c r="DM351" s="1">
        <v>262</v>
      </c>
      <c r="DN351" s="1">
        <v>99</v>
      </c>
      <c r="DO351" s="1" t="s">
        <v>591</v>
      </c>
      <c r="DP351" s="1">
        <v>0.99168173500000001</v>
      </c>
      <c r="DQ351" s="1">
        <v>2.4352302510000001</v>
      </c>
      <c r="DR351" s="1">
        <v>-1.857670274</v>
      </c>
      <c r="DS351" s="1">
        <v>-0.37808848900000003</v>
      </c>
      <c r="DT351" s="1">
        <v>2.1885848320000001</v>
      </c>
      <c r="DU351" s="1">
        <v>0.567065547</v>
      </c>
      <c r="DV351" s="1">
        <v>1.3185654010000001</v>
      </c>
      <c r="DW351" s="1">
        <v>0.87171520999999996</v>
      </c>
      <c r="DX351" s="1">
        <v>-2.2825453370000002</v>
      </c>
      <c r="DY351" s="1">
        <v>-1.0964448499999999</v>
      </c>
      <c r="DZ351" s="1">
        <v>-1.190606061</v>
      </c>
      <c r="EA351" s="1">
        <v>1.8552219560000001</v>
      </c>
      <c r="EB351" s="1">
        <v>1.650185048</v>
      </c>
      <c r="EC351" s="1">
        <v>1.6315709279999999</v>
      </c>
      <c r="ED351" s="1">
        <v>-0.670839038</v>
      </c>
      <c r="EE351" s="1">
        <v>1.2185467910000001</v>
      </c>
      <c r="EF351" s="1">
        <v>0.50663741100000004</v>
      </c>
      <c r="EG351" s="1">
        <v>0.79266946299999996</v>
      </c>
      <c r="EH351" s="1">
        <v>-0.138845727</v>
      </c>
      <c r="EI351" s="1">
        <v>0.78168780999999998</v>
      </c>
      <c r="EJ351" s="1">
        <v>0.78663404599999998</v>
      </c>
      <c r="EK351" s="1">
        <v>-8.8258680000000006E-2</v>
      </c>
      <c r="EL351" s="1">
        <v>0.48208338899999997</v>
      </c>
      <c r="EM351" s="1">
        <v>1.1417787210000001</v>
      </c>
      <c r="EN351" s="1" t="s">
        <v>221</v>
      </c>
      <c r="EO351" s="1">
        <v>-0.39782657399999999</v>
      </c>
      <c r="EP351" s="1">
        <v>-0.44247086800000002</v>
      </c>
      <c r="EQ351" s="1">
        <v>0.160112855</v>
      </c>
      <c r="ER351" s="1">
        <v>1.3503151259999999</v>
      </c>
      <c r="ES351" s="1">
        <v>1.5686721159999999</v>
      </c>
      <c r="ET351" s="1">
        <v>0.81993861499999998</v>
      </c>
      <c r="EU351" s="1" t="s">
        <v>221</v>
      </c>
      <c r="EV351" s="1" t="s">
        <v>221</v>
      </c>
      <c r="EW351" s="1">
        <v>1.3341285919999999</v>
      </c>
      <c r="EX351" s="1">
        <v>2.910558317</v>
      </c>
      <c r="EY351" s="1">
        <v>-1.6151683830000001</v>
      </c>
      <c r="EZ351" s="1">
        <v>-0.56272993800000004</v>
      </c>
      <c r="FA351" s="1">
        <v>1.7606326240000001</v>
      </c>
      <c r="FB351" s="1">
        <v>0.53359674300000004</v>
      </c>
      <c r="FC351" s="1">
        <v>1.8378086280000001</v>
      </c>
      <c r="FD351" s="1">
        <v>0.84506917800000003</v>
      </c>
      <c r="FE351" s="1">
        <v>-1.305311391</v>
      </c>
      <c r="FF351" s="1">
        <v>-0.99222370199999999</v>
      </c>
      <c r="FG351" s="1">
        <v>-1.024120258</v>
      </c>
      <c r="FH351" s="1">
        <v>1.4683519410000001</v>
      </c>
      <c r="FI351" s="1">
        <v>1.1625293880000001</v>
      </c>
      <c r="FJ351" s="1">
        <v>1.3740817030000001</v>
      </c>
      <c r="FK351" s="1">
        <v>-0.61827943600000002</v>
      </c>
      <c r="FL351" s="1">
        <v>0.98156220699999996</v>
      </c>
      <c r="FM351" s="1">
        <v>0.65470389500000004</v>
      </c>
      <c r="FN351" s="1">
        <v>0.94478795299999996</v>
      </c>
      <c r="FO351" s="1">
        <v>-0.13894535599999999</v>
      </c>
      <c r="FP351" s="1">
        <v>0.90010502800000003</v>
      </c>
      <c r="FQ351" s="1">
        <v>0.96217865700000005</v>
      </c>
      <c r="FR351" s="1">
        <v>-9.9165901000000001E-2</v>
      </c>
      <c r="FS351" s="1">
        <v>0.67246216400000003</v>
      </c>
      <c r="FT351" s="1">
        <v>1.1629552620000001</v>
      </c>
      <c r="FU351" s="1"/>
      <c r="FV351" s="1">
        <v>-0.45070360700000001</v>
      </c>
      <c r="FW351" s="1">
        <v>-0.54637880400000005</v>
      </c>
      <c r="FX351" s="1">
        <v>0.15240841699999999</v>
      </c>
      <c r="FY351" s="1">
        <v>1.4789588659999999</v>
      </c>
      <c r="FZ351" s="1">
        <v>1.6159227350000001</v>
      </c>
      <c r="GA351" s="1">
        <v>0.911935681</v>
      </c>
      <c r="GB351" s="1"/>
      <c r="GC351" s="1"/>
      <c r="GD351" s="1">
        <v>1.545978106</v>
      </c>
      <c r="GE351" s="1">
        <v>2.0810375429999999</v>
      </c>
      <c r="GF351" s="1">
        <v>1.8378086280000001</v>
      </c>
      <c r="GG351" s="1">
        <v>2.0080244390000002</v>
      </c>
      <c r="GH351" s="1">
        <v>-1.305311391</v>
      </c>
      <c r="GI351" s="1">
        <v>1.6743543620000001</v>
      </c>
      <c r="GJ351" s="1">
        <v>-0.54207522799999996</v>
      </c>
      <c r="GK351" s="1">
        <v>-7.9332305000000006E-2</v>
      </c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 t="s">
        <v>269</v>
      </c>
      <c r="HP351" s="1" t="s">
        <v>295</v>
      </c>
      <c r="HQ351" s="1" t="s">
        <v>221</v>
      </c>
      <c r="HR351" s="1" t="s">
        <v>221</v>
      </c>
      <c r="HS351" s="1" t="s">
        <v>221</v>
      </c>
      <c r="HT351" s="1" t="s">
        <v>221</v>
      </c>
      <c r="HU351" s="1">
        <v>5.363809893</v>
      </c>
      <c r="HV351" s="1">
        <v>4.7866378840000001</v>
      </c>
      <c r="HW351" s="1"/>
      <c r="HX351" s="1">
        <v>4.4312896869999996</v>
      </c>
      <c r="HY351" s="1"/>
      <c r="HZ351" s="1">
        <v>3.8338366700000002</v>
      </c>
      <c r="IA351" s="1">
        <v>3.1450203120000002</v>
      </c>
      <c r="IB351" s="1">
        <v>3.5212180129999999</v>
      </c>
    </row>
    <row r="352" spans="1:236" x14ac:dyDescent="0.3">
      <c r="A352" s="1">
        <v>32053</v>
      </c>
      <c r="B352" s="1" t="s">
        <v>2011</v>
      </c>
      <c r="C352" s="1" t="s">
        <v>571</v>
      </c>
      <c r="D352" s="1" t="s">
        <v>305</v>
      </c>
      <c r="E352" s="1">
        <v>4</v>
      </c>
      <c r="F352" s="1" t="s">
        <v>219</v>
      </c>
      <c r="G352" s="1">
        <v>1</v>
      </c>
      <c r="H352" s="1" t="s">
        <v>220</v>
      </c>
      <c r="I352" s="1" t="s">
        <v>221</v>
      </c>
      <c r="J352" s="1" t="s">
        <v>221</v>
      </c>
      <c r="K352" s="1" t="s">
        <v>221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 t="s">
        <v>221</v>
      </c>
      <c r="AF352" s="1" t="s">
        <v>221</v>
      </c>
      <c r="AG352" s="1" t="s">
        <v>221</v>
      </c>
      <c r="AH352" s="1" t="s">
        <v>221</v>
      </c>
      <c r="AI352" s="1" t="s">
        <v>221</v>
      </c>
      <c r="AJ352" s="1" t="s">
        <v>221</v>
      </c>
      <c r="AK352" s="1" t="s">
        <v>221</v>
      </c>
      <c r="AL352" s="1" t="s">
        <v>221</v>
      </c>
      <c r="AM352" s="1">
        <v>5</v>
      </c>
      <c r="AN352" s="1">
        <v>1</v>
      </c>
      <c r="AO352" s="1">
        <v>5</v>
      </c>
      <c r="AP352" s="1">
        <v>1</v>
      </c>
      <c r="AQ352" s="1">
        <v>1</v>
      </c>
      <c r="AR352" s="1">
        <v>1</v>
      </c>
      <c r="AS352" s="1">
        <v>1</v>
      </c>
      <c r="AT352" s="1">
        <v>5</v>
      </c>
      <c r="AU352" s="1">
        <v>5</v>
      </c>
      <c r="AV352" s="1">
        <v>1</v>
      </c>
      <c r="AW352" s="1">
        <v>1</v>
      </c>
      <c r="AX352" s="1">
        <v>1</v>
      </c>
      <c r="AY352" s="1">
        <v>3</v>
      </c>
      <c r="AZ352" s="1">
        <v>1</v>
      </c>
      <c r="BA352" s="1">
        <v>1</v>
      </c>
      <c r="BB352" s="1">
        <v>5</v>
      </c>
      <c r="BC352" s="1" t="s">
        <v>221</v>
      </c>
      <c r="BD352" s="1" t="s">
        <v>221</v>
      </c>
      <c r="BE352" s="1" t="s">
        <v>221</v>
      </c>
      <c r="BF352" s="1" t="s">
        <v>221</v>
      </c>
      <c r="BG352" s="1">
        <v>5</v>
      </c>
      <c r="BH352" s="1">
        <v>5</v>
      </c>
      <c r="BI352" s="1">
        <v>5</v>
      </c>
      <c r="BJ352" s="1">
        <v>5</v>
      </c>
      <c r="BK352" s="1">
        <v>5</v>
      </c>
      <c r="BL352" s="1">
        <v>3</v>
      </c>
      <c r="BM352" s="1">
        <v>5</v>
      </c>
      <c r="BN352" s="1" t="s">
        <v>221</v>
      </c>
      <c r="BO352" s="1">
        <v>5</v>
      </c>
      <c r="BP352" s="1">
        <v>5</v>
      </c>
      <c r="BQ352" s="1">
        <v>5</v>
      </c>
      <c r="BR352" s="1">
        <v>5</v>
      </c>
      <c r="BS352" s="1" t="s">
        <v>221</v>
      </c>
      <c r="BT352" s="1">
        <v>5</v>
      </c>
      <c r="BU352" s="1">
        <v>5</v>
      </c>
      <c r="BV352" s="1">
        <v>5</v>
      </c>
      <c r="BW352" s="1" t="s">
        <v>221</v>
      </c>
      <c r="BX352" s="1">
        <v>4.75</v>
      </c>
      <c r="BY352" s="1">
        <v>5</v>
      </c>
      <c r="BZ352" s="1"/>
      <c r="CA352" s="1">
        <v>5</v>
      </c>
      <c r="CB352" s="1">
        <v>5</v>
      </c>
      <c r="CC352" s="1">
        <v>4.3333333329999997</v>
      </c>
      <c r="CD352" s="1"/>
      <c r="CE352" s="1">
        <v>5</v>
      </c>
      <c r="CF352" s="1">
        <f>(AM352 - '[1]AoA, FW, and ASMu'!B$11) / '[1]AoA, FW, and ASMu'!B$12</f>
        <v>0.88905207322832902</v>
      </c>
      <c r="CG352" s="1">
        <f>(AQ352 - '[1]AoA, FW, and ASMu'!C$11) / '[1]AoA, FW, and ASMu'!C$12</f>
        <v>-1.4784925460403708</v>
      </c>
      <c r="CH352" s="1">
        <f>(AR352 - '[1]AoA, FW, and ASMu'!D$11) / '[1]AoA, FW, and ASMu'!D$12</f>
        <v>-1.1133856642167215</v>
      </c>
      <c r="CI352" s="1">
        <f>(AT352 - '[1]AoA, FW, and ASMu'!E$11) / '[1]AoA, FW, and ASMu'!E$12</f>
        <v>0.50066042908655961</v>
      </c>
      <c r="CJ352" s="1">
        <f>(AU352 - '[1]AoA, FW, and ASMu'!F$11) / '[1]AoA, FW, and ASMu'!F$12</f>
        <v>0.92360840061944671</v>
      </c>
      <c r="CK352" s="1">
        <f>(AY352 - '[1]AoA, FW, and ASMu'!G$11) / '[1]AoA, FW, and ASMu'!G$12</f>
        <v>-0.39129875746110016</v>
      </c>
      <c r="CL352" s="1">
        <f>(BA352 - '[1]AoA, FW, and ASMu'!H$11) / '[1]AoA, FW, and ASMu'!H$12</f>
        <v>-0.62050276803115456</v>
      </c>
      <c r="CM352" s="1">
        <f>(AW352 - '[1]AoA, FW, and ASMu'!I$11) / '[1]AoA, FW, and ASMu'!I$12</f>
        <v>-1.9492913520592203</v>
      </c>
      <c r="CN352" s="1">
        <v>1.331054967</v>
      </c>
      <c r="CO352" s="1">
        <v>1.6814119380000001</v>
      </c>
      <c r="CP352" s="1"/>
      <c r="CQ352" s="1">
        <v>1.1562758870000001</v>
      </c>
      <c r="CR352" s="1">
        <v>0.81755465699999996</v>
      </c>
      <c r="CS352" s="1">
        <v>0.348715995</v>
      </c>
      <c r="CT352" s="1"/>
      <c r="CU352" s="1">
        <v>1.222831097</v>
      </c>
      <c r="CV352" s="1" t="s">
        <v>241</v>
      </c>
      <c r="CW352" s="1">
        <v>5</v>
      </c>
      <c r="CX352" s="1">
        <v>1</v>
      </c>
      <c r="CY352" s="1" t="s">
        <v>242</v>
      </c>
      <c r="CZ352" s="1">
        <v>5</v>
      </c>
      <c r="DA352" s="1">
        <v>138</v>
      </c>
      <c r="DB352" s="1" t="s">
        <v>221</v>
      </c>
      <c r="DC352" s="1" t="s">
        <v>221</v>
      </c>
      <c r="DD352" s="1">
        <v>0</v>
      </c>
      <c r="DE352" s="1" t="s">
        <v>221</v>
      </c>
      <c r="DF352" s="1" t="s">
        <v>221</v>
      </c>
      <c r="DG352" s="1" t="s">
        <v>980</v>
      </c>
      <c r="DH352" s="1">
        <v>74710</v>
      </c>
      <c r="DI352" s="1" t="s">
        <v>221</v>
      </c>
      <c r="DJ352" s="1" t="s">
        <v>2012</v>
      </c>
      <c r="DK352" s="1" t="s">
        <v>427</v>
      </c>
      <c r="DL352" s="1" t="s">
        <v>229</v>
      </c>
      <c r="DM352" s="1">
        <v>1301</v>
      </c>
      <c r="DN352" s="1">
        <v>15</v>
      </c>
      <c r="DO352" s="1" t="s">
        <v>2013</v>
      </c>
      <c r="DP352" s="1">
        <v>0.99168173500000001</v>
      </c>
      <c r="DQ352" s="1">
        <v>-0.56476974899999999</v>
      </c>
      <c r="DR352" s="1">
        <v>1.142329726</v>
      </c>
      <c r="DS352" s="1">
        <v>-0.37808848900000003</v>
      </c>
      <c r="DT352" s="1">
        <v>-1.8114151679999999</v>
      </c>
      <c r="DU352" s="1">
        <v>-1.4329344530000001</v>
      </c>
      <c r="DV352" s="1">
        <v>-0.68143459900000003</v>
      </c>
      <c r="DW352" s="1">
        <v>0.87171520999999996</v>
      </c>
      <c r="DX352" s="1">
        <v>1.717454663</v>
      </c>
      <c r="DY352" s="1">
        <v>-1.0964448499999999</v>
      </c>
      <c r="DZ352" s="1">
        <v>-2.190606061</v>
      </c>
      <c r="EA352" s="1">
        <v>-1.1447780439999999</v>
      </c>
      <c r="EB352" s="1">
        <v>-0.34981495200000001</v>
      </c>
      <c r="EC352" s="1">
        <v>-2.3684290720000001</v>
      </c>
      <c r="ED352" s="1">
        <v>-0.670839038</v>
      </c>
      <c r="EE352" s="1">
        <v>1.2185467910000001</v>
      </c>
      <c r="EF352" s="1">
        <v>0.50663741100000004</v>
      </c>
      <c r="EG352" s="1">
        <v>0.79266946299999996</v>
      </c>
      <c r="EH352" s="1">
        <v>0.86115427300000003</v>
      </c>
      <c r="EI352" s="1">
        <v>0.78168780999999998</v>
      </c>
      <c r="EJ352" s="1">
        <v>0.78663404599999998</v>
      </c>
      <c r="EK352" s="1">
        <v>-1.08825868</v>
      </c>
      <c r="EL352" s="1">
        <v>0.48208338899999997</v>
      </c>
      <c r="EM352" s="1">
        <v>1.1417787210000001</v>
      </c>
      <c r="EN352" s="1">
        <v>0.77204928699999997</v>
      </c>
      <c r="EO352" s="1">
        <v>0.60217342600000001</v>
      </c>
      <c r="EP352" s="1">
        <v>0.55752913199999998</v>
      </c>
      <c r="EQ352" s="1" t="s">
        <v>221</v>
      </c>
      <c r="ER352" s="1">
        <v>1.3503151259999999</v>
      </c>
      <c r="ES352" s="1">
        <v>1.5686721159999999</v>
      </c>
      <c r="ET352" s="1">
        <v>0.81993861499999998</v>
      </c>
      <c r="EU352" s="1" t="s">
        <v>221</v>
      </c>
      <c r="EV352" s="1" t="s">
        <v>221</v>
      </c>
      <c r="EW352" s="1">
        <v>1.3341285919999999</v>
      </c>
      <c r="EX352" s="1">
        <v>-0.67500610599999999</v>
      </c>
      <c r="EY352" s="1">
        <v>0.99320901100000003</v>
      </c>
      <c r="EZ352" s="1">
        <v>-0.56272993800000004</v>
      </c>
      <c r="FA352" s="1">
        <v>-1.4572140840000001</v>
      </c>
      <c r="FB352" s="1">
        <v>-1.348361157</v>
      </c>
      <c r="FC352" s="1">
        <v>-0.94977949800000006</v>
      </c>
      <c r="FD352" s="1">
        <v>0.84506917800000003</v>
      </c>
      <c r="FE352" s="1">
        <v>0.98215492100000001</v>
      </c>
      <c r="FF352" s="1">
        <v>-0.99222370199999999</v>
      </c>
      <c r="FG352" s="1">
        <v>-1.8842874380000001</v>
      </c>
      <c r="FH352" s="1">
        <v>-0.90605712000000005</v>
      </c>
      <c r="FI352" s="1">
        <v>-0.24643912700000001</v>
      </c>
      <c r="FJ352" s="1">
        <v>-1.994651288</v>
      </c>
      <c r="FK352" s="1">
        <v>-0.61827943600000002</v>
      </c>
      <c r="FL352" s="1">
        <v>0.98156220699999996</v>
      </c>
      <c r="FM352" s="1">
        <v>0.65470389500000004</v>
      </c>
      <c r="FN352" s="1">
        <v>0.94478795299999996</v>
      </c>
      <c r="FO352" s="1">
        <v>0.86177219599999999</v>
      </c>
      <c r="FP352" s="1">
        <v>0.90010502800000003</v>
      </c>
      <c r="FQ352" s="1">
        <v>0.96217865700000005</v>
      </c>
      <c r="FR352" s="1">
        <v>-1.2227483240000001</v>
      </c>
      <c r="FS352" s="1">
        <v>0.67246216400000003</v>
      </c>
      <c r="FT352" s="1">
        <v>1.1629552620000001</v>
      </c>
      <c r="FU352" s="1">
        <v>0.89080182600000002</v>
      </c>
      <c r="FV352" s="1">
        <v>0.682211177</v>
      </c>
      <c r="FW352" s="1">
        <v>0.68845685099999998</v>
      </c>
      <c r="FX352" s="1"/>
      <c r="FY352" s="1">
        <v>1.4789588659999999</v>
      </c>
      <c r="FZ352" s="1">
        <v>1.6159227350000001</v>
      </c>
      <c r="GA352" s="1">
        <v>0.911935681</v>
      </c>
      <c r="GB352" s="1"/>
      <c r="GC352" s="1"/>
      <c r="GD352" s="1">
        <v>1.755225821</v>
      </c>
      <c r="GE352" s="1">
        <v>0.199079643</v>
      </c>
      <c r="GF352" s="1">
        <v>-0.94977949800000006</v>
      </c>
      <c r="GG352" s="1">
        <v>2.0080244390000002</v>
      </c>
      <c r="GH352" s="1">
        <v>1.8729567469999999</v>
      </c>
      <c r="GI352" s="1">
        <v>-0.109141627</v>
      </c>
      <c r="GJ352" s="1">
        <v>-0.61827943600000002</v>
      </c>
      <c r="GK352" s="1">
        <v>-0.93949948500000002</v>
      </c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 t="s">
        <v>231</v>
      </c>
      <c r="HP352" s="1" t="s">
        <v>315</v>
      </c>
      <c r="HQ352" s="1" t="s">
        <v>316</v>
      </c>
      <c r="HR352" s="1" t="s">
        <v>221</v>
      </c>
      <c r="HS352" s="1" t="s">
        <v>221</v>
      </c>
      <c r="HT352" s="1" t="s">
        <v>221</v>
      </c>
      <c r="HU352" s="1">
        <v>5.953828981</v>
      </c>
      <c r="HV352" s="1">
        <v>4.7866378840000001</v>
      </c>
      <c r="HW352" s="1"/>
      <c r="HX352" s="1">
        <v>4.4312896869999996</v>
      </c>
      <c r="HY352" s="1">
        <v>4.737007867</v>
      </c>
      <c r="HZ352" s="1">
        <v>3.3546070870000002</v>
      </c>
      <c r="IA352" s="1"/>
      <c r="IB352" s="1">
        <v>3.5212180129999999</v>
      </c>
    </row>
    <row r="353" spans="1:236" x14ac:dyDescent="0.3">
      <c r="A353" s="1">
        <v>30750</v>
      </c>
      <c r="B353" s="1" t="s">
        <v>2014</v>
      </c>
      <c r="C353" s="1" t="s">
        <v>1097</v>
      </c>
      <c r="D353" s="1" t="s">
        <v>992</v>
      </c>
      <c r="E353" s="1">
        <v>6</v>
      </c>
      <c r="F353" s="1" t="s">
        <v>219</v>
      </c>
      <c r="G353" s="1">
        <v>1</v>
      </c>
      <c r="H353" s="1" t="s">
        <v>220</v>
      </c>
      <c r="I353" s="1" t="s">
        <v>221</v>
      </c>
      <c r="J353" s="1" t="s">
        <v>221</v>
      </c>
      <c r="K353" s="1" t="s">
        <v>221</v>
      </c>
      <c r="L353" s="1">
        <v>1</v>
      </c>
      <c r="M353" s="1">
        <v>0</v>
      </c>
      <c r="N353" s="1">
        <v>0</v>
      </c>
      <c r="O353" s="1">
        <v>1</v>
      </c>
      <c r="P353" s="1">
        <v>1</v>
      </c>
      <c r="Q353" s="1">
        <v>0</v>
      </c>
      <c r="R353" s="1">
        <v>1</v>
      </c>
      <c r="S353" s="1">
        <v>1</v>
      </c>
      <c r="T353" s="1">
        <v>1</v>
      </c>
      <c r="U353" s="1">
        <v>0</v>
      </c>
      <c r="V353" s="1">
        <v>1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1</v>
      </c>
      <c r="AD353" s="1">
        <v>1</v>
      </c>
      <c r="AE353" s="1" t="s">
        <v>221</v>
      </c>
      <c r="AF353" s="1" t="s">
        <v>221</v>
      </c>
      <c r="AG353" s="1" t="s">
        <v>221</v>
      </c>
      <c r="AH353" s="1" t="s">
        <v>221</v>
      </c>
      <c r="AI353" s="1" t="s">
        <v>221</v>
      </c>
      <c r="AJ353" s="1" t="s">
        <v>221</v>
      </c>
      <c r="AK353" s="1" t="s">
        <v>221</v>
      </c>
      <c r="AL353" s="1" t="s">
        <v>221</v>
      </c>
      <c r="AM353" s="1">
        <v>5</v>
      </c>
      <c r="AN353" s="1">
        <v>2</v>
      </c>
      <c r="AO353" s="1">
        <v>4</v>
      </c>
      <c r="AP353" s="1">
        <v>1</v>
      </c>
      <c r="AQ353" s="1">
        <v>5</v>
      </c>
      <c r="AR353" s="1">
        <v>2</v>
      </c>
      <c r="AS353" s="1">
        <v>2</v>
      </c>
      <c r="AT353" s="1">
        <v>3</v>
      </c>
      <c r="AU353" s="1">
        <v>1</v>
      </c>
      <c r="AV353" s="1">
        <v>1</v>
      </c>
      <c r="AW353" s="1">
        <v>3</v>
      </c>
      <c r="AX353" s="1">
        <v>1</v>
      </c>
      <c r="AY353" s="1">
        <v>3</v>
      </c>
      <c r="AZ353" s="1">
        <v>4</v>
      </c>
      <c r="BA353" s="1">
        <v>1</v>
      </c>
      <c r="BB353" s="1">
        <v>5</v>
      </c>
      <c r="BC353" s="1" t="s">
        <v>221</v>
      </c>
      <c r="BD353" s="1" t="s">
        <v>221</v>
      </c>
      <c r="BE353" s="1" t="s">
        <v>221</v>
      </c>
      <c r="BF353" s="1" t="s">
        <v>221</v>
      </c>
      <c r="BG353" s="1">
        <v>4</v>
      </c>
      <c r="BH353" s="1">
        <v>3</v>
      </c>
      <c r="BI353" s="1">
        <v>3</v>
      </c>
      <c r="BJ353" s="1">
        <v>4</v>
      </c>
      <c r="BK353" s="1" t="s">
        <v>221</v>
      </c>
      <c r="BL353" s="1" t="s">
        <v>221</v>
      </c>
      <c r="BM353" s="1" t="s">
        <v>221</v>
      </c>
      <c r="BN353" s="1" t="s">
        <v>221</v>
      </c>
      <c r="BO353" s="1">
        <v>4</v>
      </c>
      <c r="BP353" s="1" t="s">
        <v>221</v>
      </c>
      <c r="BQ353" s="1">
        <v>5</v>
      </c>
      <c r="BR353" s="1">
        <v>3</v>
      </c>
      <c r="BS353" s="1" t="s">
        <v>221</v>
      </c>
      <c r="BT353" s="1">
        <v>4</v>
      </c>
      <c r="BU353" s="1">
        <v>4</v>
      </c>
      <c r="BV353" s="1">
        <v>2</v>
      </c>
      <c r="BW353" s="1">
        <v>1</v>
      </c>
      <c r="BX353" s="1">
        <v>3</v>
      </c>
      <c r="BY353" s="1">
        <v>4</v>
      </c>
      <c r="BZ353" s="1"/>
      <c r="CA353" s="1">
        <v>4</v>
      </c>
      <c r="CB353" s="1"/>
      <c r="CC353" s="1"/>
      <c r="CD353" s="1">
        <v>1</v>
      </c>
      <c r="CE353" s="1">
        <v>3</v>
      </c>
      <c r="CF353" s="1">
        <f>(AM353 - '[1]AoA, FW, and ASMu'!B$11) / '[1]AoA, FW, and ASMu'!B$12</f>
        <v>0.88905207322832902</v>
      </c>
      <c r="CG353" s="1">
        <f>(AQ353 - '[1]AoA, FW, and ASMu'!C$11) / '[1]AoA, FW, and ASMu'!C$12</f>
        <v>1.6056087151336731</v>
      </c>
      <c r="CH353" s="1">
        <f>(AR353 - '[1]AoA, FW, and ASMu'!D$11) / '[1]AoA, FW, and ASMu'!D$12</f>
        <v>-0.32843761477495281</v>
      </c>
      <c r="CI353" s="1">
        <f>(AT353 - '[1]AoA, FW, and ASMu'!E$11) / '[1]AoA, FW, and ASMu'!E$12</f>
        <v>-1.3553178528170411</v>
      </c>
      <c r="CJ353" s="1">
        <f>(AU353 - '[1]AoA, FW, and ASMu'!F$11) / '[1]AoA, FW, and ASMu'!F$12</f>
        <v>-1.3726844286238138</v>
      </c>
      <c r="CK353" s="1">
        <f>(AY353 - '[1]AoA, FW, and ASMu'!G$11) / '[1]AoA, FW, and ASMu'!G$12</f>
        <v>-0.39129875746110016</v>
      </c>
      <c r="CL353" s="1">
        <f>(BA353 - '[1]AoA, FW, and ASMu'!H$11) / '[1]AoA, FW, and ASMu'!H$12</f>
        <v>-0.62050276803115456</v>
      </c>
      <c r="CM353" s="1">
        <f>(AW353 - '[1]AoA, FW, and ASMu'!I$11) / '[1]AoA, FW, and ASMu'!I$12</f>
        <v>-0.25123341556192269</v>
      </c>
      <c r="CN353" s="1">
        <v>-2.0481452660000001</v>
      </c>
      <c r="CO353" s="1">
        <v>0.48475246700000002</v>
      </c>
      <c r="CP353" s="1"/>
      <c r="CQ353" s="1">
        <v>4.8453466000000001E-2</v>
      </c>
      <c r="CR353" s="1"/>
      <c r="CS353" s="1"/>
      <c r="CT353" s="1">
        <v>-2.1898659949999999</v>
      </c>
      <c r="CU353" s="1">
        <v>-1.124647578</v>
      </c>
      <c r="CV353" s="1" t="s">
        <v>241</v>
      </c>
      <c r="CW353" s="1">
        <v>5</v>
      </c>
      <c r="CX353" s="1">
        <v>1</v>
      </c>
      <c r="CY353" s="1" t="s">
        <v>242</v>
      </c>
      <c r="CZ353" s="1">
        <v>5</v>
      </c>
      <c r="DA353" s="1">
        <v>8433</v>
      </c>
      <c r="DB353" s="1" t="s">
        <v>221</v>
      </c>
      <c r="DC353" s="1" t="s">
        <v>221</v>
      </c>
      <c r="DD353" s="1" t="s">
        <v>221</v>
      </c>
      <c r="DE353" s="1" t="s">
        <v>221</v>
      </c>
      <c r="DF353" s="1" t="s">
        <v>221</v>
      </c>
      <c r="DG353" s="1" t="s">
        <v>364</v>
      </c>
      <c r="DH353" s="1">
        <v>16818</v>
      </c>
      <c r="DI353" s="1" t="s">
        <v>2015</v>
      </c>
      <c r="DJ353" s="1" t="s">
        <v>2016</v>
      </c>
      <c r="DK353" s="1" t="s">
        <v>323</v>
      </c>
      <c r="DL353" s="1" t="s">
        <v>229</v>
      </c>
      <c r="DM353" s="1">
        <v>974</v>
      </c>
      <c r="DN353" s="1">
        <v>10</v>
      </c>
      <c r="DO353" s="1" t="s">
        <v>2017</v>
      </c>
      <c r="DP353" s="1">
        <v>0.99168173500000001</v>
      </c>
      <c r="DQ353" s="1">
        <v>0.43523025100000001</v>
      </c>
      <c r="DR353" s="1">
        <v>0.14232972599999999</v>
      </c>
      <c r="DS353" s="1">
        <v>-0.37808848900000003</v>
      </c>
      <c r="DT353" s="1">
        <v>2.1885848320000001</v>
      </c>
      <c r="DU353" s="1">
        <v>-0.432934453</v>
      </c>
      <c r="DV353" s="1">
        <v>0.31856540100000003</v>
      </c>
      <c r="DW353" s="1">
        <v>-1.1282847899999999</v>
      </c>
      <c r="DX353" s="1">
        <v>-2.2825453370000002</v>
      </c>
      <c r="DY353" s="1">
        <v>-1.0964448499999999</v>
      </c>
      <c r="DZ353" s="1">
        <v>-0.19060606099999999</v>
      </c>
      <c r="EA353" s="1">
        <v>-1.1447780439999999</v>
      </c>
      <c r="EB353" s="1">
        <v>-0.34981495200000001</v>
      </c>
      <c r="EC353" s="1">
        <v>0.63157092800000003</v>
      </c>
      <c r="ED353" s="1">
        <v>-0.670839038</v>
      </c>
      <c r="EE353" s="1">
        <v>1.2185467910000001</v>
      </c>
      <c r="EF353" s="1">
        <v>-0.49336258900000002</v>
      </c>
      <c r="EG353" s="1">
        <v>-1.207330537</v>
      </c>
      <c r="EH353" s="1">
        <v>-1.1388457270000001</v>
      </c>
      <c r="EI353" s="1">
        <v>-0.21831218999999999</v>
      </c>
      <c r="EJ353" s="1" t="s">
        <v>221</v>
      </c>
      <c r="EK353" s="1" t="s">
        <v>221</v>
      </c>
      <c r="EL353" s="1" t="s">
        <v>221</v>
      </c>
      <c r="EM353" s="1">
        <v>0.141778721</v>
      </c>
      <c r="EN353" s="1" t="s">
        <v>221</v>
      </c>
      <c r="EO353" s="1">
        <v>0.60217342600000001</v>
      </c>
      <c r="EP353" s="1">
        <v>-1.442470868</v>
      </c>
      <c r="EQ353" s="1" t="s">
        <v>221</v>
      </c>
      <c r="ER353" s="1">
        <v>0.35031512599999998</v>
      </c>
      <c r="ES353" s="1">
        <v>0.56867211600000001</v>
      </c>
      <c r="ET353" s="1">
        <v>-2.1800613850000001</v>
      </c>
      <c r="EU353" s="1">
        <v>-2.288270378</v>
      </c>
      <c r="EV353" s="1" t="s">
        <v>221</v>
      </c>
      <c r="EW353" s="1">
        <v>1.3341285919999999</v>
      </c>
      <c r="EX353" s="1">
        <v>0.52018203500000004</v>
      </c>
      <c r="EY353" s="1">
        <v>0.12374988000000001</v>
      </c>
      <c r="EZ353" s="1">
        <v>-0.56272993800000004</v>
      </c>
      <c r="FA353" s="1">
        <v>1.7606326240000001</v>
      </c>
      <c r="FB353" s="1">
        <v>-0.407382207</v>
      </c>
      <c r="FC353" s="1">
        <v>0.44401456500000003</v>
      </c>
      <c r="FD353" s="1">
        <v>-1.0937961030000001</v>
      </c>
      <c r="FE353" s="1">
        <v>-1.305311391</v>
      </c>
      <c r="FF353" s="1">
        <v>-0.99222370199999999</v>
      </c>
      <c r="FG353" s="1">
        <v>-0.163953078</v>
      </c>
      <c r="FH353" s="1">
        <v>-0.90605712000000005</v>
      </c>
      <c r="FI353" s="1">
        <v>-0.24643912700000001</v>
      </c>
      <c r="FJ353" s="1">
        <v>0.53189845499999999</v>
      </c>
      <c r="FK353" s="1">
        <v>-0.61827943600000002</v>
      </c>
      <c r="FL353" s="1">
        <v>0.98156220699999996</v>
      </c>
      <c r="FM353" s="1">
        <v>-0.63754946099999998</v>
      </c>
      <c r="FN353" s="1">
        <v>-1.4390252180000001</v>
      </c>
      <c r="FO353" s="1">
        <v>-1.139662908</v>
      </c>
      <c r="FP353" s="1">
        <v>-0.25138411700000002</v>
      </c>
      <c r="FQ353" s="1"/>
      <c r="FR353" s="1"/>
      <c r="FS353" s="1"/>
      <c r="FT353" s="1">
        <v>0.144408287</v>
      </c>
      <c r="FU353" s="1"/>
      <c r="FV353" s="1">
        <v>0.682211177</v>
      </c>
      <c r="FW353" s="1">
        <v>-1.7812144590000001</v>
      </c>
      <c r="FX353" s="1"/>
      <c r="FY353" s="1">
        <v>0.38368944500000002</v>
      </c>
      <c r="FZ353" s="1">
        <v>0.58580132299999998</v>
      </c>
      <c r="GA353" s="1">
        <v>-2.4246641489999998</v>
      </c>
      <c r="GB353" s="1">
        <v>-2.2884229980000002</v>
      </c>
      <c r="GC353" s="1"/>
      <c r="GD353" s="1">
        <v>0.57519831200000004</v>
      </c>
      <c r="GE353" s="1">
        <v>7.7363177000000005E-2</v>
      </c>
      <c r="GF353" s="1">
        <v>0.44401456500000003</v>
      </c>
      <c r="GG353" s="1">
        <v>-0.949387816</v>
      </c>
      <c r="GH353" s="1">
        <v>-1.305311391</v>
      </c>
      <c r="GI353" s="1">
        <v>-0.24643912700000001</v>
      </c>
      <c r="GJ353" s="1">
        <v>-1.762490935</v>
      </c>
      <c r="GK353" s="1">
        <v>-1.6029782960000001</v>
      </c>
      <c r="GL353" s="1">
        <v>4</v>
      </c>
      <c r="GM353" s="1">
        <v>2</v>
      </c>
      <c r="GN353" s="1">
        <v>0.5</v>
      </c>
      <c r="GO353" s="1">
        <v>2</v>
      </c>
      <c r="GP353" s="1">
        <v>0.5</v>
      </c>
      <c r="GQ353" s="1">
        <v>0</v>
      </c>
      <c r="GR353" s="1">
        <v>0</v>
      </c>
      <c r="GS353" s="1">
        <v>0</v>
      </c>
      <c r="GT353" s="1">
        <v>0</v>
      </c>
      <c r="GU353" s="1">
        <v>0</v>
      </c>
      <c r="GV353" s="1">
        <v>0</v>
      </c>
      <c r="GW353" s="1">
        <v>1</v>
      </c>
      <c r="GX353" s="1">
        <v>0.25</v>
      </c>
      <c r="GY353" s="1">
        <v>0</v>
      </c>
      <c r="GZ353" s="1">
        <v>0</v>
      </c>
      <c r="HA353" s="1">
        <v>0</v>
      </c>
      <c r="HB353" s="1">
        <v>0</v>
      </c>
      <c r="HC353" s="1">
        <v>0</v>
      </c>
      <c r="HD353" s="1">
        <v>0</v>
      </c>
      <c r="HE353" s="1">
        <v>1</v>
      </c>
      <c r="HF353" s="1">
        <v>0.25</v>
      </c>
      <c r="HG353" s="1">
        <v>0</v>
      </c>
      <c r="HH353" s="1">
        <v>0</v>
      </c>
      <c r="HI353" s="1">
        <v>2</v>
      </c>
      <c r="HJ353" s="1">
        <v>0.5</v>
      </c>
      <c r="HK353" s="1">
        <v>0</v>
      </c>
      <c r="HL353" s="1">
        <v>0</v>
      </c>
      <c r="HM353" s="1">
        <v>0.25</v>
      </c>
      <c r="HN353" s="1">
        <v>0.75</v>
      </c>
      <c r="HO353" s="1" t="s">
        <v>269</v>
      </c>
      <c r="HP353" s="1" t="s">
        <v>357</v>
      </c>
      <c r="HQ353" s="1" t="s">
        <v>1102</v>
      </c>
      <c r="HR353" s="1" t="s">
        <v>221</v>
      </c>
      <c r="HS353" s="1" t="s">
        <v>221</v>
      </c>
      <c r="HT353" s="1" t="s">
        <v>221</v>
      </c>
      <c r="HU353" s="1">
        <v>2.5746287479999999</v>
      </c>
      <c r="HV353" s="1">
        <v>3.5899784129999999</v>
      </c>
      <c r="HW353" s="1"/>
      <c r="HX353" s="1">
        <v>3.3234672650000001</v>
      </c>
      <c r="HY353" s="1"/>
      <c r="HZ353" s="1"/>
      <c r="IA353" s="1">
        <v>0</v>
      </c>
      <c r="IB353" s="1">
        <v>1.1737393380000001</v>
      </c>
    </row>
    <row r="354" spans="1:236" x14ac:dyDescent="0.3">
      <c r="A354" s="1">
        <v>32879</v>
      </c>
      <c r="B354" s="1" t="s">
        <v>2018</v>
      </c>
      <c r="C354" s="1" t="s">
        <v>2019</v>
      </c>
      <c r="D354" s="1" t="s">
        <v>729</v>
      </c>
      <c r="E354" s="1">
        <v>5</v>
      </c>
      <c r="F354" s="1" t="s">
        <v>219</v>
      </c>
      <c r="G354" s="1">
        <v>1</v>
      </c>
      <c r="H354" s="1" t="s">
        <v>220</v>
      </c>
      <c r="I354" s="1" t="s">
        <v>221</v>
      </c>
      <c r="J354" s="1" t="s">
        <v>221</v>
      </c>
      <c r="K354" s="1" t="s">
        <v>221</v>
      </c>
      <c r="L354" s="1">
        <v>1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1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 t="s">
        <v>221</v>
      </c>
      <c r="AF354" s="1" t="s">
        <v>221</v>
      </c>
      <c r="AG354" s="1" t="s">
        <v>221</v>
      </c>
      <c r="AH354" s="1" t="s">
        <v>221</v>
      </c>
      <c r="AI354" s="1" t="s">
        <v>221</v>
      </c>
      <c r="AJ354" s="1" t="s">
        <v>221</v>
      </c>
      <c r="AK354" s="1" t="s">
        <v>221</v>
      </c>
      <c r="AL354" s="1" t="s">
        <v>221</v>
      </c>
      <c r="AM354" s="1">
        <v>5</v>
      </c>
      <c r="AN354" s="1">
        <v>1</v>
      </c>
      <c r="AO354" s="1">
        <v>4</v>
      </c>
      <c r="AP354" s="1">
        <v>1</v>
      </c>
      <c r="AQ354" s="1">
        <v>4</v>
      </c>
      <c r="AR354" s="1">
        <v>2</v>
      </c>
      <c r="AS354" s="1">
        <v>1</v>
      </c>
      <c r="AT354" s="1">
        <v>5</v>
      </c>
      <c r="AU354" s="1">
        <v>5</v>
      </c>
      <c r="AV354" s="1">
        <v>2</v>
      </c>
      <c r="AW354" s="1">
        <v>3</v>
      </c>
      <c r="AX354" s="1">
        <v>1</v>
      </c>
      <c r="AY354" s="1">
        <v>5</v>
      </c>
      <c r="AZ354" s="1">
        <v>4</v>
      </c>
      <c r="BA354" s="1">
        <v>1</v>
      </c>
      <c r="BB354" s="1">
        <v>3</v>
      </c>
      <c r="BC354" s="1" t="s">
        <v>221</v>
      </c>
      <c r="BD354" s="1" t="s">
        <v>221</v>
      </c>
      <c r="BE354" s="1" t="s">
        <v>221</v>
      </c>
      <c r="BF354" s="1" t="s">
        <v>221</v>
      </c>
      <c r="BG354" s="1">
        <v>5</v>
      </c>
      <c r="BH354" s="1">
        <v>4</v>
      </c>
      <c r="BI354" s="1">
        <v>3</v>
      </c>
      <c r="BJ354" s="1">
        <v>4</v>
      </c>
      <c r="BK354" s="1">
        <v>3</v>
      </c>
      <c r="BL354" s="1">
        <v>5</v>
      </c>
      <c r="BM354" s="1">
        <v>5</v>
      </c>
      <c r="BN354" s="1" t="s">
        <v>221</v>
      </c>
      <c r="BO354" s="1">
        <v>4</v>
      </c>
      <c r="BP354" s="1">
        <v>4</v>
      </c>
      <c r="BQ354" s="1">
        <v>5</v>
      </c>
      <c r="BR354" s="1">
        <v>5</v>
      </c>
      <c r="BS354" s="1" t="s">
        <v>221</v>
      </c>
      <c r="BT354" s="1">
        <v>4</v>
      </c>
      <c r="BU354" s="1">
        <v>4</v>
      </c>
      <c r="BV354" s="1">
        <v>4</v>
      </c>
      <c r="BW354" s="1" t="s">
        <v>221</v>
      </c>
      <c r="BX354" s="1">
        <v>4.375</v>
      </c>
      <c r="BY354" s="1">
        <v>4</v>
      </c>
      <c r="BZ354" s="1"/>
      <c r="CA354" s="1">
        <v>4</v>
      </c>
      <c r="CB354" s="1">
        <v>4</v>
      </c>
      <c r="CC354" s="1">
        <v>4.3333333329999997</v>
      </c>
      <c r="CD354" s="1"/>
      <c r="CE354" s="1">
        <v>4</v>
      </c>
      <c r="CF354" s="1">
        <f>(AM354 - '[1]AoA, FW, and ASMu'!B$11) / '[1]AoA, FW, and ASMu'!B$12</f>
        <v>0.88905207322832902</v>
      </c>
      <c r="CG354" s="1">
        <f>(AQ354 - '[1]AoA, FW, and ASMu'!C$11) / '[1]AoA, FW, and ASMu'!C$12</f>
        <v>0.83458339984016205</v>
      </c>
      <c r="CH354" s="1">
        <f>(AR354 - '[1]AoA, FW, and ASMu'!D$11) / '[1]AoA, FW, and ASMu'!D$12</f>
        <v>-0.32843761477495281</v>
      </c>
      <c r="CI354" s="1">
        <f>(AT354 - '[1]AoA, FW, and ASMu'!E$11) / '[1]AoA, FW, and ASMu'!E$12</f>
        <v>0.50066042908655961</v>
      </c>
      <c r="CJ354" s="1">
        <f>(AU354 - '[1]AoA, FW, and ASMu'!F$11) / '[1]AoA, FW, and ASMu'!F$12</f>
        <v>0.92360840061944671</v>
      </c>
      <c r="CK354" s="1">
        <f>(AY354 - '[1]AoA, FW, and ASMu'!G$11) / '[1]AoA, FW, and ASMu'!G$12</f>
        <v>1.0352183707753255</v>
      </c>
      <c r="CL354" s="1">
        <f>(BA354 - '[1]AoA, FW, and ASMu'!H$11) / '[1]AoA, FW, and ASMu'!H$12</f>
        <v>-0.62050276803115456</v>
      </c>
      <c r="CM354" s="1">
        <f>(AW354 - '[1]AoA, FW, and ASMu'!I$11) / '[1]AoA, FW, and ASMu'!I$12</f>
        <v>-0.25123341556192269</v>
      </c>
      <c r="CN354" s="1">
        <v>0.60694063099999995</v>
      </c>
      <c r="CO354" s="1">
        <v>0.48475246700000002</v>
      </c>
      <c r="CP354" s="1"/>
      <c r="CQ354" s="1">
        <v>4.8453466000000001E-2</v>
      </c>
      <c r="CR354" s="1">
        <v>-0.36669731</v>
      </c>
      <c r="CS354" s="1">
        <v>0.348715995</v>
      </c>
      <c r="CT354" s="1"/>
      <c r="CU354" s="1">
        <v>4.9091758999999999E-2</v>
      </c>
      <c r="CV354" s="1" t="s">
        <v>241</v>
      </c>
      <c r="CW354" s="1">
        <v>5</v>
      </c>
      <c r="CX354" s="1">
        <v>1</v>
      </c>
      <c r="CY354" s="1" t="s">
        <v>242</v>
      </c>
      <c r="CZ354" s="1">
        <v>5</v>
      </c>
      <c r="DA354" s="1" t="s">
        <v>221</v>
      </c>
      <c r="DB354" s="1" t="s">
        <v>221</v>
      </c>
      <c r="DC354" s="1" t="s">
        <v>221</v>
      </c>
      <c r="DD354" s="1" t="s">
        <v>221</v>
      </c>
      <c r="DE354" s="1" t="s">
        <v>221</v>
      </c>
      <c r="DF354" s="1" t="s">
        <v>221</v>
      </c>
      <c r="DG354" s="1" t="s">
        <v>292</v>
      </c>
      <c r="DH354" s="1">
        <v>297741</v>
      </c>
      <c r="DI354" s="1" t="s">
        <v>2020</v>
      </c>
      <c r="DJ354" s="1" t="s">
        <v>2021</v>
      </c>
      <c r="DK354" s="1" t="s">
        <v>567</v>
      </c>
      <c r="DL354" s="1" t="s">
        <v>229</v>
      </c>
      <c r="DM354" s="1">
        <v>755</v>
      </c>
      <c r="DN354" s="1">
        <v>7</v>
      </c>
      <c r="DO354" s="1" t="s">
        <v>2022</v>
      </c>
      <c r="DP354" s="1">
        <v>0.99168173500000001</v>
      </c>
      <c r="DQ354" s="1">
        <v>-0.56476974899999999</v>
      </c>
      <c r="DR354" s="1">
        <v>0.14232972599999999</v>
      </c>
      <c r="DS354" s="1">
        <v>-0.37808848900000003</v>
      </c>
      <c r="DT354" s="1">
        <v>1.1885848320000001</v>
      </c>
      <c r="DU354" s="1">
        <v>-0.432934453</v>
      </c>
      <c r="DV354" s="1">
        <v>-0.68143459900000003</v>
      </c>
      <c r="DW354" s="1">
        <v>0.87171520999999996</v>
      </c>
      <c r="DX354" s="1">
        <v>1.717454663</v>
      </c>
      <c r="DY354" s="1">
        <v>-9.6444849999999999E-2</v>
      </c>
      <c r="DZ354" s="1">
        <v>-0.19060606099999999</v>
      </c>
      <c r="EA354" s="1">
        <v>-1.1447780439999999</v>
      </c>
      <c r="EB354" s="1">
        <v>1.650185048</v>
      </c>
      <c r="EC354" s="1">
        <v>0.63157092800000003</v>
      </c>
      <c r="ED354" s="1">
        <v>-0.670839038</v>
      </c>
      <c r="EE354" s="1">
        <v>-0.78145320900000004</v>
      </c>
      <c r="EF354" s="1">
        <v>0.50663741100000004</v>
      </c>
      <c r="EG354" s="1">
        <v>-0.20733053700000001</v>
      </c>
      <c r="EH354" s="1">
        <v>-1.1388457270000001</v>
      </c>
      <c r="EI354" s="1">
        <v>-0.21831218999999999</v>
      </c>
      <c r="EJ354" s="1">
        <v>-1.2133659539999999</v>
      </c>
      <c r="EK354" s="1">
        <v>0.91174131999999997</v>
      </c>
      <c r="EL354" s="1">
        <v>0.48208338899999997</v>
      </c>
      <c r="EM354" s="1">
        <v>0.141778721</v>
      </c>
      <c r="EN354" s="1">
        <v>-0.227950713</v>
      </c>
      <c r="EO354" s="1">
        <v>0.60217342600000001</v>
      </c>
      <c r="EP354" s="1">
        <v>0.55752913199999998</v>
      </c>
      <c r="EQ354" s="1" t="s">
        <v>221</v>
      </c>
      <c r="ER354" s="1">
        <v>0.35031512599999998</v>
      </c>
      <c r="ES354" s="1">
        <v>0.56867211600000001</v>
      </c>
      <c r="ET354" s="1">
        <v>-0.18006138499999999</v>
      </c>
      <c r="EU354" s="1" t="s">
        <v>221</v>
      </c>
      <c r="EV354" s="1" t="s">
        <v>221</v>
      </c>
      <c r="EW354" s="1">
        <v>1.3341285919999999</v>
      </c>
      <c r="EX354" s="1">
        <v>-0.67500610599999999</v>
      </c>
      <c r="EY354" s="1">
        <v>0.12374988000000001</v>
      </c>
      <c r="EZ354" s="1">
        <v>-0.56272993800000004</v>
      </c>
      <c r="FA354" s="1">
        <v>0.95617094700000005</v>
      </c>
      <c r="FB354" s="1">
        <v>-0.407382207</v>
      </c>
      <c r="FC354" s="1">
        <v>-0.94977949800000006</v>
      </c>
      <c r="FD354" s="1">
        <v>0.84506917800000003</v>
      </c>
      <c r="FE354" s="1">
        <v>0.98215492100000001</v>
      </c>
      <c r="FF354" s="1">
        <v>-8.7277409E-2</v>
      </c>
      <c r="FG354" s="1">
        <v>-0.163953078</v>
      </c>
      <c r="FH354" s="1">
        <v>-0.90605712000000005</v>
      </c>
      <c r="FI354" s="1">
        <v>1.1625293880000001</v>
      </c>
      <c r="FJ354" s="1">
        <v>0.53189845499999999</v>
      </c>
      <c r="FK354" s="1">
        <v>-0.61827943600000002</v>
      </c>
      <c r="FL354" s="1">
        <v>-0.62947516000000003</v>
      </c>
      <c r="FM354" s="1">
        <v>0.65470389500000004</v>
      </c>
      <c r="FN354" s="1">
        <v>-0.247118633</v>
      </c>
      <c r="FO354" s="1">
        <v>-1.139662908</v>
      </c>
      <c r="FP354" s="1">
        <v>-0.25138411700000002</v>
      </c>
      <c r="FQ354" s="1">
        <v>-1.4841397089999999</v>
      </c>
      <c r="FR354" s="1">
        <v>1.024416521</v>
      </c>
      <c r="FS354" s="1">
        <v>0.67246216400000003</v>
      </c>
      <c r="FT354" s="1">
        <v>0.144408287</v>
      </c>
      <c r="FU354" s="1">
        <v>-0.263012886</v>
      </c>
      <c r="FV354" s="1">
        <v>0.682211177</v>
      </c>
      <c r="FW354" s="1">
        <v>0.68845685099999998</v>
      </c>
      <c r="FX354" s="1"/>
      <c r="FY354" s="1">
        <v>0.38368944500000002</v>
      </c>
      <c r="FZ354" s="1">
        <v>0.58580132299999998</v>
      </c>
      <c r="GA354" s="1">
        <v>-0.200264262</v>
      </c>
      <c r="GB354" s="1"/>
      <c r="GC354" s="1"/>
      <c r="GD354" s="1">
        <v>1.423946964</v>
      </c>
      <c r="GE354" s="1">
        <v>7.7363177000000005E-2</v>
      </c>
      <c r="GF354" s="1">
        <v>-0.94977949800000006</v>
      </c>
      <c r="GG354" s="1">
        <v>0.989477465</v>
      </c>
      <c r="GH354" s="1">
        <v>0.71914203399999999</v>
      </c>
      <c r="GI354" s="1">
        <v>1.2334423800000001</v>
      </c>
      <c r="GJ354" s="1">
        <v>-0.61827943600000002</v>
      </c>
      <c r="GK354" s="1">
        <v>-0.41107171100000001</v>
      </c>
      <c r="GL354" s="1">
        <v>5</v>
      </c>
      <c r="GM354" s="1">
        <v>3</v>
      </c>
      <c r="GN354" s="1">
        <v>0.6</v>
      </c>
      <c r="GO354" s="1">
        <v>2</v>
      </c>
      <c r="GP354" s="1">
        <v>0.4</v>
      </c>
      <c r="GQ354" s="1">
        <v>1</v>
      </c>
      <c r="GR354" s="1">
        <v>0.2</v>
      </c>
      <c r="GS354" s="1">
        <v>0</v>
      </c>
      <c r="GT354" s="1">
        <v>0</v>
      </c>
      <c r="GU354" s="1">
        <v>1</v>
      </c>
      <c r="GV354" s="1">
        <v>0.2</v>
      </c>
      <c r="GW354" s="1">
        <v>1</v>
      </c>
      <c r="GX354" s="1">
        <v>0.2</v>
      </c>
      <c r="GY354" s="1">
        <v>0</v>
      </c>
      <c r="GZ354" s="1">
        <v>0</v>
      </c>
      <c r="HA354" s="1">
        <v>0</v>
      </c>
      <c r="HB354" s="1">
        <v>0</v>
      </c>
      <c r="HC354" s="1">
        <v>0</v>
      </c>
      <c r="HD354" s="1">
        <v>0</v>
      </c>
      <c r="HE354" s="1">
        <v>0</v>
      </c>
      <c r="HF354" s="1">
        <v>0</v>
      </c>
      <c r="HG354" s="1">
        <v>2</v>
      </c>
      <c r="HH354" s="1">
        <v>0.4</v>
      </c>
      <c r="HI354" s="1">
        <v>0</v>
      </c>
      <c r="HJ354" s="1">
        <v>0</v>
      </c>
      <c r="HK354" s="1">
        <v>0</v>
      </c>
      <c r="HL354" s="1">
        <v>0</v>
      </c>
      <c r="HM354" s="1">
        <v>0.6</v>
      </c>
      <c r="HN354" s="1">
        <v>0.4</v>
      </c>
      <c r="HO354" s="1" t="s">
        <v>221</v>
      </c>
      <c r="HP354" s="1" t="s">
        <v>232</v>
      </c>
      <c r="HQ354" s="1" t="s">
        <v>221</v>
      </c>
      <c r="HR354" s="1" t="s">
        <v>221</v>
      </c>
      <c r="HS354" s="1" t="s">
        <v>221</v>
      </c>
      <c r="HT354" s="1" t="s">
        <v>221</v>
      </c>
      <c r="HU354" s="1">
        <v>5.2297146449999996</v>
      </c>
      <c r="HV354" s="1">
        <v>3.5899784129999999</v>
      </c>
      <c r="HW354" s="1"/>
      <c r="HX354" s="1">
        <v>3.3234672650000001</v>
      </c>
      <c r="HY354" s="1">
        <v>3.5527559000000002</v>
      </c>
      <c r="HZ354" s="1">
        <v>3.3546070870000002</v>
      </c>
      <c r="IA354" s="1"/>
      <c r="IB354" s="1">
        <v>2.3474786750000001</v>
      </c>
    </row>
    <row r="355" spans="1:236" x14ac:dyDescent="0.3">
      <c r="A355" s="1">
        <v>35311</v>
      </c>
      <c r="B355" s="1" t="s">
        <v>2023</v>
      </c>
      <c r="C355" s="1" t="s">
        <v>1502</v>
      </c>
      <c r="D355" s="1" t="s">
        <v>1502</v>
      </c>
      <c r="E355" s="1">
        <v>1</v>
      </c>
      <c r="F355" s="1" t="s">
        <v>219</v>
      </c>
      <c r="G355" s="1">
        <v>1</v>
      </c>
      <c r="H355" s="1" t="s">
        <v>220</v>
      </c>
      <c r="I355" s="1" t="s">
        <v>221</v>
      </c>
      <c r="J355" s="1" t="s">
        <v>221</v>
      </c>
      <c r="K355" s="1" t="s">
        <v>221</v>
      </c>
      <c r="L355" s="1">
        <v>1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1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 t="s">
        <v>221</v>
      </c>
      <c r="AF355" s="1" t="s">
        <v>221</v>
      </c>
      <c r="AG355" s="1" t="s">
        <v>221</v>
      </c>
      <c r="AH355" s="1" t="s">
        <v>221</v>
      </c>
      <c r="AI355" s="1" t="s">
        <v>221</v>
      </c>
      <c r="AJ355" s="1" t="s">
        <v>221</v>
      </c>
      <c r="AK355" s="1" t="s">
        <v>221</v>
      </c>
      <c r="AL355" s="1" t="s">
        <v>221</v>
      </c>
      <c r="AM355" s="1">
        <v>5</v>
      </c>
      <c r="AN355" s="1">
        <v>1</v>
      </c>
      <c r="AO355" s="1">
        <v>3</v>
      </c>
      <c r="AP355" s="1">
        <v>1</v>
      </c>
      <c r="AQ355" s="1">
        <v>2</v>
      </c>
      <c r="AR355" s="1">
        <v>1</v>
      </c>
      <c r="AS355" s="1">
        <v>1</v>
      </c>
      <c r="AT355" s="1">
        <v>5</v>
      </c>
      <c r="AU355" s="1">
        <v>5</v>
      </c>
      <c r="AV355" s="1">
        <v>1</v>
      </c>
      <c r="AW355" s="1">
        <v>1</v>
      </c>
      <c r="AX355" s="1">
        <v>1</v>
      </c>
      <c r="AY355" s="1">
        <v>3</v>
      </c>
      <c r="AZ355" s="1">
        <v>2</v>
      </c>
      <c r="BA355" s="1">
        <v>1</v>
      </c>
      <c r="BB355" s="1">
        <v>5</v>
      </c>
      <c r="BC355" s="1" t="s">
        <v>221</v>
      </c>
      <c r="BD355" s="1" t="s">
        <v>221</v>
      </c>
      <c r="BE355" s="1" t="s">
        <v>221</v>
      </c>
      <c r="BF355" s="1" t="s">
        <v>221</v>
      </c>
      <c r="BG355" s="1">
        <v>5</v>
      </c>
      <c r="BH355" s="1">
        <v>5</v>
      </c>
      <c r="BI355" s="1">
        <v>3</v>
      </c>
      <c r="BJ355" s="1">
        <v>5</v>
      </c>
      <c r="BK355" s="1">
        <v>4</v>
      </c>
      <c r="BL355" s="1">
        <v>3</v>
      </c>
      <c r="BM355" s="1">
        <v>3</v>
      </c>
      <c r="BN355" s="1">
        <v>3</v>
      </c>
      <c r="BO355" s="1">
        <v>5</v>
      </c>
      <c r="BP355" s="1">
        <v>5</v>
      </c>
      <c r="BQ355" s="1">
        <v>4</v>
      </c>
      <c r="BR355" s="1">
        <v>5</v>
      </c>
      <c r="BS355" s="1">
        <v>2</v>
      </c>
      <c r="BT355" s="1">
        <v>3</v>
      </c>
      <c r="BU355" s="1">
        <v>3</v>
      </c>
      <c r="BV355" s="1">
        <v>3</v>
      </c>
      <c r="BW355" s="1">
        <v>3</v>
      </c>
      <c r="BX355" s="1">
        <v>3.5</v>
      </c>
      <c r="BY355" s="1">
        <v>3</v>
      </c>
      <c r="BZ355" s="1">
        <v>3</v>
      </c>
      <c r="CA355" s="1">
        <v>5</v>
      </c>
      <c r="CB355" s="1">
        <v>5</v>
      </c>
      <c r="CC355" s="1">
        <v>3.3333333330000001</v>
      </c>
      <c r="CD355" s="1">
        <v>2.5</v>
      </c>
      <c r="CE355" s="1">
        <v>5</v>
      </c>
      <c r="CF355" s="1">
        <f>(AM355 - '[1]AoA, FW, and ASMu'!B$11) / '[1]AoA, FW, and ASMu'!B$12</f>
        <v>0.88905207322832902</v>
      </c>
      <c r="CG355" s="1">
        <f>(AQ355 - '[1]AoA, FW, and ASMu'!C$11) / '[1]AoA, FW, and ASMu'!C$12</f>
        <v>-0.70746723074685991</v>
      </c>
      <c r="CH355" s="1">
        <f>(AR355 - '[1]AoA, FW, and ASMu'!D$11) / '[1]AoA, FW, and ASMu'!D$12</f>
        <v>-1.1133856642167215</v>
      </c>
      <c r="CI355" s="1">
        <f>(AT355 - '[1]AoA, FW, and ASMu'!E$11) / '[1]AoA, FW, and ASMu'!E$12</f>
        <v>0.50066042908655961</v>
      </c>
      <c r="CJ355" s="1">
        <f>(AU355 - '[1]AoA, FW, and ASMu'!F$11) / '[1]AoA, FW, and ASMu'!F$12</f>
        <v>0.92360840061944671</v>
      </c>
      <c r="CK355" s="1">
        <f>(AY355 - '[1]AoA, FW, and ASMu'!G$11) / '[1]AoA, FW, and ASMu'!G$12</f>
        <v>-0.39129875746110016</v>
      </c>
      <c r="CL355" s="1">
        <f>(BA355 - '[1]AoA, FW, and ASMu'!H$11) / '[1]AoA, FW, and ASMu'!H$12</f>
        <v>-0.62050276803115456</v>
      </c>
      <c r="CM355" s="1">
        <f>(AW355 - '[1]AoA, FW, and ASMu'!I$11) / '[1]AoA, FW, and ASMu'!I$12</f>
        <v>-1.9492913520592203</v>
      </c>
      <c r="CN355" s="1">
        <v>-1.082659485</v>
      </c>
      <c r="CO355" s="1">
        <v>-0.71190700399999995</v>
      </c>
      <c r="CP355" s="1">
        <v>-0.10446970699999999</v>
      </c>
      <c r="CQ355" s="1">
        <v>1.1562758870000001</v>
      </c>
      <c r="CR355" s="1">
        <v>0.81755465699999996</v>
      </c>
      <c r="CS355" s="1">
        <v>-1.088972756</v>
      </c>
      <c r="CT355" s="1">
        <v>-0.61735583900000002</v>
      </c>
      <c r="CU355" s="1">
        <v>1.222831097</v>
      </c>
      <c r="CV355" s="1" t="s">
        <v>241</v>
      </c>
      <c r="CW355" s="1">
        <v>5</v>
      </c>
      <c r="CX355" s="1">
        <v>1</v>
      </c>
      <c r="CY355" s="1" t="s">
        <v>242</v>
      </c>
      <c r="CZ355" s="1">
        <v>5</v>
      </c>
      <c r="DA355" s="1">
        <v>8450</v>
      </c>
      <c r="DB355" s="1" t="s">
        <v>221</v>
      </c>
      <c r="DC355" s="1" t="s">
        <v>221</v>
      </c>
      <c r="DD355" s="1">
        <v>1</v>
      </c>
      <c r="DE355" s="1">
        <v>8451</v>
      </c>
      <c r="DF355" s="1" t="s">
        <v>221</v>
      </c>
      <c r="DG355" s="1" t="s">
        <v>980</v>
      </c>
      <c r="DH355" s="1">
        <v>608414</v>
      </c>
      <c r="DI355" s="1" t="s">
        <v>2024</v>
      </c>
      <c r="DJ355" s="1" t="s">
        <v>2025</v>
      </c>
      <c r="DK355" s="1" t="s">
        <v>355</v>
      </c>
      <c r="DL355" s="1" t="s">
        <v>229</v>
      </c>
      <c r="DM355" s="1">
        <v>897</v>
      </c>
      <c r="DN355" s="1">
        <v>6</v>
      </c>
      <c r="DO355" s="1" t="s">
        <v>2026</v>
      </c>
      <c r="DP355" s="1">
        <v>0.99168173500000001</v>
      </c>
      <c r="DQ355" s="1">
        <v>-0.56476974899999999</v>
      </c>
      <c r="DR355" s="1">
        <v>-0.85767027399999995</v>
      </c>
      <c r="DS355" s="1">
        <v>-0.37808848900000003</v>
      </c>
      <c r="DT355" s="1">
        <v>-0.81141516800000002</v>
      </c>
      <c r="DU355" s="1">
        <v>-1.4329344530000001</v>
      </c>
      <c r="DV355" s="1">
        <v>-0.68143459900000003</v>
      </c>
      <c r="DW355" s="1">
        <v>0.87171520999999996</v>
      </c>
      <c r="DX355" s="1">
        <v>1.717454663</v>
      </c>
      <c r="DY355" s="1">
        <v>-1.0964448499999999</v>
      </c>
      <c r="DZ355" s="1">
        <v>-2.190606061</v>
      </c>
      <c r="EA355" s="1">
        <v>-1.1447780439999999</v>
      </c>
      <c r="EB355" s="1">
        <v>-0.34981495200000001</v>
      </c>
      <c r="EC355" s="1">
        <v>-1.3684290720000001</v>
      </c>
      <c r="ED355" s="1">
        <v>-0.670839038</v>
      </c>
      <c r="EE355" s="1">
        <v>1.2185467910000001</v>
      </c>
      <c r="EF355" s="1">
        <v>0.50663741100000004</v>
      </c>
      <c r="EG355" s="1">
        <v>0.79266946299999996</v>
      </c>
      <c r="EH355" s="1">
        <v>-1.1388457270000001</v>
      </c>
      <c r="EI355" s="1">
        <v>0.78168780999999998</v>
      </c>
      <c r="EJ355" s="1">
        <v>-0.213365954</v>
      </c>
      <c r="EK355" s="1">
        <v>-1.08825868</v>
      </c>
      <c r="EL355" s="1">
        <v>-1.517916611</v>
      </c>
      <c r="EM355" s="1">
        <v>1.1417787210000001</v>
      </c>
      <c r="EN355" s="1">
        <v>0.77204928699999997</v>
      </c>
      <c r="EO355" s="1">
        <v>-0.39782657399999999</v>
      </c>
      <c r="EP355" s="1">
        <v>0.55752913199999998</v>
      </c>
      <c r="EQ355" s="1">
        <v>-1.8398871450000001</v>
      </c>
      <c r="ER355" s="1">
        <v>-0.64968487399999997</v>
      </c>
      <c r="ES355" s="1">
        <v>-0.43132788399999999</v>
      </c>
      <c r="ET355" s="1">
        <v>-1.1800613849999999</v>
      </c>
      <c r="EU355" s="1">
        <v>-0.28827037799999999</v>
      </c>
      <c r="EV355" s="1">
        <v>-0.88920579200000005</v>
      </c>
      <c r="EW355" s="1">
        <v>1.3341285919999999</v>
      </c>
      <c r="EX355" s="1">
        <v>-0.67500610599999999</v>
      </c>
      <c r="EY355" s="1">
        <v>-0.74570925099999996</v>
      </c>
      <c r="EZ355" s="1">
        <v>-0.56272993800000004</v>
      </c>
      <c r="FA355" s="1">
        <v>-0.65275240700000003</v>
      </c>
      <c r="FB355" s="1">
        <v>-1.348361157</v>
      </c>
      <c r="FC355" s="1">
        <v>-0.94977949800000006</v>
      </c>
      <c r="FD355" s="1">
        <v>0.84506917800000003</v>
      </c>
      <c r="FE355" s="1">
        <v>0.98215492100000001</v>
      </c>
      <c r="FF355" s="1">
        <v>-0.99222370199999999</v>
      </c>
      <c r="FG355" s="1">
        <v>-1.8842874380000001</v>
      </c>
      <c r="FH355" s="1">
        <v>-0.90605712000000005</v>
      </c>
      <c r="FI355" s="1">
        <v>-0.24643912700000001</v>
      </c>
      <c r="FJ355" s="1">
        <v>-1.15246804</v>
      </c>
      <c r="FK355" s="1">
        <v>-0.61827943600000002</v>
      </c>
      <c r="FL355" s="1">
        <v>0.98156220699999996</v>
      </c>
      <c r="FM355" s="1">
        <v>0.65470389500000004</v>
      </c>
      <c r="FN355" s="1">
        <v>0.94478795299999996</v>
      </c>
      <c r="FO355" s="1">
        <v>-1.139662908</v>
      </c>
      <c r="FP355" s="1">
        <v>0.90010502800000003</v>
      </c>
      <c r="FQ355" s="1">
        <v>-0.26098052599999999</v>
      </c>
      <c r="FR355" s="1">
        <v>-1.2227483240000001</v>
      </c>
      <c r="FS355" s="1">
        <v>-2.1173546170000002</v>
      </c>
      <c r="FT355" s="1">
        <v>1.1629552620000001</v>
      </c>
      <c r="FU355" s="1">
        <v>0.89080182600000002</v>
      </c>
      <c r="FV355" s="1">
        <v>-0.45070360700000001</v>
      </c>
      <c r="FW355" s="1">
        <v>0.68845685099999998</v>
      </c>
      <c r="FX355" s="1">
        <v>-1.751353983</v>
      </c>
      <c r="FY355" s="1">
        <v>-0.711579976</v>
      </c>
      <c r="FZ355" s="1">
        <v>-0.44432008899999997</v>
      </c>
      <c r="GA355" s="1">
        <v>-1.312464206</v>
      </c>
      <c r="GB355" s="1">
        <v>-0.288289605</v>
      </c>
      <c r="GC355" s="1">
        <v>-0.77675984099999995</v>
      </c>
      <c r="GD355" s="1">
        <v>0.61408888900000003</v>
      </c>
      <c r="GE355" s="1">
        <v>-1.926311189</v>
      </c>
      <c r="GF355" s="1">
        <v>-1.7265393389999999</v>
      </c>
      <c r="GG355" s="1">
        <v>2.0080244390000002</v>
      </c>
      <c r="GH355" s="1">
        <v>1.8729567469999999</v>
      </c>
      <c r="GI355" s="1">
        <v>-1.4468002820000001</v>
      </c>
      <c r="GJ355" s="1">
        <v>-1.63810123</v>
      </c>
      <c r="GK355" s="1">
        <v>-0.93949948500000002</v>
      </c>
      <c r="GL355" s="1">
        <v>1</v>
      </c>
      <c r="GM355" s="1">
        <v>1</v>
      </c>
      <c r="GN355" s="1">
        <v>1</v>
      </c>
      <c r="GO355" s="1">
        <v>0</v>
      </c>
      <c r="GP355" s="1">
        <v>0</v>
      </c>
      <c r="GQ355" s="1">
        <v>0</v>
      </c>
      <c r="GR355" s="1">
        <v>0</v>
      </c>
      <c r="GS355" s="1">
        <v>0</v>
      </c>
      <c r="GT355" s="1">
        <v>0</v>
      </c>
      <c r="GU355" s="1">
        <v>0</v>
      </c>
      <c r="GV355" s="1">
        <v>0</v>
      </c>
      <c r="GW355" s="1">
        <v>0</v>
      </c>
      <c r="GX355" s="1">
        <v>0</v>
      </c>
      <c r="GY355" s="1">
        <v>0</v>
      </c>
      <c r="GZ355" s="1">
        <v>0</v>
      </c>
      <c r="HA355" s="1">
        <v>0</v>
      </c>
      <c r="HB355" s="1">
        <v>0</v>
      </c>
      <c r="HC355" s="1">
        <v>0</v>
      </c>
      <c r="HD355" s="1">
        <v>0</v>
      </c>
      <c r="HE355" s="1">
        <v>1</v>
      </c>
      <c r="HF355" s="1">
        <v>1</v>
      </c>
      <c r="HG355" s="1">
        <v>0</v>
      </c>
      <c r="HH355" s="1">
        <v>0</v>
      </c>
      <c r="HI355" s="1">
        <v>0</v>
      </c>
      <c r="HJ355" s="1">
        <v>0</v>
      </c>
      <c r="HK355" s="1">
        <v>0</v>
      </c>
      <c r="HL355" s="1">
        <v>0</v>
      </c>
      <c r="HM355" s="1">
        <v>0</v>
      </c>
      <c r="HN355" s="1">
        <v>1</v>
      </c>
      <c r="HO355" s="1" t="s">
        <v>269</v>
      </c>
      <c r="HP355" s="1" t="s">
        <v>295</v>
      </c>
      <c r="HQ355" s="1" t="s">
        <v>234</v>
      </c>
      <c r="HR355" s="1" t="s">
        <v>221</v>
      </c>
      <c r="HS355" s="1" t="s">
        <v>221</v>
      </c>
      <c r="HT355" s="1" t="s">
        <v>221</v>
      </c>
      <c r="HU355" s="1">
        <v>3.5401145289999998</v>
      </c>
      <c r="HV355" s="1">
        <v>2.3933189420000001</v>
      </c>
      <c r="HW355" s="1">
        <v>1.7383759190000001</v>
      </c>
      <c r="HX355" s="1">
        <v>4.4312896869999996</v>
      </c>
      <c r="HY355" s="1">
        <v>4.737007867</v>
      </c>
      <c r="HZ355" s="1">
        <v>1.9169183350000001</v>
      </c>
      <c r="IA355" s="1">
        <v>1.5725101560000001</v>
      </c>
      <c r="IB355" s="1">
        <v>3.5212180129999999</v>
      </c>
    </row>
    <row r="356" spans="1:236" x14ac:dyDescent="0.3">
      <c r="A356" s="1">
        <v>27177</v>
      </c>
      <c r="B356" s="1" t="s">
        <v>2027</v>
      </c>
      <c r="C356" s="1" t="s">
        <v>523</v>
      </c>
      <c r="D356" s="1" t="s">
        <v>523</v>
      </c>
      <c r="E356" s="1">
        <v>1</v>
      </c>
      <c r="F356" s="1" t="s">
        <v>219</v>
      </c>
      <c r="G356" s="1">
        <v>1</v>
      </c>
      <c r="H356" s="1" t="s">
        <v>220</v>
      </c>
      <c r="I356" s="1" t="s">
        <v>221</v>
      </c>
      <c r="J356" s="1" t="s">
        <v>221</v>
      </c>
      <c r="K356" s="1" t="s">
        <v>221</v>
      </c>
      <c r="L356" s="1">
        <v>1</v>
      </c>
      <c r="M356" s="1">
        <v>0</v>
      </c>
      <c r="N356" s="1">
        <v>0</v>
      </c>
      <c r="O356" s="1">
        <v>1</v>
      </c>
      <c r="P356" s="1">
        <v>0</v>
      </c>
      <c r="Q356" s="1">
        <v>0</v>
      </c>
      <c r="R356" s="1">
        <v>1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 t="s">
        <v>221</v>
      </c>
      <c r="AF356" s="1" t="s">
        <v>221</v>
      </c>
      <c r="AG356" s="1" t="s">
        <v>221</v>
      </c>
      <c r="AH356" s="1" t="s">
        <v>221</v>
      </c>
      <c r="AI356" s="1" t="s">
        <v>221</v>
      </c>
      <c r="AJ356" s="1" t="s">
        <v>221</v>
      </c>
      <c r="AK356" s="1" t="s">
        <v>221</v>
      </c>
      <c r="AL356" s="1" t="s">
        <v>221</v>
      </c>
      <c r="AM356" s="1">
        <v>5</v>
      </c>
      <c r="AN356" s="1">
        <v>3</v>
      </c>
      <c r="AO356" s="1">
        <v>3</v>
      </c>
      <c r="AP356" s="1">
        <v>1</v>
      </c>
      <c r="AQ356" s="1">
        <v>2</v>
      </c>
      <c r="AR356" s="1">
        <v>3</v>
      </c>
      <c r="AS356" s="1">
        <v>3</v>
      </c>
      <c r="AT356" s="1">
        <v>2</v>
      </c>
      <c r="AU356" s="1">
        <v>1</v>
      </c>
      <c r="AV356" s="1">
        <v>1</v>
      </c>
      <c r="AW356" s="1">
        <v>3</v>
      </c>
      <c r="AX356" s="1">
        <v>1</v>
      </c>
      <c r="AY356" s="1">
        <v>3</v>
      </c>
      <c r="AZ356" s="1">
        <v>5</v>
      </c>
      <c r="BA356" s="1">
        <v>1</v>
      </c>
      <c r="BB356" s="1">
        <v>2</v>
      </c>
      <c r="BC356" s="1" t="s">
        <v>221</v>
      </c>
      <c r="BD356" s="1" t="s">
        <v>221</v>
      </c>
      <c r="BE356" s="1" t="s">
        <v>221</v>
      </c>
      <c r="BF356" s="1" t="s">
        <v>221</v>
      </c>
      <c r="BG356" s="1">
        <v>5</v>
      </c>
      <c r="BH356" s="1">
        <v>5</v>
      </c>
      <c r="BI356" s="1">
        <v>5</v>
      </c>
      <c r="BJ356" s="1">
        <v>5</v>
      </c>
      <c r="BK356" s="1">
        <v>2</v>
      </c>
      <c r="BL356" s="1">
        <v>3</v>
      </c>
      <c r="BM356" s="1">
        <v>3</v>
      </c>
      <c r="BN356" s="1">
        <v>3</v>
      </c>
      <c r="BO356" s="1">
        <v>3</v>
      </c>
      <c r="BP356" s="1">
        <v>3</v>
      </c>
      <c r="BQ356" s="1">
        <v>4</v>
      </c>
      <c r="BR356" s="1">
        <v>4</v>
      </c>
      <c r="BS356" s="1">
        <v>3</v>
      </c>
      <c r="BT356" s="1">
        <v>3</v>
      </c>
      <c r="BU356" s="1">
        <v>3</v>
      </c>
      <c r="BV356" s="1">
        <v>4</v>
      </c>
      <c r="BW356" s="1">
        <v>1</v>
      </c>
      <c r="BX356" s="1">
        <v>3.4</v>
      </c>
      <c r="BY356" s="1">
        <v>3</v>
      </c>
      <c r="BZ356" s="1">
        <v>3</v>
      </c>
      <c r="CA356" s="1">
        <v>3</v>
      </c>
      <c r="CB356" s="1">
        <v>3</v>
      </c>
      <c r="CC356" s="1">
        <v>2.6666666669999999</v>
      </c>
      <c r="CD356" s="1">
        <v>2</v>
      </c>
      <c r="CE356" s="1">
        <v>5</v>
      </c>
      <c r="CF356" s="1">
        <f>(AM356 - '[1]AoA, FW, and ASMu'!B$11) / '[1]AoA, FW, and ASMu'!B$12</f>
        <v>0.88905207322832902</v>
      </c>
      <c r="CG356" s="1">
        <f>(AQ356 - '[1]AoA, FW, and ASMu'!C$11) / '[1]AoA, FW, and ASMu'!C$12</f>
        <v>-0.70746723074685991</v>
      </c>
      <c r="CH356" s="1">
        <f>(AR356 - '[1]AoA, FW, and ASMu'!D$11) / '[1]AoA, FW, and ASMu'!D$12</f>
        <v>0.45651043466681585</v>
      </c>
      <c r="CI356" s="1">
        <f>(AT356 - '[1]AoA, FW, and ASMu'!E$11) / '[1]AoA, FW, and ASMu'!E$12</f>
        <v>-2.2833069937688415</v>
      </c>
      <c r="CJ356" s="1">
        <f>(AU356 - '[1]AoA, FW, and ASMu'!F$11) / '[1]AoA, FW, and ASMu'!F$12</f>
        <v>-1.3726844286238138</v>
      </c>
      <c r="CK356" s="1">
        <f>(AY356 - '[1]AoA, FW, and ASMu'!G$11) / '[1]AoA, FW, and ASMu'!G$12</f>
        <v>-0.39129875746110016</v>
      </c>
      <c r="CL356" s="1">
        <f>(BA356 - '[1]AoA, FW, and ASMu'!H$11) / '[1]AoA, FW, and ASMu'!H$12</f>
        <v>-0.62050276803115456</v>
      </c>
      <c r="CM356" s="1">
        <f>(AW356 - '[1]AoA, FW, and ASMu'!I$11) / '[1]AoA, FW, and ASMu'!I$12</f>
        <v>-0.25123341556192269</v>
      </c>
      <c r="CN356" s="1">
        <v>-1.2757566410000001</v>
      </c>
      <c r="CO356" s="1">
        <v>-0.71190700399999995</v>
      </c>
      <c r="CP356" s="1">
        <v>-0.10446970699999999</v>
      </c>
      <c r="CQ356" s="1">
        <v>-1.0593689559999999</v>
      </c>
      <c r="CR356" s="1">
        <v>-1.5509492760000001</v>
      </c>
      <c r="CS356" s="1">
        <v>-2.0474319240000001</v>
      </c>
      <c r="CT356" s="1">
        <v>-1.1415258909999999</v>
      </c>
      <c r="CU356" s="1">
        <v>1.222831097</v>
      </c>
      <c r="CV356" s="1" t="s">
        <v>241</v>
      </c>
      <c r="CW356" s="1">
        <v>5</v>
      </c>
      <c r="CX356" s="1">
        <v>1</v>
      </c>
      <c r="CY356" s="1" t="s">
        <v>242</v>
      </c>
      <c r="CZ356" s="1">
        <v>5</v>
      </c>
      <c r="DA356" s="1">
        <v>9316</v>
      </c>
      <c r="DB356" s="1" t="s">
        <v>221</v>
      </c>
      <c r="DC356" s="1" t="s">
        <v>221</v>
      </c>
      <c r="DD356" s="1">
        <v>0</v>
      </c>
      <c r="DE356" s="1" t="s">
        <v>221</v>
      </c>
      <c r="DF356" s="1" t="s">
        <v>221</v>
      </c>
      <c r="DG356" s="1" t="s">
        <v>310</v>
      </c>
      <c r="DH356" s="1">
        <v>50231</v>
      </c>
      <c r="DI356" s="1" t="s">
        <v>2028</v>
      </c>
      <c r="DJ356" s="1" t="s">
        <v>2029</v>
      </c>
      <c r="DK356" s="1" t="s">
        <v>335</v>
      </c>
      <c r="DL356" s="1" t="s">
        <v>229</v>
      </c>
      <c r="DM356" s="1">
        <v>1218</v>
      </c>
      <c r="DN356" s="1">
        <v>30</v>
      </c>
      <c r="DO356" s="1" t="s">
        <v>221</v>
      </c>
      <c r="DP356" s="1">
        <v>0.99168173500000001</v>
      </c>
      <c r="DQ356" s="1">
        <v>1.4352302509999999</v>
      </c>
      <c r="DR356" s="1">
        <v>-0.85767027399999995</v>
      </c>
      <c r="DS356" s="1">
        <v>-0.37808848900000003</v>
      </c>
      <c r="DT356" s="1">
        <v>-0.81141516800000002</v>
      </c>
      <c r="DU356" s="1">
        <v>0.567065547</v>
      </c>
      <c r="DV356" s="1">
        <v>1.3185654010000001</v>
      </c>
      <c r="DW356" s="1">
        <v>-2.1282847899999999</v>
      </c>
      <c r="DX356" s="1">
        <v>-2.2825453370000002</v>
      </c>
      <c r="DY356" s="1">
        <v>-1.0964448499999999</v>
      </c>
      <c r="DZ356" s="1">
        <v>-0.19060606099999999</v>
      </c>
      <c r="EA356" s="1">
        <v>-1.1447780439999999</v>
      </c>
      <c r="EB356" s="1">
        <v>-0.34981495200000001</v>
      </c>
      <c r="EC356" s="1">
        <v>1.6315709279999999</v>
      </c>
      <c r="ED356" s="1">
        <v>-0.670839038</v>
      </c>
      <c r="EE356" s="1">
        <v>-1.7814532089999999</v>
      </c>
      <c r="EF356" s="1">
        <v>0.50663741100000004</v>
      </c>
      <c r="EG356" s="1">
        <v>0.79266946299999996</v>
      </c>
      <c r="EH356" s="1">
        <v>0.86115427300000003</v>
      </c>
      <c r="EI356" s="1">
        <v>0.78168780999999998</v>
      </c>
      <c r="EJ356" s="1">
        <v>-2.2133659539999999</v>
      </c>
      <c r="EK356" s="1">
        <v>-1.08825868</v>
      </c>
      <c r="EL356" s="1">
        <v>-1.517916611</v>
      </c>
      <c r="EM356" s="1">
        <v>-0.858221279</v>
      </c>
      <c r="EN356" s="1">
        <v>-1.227950713</v>
      </c>
      <c r="EO356" s="1">
        <v>-0.39782657399999999</v>
      </c>
      <c r="EP356" s="1">
        <v>-0.44247086800000002</v>
      </c>
      <c r="EQ356" s="1">
        <v>-0.83988714499999995</v>
      </c>
      <c r="ER356" s="1">
        <v>-0.64968487399999997</v>
      </c>
      <c r="ES356" s="1">
        <v>-0.43132788399999999</v>
      </c>
      <c r="ET356" s="1">
        <v>-0.18006138499999999</v>
      </c>
      <c r="EU356" s="1">
        <v>-2.288270378</v>
      </c>
      <c r="EV356" s="1">
        <v>-0.88920579200000005</v>
      </c>
      <c r="EW356" s="1">
        <v>1.3341285919999999</v>
      </c>
      <c r="EX356" s="1">
        <v>1.715370176</v>
      </c>
      <c r="EY356" s="1">
        <v>-0.74570925099999996</v>
      </c>
      <c r="EZ356" s="1">
        <v>-0.56272993800000004</v>
      </c>
      <c r="FA356" s="1">
        <v>-0.65275240700000003</v>
      </c>
      <c r="FB356" s="1">
        <v>0.53359674300000004</v>
      </c>
      <c r="FC356" s="1">
        <v>1.8378086280000001</v>
      </c>
      <c r="FD356" s="1">
        <v>-2.0632287439999999</v>
      </c>
      <c r="FE356" s="1">
        <v>-1.305311391</v>
      </c>
      <c r="FF356" s="1">
        <v>-0.99222370199999999</v>
      </c>
      <c r="FG356" s="1">
        <v>-0.163953078</v>
      </c>
      <c r="FH356" s="1">
        <v>-0.90605712000000005</v>
      </c>
      <c r="FI356" s="1">
        <v>-0.24643912700000001</v>
      </c>
      <c r="FJ356" s="1">
        <v>1.3740817030000001</v>
      </c>
      <c r="FK356" s="1">
        <v>-0.61827943600000002</v>
      </c>
      <c r="FL356" s="1">
        <v>-1.434993843</v>
      </c>
      <c r="FM356" s="1">
        <v>0.65470389500000004</v>
      </c>
      <c r="FN356" s="1">
        <v>0.94478795299999996</v>
      </c>
      <c r="FO356" s="1">
        <v>0.86177219599999999</v>
      </c>
      <c r="FP356" s="1">
        <v>0.90010502800000003</v>
      </c>
      <c r="FQ356" s="1">
        <v>-2.7072988919999998</v>
      </c>
      <c r="FR356" s="1">
        <v>-1.2227483240000001</v>
      </c>
      <c r="FS356" s="1">
        <v>-2.1173546170000002</v>
      </c>
      <c r="FT356" s="1">
        <v>-0.87413868699999997</v>
      </c>
      <c r="FU356" s="1">
        <v>-1.4168275990000001</v>
      </c>
      <c r="FV356" s="1">
        <v>-0.45070360700000001</v>
      </c>
      <c r="FW356" s="1">
        <v>-0.54637880400000005</v>
      </c>
      <c r="FX356" s="1">
        <v>-0.79947278300000002</v>
      </c>
      <c r="FY356" s="1">
        <v>-0.711579976</v>
      </c>
      <c r="FZ356" s="1">
        <v>-0.44432008899999997</v>
      </c>
      <c r="GA356" s="1">
        <v>-0.200264262</v>
      </c>
      <c r="GB356" s="1">
        <v>-2.2884229980000002</v>
      </c>
      <c r="GC356" s="1">
        <v>-0.77675984099999995</v>
      </c>
      <c r="GD356" s="1">
        <v>0.45251177199999998</v>
      </c>
      <c r="GE356" s="1">
        <v>-4.4353288999999997E-2</v>
      </c>
      <c r="GF356" s="1">
        <v>1.061048787</v>
      </c>
      <c r="GG356" s="1">
        <v>-2.9373674310000002</v>
      </c>
      <c r="GH356" s="1">
        <v>-2.7221389899999999</v>
      </c>
      <c r="GI356" s="1">
        <v>-2.2622397379999999</v>
      </c>
      <c r="GJ356" s="1">
        <v>-2.1622273270000001</v>
      </c>
      <c r="GK356" s="1">
        <v>0.78083487500000004</v>
      </c>
      <c r="GL356" s="1">
        <v>3</v>
      </c>
      <c r="GM356" s="1">
        <v>1</v>
      </c>
      <c r="GN356" s="1">
        <v>0.33333333300000001</v>
      </c>
      <c r="GO356" s="1">
        <v>2</v>
      </c>
      <c r="GP356" s="1">
        <v>0.66666666699999999</v>
      </c>
      <c r="GQ356" s="1">
        <v>0</v>
      </c>
      <c r="GR356" s="1">
        <v>0</v>
      </c>
      <c r="GS356" s="1">
        <v>0</v>
      </c>
      <c r="GT356" s="1">
        <v>0</v>
      </c>
      <c r="GU356" s="1">
        <v>0</v>
      </c>
      <c r="GV356" s="1">
        <v>0</v>
      </c>
      <c r="GW356" s="1">
        <v>0</v>
      </c>
      <c r="GX356" s="1">
        <v>0</v>
      </c>
      <c r="GY356" s="1">
        <v>0</v>
      </c>
      <c r="GZ356" s="1">
        <v>0</v>
      </c>
      <c r="HA356" s="1">
        <v>0</v>
      </c>
      <c r="HB356" s="1">
        <v>0</v>
      </c>
      <c r="HC356" s="1">
        <v>0</v>
      </c>
      <c r="HD356" s="1">
        <v>0</v>
      </c>
      <c r="HE356" s="1">
        <v>3</v>
      </c>
      <c r="HF356" s="1">
        <v>1</v>
      </c>
      <c r="HG356" s="1">
        <v>0</v>
      </c>
      <c r="HH356" s="1">
        <v>0</v>
      </c>
      <c r="HI356" s="1">
        <v>0</v>
      </c>
      <c r="HJ356" s="1">
        <v>0</v>
      </c>
      <c r="HK356" s="1">
        <v>0</v>
      </c>
      <c r="HL356" s="1">
        <v>0</v>
      </c>
      <c r="HM356" s="1">
        <v>0</v>
      </c>
      <c r="HN356" s="1">
        <v>1</v>
      </c>
      <c r="HO356" s="1" t="s">
        <v>269</v>
      </c>
      <c r="HP356" s="1" t="s">
        <v>232</v>
      </c>
      <c r="HQ356" s="1" t="s">
        <v>221</v>
      </c>
      <c r="HR356" s="1" t="s">
        <v>221</v>
      </c>
      <c r="HS356" s="1" t="s">
        <v>221</v>
      </c>
      <c r="HT356" s="1" t="s">
        <v>221</v>
      </c>
      <c r="HU356" s="1">
        <v>3.3470173729999999</v>
      </c>
      <c r="HV356" s="1">
        <v>2.3933189420000001</v>
      </c>
      <c r="HW356" s="1">
        <v>1.7383759190000001</v>
      </c>
      <c r="HX356" s="1">
        <v>2.2156448430000002</v>
      </c>
      <c r="HY356" s="1">
        <v>2.368503934</v>
      </c>
      <c r="HZ356" s="1">
        <v>0.95845916799999997</v>
      </c>
      <c r="IA356" s="1">
        <v>1.048340104</v>
      </c>
      <c r="IB356" s="1">
        <v>3.5212180129999999</v>
      </c>
    </row>
    <row r="357" spans="1:236" x14ac:dyDescent="0.3">
      <c r="A357" s="1">
        <v>33698</v>
      </c>
      <c r="B357" s="1" t="s">
        <v>2030</v>
      </c>
      <c r="C357" s="1" t="s">
        <v>498</v>
      </c>
      <c r="D357" s="1" t="s">
        <v>2031</v>
      </c>
      <c r="E357" s="1">
        <v>3</v>
      </c>
      <c r="F357" s="1" t="s">
        <v>219</v>
      </c>
      <c r="G357" s="1">
        <v>1</v>
      </c>
      <c r="H357" s="1" t="s">
        <v>220</v>
      </c>
      <c r="I357" s="1" t="s">
        <v>221</v>
      </c>
      <c r="J357" s="1" t="s">
        <v>221</v>
      </c>
      <c r="K357" s="1" t="s">
        <v>221</v>
      </c>
      <c r="L357" s="1">
        <v>1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1</v>
      </c>
      <c r="T357" s="1">
        <v>1</v>
      </c>
      <c r="U357" s="1">
        <v>0</v>
      </c>
      <c r="V357" s="1">
        <v>0</v>
      </c>
      <c r="W357" s="1">
        <v>0</v>
      </c>
      <c r="X357" s="1">
        <v>1</v>
      </c>
      <c r="Y357" s="1">
        <v>0</v>
      </c>
      <c r="Z357" s="1">
        <v>1</v>
      </c>
      <c r="AA357" s="1">
        <v>0</v>
      </c>
      <c r="AB357" s="1">
        <v>0</v>
      </c>
      <c r="AC357" s="1">
        <v>0</v>
      </c>
      <c r="AD357" s="1">
        <v>0</v>
      </c>
      <c r="AE357" s="1" t="s">
        <v>943</v>
      </c>
      <c r="AF357" s="1" t="s">
        <v>221</v>
      </c>
      <c r="AG357" s="1" t="s">
        <v>221</v>
      </c>
      <c r="AH357" s="1" t="s">
        <v>221</v>
      </c>
      <c r="AI357" s="1" t="s">
        <v>221</v>
      </c>
      <c r="AJ357" s="1" t="s">
        <v>221</v>
      </c>
      <c r="AK357" s="1" t="s">
        <v>221</v>
      </c>
      <c r="AL357" s="1" t="s">
        <v>221</v>
      </c>
      <c r="AM357" s="1">
        <v>5</v>
      </c>
      <c r="AN357" s="1">
        <v>1</v>
      </c>
      <c r="AO357" s="1">
        <v>5</v>
      </c>
      <c r="AP357" s="1">
        <v>1</v>
      </c>
      <c r="AQ357" s="1">
        <v>3</v>
      </c>
      <c r="AR357" s="1">
        <v>1</v>
      </c>
      <c r="AS357" s="1">
        <v>1</v>
      </c>
      <c r="AT357" s="1">
        <v>5</v>
      </c>
      <c r="AU357" s="1">
        <v>5</v>
      </c>
      <c r="AV357" s="1">
        <v>1</v>
      </c>
      <c r="AW357" s="1">
        <v>3</v>
      </c>
      <c r="AX357" s="1">
        <v>1</v>
      </c>
      <c r="AY357" s="1">
        <v>3</v>
      </c>
      <c r="AZ357" s="1">
        <v>3</v>
      </c>
      <c r="BA357" s="1">
        <v>2</v>
      </c>
      <c r="BB357" s="1">
        <v>5</v>
      </c>
      <c r="BC357" s="1" t="s">
        <v>221</v>
      </c>
      <c r="BD357" s="1" t="s">
        <v>221</v>
      </c>
      <c r="BE357" s="1" t="s">
        <v>221</v>
      </c>
      <c r="BF357" s="1" t="s">
        <v>221</v>
      </c>
      <c r="BG357" s="1">
        <v>4</v>
      </c>
      <c r="BH357" s="1">
        <v>4</v>
      </c>
      <c r="BI357" s="1">
        <v>4</v>
      </c>
      <c r="BJ357" s="1">
        <v>5</v>
      </c>
      <c r="BK357" s="1">
        <v>2</v>
      </c>
      <c r="BL357" s="1">
        <v>3</v>
      </c>
      <c r="BM357" s="1">
        <v>4</v>
      </c>
      <c r="BN357" s="1" t="s">
        <v>221</v>
      </c>
      <c r="BO357" s="1">
        <v>3</v>
      </c>
      <c r="BP357" s="1">
        <v>4</v>
      </c>
      <c r="BQ357" s="1">
        <v>2</v>
      </c>
      <c r="BR357" s="1">
        <v>3</v>
      </c>
      <c r="BS357" s="1">
        <v>3</v>
      </c>
      <c r="BT357" s="1">
        <v>3</v>
      </c>
      <c r="BU357" s="1">
        <v>3</v>
      </c>
      <c r="BV357" s="1">
        <v>5</v>
      </c>
      <c r="BW357" s="1" t="s">
        <v>221</v>
      </c>
      <c r="BX357" s="1">
        <v>3.3333333330000001</v>
      </c>
      <c r="BY357" s="1">
        <v>3</v>
      </c>
      <c r="BZ357" s="1"/>
      <c r="CA357" s="1">
        <v>3</v>
      </c>
      <c r="CB357" s="1">
        <v>4</v>
      </c>
      <c r="CC357" s="1">
        <v>3</v>
      </c>
      <c r="CD357" s="1">
        <v>3</v>
      </c>
      <c r="CE357" s="1">
        <v>4</v>
      </c>
      <c r="CF357" s="1">
        <f>(AM357 - '[1]AoA, FW, and ASMu'!B$11) / '[1]AoA, FW, and ASMu'!B$12</f>
        <v>0.88905207322832902</v>
      </c>
      <c r="CG357" s="1">
        <f>(AQ357 - '[1]AoA, FW, and ASMu'!C$11) / '[1]AoA, FW, and ASMu'!C$12</f>
        <v>6.35580845466511E-2</v>
      </c>
      <c r="CH357" s="1">
        <f>(AR357 - '[1]AoA, FW, and ASMu'!D$11) / '[1]AoA, FW, and ASMu'!D$12</f>
        <v>-1.1133856642167215</v>
      </c>
      <c r="CI357" s="1">
        <f>(AT357 - '[1]AoA, FW, and ASMu'!E$11) / '[1]AoA, FW, and ASMu'!E$12</f>
        <v>0.50066042908655961</v>
      </c>
      <c r="CJ357" s="1">
        <f>(AU357 - '[1]AoA, FW, and ASMu'!F$11) / '[1]AoA, FW, and ASMu'!F$12</f>
        <v>0.92360840061944671</v>
      </c>
      <c r="CK357" s="1">
        <f>(AY357 - '[1]AoA, FW, and ASMu'!G$11) / '[1]AoA, FW, and ASMu'!G$12</f>
        <v>-0.39129875746110016</v>
      </c>
      <c r="CL357" s="1">
        <f>(BA357 - '[1]AoA, FW, and ASMu'!H$11) / '[1]AoA, FW, and ASMu'!H$12</f>
        <v>0.31960435424860512</v>
      </c>
      <c r="CM357" s="1">
        <f>(AW357 - '[1]AoA, FW, and ASMu'!I$11) / '[1]AoA, FW, and ASMu'!I$12</f>
        <v>-0.25123341556192269</v>
      </c>
      <c r="CN357" s="1">
        <v>-1.404488078</v>
      </c>
      <c r="CO357" s="1">
        <v>-0.71190700399999995</v>
      </c>
      <c r="CP357" s="1"/>
      <c r="CQ357" s="1">
        <v>-1.0593689559999999</v>
      </c>
      <c r="CR357" s="1">
        <v>-0.36669731</v>
      </c>
      <c r="CS357" s="1">
        <v>-1.56820234</v>
      </c>
      <c r="CT357" s="1">
        <v>-9.3185787000000006E-2</v>
      </c>
      <c r="CU357" s="1">
        <v>4.9091758999999999E-2</v>
      </c>
      <c r="CV357" s="1" t="s">
        <v>241</v>
      </c>
      <c r="CW357" s="1">
        <v>5</v>
      </c>
      <c r="CX357" s="1">
        <v>1</v>
      </c>
      <c r="CY357" s="1" t="s">
        <v>242</v>
      </c>
      <c r="CZ357" s="1">
        <v>5</v>
      </c>
      <c r="DA357" s="1">
        <v>450</v>
      </c>
      <c r="DB357" s="1" t="s">
        <v>221</v>
      </c>
      <c r="DC357" s="1" t="s">
        <v>221</v>
      </c>
      <c r="DD357" s="1">
        <v>0</v>
      </c>
      <c r="DE357" s="1" t="s">
        <v>221</v>
      </c>
      <c r="DF357" s="1" t="s">
        <v>221</v>
      </c>
      <c r="DG357" s="1" t="s">
        <v>292</v>
      </c>
      <c r="DH357" s="1">
        <v>254606</v>
      </c>
      <c r="DI357" s="1" t="s">
        <v>2032</v>
      </c>
      <c r="DJ357" s="1" t="s">
        <v>1100</v>
      </c>
      <c r="DK357" s="1" t="s">
        <v>419</v>
      </c>
      <c r="DL357" s="1" t="s">
        <v>229</v>
      </c>
      <c r="DM357" s="1">
        <v>1228</v>
      </c>
      <c r="DN357" s="1">
        <v>35</v>
      </c>
      <c r="DO357" s="1" t="s">
        <v>2033</v>
      </c>
      <c r="DP357" s="1">
        <v>0.99168173500000001</v>
      </c>
      <c r="DQ357" s="1">
        <v>-0.56476974899999999</v>
      </c>
      <c r="DR357" s="1">
        <v>1.142329726</v>
      </c>
      <c r="DS357" s="1">
        <v>-0.37808848900000003</v>
      </c>
      <c r="DT357" s="1">
        <v>0.18858483200000001</v>
      </c>
      <c r="DU357" s="1">
        <v>-1.4329344530000001</v>
      </c>
      <c r="DV357" s="1">
        <v>-0.68143459900000003</v>
      </c>
      <c r="DW357" s="1">
        <v>0.87171520999999996</v>
      </c>
      <c r="DX357" s="1">
        <v>1.717454663</v>
      </c>
      <c r="DY357" s="1">
        <v>-1.0964448499999999</v>
      </c>
      <c r="DZ357" s="1">
        <v>-0.19060606099999999</v>
      </c>
      <c r="EA357" s="1">
        <v>-1.1447780439999999</v>
      </c>
      <c r="EB357" s="1">
        <v>-0.34981495200000001</v>
      </c>
      <c r="EC357" s="1">
        <v>-0.36842907200000002</v>
      </c>
      <c r="ED357" s="1">
        <v>0.329160962</v>
      </c>
      <c r="EE357" s="1">
        <v>1.2185467910000001</v>
      </c>
      <c r="EF357" s="1">
        <v>-0.49336258900000002</v>
      </c>
      <c r="EG357" s="1">
        <v>-0.20733053700000001</v>
      </c>
      <c r="EH357" s="1">
        <v>-0.138845727</v>
      </c>
      <c r="EI357" s="1">
        <v>0.78168780999999998</v>
      </c>
      <c r="EJ357" s="1">
        <v>-2.2133659539999999</v>
      </c>
      <c r="EK357" s="1">
        <v>-1.08825868</v>
      </c>
      <c r="EL357" s="1">
        <v>-0.51791661099999997</v>
      </c>
      <c r="EM357" s="1">
        <v>-0.858221279</v>
      </c>
      <c r="EN357" s="1">
        <v>-0.227950713</v>
      </c>
      <c r="EO357" s="1">
        <v>-2.3978265740000002</v>
      </c>
      <c r="EP357" s="1">
        <v>-1.442470868</v>
      </c>
      <c r="EQ357" s="1">
        <v>-0.83988714499999995</v>
      </c>
      <c r="ER357" s="1">
        <v>-0.64968487399999997</v>
      </c>
      <c r="ES357" s="1">
        <v>-0.43132788399999999</v>
      </c>
      <c r="ET357" s="1">
        <v>0.81993861499999998</v>
      </c>
      <c r="EU357" s="1" t="s">
        <v>221</v>
      </c>
      <c r="EV357" s="1" t="s">
        <v>221</v>
      </c>
      <c r="EW357" s="1">
        <v>1.3341285919999999</v>
      </c>
      <c r="EX357" s="1">
        <v>-0.67500610599999999</v>
      </c>
      <c r="EY357" s="1">
        <v>0.99320901100000003</v>
      </c>
      <c r="EZ357" s="1">
        <v>-0.56272993800000004</v>
      </c>
      <c r="FA357" s="1">
        <v>0.15170927000000001</v>
      </c>
      <c r="FB357" s="1">
        <v>-1.348361157</v>
      </c>
      <c r="FC357" s="1">
        <v>-0.94977949800000006</v>
      </c>
      <c r="FD357" s="1">
        <v>0.84506917800000003</v>
      </c>
      <c r="FE357" s="1">
        <v>0.98215492100000001</v>
      </c>
      <c r="FF357" s="1">
        <v>-0.99222370199999999</v>
      </c>
      <c r="FG357" s="1">
        <v>-0.163953078</v>
      </c>
      <c r="FH357" s="1">
        <v>-0.90605712000000005</v>
      </c>
      <c r="FI357" s="1">
        <v>-0.24643912700000001</v>
      </c>
      <c r="FJ357" s="1">
        <v>-0.31028479199999998</v>
      </c>
      <c r="FK357" s="1">
        <v>0.30337151299999998</v>
      </c>
      <c r="FL357" s="1">
        <v>0.98156220699999996</v>
      </c>
      <c r="FM357" s="1">
        <v>-0.63754946099999998</v>
      </c>
      <c r="FN357" s="1">
        <v>-0.247118633</v>
      </c>
      <c r="FO357" s="1">
        <v>-0.13894535599999999</v>
      </c>
      <c r="FP357" s="1">
        <v>0.90010502800000003</v>
      </c>
      <c r="FQ357" s="1">
        <v>-2.7072988919999998</v>
      </c>
      <c r="FR357" s="1">
        <v>-1.2227483240000001</v>
      </c>
      <c r="FS357" s="1">
        <v>-0.72244622599999997</v>
      </c>
      <c r="FT357" s="1">
        <v>-0.87413868699999997</v>
      </c>
      <c r="FU357" s="1">
        <v>-0.263012886</v>
      </c>
      <c r="FV357" s="1">
        <v>-2.716533176</v>
      </c>
      <c r="FW357" s="1">
        <v>-1.7812144590000001</v>
      </c>
      <c r="FX357" s="1">
        <v>-0.79947278300000002</v>
      </c>
      <c r="FY357" s="1">
        <v>-0.711579976</v>
      </c>
      <c r="FZ357" s="1">
        <v>-0.44432008899999997</v>
      </c>
      <c r="GA357" s="1">
        <v>0.911935681</v>
      </c>
      <c r="GB357" s="1"/>
      <c r="GC357" s="1"/>
      <c r="GD357" s="1">
        <v>0.352701292</v>
      </c>
      <c r="GE357" s="1">
        <v>-1.926311189</v>
      </c>
      <c r="GF357" s="1">
        <v>-0.94977949800000006</v>
      </c>
      <c r="GG357" s="1">
        <v>-2.9069509E-2</v>
      </c>
      <c r="GH357" s="1">
        <v>0.71914203399999999</v>
      </c>
      <c r="GI357" s="1">
        <v>-1.7972702739999999</v>
      </c>
      <c r="GJ357" s="1">
        <v>-9.6364879000000001E-2</v>
      </c>
      <c r="GK357" s="1">
        <v>-0.41107171100000001</v>
      </c>
      <c r="GL357" s="1">
        <v>3</v>
      </c>
      <c r="GM357" s="1">
        <v>2</v>
      </c>
      <c r="GN357" s="1">
        <v>0.66666666699999999</v>
      </c>
      <c r="GO357" s="1">
        <v>1</v>
      </c>
      <c r="GP357" s="1">
        <v>0.33333333300000001</v>
      </c>
      <c r="GQ357" s="1">
        <v>0</v>
      </c>
      <c r="GR357" s="1">
        <v>0</v>
      </c>
      <c r="GS357" s="1">
        <v>0</v>
      </c>
      <c r="GT357" s="1">
        <v>0</v>
      </c>
      <c r="GU357" s="1">
        <v>1</v>
      </c>
      <c r="GV357" s="1">
        <v>0.33333333300000001</v>
      </c>
      <c r="GW357" s="1">
        <v>1</v>
      </c>
      <c r="GX357" s="1">
        <v>0.33333333300000001</v>
      </c>
      <c r="GY357" s="1">
        <v>0</v>
      </c>
      <c r="GZ357" s="1">
        <v>0</v>
      </c>
      <c r="HA357" s="1">
        <v>0</v>
      </c>
      <c r="HB357" s="1">
        <v>0</v>
      </c>
      <c r="HC357" s="1">
        <v>0</v>
      </c>
      <c r="HD357" s="1">
        <v>0</v>
      </c>
      <c r="HE357" s="1">
        <v>0</v>
      </c>
      <c r="HF357" s="1">
        <v>0</v>
      </c>
      <c r="HG357" s="1">
        <v>1</v>
      </c>
      <c r="HH357" s="1">
        <v>0.33333333300000001</v>
      </c>
      <c r="HI357" s="1">
        <v>0</v>
      </c>
      <c r="HJ357" s="1">
        <v>0</v>
      </c>
      <c r="HK357" s="1">
        <v>0</v>
      </c>
      <c r="HL357" s="1">
        <v>0</v>
      </c>
      <c r="HM357" s="1">
        <v>0.66666666699999999</v>
      </c>
      <c r="HN357" s="1">
        <v>0.33333333300000001</v>
      </c>
      <c r="HO357" s="1" t="s">
        <v>231</v>
      </c>
      <c r="HP357" s="1" t="s">
        <v>315</v>
      </c>
      <c r="HQ357" s="1" t="s">
        <v>221</v>
      </c>
      <c r="HR357" s="1" t="s">
        <v>221</v>
      </c>
      <c r="HS357" s="1" t="s">
        <v>221</v>
      </c>
      <c r="HT357" s="1" t="s">
        <v>221</v>
      </c>
      <c r="HU357" s="1">
        <v>3.218285936</v>
      </c>
      <c r="HV357" s="1">
        <v>2.3933189420000001</v>
      </c>
      <c r="HW357" s="1"/>
      <c r="HX357" s="1">
        <v>2.2156448430000002</v>
      </c>
      <c r="HY357" s="1">
        <v>3.5527559000000002</v>
      </c>
      <c r="HZ357" s="1">
        <v>1.437688751</v>
      </c>
      <c r="IA357" s="1">
        <v>2.096680208</v>
      </c>
      <c r="IB357" s="1">
        <v>2.3474786750000001</v>
      </c>
    </row>
    <row r="358" spans="1:236" x14ac:dyDescent="0.3">
      <c r="A358" s="1">
        <v>30584</v>
      </c>
      <c r="B358" s="1" t="s">
        <v>2034</v>
      </c>
      <c r="C358" s="1" t="s">
        <v>1694</v>
      </c>
      <c r="D358" s="1" t="s">
        <v>1097</v>
      </c>
      <c r="E358" s="1">
        <v>6</v>
      </c>
      <c r="F358" s="1" t="s">
        <v>219</v>
      </c>
      <c r="G358" s="1">
        <v>1</v>
      </c>
      <c r="H358" s="1" t="s">
        <v>220</v>
      </c>
      <c r="I358" s="1" t="s">
        <v>221</v>
      </c>
      <c r="J358" s="1" t="s">
        <v>221</v>
      </c>
      <c r="K358" s="1" t="s">
        <v>221</v>
      </c>
      <c r="L358" s="1">
        <v>1</v>
      </c>
      <c r="M358" s="1">
        <v>0</v>
      </c>
      <c r="N358" s="1">
        <v>0</v>
      </c>
      <c r="O358" s="1">
        <v>0</v>
      </c>
      <c r="P358" s="1">
        <v>0</v>
      </c>
      <c r="Q358" s="1">
        <v>1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1</v>
      </c>
      <c r="AA358" s="1">
        <v>0</v>
      </c>
      <c r="AB358" s="1">
        <v>0</v>
      </c>
      <c r="AC358" s="1">
        <v>0</v>
      </c>
      <c r="AD358" s="1">
        <v>0</v>
      </c>
      <c r="AE358" s="1" t="s">
        <v>221</v>
      </c>
      <c r="AF358" s="1" t="s">
        <v>221</v>
      </c>
      <c r="AG358" s="1" t="s">
        <v>221</v>
      </c>
      <c r="AH358" s="1" t="s">
        <v>221</v>
      </c>
      <c r="AI358" s="1" t="s">
        <v>221</v>
      </c>
      <c r="AJ358" s="1" t="s">
        <v>221</v>
      </c>
      <c r="AK358" s="1" t="s">
        <v>221</v>
      </c>
      <c r="AL358" s="1" t="s">
        <v>221</v>
      </c>
      <c r="AM358" s="1">
        <v>5</v>
      </c>
      <c r="AN358" s="1">
        <v>1</v>
      </c>
      <c r="AO358" s="1">
        <v>4</v>
      </c>
      <c r="AP358" s="1">
        <v>1</v>
      </c>
      <c r="AQ358" s="1">
        <v>3</v>
      </c>
      <c r="AR358" s="1">
        <v>1</v>
      </c>
      <c r="AS358" s="1">
        <v>1</v>
      </c>
      <c r="AT358" s="1">
        <v>3</v>
      </c>
      <c r="AU358" s="1">
        <v>1</v>
      </c>
      <c r="AV358" s="1">
        <v>2</v>
      </c>
      <c r="AW358" s="1">
        <v>2</v>
      </c>
      <c r="AX358" s="1">
        <v>1</v>
      </c>
      <c r="AY358" s="1">
        <v>4</v>
      </c>
      <c r="AZ358" s="1">
        <v>3</v>
      </c>
      <c r="BA358" s="1">
        <v>1</v>
      </c>
      <c r="BB358" s="1">
        <v>4</v>
      </c>
      <c r="BC358" s="1" t="s">
        <v>221</v>
      </c>
      <c r="BD358" s="1" t="s">
        <v>221</v>
      </c>
      <c r="BE358" s="1" t="s">
        <v>221</v>
      </c>
      <c r="BF358" s="1" t="s">
        <v>221</v>
      </c>
      <c r="BG358" s="1">
        <v>5</v>
      </c>
      <c r="BH358" s="1">
        <v>4</v>
      </c>
      <c r="BI358" s="1">
        <v>3</v>
      </c>
      <c r="BJ358" s="1">
        <v>4</v>
      </c>
      <c r="BK358" s="1">
        <v>4</v>
      </c>
      <c r="BL358" s="1">
        <v>5</v>
      </c>
      <c r="BM358" s="1">
        <v>5</v>
      </c>
      <c r="BN358" s="1" t="s">
        <v>221</v>
      </c>
      <c r="BO358" s="1">
        <v>5</v>
      </c>
      <c r="BP358" s="1" t="s">
        <v>221</v>
      </c>
      <c r="BQ358" s="1">
        <v>5</v>
      </c>
      <c r="BR358" s="1">
        <v>5</v>
      </c>
      <c r="BS358" s="1" t="s">
        <v>221</v>
      </c>
      <c r="BT358" s="1">
        <v>4</v>
      </c>
      <c r="BU358" s="1">
        <v>4</v>
      </c>
      <c r="BV358" s="1">
        <v>5</v>
      </c>
      <c r="BW358" s="1" t="s">
        <v>221</v>
      </c>
      <c r="BX358" s="1">
        <v>4.625</v>
      </c>
      <c r="BY358" s="1">
        <v>4</v>
      </c>
      <c r="BZ358" s="1"/>
      <c r="CA358" s="1">
        <v>5</v>
      </c>
      <c r="CB358" s="1"/>
      <c r="CC358" s="1">
        <v>4.6666666670000003</v>
      </c>
      <c r="CD358" s="1"/>
      <c r="CE358" s="1">
        <v>4</v>
      </c>
      <c r="CF358" s="1">
        <f>(AM358 - '[1]AoA, FW, and ASMu'!B$11) / '[1]AoA, FW, and ASMu'!B$12</f>
        <v>0.88905207322832902</v>
      </c>
      <c r="CG358" s="1">
        <f>(AQ358 - '[1]AoA, FW, and ASMu'!C$11) / '[1]AoA, FW, and ASMu'!C$12</f>
        <v>6.35580845466511E-2</v>
      </c>
      <c r="CH358" s="1">
        <f>(AR358 - '[1]AoA, FW, and ASMu'!D$11) / '[1]AoA, FW, and ASMu'!D$12</f>
        <v>-1.1133856642167215</v>
      </c>
      <c r="CI358" s="1">
        <f>(AT358 - '[1]AoA, FW, and ASMu'!E$11) / '[1]AoA, FW, and ASMu'!E$12</f>
        <v>-1.3553178528170411</v>
      </c>
      <c r="CJ358" s="1">
        <f>(AU358 - '[1]AoA, FW, and ASMu'!F$11) / '[1]AoA, FW, and ASMu'!F$12</f>
        <v>-1.3726844286238138</v>
      </c>
      <c r="CK358" s="1">
        <f>(AY358 - '[1]AoA, FW, and ASMu'!G$11) / '[1]AoA, FW, and ASMu'!G$12</f>
        <v>0.32195980665711271</v>
      </c>
      <c r="CL358" s="1">
        <f>(BA358 - '[1]AoA, FW, and ASMu'!H$11) / '[1]AoA, FW, and ASMu'!H$12</f>
        <v>-0.62050276803115456</v>
      </c>
      <c r="CM358" s="1">
        <f>(AW358 - '[1]AoA, FW, and ASMu'!I$11) / '[1]AoA, FW, and ASMu'!I$12</f>
        <v>-1.1002623838105714</v>
      </c>
      <c r="CN358" s="1">
        <v>1.0896835220000001</v>
      </c>
      <c r="CO358" s="1">
        <v>0.48475246700000002</v>
      </c>
      <c r="CP358" s="1"/>
      <c r="CQ358" s="1">
        <v>1.1562758870000001</v>
      </c>
      <c r="CR358" s="1"/>
      <c r="CS358" s="1">
        <v>0.82794557899999999</v>
      </c>
      <c r="CT358" s="1"/>
      <c r="CU358" s="1">
        <v>4.9091758999999999E-2</v>
      </c>
      <c r="CV358" s="1" t="s">
        <v>241</v>
      </c>
      <c r="CW358" s="1">
        <v>5</v>
      </c>
      <c r="CX358" s="1">
        <v>1</v>
      </c>
      <c r="CY358" s="1" t="s">
        <v>224</v>
      </c>
      <c r="CZ358" s="1">
        <v>4</v>
      </c>
      <c r="DA358" s="1">
        <v>7225</v>
      </c>
      <c r="DB358" s="1" t="s">
        <v>221</v>
      </c>
      <c r="DC358" s="1" t="s">
        <v>221</v>
      </c>
      <c r="DD358" s="1">
        <v>0</v>
      </c>
      <c r="DE358" s="1" t="s">
        <v>221</v>
      </c>
      <c r="DF358" s="1" t="s">
        <v>221</v>
      </c>
      <c r="DG358" s="1" t="s">
        <v>292</v>
      </c>
      <c r="DH358" s="1">
        <v>228153</v>
      </c>
      <c r="DI358" s="1" t="s">
        <v>2035</v>
      </c>
      <c r="DJ358" s="1" t="s">
        <v>2036</v>
      </c>
      <c r="DK358" s="1" t="s">
        <v>1651</v>
      </c>
      <c r="DL358" s="1" t="s">
        <v>229</v>
      </c>
      <c r="DM358" s="1">
        <v>3121</v>
      </c>
      <c r="DN358" s="1">
        <v>20</v>
      </c>
      <c r="DO358" s="1" t="s">
        <v>2037</v>
      </c>
      <c r="DP358" s="1">
        <v>0.99168173500000001</v>
      </c>
      <c r="DQ358" s="1">
        <v>-0.56476974899999999</v>
      </c>
      <c r="DR358" s="1">
        <v>0.14232972599999999</v>
      </c>
      <c r="DS358" s="1">
        <v>-0.37808848900000003</v>
      </c>
      <c r="DT358" s="1">
        <v>0.18858483200000001</v>
      </c>
      <c r="DU358" s="1">
        <v>-1.4329344530000001</v>
      </c>
      <c r="DV358" s="1">
        <v>-0.68143459900000003</v>
      </c>
      <c r="DW358" s="1">
        <v>-1.1282847899999999</v>
      </c>
      <c r="DX358" s="1">
        <v>-2.2825453370000002</v>
      </c>
      <c r="DY358" s="1">
        <v>-9.6444849999999999E-2</v>
      </c>
      <c r="DZ358" s="1">
        <v>-1.190606061</v>
      </c>
      <c r="EA358" s="1">
        <v>-1.1447780439999999</v>
      </c>
      <c r="EB358" s="1">
        <v>0.65018504799999999</v>
      </c>
      <c r="EC358" s="1">
        <v>-0.36842907200000002</v>
      </c>
      <c r="ED358" s="1">
        <v>-0.670839038</v>
      </c>
      <c r="EE358" s="1">
        <v>0.21854679099999999</v>
      </c>
      <c r="EF358" s="1">
        <v>0.50663741100000004</v>
      </c>
      <c r="EG358" s="1">
        <v>-0.20733053700000001</v>
      </c>
      <c r="EH358" s="1">
        <v>-1.1388457270000001</v>
      </c>
      <c r="EI358" s="1">
        <v>-0.21831218999999999</v>
      </c>
      <c r="EJ358" s="1">
        <v>-0.213365954</v>
      </c>
      <c r="EK358" s="1">
        <v>0.91174131999999997</v>
      </c>
      <c r="EL358" s="1">
        <v>0.48208338899999997</v>
      </c>
      <c r="EM358" s="1">
        <v>1.1417787210000001</v>
      </c>
      <c r="EN358" s="1" t="s">
        <v>221</v>
      </c>
      <c r="EO358" s="1">
        <v>0.60217342600000001</v>
      </c>
      <c r="EP358" s="1">
        <v>0.55752913199999998</v>
      </c>
      <c r="EQ358" s="1" t="s">
        <v>221</v>
      </c>
      <c r="ER358" s="1">
        <v>0.35031512599999998</v>
      </c>
      <c r="ES358" s="1">
        <v>0.56867211600000001</v>
      </c>
      <c r="ET358" s="1">
        <v>0.81993861499999998</v>
      </c>
      <c r="EU358" s="1" t="s">
        <v>221</v>
      </c>
      <c r="EV358" s="1" t="s">
        <v>221</v>
      </c>
      <c r="EW358" s="1">
        <v>1.3341285919999999</v>
      </c>
      <c r="EX358" s="1">
        <v>-0.67500610599999999</v>
      </c>
      <c r="EY358" s="1">
        <v>0.12374988000000001</v>
      </c>
      <c r="EZ358" s="1">
        <v>-0.56272993800000004</v>
      </c>
      <c r="FA358" s="1">
        <v>0.15170927000000001</v>
      </c>
      <c r="FB358" s="1">
        <v>-1.348361157</v>
      </c>
      <c r="FC358" s="1">
        <v>-0.94977949800000006</v>
      </c>
      <c r="FD358" s="1">
        <v>-1.0937961030000001</v>
      </c>
      <c r="FE358" s="1">
        <v>-1.305311391</v>
      </c>
      <c r="FF358" s="1">
        <v>-8.7277409E-2</v>
      </c>
      <c r="FG358" s="1">
        <v>-1.024120258</v>
      </c>
      <c r="FH358" s="1">
        <v>-0.90605712000000005</v>
      </c>
      <c r="FI358" s="1">
        <v>0.45804513099999999</v>
      </c>
      <c r="FJ358" s="1">
        <v>-0.31028479199999998</v>
      </c>
      <c r="FK358" s="1">
        <v>-0.61827943600000002</v>
      </c>
      <c r="FL358" s="1">
        <v>0.17604352300000001</v>
      </c>
      <c r="FM358" s="1">
        <v>0.65470389500000004</v>
      </c>
      <c r="FN358" s="1">
        <v>-0.247118633</v>
      </c>
      <c r="FO358" s="1">
        <v>-1.139662908</v>
      </c>
      <c r="FP358" s="1">
        <v>-0.25138411700000002</v>
      </c>
      <c r="FQ358" s="1">
        <v>-0.26098052599999999</v>
      </c>
      <c r="FR358" s="1">
        <v>1.024416521</v>
      </c>
      <c r="FS358" s="1">
        <v>0.67246216400000003</v>
      </c>
      <c r="FT358" s="1">
        <v>1.1629552620000001</v>
      </c>
      <c r="FU358" s="1"/>
      <c r="FV358" s="1">
        <v>0.682211177</v>
      </c>
      <c r="FW358" s="1">
        <v>0.68845685099999998</v>
      </c>
      <c r="FX358" s="1"/>
      <c r="FY358" s="1">
        <v>0.38368944500000002</v>
      </c>
      <c r="FZ358" s="1">
        <v>0.58580132299999998</v>
      </c>
      <c r="GA358" s="1">
        <v>0.911935681</v>
      </c>
      <c r="GB358" s="1"/>
      <c r="GC358" s="1"/>
      <c r="GD358" s="1">
        <v>1.6574828770000001</v>
      </c>
      <c r="GE358" s="1">
        <v>-0.86361577300000003</v>
      </c>
      <c r="GF358" s="1">
        <v>-0.94977949800000006</v>
      </c>
      <c r="GG358" s="1">
        <v>6.9159157999999998E-2</v>
      </c>
      <c r="GH358" s="1">
        <v>-1.305311391</v>
      </c>
      <c r="GI358" s="1">
        <v>0.93667785000000003</v>
      </c>
      <c r="GJ358" s="1">
        <v>-0.61827943600000002</v>
      </c>
      <c r="GK358" s="1">
        <v>-1.2712388910000001</v>
      </c>
      <c r="GL358" s="1">
        <v>4</v>
      </c>
      <c r="GM358" s="1">
        <v>1</v>
      </c>
      <c r="GN358" s="1">
        <v>0.25</v>
      </c>
      <c r="GO358" s="1">
        <v>3</v>
      </c>
      <c r="GP358" s="1">
        <v>0.75</v>
      </c>
      <c r="GQ358" s="1">
        <v>0</v>
      </c>
      <c r="GR358" s="1">
        <v>0</v>
      </c>
      <c r="GS358" s="1">
        <v>0</v>
      </c>
      <c r="GT358" s="1">
        <v>0</v>
      </c>
      <c r="GU358" s="1">
        <v>0</v>
      </c>
      <c r="GV358" s="1">
        <v>0</v>
      </c>
      <c r="GW358" s="1">
        <v>1</v>
      </c>
      <c r="GX358" s="1">
        <v>0.25</v>
      </c>
      <c r="GY358" s="1">
        <v>1</v>
      </c>
      <c r="GZ358" s="1">
        <v>0.25</v>
      </c>
      <c r="HA358" s="1">
        <v>0</v>
      </c>
      <c r="HB358" s="1">
        <v>0</v>
      </c>
      <c r="HC358" s="1">
        <v>0</v>
      </c>
      <c r="HD358" s="1">
        <v>0</v>
      </c>
      <c r="HE358" s="1">
        <v>0</v>
      </c>
      <c r="HF358" s="1">
        <v>0</v>
      </c>
      <c r="HG358" s="1">
        <v>2</v>
      </c>
      <c r="HH358" s="1">
        <v>0.5</v>
      </c>
      <c r="HI358" s="1">
        <v>0</v>
      </c>
      <c r="HJ358" s="1">
        <v>0</v>
      </c>
      <c r="HK358" s="1">
        <v>0</v>
      </c>
      <c r="HL358" s="1">
        <v>0</v>
      </c>
      <c r="HM358" s="1">
        <v>0.5</v>
      </c>
      <c r="HN358" s="1">
        <v>0.5</v>
      </c>
      <c r="HO358" s="1" t="s">
        <v>269</v>
      </c>
      <c r="HP358" s="1" t="s">
        <v>357</v>
      </c>
      <c r="HQ358" s="1" t="s">
        <v>358</v>
      </c>
      <c r="HR358" s="1" t="s">
        <v>221</v>
      </c>
      <c r="HS358" s="1" t="s">
        <v>221</v>
      </c>
      <c r="HT358" s="1" t="s">
        <v>221</v>
      </c>
      <c r="HU358" s="1">
        <v>5.7124575359999996</v>
      </c>
      <c r="HV358" s="1">
        <v>3.5899784129999999</v>
      </c>
      <c r="HW358" s="1"/>
      <c r="HX358" s="1">
        <v>4.4312896869999996</v>
      </c>
      <c r="HY358" s="1"/>
      <c r="HZ358" s="1">
        <v>3.8338366700000002</v>
      </c>
      <c r="IA358" s="1"/>
      <c r="IB358" s="1">
        <v>2.3474786750000001</v>
      </c>
    </row>
    <row r="359" spans="1:236" x14ac:dyDescent="0.3">
      <c r="A359" s="1">
        <v>37994</v>
      </c>
      <c r="B359" s="1" t="s">
        <v>2038</v>
      </c>
      <c r="C359" s="1" t="s">
        <v>1143</v>
      </c>
      <c r="D359" s="1" t="s">
        <v>1794</v>
      </c>
      <c r="E359" s="1">
        <v>9</v>
      </c>
      <c r="F359" s="1" t="s">
        <v>219</v>
      </c>
      <c r="G359" s="1">
        <v>1</v>
      </c>
      <c r="H359" s="1" t="s">
        <v>220</v>
      </c>
      <c r="I359" s="1" t="s">
        <v>221</v>
      </c>
      <c r="J359" s="1" t="s">
        <v>221</v>
      </c>
      <c r="K359" s="1" t="s">
        <v>221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 t="s">
        <v>221</v>
      </c>
      <c r="AF359" s="1" t="s">
        <v>221</v>
      </c>
      <c r="AG359" s="1" t="s">
        <v>221</v>
      </c>
      <c r="AH359" s="1" t="s">
        <v>221</v>
      </c>
      <c r="AI359" s="1" t="s">
        <v>221</v>
      </c>
      <c r="AJ359" s="1" t="s">
        <v>221</v>
      </c>
      <c r="AK359" s="1" t="s">
        <v>221</v>
      </c>
      <c r="AL359" s="1" t="s">
        <v>221</v>
      </c>
      <c r="AM359" s="1">
        <v>5</v>
      </c>
      <c r="AN359" s="1">
        <v>1</v>
      </c>
      <c r="AO359" s="1">
        <v>2</v>
      </c>
      <c r="AP359" s="1">
        <v>1</v>
      </c>
      <c r="AQ359" s="1">
        <v>2</v>
      </c>
      <c r="AR359" s="1">
        <v>1</v>
      </c>
      <c r="AS359" s="1">
        <v>1</v>
      </c>
      <c r="AT359" s="1">
        <v>5</v>
      </c>
      <c r="AU359" s="1">
        <v>5</v>
      </c>
      <c r="AV359" s="1">
        <v>1</v>
      </c>
      <c r="AW359" s="1">
        <v>1</v>
      </c>
      <c r="AX359" s="1">
        <v>1</v>
      </c>
      <c r="AY359" s="1">
        <v>1</v>
      </c>
      <c r="AZ359" s="1">
        <v>1</v>
      </c>
      <c r="BA359" s="1">
        <v>2</v>
      </c>
      <c r="BB359" s="1">
        <v>5</v>
      </c>
      <c r="BC359" s="1" t="s">
        <v>221</v>
      </c>
      <c r="BD359" s="1" t="s">
        <v>221</v>
      </c>
      <c r="BE359" s="1" t="s">
        <v>221</v>
      </c>
      <c r="BF359" s="1" t="s">
        <v>221</v>
      </c>
      <c r="BG359" s="1">
        <v>4</v>
      </c>
      <c r="BH359" s="1">
        <v>4</v>
      </c>
      <c r="BI359" s="1">
        <v>4</v>
      </c>
      <c r="BJ359" s="1">
        <v>4</v>
      </c>
      <c r="BK359" s="1">
        <v>4</v>
      </c>
      <c r="BL359" s="1">
        <v>5</v>
      </c>
      <c r="BM359" s="1">
        <v>5</v>
      </c>
      <c r="BN359" s="1">
        <v>3</v>
      </c>
      <c r="BO359" s="1">
        <v>3</v>
      </c>
      <c r="BP359" s="1">
        <v>5</v>
      </c>
      <c r="BQ359" s="1">
        <v>4</v>
      </c>
      <c r="BR359" s="1">
        <v>4</v>
      </c>
      <c r="BS359" s="1">
        <v>2</v>
      </c>
      <c r="BT359" s="1">
        <v>4</v>
      </c>
      <c r="BU359" s="1">
        <v>4</v>
      </c>
      <c r="BV359" s="1">
        <v>4</v>
      </c>
      <c r="BW359" s="1">
        <v>1</v>
      </c>
      <c r="BX359" s="1">
        <v>3.7</v>
      </c>
      <c r="BY359" s="1">
        <v>4</v>
      </c>
      <c r="BZ359" s="1">
        <v>3</v>
      </c>
      <c r="CA359" s="1">
        <v>3</v>
      </c>
      <c r="CB359" s="1">
        <v>5</v>
      </c>
      <c r="CC359" s="1">
        <v>4.6666666670000003</v>
      </c>
      <c r="CD359" s="1">
        <v>1.5</v>
      </c>
      <c r="CE359" s="1">
        <v>4</v>
      </c>
      <c r="CF359" s="1">
        <f>(AM359 - '[1]AoA, FW, and ASMu'!B$11) / '[1]AoA, FW, and ASMu'!B$12</f>
        <v>0.88905207322832902</v>
      </c>
      <c r="CG359" s="1">
        <f>(AQ359 - '[1]AoA, FW, and ASMu'!C$11) / '[1]AoA, FW, and ASMu'!C$12</f>
        <v>-0.70746723074685991</v>
      </c>
      <c r="CH359" s="1">
        <f>(AR359 - '[1]AoA, FW, and ASMu'!D$11) / '[1]AoA, FW, and ASMu'!D$12</f>
        <v>-1.1133856642167215</v>
      </c>
      <c r="CI359" s="1">
        <f>(AT359 - '[1]AoA, FW, and ASMu'!E$11) / '[1]AoA, FW, and ASMu'!E$12</f>
        <v>0.50066042908655961</v>
      </c>
      <c r="CJ359" s="1">
        <f>(AU359 - '[1]AoA, FW, and ASMu'!F$11) / '[1]AoA, FW, and ASMu'!F$12</f>
        <v>0.92360840061944671</v>
      </c>
      <c r="CK359" s="1">
        <f>(AY359 - '[1]AoA, FW, and ASMu'!G$11) / '[1]AoA, FW, and ASMu'!G$12</f>
        <v>-1.8178158856975259</v>
      </c>
      <c r="CL359" s="1">
        <f>(BA359 - '[1]AoA, FW, and ASMu'!H$11) / '[1]AoA, FW, and ASMu'!H$12</f>
        <v>0.31960435424860512</v>
      </c>
      <c r="CM359" s="1">
        <f>(AW359 - '[1]AoA, FW, and ASMu'!I$11) / '[1]AoA, FW, and ASMu'!I$12</f>
        <v>-1.9492913520592203</v>
      </c>
      <c r="CN359" s="1">
        <v>-0.69646517299999999</v>
      </c>
      <c r="CO359" s="1">
        <v>0.48475246700000002</v>
      </c>
      <c r="CP359" s="1">
        <v>-0.10446970699999999</v>
      </c>
      <c r="CQ359" s="1">
        <v>-1.0593689559999999</v>
      </c>
      <c r="CR359" s="1">
        <v>0.81755465699999996</v>
      </c>
      <c r="CS359" s="1">
        <v>0.82794557899999999</v>
      </c>
      <c r="CT359" s="1">
        <v>-1.665695943</v>
      </c>
      <c r="CU359" s="1">
        <v>4.9091758999999999E-2</v>
      </c>
      <c r="CV359" s="1" t="s">
        <v>241</v>
      </c>
      <c r="CW359" s="1">
        <v>5</v>
      </c>
      <c r="CX359" s="1">
        <v>1</v>
      </c>
      <c r="CY359" s="1" t="s">
        <v>242</v>
      </c>
      <c r="CZ359" s="1">
        <v>5</v>
      </c>
      <c r="DA359" s="1">
        <v>3432</v>
      </c>
      <c r="DB359" s="1" t="s">
        <v>221</v>
      </c>
      <c r="DC359" s="1" t="s">
        <v>221</v>
      </c>
      <c r="DD359" s="1">
        <v>0</v>
      </c>
      <c r="DE359" s="1" t="s">
        <v>221</v>
      </c>
      <c r="DF359" s="1" t="s">
        <v>221</v>
      </c>
      <c r="DG359" s="1" t="s">
        <v>292</v>
      </c>
      <c r="DH359" s="1">
        <v>482738</v>
      </c>
      <c r="DI359" s="1" t="s">
        <v>1996</v>
      </c>
      <c r="DJ359" s="1" t="s">
        <v>2039</v>
      </c>
      <c r="DK359" s="1" t="s">
        <v>1491</v>
      </c>
      <c r="DL359" s="1" t="s">
        <v>229</v>
      </c>
      <c r="DM359" s="1">
        <v>1305</v>
      </c>
      <c r="DN359" s="1">
        <v>2</v>
      </c>
      <c r="DO359" s="1" t="s">
        <v>2040</v>
      </c>
      <c r="DP359" s="1">
        <v>0.99168173500000001</v>
      </c>
      <c r="DQ359" s="1">
        <v>-0.56476974899999999</v>
      </c>
      <c r="DR359" s="1">
        <v>-1.857670274</v>
      </c>
      <c r="DS359" s="1">
        <v>-0.37808848900000003</v>
      </c>
      <c r="DT359" s="1">
        <v>-0.81141516800000002</v>
      </c>
      <c r="DU359" s="1">
        <v>-1.4329344530000001</v>
      </c>
      <c r="DV359" s="1">
        <v>-0.68143459900000003</v>
      </c>
      <c r="DW359" s="1">
        <v>0.87171520999999996</v>
      </c>
      <c r="DX359" s="1">
        <v>1.717454663</v>
      </c>
      <c r="DY359" s="1">
        <v>-1.0964448499999999</v>
      </c>
      <c r="DZ359" s="1">
        <v>-2.190606061</v>
      </c>
      <c r="EA359" s="1">
        <v>-1.1447780439999999</v>
      </c>
      <c r="EB359" s="1">
        <v>-2.349814952</v>
      </c>
      <c r="EC359" s="1">
        <v>-2.3684290720000001</v>
      </c>
      <c r="ED359" s="1">
        <v>0.329160962</v>
      </c>
      <c r="EE359" s="1">
        <v>1.2185467910000001</v>
      </c>
      <c r="EF359" s="1">
        <v>-0.49336258900000002</v>
      </c>
      <c r="EG359" s="1">
        <v>-0.20733053700000001</v>
      </c>
      <c r="EH359" s="1">
        <v>-0.138845727</v>
      </c>
      <c r="EI359" s="1">
        <v>-0.21831218999999999</v>
      </c>
      <c r="EJ359" s="1">
        <v>-0.213365954</v>
      </c>
      <c r="EK359" s="1">
        <v>0.91174131999999997</v>
      </c>
      <c r="EL359" s="1">
        <v>0.48208338899999997</v>
      </c>
      <c r="EM359" s="1">
        <v>-0.858221279</v>
      </c>
      <c r="EN359" s="1">
        <v>0.77204928699999997</v>
      </c>
      <c r="EO359" s="1">
        <v>-0.39782657399999999</v>
      </c>
      <c r="EP359" s="1">
        <v>-0.44247086800000002</v>
      </c>
      <c r="EQ359" s="1">
        <v>-1.8398871450000001</v>
      </c>
      <c r="ER359" s="1">
        <v>0.35031512599999998</v>
      </c>
      <c r="ES359" s="1">
        <v>0.56867211600000001</v>
      </c>
      <c r="ET359" s="1">
        <v>-0.18006138499999999</v>
      </c>
      <c r="EU359" s="1">
        <v>-2.288270378</v>
      </c>
      <c r="EV359" s="1">
        <v>-0.88920579200000005</v>
      </c>
      <c r="EW359" s="1">
        <v>1.3341285919999999</v>
      </c>
      <c r="EX359" s="1">
        <v>-0.67500610599999999</v>
      </c>
      <c r="EY359" s="1">
        <v>-1.6151683830000001</v>
      </c>
      <c r="EZ359" s="1">
        <v>-0.56272993800000004</v>
      </c>
      <c r="FA359" s="1">
        <v>-0.65275240700000003</v>
      </c>
      <c r="FB359" s="1">
        <v>-1.348361157</v>
      </c>
      <c r="FC359" s="1">
        <v>-0.94977949800000006</v>
      </c>
      <c r="FD359" s="1">
        <v>0.84506917800000003</v>
      </c>
      <c r="FE359" s="1">
        <v>0.98215492100000001</v>
      </c>
      <c r="FF359" s="1">
        <v>-0.99222370199999999</v>
      </c>
      <c r="FG359" s="1">
        <v>-1.8842874380000001</v>
      </c>
      <c r="FH359" s="1">
        <v>-0.90605712000000005</v>
      </c>
      <c r="FI359" s="1">
        <v>-1.6554076419999999</v>
      </c>
      <c r="FJ359" s="1">
        <v>-1.994651288</v>
      </c>
      <c r="FK359" s="1">
        <v>0.30337151299999998</v>
      </c>
      <c r="FL359" s="1">
        <v>0.98156220699999996</v>
      </c>
      <c r="FM359" s="1">
        <v>-0.63754946099999998</v>
      </c>
      <c r="FN359" s="1">
        <v>-0.247118633</v>
      </c>
      <c r="FO359" s="1">
        <v>-0.13894535599999999</v>
      </c>
      <c r="FP359" s="1">
        <v>-0.25138411700000002</v>
      </c>
      <c r="FQ359" s="1">
        <v>-0.26098052599999999</v>
      </c>
      <c r="FR359" s="1">
        <v>1.024416521</v>
      </c>
      <c r="FS359" s="1">
        <v>0.67246216400000003</v>
      </c>
      <c r="FT359" s="1">
        <v>-0.87413868699999997</v>
      </c>
      <c r="FU359" s="1">
        <v>0.89080182600000002</v>
      </c>
      <c r="FV359" s="1">
        <v>-0.45070360700000001</v>
      </c>
      <c r="FW359" s="1">
        <v>-0.54637880400000005</v>
      </c>
      <c r="FX359" s="1">
        <v>-1.751353983</v>
      </c>
      <c r="FY359" s="1">
        <v>0.38368944500000002</v>
      </c>
      <c r="FZ359" s="1">
        <v>0.58580132299999998</v>
      </c>
      <c r="GA359" s="1">
        <v>-0.200264262</v>
      </c>
      <c r="GB359" s="1">
        <v>-2.2884229980000002</v>
      </c>
      <c r="GC359" s="1">
        <v>-0.77675984099999995</v>
      </c>
      <c r="GD359" s="1">
        <v>0.87635655999999995</v>
      </c>
      <c r="GE359" s="1">
        <v>-0.86361577300000003</v>
      </c>
      <c r="GF359" s="1">
        <v>-1.7265393389999999</v>
      </c>
      <c r="GG359" s="1">
        <v>-2.9069509E-2</v>
      </c>
      <c r="GH359" s="1">
        <v>1.8729567469999999</v>
      </c>
      <c r="GI359" s="1">
        <v>-1.1767749219999999</v>
      </c>
      <c r="GJ359" s="1">
        <v>-1.716516978</v>
      </c>
      <c r="GK359" s="1">
        <v>-2.1314060709999998</v>
      </c>
      <c r="GL359" s="1">
        <v>2</v>
      </c>
      <c r="GM359" s="1">
        <v>1</v>
      </c>
      <c r="GN359" s="1">
        <v>0.5</v>
      </c>
      <c r="GO359" s="1">
        <v>1</v>
      </c>
      <c r="GP359" s="1">
        <v>0.5</v>
      </c>
      <c r="GQ359" s="1">
        <v>0</v>
      </c>
      <c r="GR359" s="1">
        <v>0</v>
      </c>
      <c r="GS359" s="1">
        <v>0</v>
      </c>
      <c r="GT359" s="1">
        <v>0</v>
      </c>
      <c r="GU359" s="1">
        <v>1</v>
      </c>
      <c r="GV359" s="1">
        <v>0.5</v>
      </c>
      <c r="GW359" s="1">
        <v>0</v>
      </c>
      <c r="GX359" s="1">
        <v>0</v>
      </c>
      <c r="GY359" s="1">
        <v>0</v>
      </c>
      <c r="GZ359" s="1">
        <v>0</v>
      </c>
      <c r="HA359" s="1">
        <v>0</v>
      </c>
      <c r="HB359" s="1">
        <v>0</v>
      </c>
      <c r="HC359" s="1">
        <v>0</v>
      </c>
      <c r="HD359" s="1">
        <v>0</v>
      </c>
      <c r="HE359" s="1">
        <v>0</v>
      </c>
      <c r="HF359" s="1">
        <v>0</v>
      </c>
      <c r="HG359" s="1">
        <v>1</v>
      </c>
      <c r="HH359" s="1">
        <v>0.5</v>
      </c>
      <c r="HI359" s="1">
        <v>0</v>
      </c>
      <c r="HJ359" s="1">
        <v>0</v>
      </c>
      <c r="HK359" s="1">
        <v>0</v>
      </c>
      <c r="HL359" s="1">
        <v>0</v>
      </c>
      <c r="HM359" s="1">
        <v>0.5</v>
      </c>
      <c r="HN359" s="1">
        <v>0.5</v>
      </c>
      <c r="HO359" s="1" t="s">
        <v>269</v>
      </c>
      <c r="HP359" s="1" t="s">
        <v>232</v>
      </c>
      <c r="HQ359" s="1" t="s">
        <v>233</v>
      </c>
      <c r="HR359" s="1" t="s">
        <v>234</v>
      </c>
      <c r="HS359" s="1" t="s">
        <v>221</v>
      </c>
      <c r="HT359" s="1" t="s">
        <v>221</v>
      </c>
      <c r="HU359" s="1">
        <v>3.926308841</v>
      </c>
      <c r="HV359" s="1">
        <v>3.5899784129999999</v>
      </c>
      <c r="HW359" s="1">
        <v>1.7383759190000001</v>
      </c>
      <c r="HX359" s="1">
        <v>2.2156448430000002</v>
      </c>
      <c r="HY359" s="1">
        <v>4.737007867</v>
      </c>
      <c r="HZ359" s="1">
        <v>3.8338366700000002</v>
      </c>
      <c r="IA359" s="1">
        <v>0.524170052</v>
      </c>
      <c r="IB359" s="1">
        <v>2.3474786750000001</v>
      </c>
    </row>
    <row r="360" spans="1:236" x14ac:dyDescent="0.3">
      <c r="A360" s="1">
        <v>36742</v>
      </c>
      <c r="B360" s="1" t="s">
        <v>2041</v>
      </c>
      <c r="C360" s="1" t="s">
        <v>1057</v>
      </c>
      <c r="D360" s="1" t="s">
        <v>1301</v>
      </c>
      <c r="E360" s="1">
        <v>6</v>
      </c>
      <c r="F360" s="1" t="s">
        <v>219</v>
      </c>
      <c r="G360" s="1">
        <v>1</v>
      </c>
      <c r="H360" s="1" t="s">
        <v>220</v>
      </c>
      <c r="I360" s="1" t="s">
        <v>221</v>
      </c>
      <c r="J360" s="1" t="s">
        <v>221</v>
      </c>
      <c r="K360" s="1" t="s">
        <v>221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 t="s">
        <v>221</v>
      </c>
      <c r="AF360" s="1" t="s">
        <v>221</v>
      </c>
      <c r="AG360" s="1" t="s">
        <v>221</v>
      </c>
      <c r="AH360" s="1" t="s">
        <v>221</v>
      </c>
      <c r="AI360" s="1" t="s">
        <v>221</v>
      </c>
      <c r="AJ360" s="1" t="s">
        <v>221</v>
      </c>
      <c r="AK360" s="1" t="s">
        <v>221</v>
      </c>
      <c r="AL360" s="1" t="s">
        <v>221</v>
      </c>
      <c r="AM360" s="1">
        <v>5</v>
      </c>
      <c r="AN360" s="1">
        <v>1</v>
      </c>
      <c r="AO360" s="1">
        <v>5</v>
      </c>
      <c r="AP360" s="1">
        <v>1</v>
      </c>
      <c r="AQ360" s="1">
        <v>1</v>
      </c>
      <c r="AR360" s="1">
        <v>1</v>
      </c>
      <c r="AS360" s="1">
        <v>1</v>
      </c>
      <c r="AT360" s="1">
        <v>5</v>
      </c>
      <c r="AU360" s="1">
        <v>1</v>
      </c>
      <c r="AV360" s="1">
        <v>2</v>
      </c>
      <c r="AW360" s="1">
        <v>5</v>
      </c>
      <c r="AX360" s="1">
        <v>1</v>
      </c>
      <c r="AY360" s="1">
        <v>3</v>
      </c>
      <c r="AZ360" s="1">
        <v>3</v>
      </c>
      <c r="BA360" s="1">
        <v>1</v>
      </c>
      <c r="BB360" s="1">
        <v>3</v>
      </c>
      <c r="BC360" s="1" t="s">
        <v>221</v>
      </c>
      <c r="BD360" s="1" t="s">
        <v>221</v>
      </c>
      <c r="BE360" s="1" t="s">
        <v>221</v>
      </c>
      <c r="BF360" s="1" t="s">
        <v>221</v>
      </c>
      <c r="BG360" s="1">
        <v>5</v>
      </c>
      <c r="BH360" s="1">
        <v>5</v>
      </c>
      <c r="BI360" s="1">
        <v>5</v>
      </c>
      <c r="BJ360" s="1">
        <v>5</v>
      </c>
      <c r="BK360" s="1">
        <v>5</v>
      </c>
      <c r="BL360" s="1">
        <v>5</v>
      </c>
      <c r="BM360" s="1">
        <v>5</v>
      </c>
      <c r="BN360" s="1" t="s">
        <v>221</v>
      </c>
      <c r="BO360" s="1">
        <v>4</v>
      </c>
      <c r="BP360" s="1" t="s">
        <v>221</v>
      </c>
      <c r="BQ360" s="1">
        <v>5</v>
      </c>
      <c r="BR360" s="1">
        <v>5</v>
      </c>
      <c r="BS360" s="1" t="s">
        <v>221</v>
      </c>
      <c r="BT360" s="1">
        <v>5</v>
      </c>
      <c r="BU360" s="1">
        <v>5</v>
      </c>
      <c r="BV360" s="1">
        <v>5</v>
      </c>
      <c r="BW360" s="1" t="s">
        <v>221</v>
      </c>
      <c r="BX360" s="1">
        <v>5</v>
      </c>
      <c r="BY360" s="1">
        <v>5</v>
      </c>
      <c r="BZ360" s="1"/>
      <c r="CA360" s="1">
        <v>4</v>
      </c>
      <c r="CB360" s="1"/>
      <c r="CC360" s="1">
        <v>5</v>
      </c>
      <c r="CD360" s="1"/>
      <c r="CE360" s="1">
        <v>5</v>
      </c>
      <c r="CF360" s="1">
        <f>(AM360 - '[1]AoA, FW, and ASMu'!B$11) / '[1]AoA, FW, and ASMu'!B$12</f>
        <v>0.88905207322832902</v>
      </c>
      <c r="CG360" s="1">
        <f>(AQ360 - '[1]AoA, FW, and ASMu'!C$11) / '[1]AoA, FW, and ASMu'!C$12</f>
        <v>-1.4784925460403708</v>
      </c>
      <c r="CH360" s="1">
        <f>(AR360 - '[1]AoA, FW, and ASMu'!D$11) / '[1]AoA, FW, and ASMu'!D$12</f>
        <v>-1.1133856642167215</v>
      </c>
      <c r="CI360" s="1">
        <f>(AT360 - '[1]AoA, FW, and ASMu'!E$11) / '[1]AoA, FW, and ASMu'!E$12</f>
        <v>0.50066042908655961</v>
      </c>
      <c r="CJ360" s="1">
        <f>(AU360 - '[1]AoA, FW, and ASMu'!F$11) / '[1]AoA, FW, and ASMu'!F$12</f>
        <v>-1.3726844286238138</v>
      </c>
      <c r="CK360" s="1">
        <f>(AY360 - '[1]AoA, FW, and ASMu'!G$11) / '[1]AoA, FW, and ASMu'!G$12</f>
        <v>-0.39129875746110016</v>
      </c>
      <c r="CL360" s="1">
        <f>(BA360 - '[1]AoA, FW, and ASMu'!H$11) / '[1]AoA, FW, and ASMu'!H$12</f>
        <v>-0.62050276803115456</v>
      </c>
      <c r="CM360" s="1">
        <f>(AW360 - '[1]AoA, FW, and ASMu'!I$11) / '[1]AoA, FW, and ASMu'!I$12</f>
        <v>1.4468245209353749</v>
      </c>
      <c r="CN360" s="1">
        <v>1.813797857</v>
      </c>
      <c r="CO360" s="1">
        <v>1.6814119380000001</v>
      </c>
      <c r="CP360" s="1"/>
      <c r="CQ360" s="1">
        <v>4.8453466000000001E-2</v>
      </c>
      <c r="CR360" s="1"/>
      <c r="CS360" s="1">
        <v>1.3071751629999999</v>
      </c>
      <c r="CT360" s="1"/>
      <c r="CU360" s="1">
        <v>1.222831097</v>
      </c>
      <c r="CV360" s="1" t="s">
        <v>241</v>
      </c>
      <c r="CW360" s="1">
        <v>5</v>
      </c>
      <c r="CX360" s="1">
        <v>1</v>
      </c>
      <c r="CY360" s="1" t="s">
        <v>242</v>
      </c>
      <c r="CZ360" s="1">
        <v>5</v>
      </c>
      <c r="DA360" s="1">
        <v>4211</v>
      </c>
      <c r="DB360" s="1" t="s">
        <v>221</v>
      </c>
      <c r="DC360" s="1" t="s">
        <v>221</v>
      </c>
      <c r="DD360" s="1" t="s">
        <v>221</v>
      </c>
      <c r="DE360" s="1" t="s">
        <v>221</v>
      </c>
      <c r="DF360" s="1" t="s">
        <v>221</v>
      </c>
      <c r="DG360" s="1" t="s">
        <v>553</v>
      </c>
      <c r="DH360" s="1">
        <v>557834</v>
      </c>
      <c r="DI360" s="1" t="s">
        <v>221</v>
      </c>
      <c r="DJ360" s="1" t="s">
        <v>2042</v>
      </c>
      <c r="DK360" s="1" t="s">
        <v>377</v>
      </c>
      <c r="DL360" s="1" t="s">
        <v>229</v>
      </c>
      <c r="DM360" s="1">
        <v>458</v>
      </c>
      <c r="DN360" s="1">
        <v>25</v>
      </c>
      <c r="DO360" s="1" t="s">
        <v>2043</v>
      </c>
      <c r="DP360" s="1">
        <v>0.99168173500000001</v>
      </c>
      <c r="DQ360" s="1">
        <v>-0.56476974899999999</v>
      </c>
      <c r="DR360" s="1">
        <v>1.142329726</v>
      </c>
      <c r="DS360" s="1">
        <v>-0.37808848900000003</v>
      </c>
      <c r="DT360" s="1">
        <v>-1.8114151679999999</v>
      </c>
      <c r="DU360" s="1">
        <v>-1.4329344530000001</v>
      </c>
      <c r="DV360" s="1">
        <v>-0.68143459900000003</v>
      </c>
      <c r="DW360" s="1">
        <v>0.87171520999999996</v>
      </c>
      <c r="DX360" s="1">
        <v>-2.2825453370000002</v>
      </c>
      <c r="DY360" s="1">
        <v>-9.6444849999999999E-2</v>
      </c>
      <c r="DZ360" s="1">
        <v>1.809393939</v>
      </c>
      <c r="EA360" s="1">
        <v>-1.1447780439999999</v>
      </c>
      <c r="EB360" s="1">
        <v>-0.34981495200000001</v>
      </c>
      <c r="EC360" s="1">
        <v>-0.36842907200000002</v>
      </c>
      <c r="ED360" s="1">
        <v>-0.670839038</v>
      </c>
      <c r="EE360" s="1">
        <v>-0.78145320900000004</v>
      </c>
      <c r="EF360" s="1">
        <v>0.50663741100000004</v>
      </c>
      <c r="EG360" s="1">
        <v>0.79266946299999996</v>
      </c>
      <c r="EH360" s="1">
        <v>0.86115427300000003</v>
      </c>
      <c r="EI360" s="1">
        <v>0.78168780999999998</v>
      </c>
      <c r="EJ360" s="1">
        <v>0.78663404599999998</v>
      </c>
      <c r="EK360" s="1">
        <v>0.91174131999999997</v>
      </c>
      <c r="EL360" s="1">
        <v>0.48208338899999997</v>
      </c>
      <c r="EM360" s="1">
        <v>0.141778721</v>
      </c>
      <c r="EN360" s="1" t="s">
        <v>221</v>
      </c>
      <c r="EO360" s="1">
        <v>0.60217342600000001</v>
      </c>
      <c r="EP360" s="1">
        <v>0.55752913199999998</v>
      </c>
      <c r="EQ360" s="1" t="s">
        <v>221</v>
      </c>
      <c r="ER360" s="1">
        <v>1.3503151259999999</v>
      </c>
      <c r="ES360" s="1">
        <v>1.5686721159999999</v>
      </c>
      <c r="ET360" s="1">
        <v>0.81993861499999998</v>
      </c>
      <c r="EU360" s="1" t="s">
        <v>221</v>
      </c>
      <c r="EV360" s="1" t="s">
        <v>221</v>
      </c>
      <c r="EW360" s="1">
        <v>1.3341285919999999</v>
      </c>
      <c r="EX360" s="1">
        <v>-0.67500610599999999</v>
      </c>
      <c r="EY360" s="1">
        <v>0.99320901100000003</v>
      </c>
      <c r="EZ360" s="1">
        <v>-0.56272993800000004</v>
      </c>
      <c r="FA360" s="1">
        <v>-1.4572140840000001</v>
      </c>
      <c r="FB360" s="1">
        <v>-1.348361157</v>
      </c>
      <c r="FC360" s="1">
        <v>-0.94977949800000006</v>
      </c>
      <c r="FD360" s="1">
        <v>0.84506917800000003</v>
      </c>
      <c r="FE360" s="1">
        <v>-1.305311391</v>
      </c>
      <c r="FF360" s="1">
        <v>-8.7277409E-2</v>
      </c>
      <c r="FG360" s="1">
        <v>1.556381282</v>
      </c>
      <c r="FH360" s="1">
        <v>-0.90605712000000005</v>
      </c>
      <c r="FI360" s="1">
        <v>-0.24643912700000001</v>
      </c>
      <c r="FJ360" s="1">
        <v>-0.31028479199999998</v>
      </c>
      <c r="FK360" s="1">
        <v>-0.61827943600000002</v>
      </c>
      <c r="FL360" s="1">
        <v>-0.62947516000000003</v>
      </c>
      <c r="FM360" s="1">
        <v>0.65470389500000004</v>
      </c>
      <c r="FN360" s="1">
        <v>0.94478795299999996</v>
      </c>
      <c r="FO360" s="1">
        <v>0.86177219599999999</v>
      </c>
      <c r="FP360" s="1">
        <v>0.90010502800000003</v>
      </c>
      <c r="FQ360" s="1">
        <v>0.96217865700000005</v>
      </c>
      <c r="FR360" s="1">
        <v>1.024416521</v>
      </c>
      <c r="FS360" s="1">
        <v>0.67246216400000003</v>
      </c>
      <c r="FT360" s="1">
        <v>0.144408287</v>
      </c>
      <c r="FU360" s="1"/>
      <c r="FV360" s="1">
        <v>0.682211177</v>
      </c>
      <c r="FW360" s="1">
        <v>0.68845685099999998</v>
      </c>
      <c r="FX360" s="1"/>
      <c r="FY360" s="1">
        <v>1.4789588659999999</v>
      </c>
      <c r="FZ360" s="1">
        <v>1.6159227350000001</v>
      </c>
      <c r="GA360" s="1">
        <v>0.911935681</v>
      </c>
      <c r="GB360" s="1"/>
      <c r="GC360" s="1"/>
      <c r="GD360" s="1">
        <v>1.9799423060000001</v>
      </c>
      <c r="GE360" s="1">
        <v>0.199079643</v>
      </c>
      <c r="GF360" s="1">
        <v>-0.94977949800000006</v>
      </c>
      <c r="GG360" s="1">
        <v>0.989477465</v>
      </c>
      <c r="GH360" s="1">
        <v>-1.305311391</v>
      </c>
      <c r="GI360" s="1">
        <v>0.63991332099999998</v>
      </c>
      <c r="GJ360" s="1">
        <v>-0.61827943600000002</v>
      </c>
      <c r="GK360" s="1">
        <v>2.501169236</v>
      </c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 t="s">
        <v>1284</v>
      </c>
      <c r="HP360" s="1" t="s">
        <v>295</v>
      </c>
      <c r="HQ360" s="1" t="s">
        <v>233</v>
      </c>
      <c r="HR360" s="1" t="s">
        <v>234</v>
      </c>
      <c r="HS360" s="1" t="s">
        <v>221</v>
      </c>
      <c r="HT360" s="1" t="s">
        <v>221</v>
      </c>
      <c r="HU360" s="1">
        <v>6.4365718709999999</v>
      </c>
      <c r="HV360" s="1">
        <v>4.7866378840000001</v>
      </c>
      <c r="HW360" s="1"/>
      <c r="HX360" s="1">
        <v>3.3234672650000001</v>
      </c>
      <c r="HY360" s="1"/>
      <c r="HZ360" s="1">
        <v>4.3130662539999998</v>
      </c>
      <c r="IA360" s="1"/>
      <c r="IB360" s="1">
        <v>3.5212180129999999</v>
      </c>
    </row>
    <row r="361" spans="1:236" x14ac:dyDescent="0.3">
      <c r="A361" s="1">
        <v>37797</v>
      </c>
      <c r="B361" s="1" t="s">
        <v>2044</v>
      </c>
      <c r="C361" s="1" t="s">
        <v>891</v>
      </c>
      <c r="D361" s="1" t="s">
        <v>415</v>
      </c>
      <c r="E361" s="1">
        <v>6</v>
      </c>
      <c r="F361" s="1" t="s">
        <v>219</v>
      </c>
      <c r="G361" s="1">
        <v>1</v>
      </c>
      <c r="H361" s="1" t="s">
        <v>220</v>
      </c>
      <c r="I361" s="1" t="s">
        <v>221</v>
      </c>
      <c r="J361" s="1" t="s">
        <v>221</v>
      </c>
      <c r="K361" s="1" t="s">
        <v>221</v>
      </c>
      <c r="L361" s="1">
        <v>1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 t="s">
        <v>1664</v>
      </c>
      <c r="AF361" s="1" t="s">
        <v>1434</v>
      </c>
      <c r="AG361" s="1" t="s">
        <v>221</v>
      </c>
      <c r="AH361" s="1" t="s">
        <v>221</v>
      </c>
      <c r="AI361" s="1" t="s">
        <v>221</v>
      </c>
      <c r="AJ361" s="1" t="s">
        <v>221</v>
      </c>
      <c r="AK361" s="1" t="s">
        <v>221</v>
      </c>
      <c r="AL361" s="1" t="s">
        <v>221</v>
      </c>
      <c r="AM361" s="1">
        <v>5</v>
      </c>
      <c r="AN361" s="1">
        <v>1</v>
      </c>
      <c r="AO361" s="1">
        <v>4</v>
      </c>
      <c r="AP361" s="1">
        <v>1</v>
      </c>
      <c r="AQ361" s="1">
        <v>2</v>
      </c>
      <c r="AR361" s="1">
        <v>1</v>
      </c>
      <c r="AS361" s="1">
        <v>1</v>
      </c>
      <c r="AT361" s="1">
        <v>5</v>
      </c>
      <c r="AU361" s="1">
        <v>5</v>
      </c>
      <c r="AV361" s="1">
        <v>1</v>
      </c>
      <c r="AW361" s="1">
        <v>1</v>
      </c>
      <c r="AX361" s="1">
        <v>1</v>
      </c>
      <c r="AY361" s="1">
        <v>1</v>
      </c>
      <c r="AZ361" s="1">
        <v>2</v>
      </c>
      <c r="BA361" s="1">
        <v>1</v>
      </c>
      <c r="BB361" s="1">
        <v>5</v>
      </c>
      <c r="BC361" s="1" t="s">
        <v>221</v>
      </c>
      <c r="BD361" s="1" t="s">
        <v>221</v>
      </c>
      <c r="BE361" s="1" t="s">
        <v>221</v>
      </c>
      <c r="BF361" s="1" t="s">
        <v>221</v>
      </c>
      <c r="BG361" s="1">
        <v>5</v>
      </c>
      <c r="BH361" s="1">
        <v>3</v>
      </c>
      <c r="BI361" s="1">
        <v>5</v>
      </c>
      <c r="BJ361" s="1">
        <v>5</v>
      </c>
      <c r="BK361" s="1">
        <v>4</v>
      </c>
      <c r="BL361" s="1">
        <v>3</v>
      </c>
      <c r="BM361" s="1">
        <v>5</v>
      </c>
      <c r="BN361" s="1">
        <v>1</v>
      </c>
      <c r="BO361" s="1">
        <v>4</v>
      </c>
      <c r="BP361" s="1">
        <v>5</v>
      </c>
      <c r="BQ361" s="1">
        <v>5</v>
      </c>
      <c r="BR361" s="1">
        <v>4</v>
      </c>
      <c r="BS361" s="1">
        <v>1</v>
      </c>
      <c r="BT361" s="1">
        <v>4</v>
      </c>
      <c r="BU361" s="1">
        <v>4</v>
      </c>
      <c r="BV361" s="1">
        <v>5</v>
      </c>
      <c r="BW361" s="1">
        <v>1</v>
      </c>
      <c r="BX361" s="1">
        <v>3.8</v>
      </c>
      <c r="BY361" s="1">
        <v>4</v>
      </c>
      <c r="BZ361" s="1">
        <v>1</v>
      </c>
      <c r="CA361" s="1">
        <v>4</v>
      </c>
      <c r="CB361" s="1">
        <v>5</v>
      </c>
      <c r="CC361" s="1">
        <v>4</v>
      </c>
      <c r="CD361" s="1">
        <v>1</v>
      </c>
      <c r="CE361" s="1">
        <v>3</v>
      </c>
      <c r="CF361" s="1">
        <f>(AM361 - '[1]AoA, FW, and ASMu'!B$11) / '[1]AoA, FW, and ASMu'!B$12</f>
        <v>0.88905207322832902</v>
      </c>
      <c r="CG361" s="1">
        <f>(AQ361 - '[1]AoA, FW, and ASMu'!C$11) / '[1]AoA, FW, and ASMu'!C$12</f>
        <v>-0.70746723074685991</v>
      </c>
      <c r="CH361" s="1">
        <f>(AR361 - '[1]AoA, FW, and ASMu'!D$11) / '[1]AoA, FW, and ASMu'!D$12</f>
        <v>-1.1133856642167215</v>
      </c>
      <c r="CI361" s="1">
        <f>(AT361 - '[1]AoA, FW, and ASMu'!E$11) / '[1]AoA, FW, and ASMu'!E$12</f>
        <v>0.50066042908655961</v>
      </c>
      <c r="CJ361" s="1">
        <f>(AU361 - '[1]AoA, FW, and ASMu'!F$11) / '[1]AoA, FW, and ASMu'!F$12</f>
        <v>0.92360840061944671</v>
      </c>
      <c r="CK361" s="1">
        <f>(AY361 - '[1]AoA, FW, and ASMu'!G$11) / '[1]AoA, FW, and ASMu'!G$12</f>
        <v>-1.8178158856975259</v>
      </c>
      <c r="CL361" s="1">
        <f>(BA361 - '[1]AoA, FW, and ASMu'!H$11) / '[1]AoA, FW, and ASMu'!H$12</f>
        <v>-0.62050276803115456</v>
      </c>
      <c r="CM361" s="1">
        <f>(AW361 - '[1]AoA, FW, and ASMu'!I$11) / '[1]AoA, FW, and ASMu'!I$12</f>
        <v>-1.9492913520592203</v>
      </c>
      <c r="CN361" s="1">
        <v>-0.50336801600000003</v>
      </c>
      <c r="CO361" s="1">
        <v>0.48475246700000002</v>
      </c>
      <c r="CP361" s="1">
        <v>-1.842845625</v>
      </c>
      <c r="CQ361" s="1">
        <v>4.8453466000000001E-2</v>
      </c>
      <c r="CR361" s="1">
        <v>0.81755465699999996</v>
      </c>
      <c r="CS361" s="1">
        <v>-0.13051358900000001</v>
      </c>
      <c r="CT361" s="1">
        <v>-2.1898659949999999</v>
      </c>
      <c r="CU361" s="1">
        <v>-1.124647578</v>
      </c>
      <c r="CV361" s="1" t="s">
        <v>241</v>
      </c>
      <c r="CW361" s="1">
        <v>5</v>
      </c>
      <c r="CX361" s="1">
        <v>1</v>
      </c>
      <c r="CY361" s="1" t="s">
        <v>242</v>
      </c>
      <c r="CZ361" s="1">
        <v>5</v>
      </c>
      <c r="DA361" s="1">
        <v>5420</v>
      </c>
      <c r="DB361" s="1" t="s">
        <v>221</v>
      </c>
      <c r="DC361" s="1" t="s">
        <v>221</v>
      </c>
      <c r="DD361" s="1">
        <v>1</v>
      </c>
      <c r="DE361" s="1">
        <v>5421</v>
      </c>
      <c r="DF361" s="1" t="s">
        <v>221</v>
      </c>
      <c r="DG361" s="1" t="s">
        <v>292</v>
      </c>
      <c r="DH361" s="1">
        <v>404151</v>
      </c>
      <c r="DI361" s="1" t="s">
        <v>2045</v>
      </c>
      <c r="DJ361" s="1" t="s">
        <v>2046</v>
      </c>
      <c r="DK361" s="1" t="s">
        <v>340</v>
      </c>
      <c r="DL361" s="1" t="s">
        <v>341</v>
      </c>
      <c r="DM361" s="1">
        <v>1296</v>
      </c>
      <c r="DN361" s="1">
        <v>3</v>
      </c>
      <c r="DO361" s="1" t="s">
        <v>2047</v>
      </c>
      <c r="DP361" s="1">
        <v>0.99168173500000001</v>
      </c>
      <c r="DQ361" s="1">
        <v>-0.56476974899999999</v>
      </c>
      <c r="DR361" s="1">
        <v>0.14232972599999999</v>
      </c>
      <c r="DS361" s="1">
        <v>-0.37808848900000003</v>
      </c>
      <c r="DT361" s="1">
        <v>-0.81141516800000002</v>
      </c>
      <c r="DU361" s="1">
        <v>-1.4329344530000001</v>
      </c>
      <c r="DV361" s="1">
        <v>-0.68143459900000003</v>
      </c>
      <c r="DW361" s="1">
        <v>0.87171520999999996</v>
      </c>
      <c r="DX361" s="1">
        <v>1.717454663</v>
      </c>
      <c r="DY361" s="1">
        <v>-1.0964448499999999</v>
      </c>
      <c r="DZ361" s="1">
        <v>-2.190606061</v>
      </c>
      <c r="EA361" s="1">
        <v>-1.1447780439999999</v>
      </c>
      <c r="EB361" s="1">
        <v>-2.349814952</v>
      </c>
      <c r="EC361" s="1">
        <v>-1.3684290720000001</v>
      </c>
      <c r="ED361" s="1">
        <v>-0.670839038</v>
      </c>
      <c r="EE361" s="1">
        <v>1.2185467910000001</v>
      </c>
      <c r="EF361" s="1">
        <v>0.50663741100000004</v>
      </c>
      <c r="EG361" s="1">
        <v>-1.207330537</v>
      </c>
      <c r="EH361" s="1">
        <v>0.86115427300000003</v>
      </c>
      <c r="EI361" s="1">
        <v>0.78168780999999998</v>
      </c>
      <c r="EJ361" s="1">
        <v>-0.213365954</v>
      </c>
      <c r="EK361" s="1">
        <v>-1.08825868</v>
      </c>
      <c r="EL361" s="1">
        <v>0.48208338899999997</v>
      </c>
      <c r="EM361" s="1">
        <v>0.141778721</v>
      </c>
      <c r="EN361" s="1">
        <v>0.77204928699999997</v>
      </c>
      <c r="EO361" s="1">
        <v>0.60217342600000001</v>
      </c>
      <c r="EP361" s="1">
        <v>-0.44247086800000002</v>
      </c>
      <c r="EQ361" s="1">
        <v>-2.8398871450000001</v>
      </c>
      <c r="ER361" s="1">
        <v>0.35031512599999998</v>
      </c>
      <c r="ES361" s="1">
        <v>0.56867211600000001</v>
      </c>
      <c r="ET361" s="1">
        <v>0.81993861499999998</v>
      </c>
      <c r="EU361" s="1">
        <v>-2.288270378</v>
      </c>
      <c r="EV361" s="1">
        <v>-2.8892057919999998</v>
      </c>
      <c r="EW361" s="1">
        <v>1.3341285919999999</v>
      </c>
      <c r="EX361" s="1">
        <v>-0.67500610599999999</v>
      </c>
      <c r="EY361" s="1">
        <v>0.12374988000000001</v>
      </c>
      <c r="EZ361" s="1">
        <v>-0.56272993800000004</v>
      </c>
      <c r="FA361" s="1">
        <v>-0.65275240700000003</v>
      </c>
      <c r="FB361" s="1">
        <v>-1.348361157</v>
      </c>
      <c r="FC361" s="1">
        <v>-0.94977949800000006</v>
      </c>
      <c r="FD361" s="1">
        <v>0.84506917800000003</v>
      </c>
      <c r="FE361" s="1">
        <v>0.98215492100000001</v>
      </c>
      <c r="FF361" s="1">
        <v>-0.99222370199999999</v>
      </c>
      <c r="FG361" s="1">
        <v>-1.8842874380000001</v>
      </c>
      <c r="FH361" s="1">
        <v>-0.90605712000000005</v>
      </c>
      <c r="FI361" s="1">
        <v>-1.6554076419999999</v>
      </c>
      <c r="FJ361" s="1">
        <v>-1.15246804</v>
      </c>
      <c r="FK361" s="1">
        <v>-0.61827943600000002</v>
      </c>
      <c r="FL361" s="1">
        <v>0.98156220699999996</v>
      </c>
      <c r="FM361" s="1">
        <v>0.65470389500000004</v>
      </c>
      <c r="FN361" s="1">
        <v>-1.4390252180000001</v>
      </c>
      <c r="FO361" s="1">
        <v>0.86177219599999999</v>
      </c>
      <c r="FP361" s="1">
        <v>0.90010502800000003</v>
      </c>
      <c r="FQ361" s="1">
        <v>-0.26098052599999999</v>
      </c>
      <c r="FR361" s="1">
        <v>-1.2227483240000001</v>
      </c>
      <c r="FS361" s="1">
        <v>0.67246216400000003</v>
      </c>
      <c r="FT361" s="1">
        <v>0.144408287</v>
      </c>
      <c r="FU361" s="1">
        <v>0.89080182600000002</v>
      </c>
      <c r="FV361" s="1">
        <v>0.682211177</v>
      </c>
      <c r="FW361" s="1">
        <v>-0.54637880400000005</v>
      </c>
      <c r="FX361" s="1">
        <v>-2.7032351829999999</v>
      </c>
      <c r="FY361" s="1">
        <v>0.38368944500000002</v>
      </c>
      <c r="FZ361" s="1">
        <v>0.58580132299999998</v>
      </c>
      <c r="GA361" s="1">
        <v>0.911935681</v>
      </c>
      <c r="GB361" s="1">
        <v>-2.2884229980000002</v>
      </c>
      <c r="GC361" s="1">
        <v>-2.523846619</v>
      </c>
      <c r="GD361" s="1">
        <v>1.010260519</v>
      </c>
      <c r="GE361" s="1">
        <v>-0.86361577300000003</v>
      </c>
      <c r="GF361" s="1">
        <v>-3.4736261169999998</v>
      </c>
      <c r="GG361" s="1">
        <v>0.989477465</v>
      </c>
      <c r="GH361" s="1">
        <v>1.8729567469999999</v>
      </c>
      <c r="GI361" s="1">
        <v>-1.9258298700000001</v>
      </c>
      <c r="GJ361" s="1">
        <v>-3.114108527</v>
      </c>
      <c r="GK361" s="1">
        <v>-3.3233126569999998</v>
      </c>
      <c r="GL361" s="1">
        <v>2</v>
      </c>
      <c r="GM361" s="1">
        <v>0</v>
      </c>
      <c r="GN361" s="1">
        <v>0</v>
      </c>
      <c r="GO361" s="1">
        <v>2</v>
      </c>
      <c r="GP361" s="1">
        <v>1</v>
      </c>
      <c r="GQ361" s="1">
        <v>0</v>
      </c>
      <c r="GR361" s="1">
        <v>0</v>
      </c>
      <c r="GS361" s="1">
        <v>0</v>
      </c>
      <c r="GT361" s="1">
        <v>0</v>
      </c>
      <c r="GU361" s="1">
        <v>0</v>
      </c>
      <c r="GV361" s="1">
        <v>0</v>
      </c>
      <c r="GW361" s="1">
        <v>0</v>
      </c>
      <c r="GX361" s="1">
        <v>0</v>
      </c>
      <c r="GY361" s="1">
        <v>0</v>
      </c>
      <c r="GZ361" s="1">
        <v>0</v>
      </c>
      <c r="HA361" s="1">
        <v>0</v>
      </c>
      <c r="HB361" s="1">
        <v>0</v>
      </c>
      <c r="HC361" s="1">
        <v>0</v>
      </c>
      <c r="HD361" s="1">
        <v>0</v>
      </c>
      <c r="HE361" s="1">
        <v>1</v>
      </c>
      <c r="HF361" s="1">
        <v>0.5</v>
      </c>
      <c r="HG361" s="1">
        <v>0</v>
      </c>
      <c r="HH361" s="1">
        <v>0</v>
      </c>
      <c r="HI361" s="1">
        <v>1</v>
      </c>
      <c r="HJ361" s="1">
        <v>0.5</v>
      </c>
      <c r="HK361" s="1">
        <v>0</v>
      </c>
      <c r="HL361" s="1">
        <v>0</v>
      </c>
      <c r="HM361" s="1">
        <v>0</v>
      </c>
      <c r="HN361" s="1">
        <v>1</v>
      </c>
      <c r="HO361" s="1" t="s">
        <v>269</v>
      </c>
      <c r="HP361" s="1" t="s">
        <v>232</v>
      </c>
      <c r="HQ361" s="1" t="s">
        <v>233</v>
      </c>
      <c r="HR361" s="1" t="s">
        <v>234</v>
      </c>
      <c r="HS361" s="1" t="s">
        <v>221</v>
      </c>
      <c r="HT361" s="1" t="s">
        <v>221</v>
      </c>
      <c r="HU361" s="1">
        <v>4.1194059970000003</v>
      </c>
      <c r="HV361" s="1">
        <v>3.5899784129999999</v>
      </c>
      <c r="HW361" s="1">
        <v>0</v>
      </c>
      <c r="HX361" s="1">
        <v>3.3234672650000001</v>
      </c>
      <c r="HY361" s="1">
        <v>4.737007867</v>
      </c>
      <c r="HZ361" s="1">
        <v>2.8753775030000002</v>
      </c>
      <c r="IA361" s="1">
        <v>0</v>
      </c>
      <c r="IB361" s="1">
        <v>1.1737393380000001</v>
      </c>
    </row>
    <row r="362" spans="1:236" x14ac:dyDescent="0.3">
      <c r="A362" s="1">
        <v>33321</v>
      </c>
      <c r="B362" s="1" t="s">
        <v>455</v>
      </c>
      <c r="C362" s="1" t="s">
        <v>456</v>
      </c>
      <c r="D362" s="1" t="s">
        <v>457</v>
      </c>
      <c r="E362" s="1">
        <v>8</v>
      </c>
      <c r="F362" s="1" t="s">
        <v>219</v>
      </c>
      <c r="G362" s="1">
        <v>1</v>
      </c>
      <c r="H362" s="1" t="s">
        <v>220</v>
      </c>
      <c r="I362" s="1" t="s">
        <v>221</v>
      </c>
      <c r="J362" s="1" t="s">
        <v>221</v>
      </c>
      <c r="K362" s="1" t="s">
        <v>221</v>
      </c>
      <c r="L362" s="1">
        <v>1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 t="s">
        <v>410</v>
      </c>
      <c r="AF362" s="1" t="s">
        <v>221</v>
      </c>
      <c r="AG362" s="1" t="s">
        <v>221</v>
      </c>
      <c r="AH362" s="1" t="s">
        <v>221</v>
      </c>
      <c r="AI362" s="1" t="s">
        <v>221</v>
      </c>
      <c r="AJ362" s="1" t="s">
        <v>221</v>
      </c>
      <c r="AK362" s="1" t="s">
        <v>221</v>
      </c>
      <c r="AL362" s="1" t="s">
        <v>221</v>
      </c>
      <c r="AM362" s="1">
        <v>5</v>
      </c>
      <c r="AN362" s="1">
        <v>1</v>
      </c>
      <c r="AO362" s="1">
        <v>4</v>
      </c>
      <c r="AP362" s="1">
        <v>1</v>
      </c>
      <c r="AQ362" s="1">
        <v>5</v>
      </c>
      <c r="AR362" s="1">
        <v>3</v>
      </c>
      <c r="AS362" s="1">
        <v>1</v>
      </c>
      <c r="AT362" s="1">
        <v>5</v>
      </c>
      <c r="AU362" s="1">
        <v>5</v>
      </c>
      <c r="AV362" s="1">
        <v>1</v>
      </c>
      <c r="AW362" s="1">
        <v>3</v>
      </c>
      <c r="AX362" s="1">
        <v>3</v>
      </c>
      <c r="AY362" s="1">
        <v>4</v>
      </c>
      <c r="AZ362" s="1">
        <v>4</v>
      </c>
      <c r="BA362" s="1">
        <v>2</v>
      </c>
      <c r="BB362" s="1">
        <v>2</v>
      </c>
      <c r="BC362" s="1" t="s">
        <v>221</v>
      </c>
      <c r="BD362" s="1" t="s">
        <v>221</v>
      </c>
      <c r="BE362" s="1" t="s">
        <v>221</v>
      </c>
      <c r="BF362" s="1" t="s">
        <v>221</v>
      </c>
      <c r="BG362" s="1">
        <v>5</v>
      </c>
      <c r="BH362" s="1">
        <v>5</v>
      </c>
      <c r="BI362" s="1">
        <v>5</v>
      </c>
      <c r="BJ362" s="1">
        <v>5</v>
      </c>
      <c r="BK362" s="1">
        <v>5</v>
      </c>
      <c r="BL362" s="1">
        <v>5</v>
      </c>
      <c r="BM362" s="1">
        <v>5</v>
      </c>
      <c r="BN362" s="1">
        <v>5</v>
      </c>
      <c r="BO362" s="1">
        <v>5</v>
      </c>
      <c r="BP362" s="1">
        <v>5</v>
      </c>
      <c r="BQ362" s="1">
        <v>5</v>
      </c>
      <c r="BR362" s="1">
        <v>5</v>
      </c>
      <c r="BS362" s="1">
        <v>5</v>
      </c>
      <c r="BT362" s="1">
        <v>5</v>
      </c>
      <c r="BU362" s="1">
        <v>5</v>
      </c>
      <c r="BV362" s="1">
        <v>5</v>
      </c>
      <c r="BW362" s="1">
        <v>5</v>
      </c>
      <c r="BX362" s="1">
        <v>5</v>
      </c>
      <c r="BY362" s="1">
        <v>5</v>
      </c>
      <c r="BZ362" s="1">
        <v>5</v>
      </c>
      <c r="CA362" s="1">
        <v>5</v>
      </c>
      <c r="CB362" s="1">
        <v>5</v>
      </c>
      <c r="CC362" s="1">
        <v>5</v>
      </c>
      <c r="CD362" s="1">
        <v>5</v>
      </c>
      <c r="CE362" s="1">
        <v>5</v>
      </c>
      <c r="CF362" s="1">
        <f>(AM362 - '[1]AoA, FW, and ASMu'!B$11) / '[1]AoA, FW, and ASMu'!B$12</f>
        <v>0.88905207322832902</v>
      </c>
      <c r="CG362" s="1">
        <f>(AQ362 - '[1]AoA, FW, and ASMu'!C$11) / '[1]AoA, FW, and ASMu'!C$12</f>
        <v>1.6056087151336731</v>
      </c>
      <c r="CH362" s="1">
        <f>(AR362 - '[1]AoA, FW, and ASMu'!D$11) / '[1]AoA, FW, and ASMu'!D$12</f>
        <v>0.45651043466681585</v>
      </c>
      <c r="CI362" s="1">
        <f>(AT362 - '[1]AoA, FW, and ASMu'!E$11) / '[1]AoA, FW, and ASMu'!E$12</f>
        <v>0.50066042908655961</v>
      </c>
      <c r="CJ362" s="1">
        <f>(AU362 - '[1]AoA, FW, and ASMu'!F$11) / '[1]AoA, FW, and ASMu'!F$12</f>
        <v>0.92360840061944671</v>
      </c>
      <c r="CK362" s="1">
        <f>(AY362 - '[1]AoA, FW, and ASMu'!G$11) / '[1]AoA, FW, and ASMu'!G$12</f>
        <v>0.32195980665711271</v>
      </c>
      <c r="CL362" s="1">
        <f>(BA362 - '[1]AoA, FW, and ASMu'!H$11) / '[1]AoA, FW, and ASMu'!H$12</f>
        <v>0.31960435424860512</v>
      </c>
      <c r="CM362" s="1">
        <f>(AW362 - '[1]AoA, FW, and ASMu'!I$11) / '[1]AoA, FW, and ASMu'!I$12</f>
        <v>-0.25123341556192269</v>
      </c>
      <c r="CN362" s="1">
        <v>1.813797857</v>
      </c>
      <c r="CO362" s="1">
        <v>1.6814119380000001</v>
      </c>
      <c r="CP362" s="1">
        <v>1.6339062120000001</v>
      </c>
      <c r="CQ362" s="1">
        <v>1.1562758870000001</v>
      </c>
      <c r="CR362" s="1">
        <v>0.81755465699999996</v>
      </c>
      <c r="CS362" s="1">
        <v>1.3071751629999999</v>
      </c>
      <c r="CT362" s="1">
        <v>2.0034944210000001</v>
      </c>
      <c r="CU362" s="1">
        <v>1.222831097</v>
      </c>
      <c r="CV362" s="1" t="s">
        <v>241</v>
      </c>
      <c r="CW362" s="1">
        <v>5</v>
      </c>
      <c r="CX362" s="1">
        <v>1</v>
      </c>
      <c r="CY362" s="1" t="s">
        <v>242</v>
      </c>
      <c r="CZ362" s="1">
        <v>5</v>
      </c>
      <c r="DA362" s="1">
        <v>464</v>
      </c>
      <c r="DB362" s="1" t="s">
        <v>221</v>
      </c>
      <c r="DC362" s="1" t="s">
        <v>221</v>
      </c>
      <c r="DD362" s="1">
        <v>1</v>
      </c>
      <c r="DE362" s="1">
        <v>465</v>
      </c>
      <c r="DF362" s="1" t="s">
        <v>221</v>
      </c>
      <c r="DG362" s="1" t="s">
        <v>292</v>
      </c>
      <c r="DH362" s="1">
        <v>620070</v>
      </c>
      <c r="DI362" s="1" t="s">
        <v>221</v>
      </c>
      <c r="DJ362" s="1" t="s">
        <v>458</v>
      </c>
      <c r="DK362" s="1" t="s">
        <v>257</v>
      </c>
      <c r="DL362" s="1" t="s">
        <v>229</v>
      </c>
      <c r="DM362" s="1">
        <v>1131</v>
      </c>
      <c r="DN362" s="1">
        <v>1</v>
      </c>
      <c r="DO362" s="1" t="s">
        <v>459</v>
      </c>
      <c r="DP362" s="1">
        <v>0.99168173500000001</v>
      </c>
      <c r="DQ362" s="1">
        <v>-0.56476974899999999</v>
      </c>
      <c r="DR362" s="1">
        <v>0.14232972599999999</v>
      </c>
      <c r="DS362" s="1">
        <v>-0.37808848900000003</v>
      </c>
      <c r="DT362" s="1">
        <v>2.1885848320000001</v>
      </c>
      <c r="DU362" s="1">
        <v>0.567065547</v>
      </c>
      <c r="DV362" s="1">
        <v>-0.68143459900000003</v>
      </c>
      <c r="DW362" s="1">
        <v>0.87171520999999996</v>
      </c>
      <c r="DX362" s="1">
        <v>1.717454663</v>
      </c>
      <c r="DY362" s="1">
        <v>-1.0964448499999999</v>
      </c>
      <c r="DZ362" s="1">
        <v>-0.19060606099999999</v>
      </c>
      <c r="EA362" s="1">
        <v>0.85522195599999995</v>
      </c>
      <c r="EB362" s="1">
        <v>0.65018504799999999</v>
      </c>
      <c r="EC362" s="1">
        <v>0.63157092800000003</v>
      </c>
      <c r="ED362" s="1">
        <v>0.329160962</v>
      </c>
      <c r="EE362" s="1">
        <v>-1.7814532089999999</v>
      </c>
      <c r="EF362" s="1">
        <v>0.50663741100000004</v>
      </c>
      <c r="EG362" s="1">
        <v>0.79266946299999996</v>
      </c>
      <c r="EH362" s="1">
        <v>0.86115427300000003</v>
      </c>
      <c r="EI362" s="1">
        <v>0.78168780999999998</v>
      </c>
      <c r="EJ362" s="1">
        <v>0.78663404599999998</v>
      </c>
      <c r="EK362" s="1">
        <v>0.91174131999999997</v>
      </c>
      <c r="EL362" s="1">
        <v>0.48208338899999997</v>
      </c>
      <c r="EM362" s="1">
        <v>1.1417787210000001</v>
      </c>
      <c r="EN362" s="1">
        <v>0.77204928699999997</v>
      </c>
      <c r="EO362" s="1">
        <v>0.60217342600000001</v>
      </c>
      <c r="EP362" s="1">
        <v>0.55752913199999998</v>
      </c>
      <c r="EQ362" s="1">
        <v>1.1601128549999999</v>
      </c>
      <c r="ER362" s="1">
        <v>1.3503151259999999</v>
      </c>
      <c r="ES362" s="1">
        <v>1.5686721159999999</v>
      </c>
      <c r="ET362" s="1">
        <v>0.81993861499999998</v>
      </c>
      <c r="EU362" s="1">
        <v>1.711729622</v>
      </c>
      <c r="EV362" s="1">
        <v>1.1107942079999999</v>
      </c>
      <c r="EW362" s="1">
        <v>1.3341285919999999</v>
      </c>
      <c r="EX362" s="1">
        <v>-0.67500610599999999</v>
      </c>
      <c r="EY362" s="1">
        <v>0.12374988000000001</v>
      </c>
      <c r="EZ362" s="1">
        <v>-0.56272993800000004</v>
      </c>
      <c r="FA362" s="1">
        <v>1.7606326240000001</v>
      </c>
      <c r="FB362" s="1">
        <v>0.53359674300000004</v>
      </c>
      <c r="FC362" s="1">
        <v>-0.94977949800000006</v>
      </c>
      <c r="FD362" s="1">
        <v>0.84506917800000003</v>
      </c>
      <c r="FE362" s="1">
        <v>0.98215492100000001</v>
      </c>
      <c r="FF362" s="1">
        <v>-0.99222370199999999</v>
      </c>
      <c r="FG362" s="1">
        <v>-0.163953078</v>
      </c>
      <c r="FH362" s="1">
        <v>0.67688225400000002</v>
      </c>
      <c r="FI362" s="1">
        <v>0.45804513099999999</v>
      </c>
      <c r="FJ362" s="1">
        <v>0.53189845499999999</v>
      </c>
      <c r="FK362" s="1">
        <v>0.30337151299999998</v>
      </c>
      <c r="FL362" s="1">
        <v>-1.434993843</v>
      </c>
      <c r="FM362" s="1">
        <v>0.65470389500000004</v>
      </c>
      <c r="FN362" s="1">
        <v>0.94478795299999996</v>
      </c>
      <c r="FO362" s="1">
        <v>0.86177219599999999</v>
      </c>
      <c r="FP362" s="1">
        <v>0.90010502800000003</v>
      </c>
      <c r="FQ362" s="1">
        <v>0.96217865700000005</v>
      </c>
      <c r="FR362" s="1">
        <v>1.024416521</v>
      </c>
      <c r="FS362" s="1">
        <v>0.67246216400000003</v>
      </c>
      <c r="FT362" s="1">
        <v>1.1629552620000001</v>
      </c>
      <c r="FU362" s="1">
        <v>0.89080182600000002</v>
      </c>
      <c r="FV362" s="1">
        <v>0.682211177</v>
      </c>
      <c r="FW362" s="1">
        <v>0.68845685099999998</v>
      </c>
      <c r="FX362" s="1">
        <v>1.1042896170000001</v>
      </c>
      <c r="FY362" s="1">
        <v>1.4789588659999999</v>
      </c>
      <c r="FZ362" s="1">
        <v>1.6159227350000001</v>
      </c>
      <c r="GA362" s="1">
        <v>0.911935681</v>
      </c>
      <c r="GB362" s="1">
        <v>1.711843789</v>
      </c>
      <c r="GC362" s="1">
        <v>0.97032693699999994</v>
      </c>
      <c r="GD362" s="1">
        <v>2.2615556460000001</v>
      </c>
      <c r="GE362" s="1">
        <v>2.0810375429999999</v>
      </c>
      <c r="GF362" s="1">
        <v>2.0547438000000001E-2</v>
      </c>
      <c r="GG362" s="1">
        <v>2.0080244390000002</v>
      </c>
      <c r="GH362" s="1">
        <v>1.8729567469999999</v>
      </c>
      <c r="GI362" s="1">
        <v>1.3443975779999999</v>
      </c>
      <c r="GJ362" s="1">
        <v>1.7114382159999999</v>
      </c>
      <c r="GK362" s="1">
        <v>0.78083487500000004</v>
      </c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 t="s">
        <v>231</v>
      </c>
      <c r="HP362" s="1" t="s">
        <v>315</v>
      </c>
      <c r="HQ362" s="1" t="s">
        <v>316</v>
      </c>
      <c r="HR362" s="1" t="s">
        <v>221</v>
      </c>
      <c r="HS362" s="1" t="s">
        <v>221</v>
      </c>
      <c r="HT362" s="1" t="s">
        <v>221</v>
      </c>
      <c r="HU362" s="1">
        <v>6.4365718709999999</v>
      </c>
      <c r="HV362" s="1">
        <v>4.7866378840000001</v>
      </c>
      <c r="HW362" s="1">
        <v>3.4767518370000001</v>
      </c>
      <c r="HX362" s="1">
        <v>4.4312896869999996</v>
      </c>
      <c r="HY362" s="1">
        <v>4.737007867</v>
      </c>
      <c r="HZ362" s="1">
        <v>4.3130662539999998</v>
      </c>
      <c r="IA362" s="1">
        <v>4.1933604149999999</v>
      </c>
      <c r="IB362" s="1">
        <v>3.5212180129999999</v>
      </c>
    </row>
    <row r="363" spans="1:236" x14ac:dyDescent="0.3">
      <c r="A363" s="1">
        <v>36021</v>
      </c>
      <c r="B363" s="1" t="s">
        <v>2048</v>
      </c>
      <c r="C363" s="1" t="s">
        <v>599</v>
      </c>
      <c r="D363" s="1" t="s">
        <v>599</v>
      </c>
      <c r="E363" s="1">
        <v>1</v>
      </c>
      <c r="F363" s="1" t="s">
        <v>219</v>
      </c>
      <c r="G363" s="1">
        <v>1</v>
      </c>
      <c r="H363" s="1" t="s">
        <v>220</v>
      </c>
      <c r="I363" s="1" t="s">
        <v>221</v>
      </c>
      <c r="J363" s="1" t="s">
        <v>221</v>
      </c>
      <c r="K363" s="1" t="s">
        <v>221</v>
      </c>
      <c r="L363" s="1">
        <v>1</v>
      </c>
      <c r="M363" s="1">
        <v>0</v>
      </c>
      <c r="N363" s="1">
        <v>0</v>
      </c>
      <c r="O363" s="1">
        <v>1</v>
      </c>
      <c r="P363" s="1">
        <v>0</v>
      </c>
      <c r="Q363" s="1">
        <v>1</v>
      </c>
      <c r="R363" s="1">
        <v>0</v>
      </c>
      <c r="S363" s="1">
        <v>1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 t="s">
        <v>221</v>
      </c>
      <c r="AF363" s="1" t="s">
        <v>221</v>
      </c>
      <c r="AG363" s="1" t="s">
        <v>221</v>
      </c>
      <c r="AH363" s="1" t="s">
        <v>221</v>
      </c>
      <c r="AI363" s="1" t="s">
        <v>221</v>
      </c>
      <c r="AJ363" s="1" t="s">
        <v>221</v>
      </c>
      <c r="AK363" s="1" t="s">
        <v>221</v>
      </c>
      <c r="AL363" s="1" t="s">
        <v>221</v>
      </c>
      <c r="AM363" s="1">
        <v>5</v>
      </c>
      <c r="AN363" s="1">
        <v>1</v>
      </c>
      <c r="AO363" s="1">
        <v>5</v>
      </c>
      <c r="AP363" s="1">
        <v>1</v>
      </c>
      <c r="AQ363" s="1">
        <v>5</v>
      </c>
      <c r="AR363" s="1">
        <v>3</v>
      </c>
      <c r="AS363" s="1">
        <v>1</v>
      </c>
      <c r="AT363" s="1">
        <v>5</v>
      </c>
      <c r="AU363" s="1">
        <v>5</v>
      </c>
      <c r="AV363" s="1">
        <v>1</v>
      </c>
      <c r="AW363" s="1">
        <v>1</v>
      </c>
      <c r="AX363" s="1">
        <v>1</v>
      </c>
      <c r="AY363" s="1">
        <v>5</v>
      </c>
      <c r="AZ363" s="1">
        <v>5</v>
      </c>
      <c r="BA363" s="1">
        <v>1</v>
      </c>
      <c r="BB363" s="1">
        <v>5</v>
      </c>
      <c r="BC363" s="1" t="s">
        <v>221</v>
      </c>
      <c r="BD363" s="1" t="s">
        <v>221</v>
      </c>
      <c r="BE363" s="1" t="s">
        <v>221</v>
      </c>
      <c r="BF363" s="1" t="s">
        <v>221</v>
      </c>
      <c r="BG363" s="1">
        <v>5</v>
      </c>
      <c r="BH363" s="1">
        <v>3</v>
      </c>
      <c r="BI363" s="1">
        <v>4</v>
      </c>
      <c r="BJ363" s="1">
        <v>4</v>
      </c>
      <c r="BK363" s="1">
        <v>4</v>
      </c>
      <c r="BL363" s="1">
        <v>5</v>
      </c>
      <c r="BM363" s="1">
        <v>5</v>
      </c>
      <c r="BN363" s="1">
        <v>3</v>
      </c>
      <c r="BO363" s="1">
        <v>5</v>
      </c>
      <c r="BP363" s="1">
        <v>5</v>
      </c>
      <c r="BQ363" s="1">
        <v>5</v>
      </c>
      <c r="BR363" s="1">
        <v>5</v>
      </c>
      <c r="BS363" s="1">
        <v>3</v>
      </c>
      <c r="BT363" s="1">
        <v>4</v>
      </c>
      <c r="BU363" s="1">
        <v>5</v>
      </c>
      <c r="BV363" s="1">
        <v>5</v>
      </c>
      <c r="BW363" s="1">
        <v>3</v>
      </c>
      <c r="BX363" s="1">
        <v>4.4000000000000004</v>
      </c>
      <c r="BY363" s="1">
        <v>4.5</v>
      </c>
      <c r="BZ363" s="1">
        <v>3</v>
      </c>
      <c r="CA363" s="1">
        <v>5</v>
      </c>
      <c r="CB363" s="1">
        <v>5</v>
      </c>
      <c r="CC363" s="1">
        <v>4.6666666670000003</v>
      </c>
      <c r="CD363" s="1">
        <v>3</v>
      </c>
      <c r="CE363" s="1">
        <v>3</v>
      </c>
      <c r="CF363" s="1">
        <f>(AM363 - '[1]AoA, FW, and ASMu'!B$11) / '[1]AoA, FW, and ASMu'!B$12</f>
        <v>0.88905207322832902</v>
      </c>
      <c r="CG363" s="1">
        <f>(AQ363 - '[1]AoA, FW, and ASMu'!C$11) / '[1]AoA, FW, and ASMu'!C$12</f>
        <v>1.6056087151336731</v>
      </c>
      <c r="CH363" s="1">
        <f>(AR363 - '[1]AoA, FW, and ASMu'!D$11) / '[1]AoA, FW, and ASMu'!D$12</f>
        <v>0.45651043466681585</v>
      </c>
      <c r="CI363" s="1">
        <f>(AT363 - '[1]AoA, FW, and ASMu'!E$11) / '[1]AoA, FW, and ASMu'!E$12</f>
        <v>0.50066042908655961</v>
      </c>
      <c r="CJ363" s="1">
        <f>(AU363 - '[1]AoA, FW, and ASMu'!F$11) / '[1]AoA, FW, and ASMu'!F$12</f>
        <v>0.92360840061944671</v>
      </c>
      <c r="CK363" s="1">
        <f>(AY363 - '[1]AoA, FW, and ASMu'!G$11) / '[1]AoA, FW, and ASMu'!G$12</f>
        <v>1.0352183707753255</v>
      </c>
      <c r="CL363" s="1">
        <f>(BA363 - '[1]AoA, FW, and ASMu'!H$11) / '[1]AoA, FW, and ASMu'!H$12</f>
        <v>-0.62050276803115456</v>
      </c>
      <c r="CM363" s="1">
        <f>(AW363 - '[1]AoA, FW, and ASMu'!I$11) / '[1]AoA, FW, and ASMu'!I$12</f>
        <v>-1.9492913520592203</v>
      </c>
      <c r="CN363" s="1">
        <v>0.65521492000000003</v>
      </c>
      <c r="CO363" s="1">
        <v>1.0830822019999999</v>
      </c>
      <c r="CP363" s="1">
        <v>-0.10446970699999999</v>
      </c>
      <c r="CQ363" s="1">
        <v>1.1562758870000001</v>
      </c>
      <c r="CR363" s="1">
        <v>0.81755465699999996</v>
      </c>
      <c r="CS363" s="1">
        <v>0.82794557899999999</v>
      </c>
      <c r="CT363" s="1">
        <v>-9.3185787000000006E-2</v>
      </c>
      <c r="CU363" s="1">
        <v>-1.124647578</v>
      </c>
      <c r="CV363" s="1" t="s">
        <v>241</v>
      </c>
      <c r="CW363" s="1">
        <v>5</v>
      </c>
      <c r="CX363" s="1">
        <v>1</v>
      </c>
      <c r="CY363" s="1" t="s">
        <v>242</v>
      </c>
      <c r="CZ363" s="1">
        <v>5</v>
      </c>
      <c r="DA363" s="1">
        <v>6426</v>
      </c>
      <c r="DB363" s="1" t="s">
        <v>221</v>
      </c>
      <c r="DC363" s="1" t="s">
        <v>221</v>
      </c>
      <c r="DD363" s="1">
        <v>1</v>
      </c>
      <c r="DE363" s="1">
        <v>6427</v>
      </c>
      <c r="DF363" s="1" t="s">
        <v>221</v>
      </c>
      <c r="DG363" s="1" t="s">
        <v>225</v>
      </c>
      <c r="DH363" s="1">
        <v>424060</v>
      </c>
      <c r="DI363" s="1" t="s">
        <v>2049</v>
      </c>
      <c r="DJ363" s="1" t="s">
        <v>2050</v>
      </c>
      <c r="DK363" s="1" t="s">
        <v>440</v>
      </c>
      <c r="DL363" s="1" t="s">
        <v>229</v>
      </c>
      <c r="DM363" s="1">
        <v>1032</v>
      </c>
      <c r="DN363" s="1">
        <v>1</v>
      </c>
      <c r="DO363" s="1" t="s">
        <v>2051</v>
      </c>
      <c r="DP363" s="1">
        <v>0.99168173500000001</v>
      </c>
      <c r="DQ363" s="1">
        <v>-0.56476974899999999</v>
      </c>
      <c r="DR363" s="1">
        <v>1.142329726</v>
      </c>
      <c r="DS363" s="1">
        <v>-0.37808848900000003</v>
      </c>
      <c r="DT363" s="1">
        <v>2.1885848320000001</v>
      </c>
      <c r="DU363" s="1">
        <v>0.567065547</v>
      </c>
      <c r="DV363" s="1">
        <v>-0.68143459900000003</v>
      </c>
      <c r="DW363" s="1">
        <v>0.87171520999999996</v>
      </c>
      <c r="DX363" s="1">
        <v>1.717454663</v>
      </c>
      <c r="DY363" s="1">
        <v>-1.0964448499999999</v>
      </c>
      <c r="DZ363" s="1">
        <v>-2.190606061</v>
      </c>
      <c r="EA363" s="1">
        <v>-1.1447780439999999</v>
      </c>
      <c r="EB363" s="1">
        <v>1.650185048</v>
      </c>
      <c r="EC363" s="1">
        <v>1.6315709279999999</v>
      </c>
      <c r="ED363" s="1">
        <v>-0.670839038</v>
      </c>
      <c r="EE363" s="1">
        <v>1.2185467910000001</v>
      </c>
      <c r="EF363" s="1">
        <v>0.50663741100000004</v>
      </c>
      <c r="EG363" s="1">
        <v>-1.207330537</v>
      </c>
      <c r="EH363" s="1">
        <v>-0.138845727</v>
      </c>
      <c r="EI363" s="1">
        <v>-0.21831218999999999</v>
      </c>
      <c r="EJ363" s="1">
        <v>-0.213365954</v>
      </c>
      <c r="EK363" s="1">
        <v>0.91174131999999997</v>
      </c>
      <c r="EL363" s="1">
        <v>0.48208338899999997</v>
      </c>
      <c r="EM363" s="1">
        <v>1.1417787210000001</v>
      </c>
      <c r="EN363" s="1">
        <v>0.77204928699999997</v>
      </c>
      <c r="EO363" s="1">
        <v>0.60217342600000001</v>
      </c>
      <c r="EP363" s="1">
        <v>0.55752913199999998</v>
      </c>
      <c r="EQ363" s="1">
        <v>-0.83988714499999995</v>
      </c>
      <c r="ER363" s="1">
        <v>0.35031512599999998</v>
      </c>
      <c r="ES363" s="1">
        <v>1.5686721159999999</v>
      </c>
      <c r="ET363" s="1">
        <v>0.81993861499999998</v>
      </c>
      <c r="EU363" s="1">
        <v>-0.28827037799999999</v>
      </c>
      <c r="EV363" s="1">
        <v>-0.88920579200000005</v>
      </c>
      <c r="EW363" s="1">
        <v>1.3341285919999999</v>
      </c>
      <c r="EX363" s="1">
        <v>-0.67500610599999999</v>
      </c>
      <c r="EY363" s="1">
        <v>0.99320901100000003</v>
      </c>
      <c r="EZ363" s="1">
        <v>-0.56272993800000004</v>
      </c>
      <c r="FA363" s="1">
        <v>1.7606326240000001</v>
      </c>
      <c r="FB363" s="1">
        <v>0.53359674300000004</v>
      </c>
      <c r="FC363" s="1">
        <v>-0.94977949800000006</v>
      </c>
      <c r="FD363" s="1">
        <v>0.84506917800000003</v>
      </c>
      <c r="FE363" s="1">
        <v>0.98215492100000001</v>
      </c>
      <c r="FF363" s="1">
        <v>-0.99222370199999999</v>
      </c>
      <c r="FG363" s="1">
        <v>-1.8842874380000001</v>
      </c>
      <c r="FH363" s="1">
        <v>-0.90605712000000005</v>
      </c>
      <c r="FI363" s="1">
        <v>1.1625293880000001</v>
      </c>
      <c r="FJ363" s="1">
        <v>1.3740817030000001</v>
      </c>
      <c r="FK363" s="1">
        <v>-0.61827943600000002</v>
      </c>
      <c r="FL363" s="1">
        <v>0.98156220699999996</v>
      </c>
      <c r="FM363" s="1">
        <v>0.65470389500000004</v>
      </c>
      <c r="FN363" s="1">
        <v>-1.4390252180000001</v>
      </c>
      <c r="FO363" s="1">
        <v>-0.13894535599999999</v>
      </c>
      <c r="FP363" s="1">
        <v>-0.25138411700000002</v>
      </c>
      <c r="FQ363" s="1">
        <v>-0.26098052599999999</v>
      </c>
      <c r="FR363" s="1">
        <v>1.024416521</v>
      </c>
      <c r="FS363" s="1">
        <v>0.67246216400000003</v>
      </c>
      <c r="FT363" s="1">
        <v>1.1629552620000001</v>
      </c>
      <c r="FU363" s="1">
        <v>0.89080182600000002</v>
      </c>
      <c r="FV363" s="1">
        <v>0.682211177</v>
      </c>
      <c r="FW363" s="1">
        <v>0.68845685099999998</v>
      </c>
      <c r="FX363" s="1">
        <v>-0.79947278300000002</v>
      </c>
      <c r="FY363" s="1">
        <v>0.38368944500000002</v>
      </c>
      <c r="FZ363" s="1">
        <v>1.6159227350000001</v>
      </c>
      <c r="GA363" s="1">
        <v>0.911935681</v>
      </c>
      <c r="GB363" s="1">
        <v>-0.288289605</v>
      </c>
      <c r="GC363" s="1">
        <v>-0.77675984099999995</v>
      </c>
      <c r="GD363" s="1">
        <v>1.648778393</v>
      </c>
      <c r="GE363" s="1">
        <v>1.533402833</v>
      </c>
      <c r="GF363" s="1">
        <v>-1.7265393389999999</v>
      </c>
      <c r="GG363" s="1">
        <v>2.0080244390000002</v>
      </c>
      <c r="GH363" s="1">
        <v>1.8729567469999999</v>
      </c>
      <c r="GI363" s="1">
        <v>1.6411621080000001</v>
      </c>
      <c r="GJ363" s="1">
        <v>-1.16216063</v>
      </c>
      <c r="GK363" s="1">
        <v>-3.3233126569999998</v>
      </c>
      <c r="GL363" s="1">
        <v>4</v>
      </c>
      <c r="GM363" s="1">
        <v>2</v>
      </c>
      <c r="GN363" s="1">
        <v>0.5</v>
      </c>
      <c r="GO363" s="1">
        <v>2</v>
      </c>
      <c r="GP363" s="1">
        <v>0.5</v>
      </c>
      <c r="GQ363" s="1">
        <v>0</v>
      </c>
      <c r="GR363" s="1">
        <v>0</v>
      </c>
      <c r="GS363" s="1">
        <v>0</v>
      </c>
      <c r="GT363" s="1">
        <v>0</v>
      </c>
      <c r="GU363" s="1">
        <v>0</v>
      </c>
      <c r="GV363" s="1">
        <v>0</v>
      </c>
      <c r="GW363" s="1">
        <v>1</v>
      </c>
      <c r="GX363" s="1">
        <v>0.25</v>
      </c>
      <c r="GY363" s="1">
        <v>1</v>
      </c>
      <c r="GZ363" s="1">
        <v>0.25</v>
      </c>
      <c r="HA363" s="1">
        <v>0</v>
      </c>
      <c r="HB363" s="1">
        <v>0</v>
      </c>
      <c r="HC363" s="1">
        <v>0</v>
      </c>
      <c r="HD363" s="1">
        <v>0</v>
      </c>
      <c r="HE363" s="1">
        <v>0</v>
      </c>
      <c r="HF363" s="1">
        <v>0</v>
      </c>
      <c r="HG363" s="1">
        <v>2</v>
      </c>
      <c r="HH363" s="1">
        <v>0.5</v>
      </c>
      <c r="HI363" s="1">
        <v>0</v>
      </c>
      <c r="HJ363" s="1">
        <v>0</v>
      </c>
      <c r="HK363" s="1">
        <v>0</v>
      </c>
      <c r="HL363" s="1">
        <v>0</v>
      </c>
      <c r="HM363" s="1">
        <v>0.5</v>
      </c>
      <c r="HN363" s="1">
        <v>0.5</v>
      </c>
      <c r="HO363" s="1" t="s">
        <v>269</v>
      </c>
      <c r="HP363" s="1" t="s">
        <v>295</v>
      </c>
      <c r="HQ363" s="1" t="s">
        <v>234</v>
      </c>
      <c r="HR363" s="1" t="s">
        <v>233</v>
      </c>
      <c r="HS363" s="1" t="s">
        <v>221</v>
      </c>
      <c r="HT363" s="1" t="s">
        <v>221</v>
      </c>
      <c r="HU363" s="1">
        <v>5.2779889339999997</v>
      </c>
      <c r="HV363" s="1">
        <v>4.188308149</v>
      </c>
      <c r="HW363" s="1">
        <v>1.7383759190000001</v>
      </c>
      <c r="HX363" s="1">
        <v>4.4312896869999996</v>
      </c>
      <c r="HY363" s="1">
        <v>4.737007867</v>
      </c>
      <c r="HZ363" s="1">
        <v>3.8338366700000002</v>
      </c>
      <c r="IA363" s="1">
        <v>2.096680208</v>
      </c>
      <c r="IB363" s="1">
        <v>1.1737393380000001</v>
      </c>
    </row>
    <row r="364" spans="1:236" x14ac:dyDescent="0.3">
      <c r="A364" s="1">
        <v>32489</v>
      </c>
      <c r="B364" s="1" t="s">
        <v>2052</v>
      </c>
      <c r="C364" s="1" t="s">
        <v>702</v>
      </c>
      <c r="D364" s="1" t="s">
        <v>702</v>
      </c>
      <c r="E364" s="1">
        <v>1</v>
      </c>
      <c r="F364" s="1" t="s">
        <v>219</v>
      </c>
      <c r="G364" s="1">
        <v>1</v>
      </c>
      <c r="H364" s="1" t="s">
        <v>220</v>
      </c>
      <c r="I364" s="1" t="s">
        <v>221</v>
      </c>
      <c r="J364" s="1" t="s">
        <v>221</v>
      </c>
      <c r="K364" s="1" t="s">
        <v>221</v>
      </c>
      <c r="L364" s="1">
        <v>1</v>
      </c>
      <c r="M364" s="1">
        <v>0</v>
      </c>
      <c r="N364" s="1">
        <v>0</v>
      </c>
      <c r="O364" s="1">
        <v>0</v>
      </c>
      <c r="P364" s="1">
        <v>1</v>
      </c>
      <c r="Q364" s="1">
        <v>0</v>
      </c>
      <c r="R364" s="1">
        <v>0</v>
      </c>
      <c r="S364" s="1">
        <v>1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 t="s">
        <v>221</v>
      </c>
      <c r="AF364" s="1" t="s">
        <v>221</v>
      </c>
      <c r="AG364" s="1" t="s">
        <v>221</v>
      </c>
      <c r="AH364" s="1" t="s">
        <v>221</v>
      </c>
      <c r="AI364" s="1" t="s">
        <v>221</v>
      </c>
      <c r="AJ364" s="1" t="s">
        <v>221</v>
      </c>
      <c r="AK364" s="1" t="s">
        <v>221</v>
      </c>
      <c r="AL364" s="1" t="s">
        <v>221</v>
      </c>
      <c r="AM364" s="1">
        <v>5</v>
      </c>
      <c r="AN364" s="1">
        <v>1</v>
      </c>
      <c r="AO364" s="1">
        <v>3</v>
      </c>
      <c r="AP364" s="1">
        <v>1</v>
      </c>
      <c r="AQ364" s="1">
        <v>3</v>
      </c>
      <c r="AR364" s="1">
        <v>1</v>
      </c>
      <c r="AS364" s="1">
        <v>1</v>
      </c>
      <c r="AT364" s="1">
        <v>5</v>
      </c>
      <c r="AU364" s="1">
        <v>5</v>
      </c>
      <c r="AV364" s="1">
        <v>1</v>
      </c>
      <c r="AW364" s="1">
        <v>3</v>
      </c>
      <c r="AX364" s="1">
        <v>1</v>
      </c>
      <c r="AY364" s="1">
        <v>3</v>
      </c>
      <c r="AZ364" s="1">
        <v>4</v>
      </c>
      <c r="BA364" s="1">
        <v>1</v>
      </c>
      <c r="BB364" s="1">
        <v>3</v>
      </c>
      <c r="BC364" s="1" t="s">
        <v>221</v>
      </c>
      <c r="BD364" s="1" t="s">
        <v>221</v>
      </c>
      <c r="BE364" s="1" t="s">
        <v>221</v>
      </c>
      <c r="BF364" s="1" t="s">
        <v>221</v>
      </c>
      <c r="BG364" s="1">
        <v>5</v>
      </c>
      <c r="BH364" s="1">
        <v>4</v>
      </c>
      <c r="BI364" s="1">
        <v>3</v>
      </c>
      <c r="BJ364" s="1">
        <v>4</v>
      </c>
      <c r="BK364" s="1">
        <v>5</v>
      </c>
      <c r="BL364" s="1">
        <v>5</v>
      </c>
      <c r="BM364" s="1">
        <v>5</v>
      </c>
      <c r="BN364" s="1">
        <v>3</v>
      </c>
      <c r="BO364" s="1">
        <v>5</v>
      </c>
      <c r="BP364" s="1">
        <v>5</v>
      </c>
      <c r="BQ364" s="1">
        <v>5</v>
      </c>
      <c r="BR364" s="1">
        <v>5</v>
      </c>
      <c r="BS364" s="1">
        <v>3</v>
      </c>
      <c r="BT364" s="1">
        <v>3</v>
      </c>
      <c r="BU364" s="1">
        <v>4</v>
      </c>
      <c r="BV364" s="1">
        <v>5</v>
      </c>
      <c r="BW364" s="1">
        <v>5</v>
      </c>
      <c r="BX364" s="1">
        <v>4.5999999999999996</v>
      </c>
      <c r="BY364" s="1">
        <v>3.5</v>
      </c>
      <c r="BZ364" s="1">
        <v>3</v>
      </c>
      <c r="CA364" s="1">
        <v>5</v>
      </c>
      <c r="CB364" s="1">
        <v>5</v>
      </c>
      <c r="CC364" s="1">
        <v>5</v>
      </c>
      <c r="CD364" s="1">
        <v>4</v>
      </c>
      <c r="CE364" s="1">
        <v>4</v>
      </c>
      <c r="CF364" s="1">
        <f>(AM364 - '[1]AoA, FW, and ASMu'!B$11) / '[1]AoA, FW, and ASMu'!B$12</f>
        <v>0.88905207322832902</v>
      </c>
      <c r="CG364" s="1">
        <f>(AQ364 - '[1]AoA, FW, and ASMu'!C$11) / '[1]AoA, FW, and ASMu'!C$12</f>
        <v>6.35580845466511E-2</v>
      </c>
      <c r="CH364" s="1">
        <f>(AR364 - '[1]AoA, FW, and ASMu'!D$11) / '[1]AoA, FW, and ASMu'!D$12</f>
        <v>-1.1133856642167215</v>
      </c>
      <c r="CI364" s="1">
        <f>(AT364 - '[1]AoA, FW, and ASMu'!E$11) / '[1]AoA, FW, and ASMu'!E$12</f>
        <v>0.50066042908655961</v>
      </c>
      <c r="CJ364" s="1">
        <f>(AU364 - '[1]AoA, FW, and ASMu'!F$11) / '[1]AoA, FW, and ASMu'!F$12</f>
        <v>0.92360840061944671</v>
      </c>
      <c r="CK364" s="1">
        <f>(AY364 - '[1]AoA, FW, and ASMu'!G$11) / '[1]AoA, FW, and ASMu'!G$12</f>
        <v>-0.39129875746110016</v>
      </c>
      <c r="CL364" s="1">
        <f>(BA364 - '[1]AoA, FW, and ASMu'!H$11) / '[1]AoA, FW, and ASMu'!H$12</f>
        <v>-0.62050276803115456</v>
      </c>
      <c r="CM364" s="1">
        <f>(AW364 - '[1]AoA, FW, and ASMu'!I$11) / '[1]AoA, FW, and ASMu'!I$12</f>
        <v>-0.25123341556192269</v>
      </c>
      <c r="CN364" s="1">
        <v>1.041409233</v>
      </c>
      <c r="CO364" s="1">
        <v>-0.11357726899999999</v>
      </c>
      <c r="CP364" s="1">
        <v>-0.10446970699999999</v>
      </c>
      <c r="CQ364" s="1">
        <v>1.1562758870000001</v>
      </c>
      <c r="CR364" s="1">
        <v>0.81755465699999996</v>
      </c>
      <c r="CS364" s="1">
        <v>1.3071751629999999</v>
      </c>
      <c r="CT364" s="1">
        <v>0.95515431699999997</v>
      </c>
      <c r="CU364" s="1">
        <v>4.9091758999999999E-2</v>
      </c>
      <c r="CV364" s="1" t="s">
        <v>241</v>
      </c>
      <c r="CW364" s="1">
        <v>5</v>
      </c>
      <c r="CX364" s="1">
        <v>1</v>
      </c>
      <c r="CY364" s="1" t="s">
        <v>242</v>
      </c>
      <c r="CZ364" s="1">
        <v>5</v>
      </c>
      <c r="DA364" s="1">
        <v>4246</v>
      </c>
      <c r="DB364" s="1" t="s">
        <v>221</v>
      </c>
      <c r="DC364" s="1" t="s">
        <v>221</v>
      </c>
      <c r="DD364" s="1">
        <v>1</v>
      </c>
      <c r="DE364" s="1">
        <v>4247</v>
      </c>
      <c r="DF364" s="1" t="s">
        <v>221</v>
      </c>
      <c r="DG364" s="1" t="s">
        <v>292</v>
      </c>
      <c r="DH364" s="1">
        <v>603781</v>
      </c>
      <c r="DI364" s="1" t="s">
        <v>221</v>
      </c>
      <c r="DJ364" s="1" t="s">
        <v>385</v>
      </c>
      <c r="DK364" s="1" t="s">
        <v>419</v>
      </c>
      <c r="DL364" s="1" t="s">
        <v>229</v>
      </c>
      <c r="DM364" s="1">
        <v>1228</v>
      </c>
      <c r="DN364" s="1">
        <v>6</v>
      </c>
      <c r="DO364" s="1" t="s">
        <v>2053</v>
      </c>
      <c r="DP364" s="1">
        <v>0.99168173500000001</v>
      </c>
      <c r="DQ364" s="1">
        <v>-0.56476974899999999</v>
      </c>
      <c r="DR364" s="1">
        <v>-0.85767027399999995</v>
      </c>
      <c r="DS364" s="1">
        <v>-0.37808848900000003</v>
      </c>
      <c r="DT364" s="1">
        <v>0.18858483200000001</v>
      </c>
      <c r="DU364" s="1">
        <v>-1.4329344530000001</v>
      </c>
      <c r="DV364" s="1">
        <v>-0.68143459900000003</v>
      </c>
      <c r="DW364" s="1">
        <v>0.87171520999999996</v>
      </c>
      <c r="DX364" s="1">
        <v>1.717454663</v>
      </c>
      <c r="DY364" s="1">
        <v>-1.0964448499999999</v>
      </c>
      <c r="DZ364" s="1">
        <v>-0.19060606099999999</v>
      </c>
      <c r="EA364" s="1">
        <v>-1.1447780439999999</v>
      </c>
      <c r="EB364" s="1">
        <v>-0.34981495200000001</v>
      </c>
      <c r="EC364" s="1">
        <v>0.63157092800000003</v>
      </c>
      <c r="ED364" s="1">
        <v>-0.670839038</v>
      </c>
      <c r="EE364" s="1">
        <v>-0.78145320900000004</v>
      </c>
      <c r="EF364" s="1">
        <v>0.50663741100000004</v>
      </c>
      <c r="EG364" s="1">
        <v>-0.20733053700000001</v>
      </c>
      <c r="EH364" s="1">
        <v>-1.1388457270000001</v>
      </c>
      <c r="EI364" s="1">
        <v>-0.21831218999999999</v>
      </c>
      <c r="EJ364" s="1">
        <v>0.78663404599999998</v>
      </c>
      <c r="EK364" s="1">
        <v>0.91174131999999997</v>
      </c>
      <c r="EL364" s="1">
        <v>0.48208338899999997</v>
      </c>
      <c r="EM364" s="1">
        <v>1.1417787210000001</v>
      </c>
      <c r="EN364" s="1">
        <v>0.77204928699999997</v>
      </c>
      <c r="EO364" s="1">
        <v>0.60217342600000001</v>
      </c>
      <c r="EP364" s="1">
        <v>0.55752913199999998</v>
      </c>
      <c r="EQ364" s="1">
        <v>-0.83988714499999995</v>
      </c>
      <c r="ER364" s="1">
        <v>-0.64968487399999997</v>
      </c>
      <c r="ES364" s="1">
        <v>0.56867211600000001</v>
      </c>
      <c r="ET364" s="1">
        <v>0.81993861499999998</v>
      </c>
      <c r="EU364" s="1">
        <v>1.711729622</v>
      </c>
      <c r="EV364" s="1">
        <v>-0.88920579200000005</v>
      </c>
      <c r="EW364" s="1">
        <v>1.3341285919999999</v>
      </c>
      <c r="EX364" s="1">
        <v>-0.67500610599999999</v>
      </c>
      <c r="EY364" s="1">
        <v>-0.74570925099999996</v>
      </c>
      <c r="EZ364" s="1">
        <v>-0.56272993800000004</v>
      </c>
      <c r="FA364" s="1">
        <v>0.15170927000000001</v>
      </c>
      <c r="FB364" s="1">
        <v>-1.348361157</v>
      </c>
      <c r="FC364" s="1">
        <v>-0.94977949800000006</v>
      </c>
      <c r="FD364" s="1">
        <v>0.84506917800000003</v>
      </c>
      <c r="FE364" s="1">
        <v>0.98215492100000001</v>
      </c>
      <c r="FF364" s="1">
        <v>-0.99222370199999999</v>
      </c>
      <c r="FG364" s="1">
        <v>-0.163953078</v>
      </c>
      <c r="FH364" s="1">
        <v>-0.90605712000000005</v>
      </c>
      <c r="FI364" s="1">
        <v>-0.24643912700000001</v>
      </c>
      <c r="FJ364" s="1">
        <v>0.53189845499999999</v>
      </c>
      <c r="FK364" s="1">
        <v>-0.61827943600000002</v>
      </c>
      <c r="FL364" s="1">
        <v>-0.62947516000000003</v>
      </c>
      <c r="FM364" s="1">
        <v>0.65470389500000004</v>
      </c>
      <c r="FN364" s="1">
        <v>-0.247118633</v>
      </c>
      <c r="FO364" s="1">
        <v>-1.139662908</v>
      </c>
      <c r="FP364" s="1">
        <v>-0.25138411700000002</v>
      </c>
      <c r="FQ364" s="1">
        <v>0.96217865700000005</v>
      </c>
      <c r="FR364" s="1">
        <v>1.024416521</v>
      </c>
      <c r="FS364" s="1">
        <v>0.67246216400000003</v>
      </c>
      <c r="FT364" s="1">
        <v>1.1629552620000001</v>
      </c>
      <c r="FU364" s="1">
        <v>0.89080182600000002</v>
      </c>
      <c r="FV364" s="1">
        <v>0.682211177</v>
      </c>
      <c r="FW364" s="1">
        <v>0.68845685099999998</v>
      </c>
      <c r="FX364" s="1">
        <v>-0.79947278300000002</v>
      </c>
      <c r="FY364" s="1">
        <v>-0.711579976</v>
      </c>
      <c r="FZ364" s="1">
        <v>0.58580132299999998</v>
      </c>
      <c r="GA364" s="1">
        <v>0.911935681</v>
      </c>
      <c r="GB364" s="1">
        <v>1.711843789</v>
      </c>
      <c r="GC364" s="1">
        <v>-0.77675984099999995</v>
      </c>
      <c r="GD364" s="1">
        <v>1.871035896</v>
      </c>
      <c r="GE364" s="1">
        <v>-1.411250484</v>
      </c>
      <c r="GF364" s="1">
        <v>-1.7265393389999999</v>
      </c>
      <c r="GG364" s="1">
        <v>2.0080244390000002</v>
      </c>
      <c r="GH364" s="1">
        <v>1.8729567469999999</v>
      </c>
      <c r="GI364" s="1">
        <v>0.63991332099999998</v>
      </c>
      <c r="GJ364" s="1">
        <v>-0.162093933</v>
      </c>
      <c r="GK364" s="1">
        <v>-0.41107171100000001</v>
      </c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 t="s">
        <v>269</v>
      </c>
      <c r="HP364" s="1" t="s">
        <v>315</v>
      </c>
      <c r="HQ364" s="1" t="s">
        <v>316</v>
      </c>
      <c r="HR364" s="1" t="s">
        <v>830</v>
      </c>
      <c r="HS364" s="1" t="s">
        <v>221</v>
      </c>
      <c r="HT364" s="1" t="s">
        <v>221</v>
      </c>
      <c r="HU364" s="1">
        <v>5.6641832470000004</v>
      </c>
      <c r="HV364" s="1">
        <v>2.9916486779999998</v>
      </c>
      <c r="HW364" s="1">
        <v>1.7383759190000001</v>
      </c>
      <c r="HX364" s="1">
        <v>4.4312896869999996</v>
      </c>
      <c r="HY364" s="1">
        <v>4.737007867</v>
      </c>
      <c r="HZ364" s="1">
        <v>4.3130662539999998</v>
      </c>
      <c r="IA364" s="1">
        <v>3.1450203120000002</v>
      </c>
      <c r="IB364" s="1">
        <v>2.3474786750000001</v>
      </c>
    </row>
    <row r="365" spans="1:236" x14ac:dyDescent="0.3">
      <c r="A365" s="1">
        <v>26629</v>
      </c>
      <c r="B365" s="1" t="s">
        <v>460</v>
      </c>
      <c r="C365" s="1" t="s">
        <v>461</v>
      </c>
      <c r="D365" s="1" t="s">
        <v>462</v>
      </c>
      <c r="E365" s="1">
        <v>7</v>
      </c>
      <c r="F365" s="1" t="s">
        <v>299</v>
      </c>
      <c r="G365" s="1">
        <v>2</v>
      </c>
      <c r="H365" s="1" t="s">
        <v>300</v>
      </c>
      <c r="I365" s="1" t="s">
        <v>221</v>
      </c>
      <c r="J365" s="1" t="s">
        <v>221</v>
      </c>
      <c r="K365" s="1" t="s">
        <v>221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 t="s">
        <v>221</v>
      </c>
      <c r="AF365" s="1" t="s">
        <v>221</v>
      </c>
      <c r="AG365" s="1" t="s">
        <v>221</v>
      </c>
      <c r="AH365" s="1" t="s">
        <v>221</v>
      </c>
      <c r="AI365" s="1" t="s">
        <v>221</v>
      </c>
      <c r="AJ365" s="1" t="s">
        <v>221</v>
      </c>
      <c r="AK365" s="1" t="s">
        <v>221</v>
      </c>
      <c r="AL365" s="1" t="s">
        <v>221</v>
      </c>
      <c r="AM365" s="1">
        <v>5</v>
      </c>
      <c r="AN365" s="1">
        <v>5</v>
      </c>
      <c r="AO365" s="1">
        <v>5</v>
      </c>
      <c r="AP365" s="1">
        <v>5</v>
      </c>
      <c r="AQ365" s="1">
        <v>5</v>
      </c>
      <c r="AR365" s="1">
        <v>3</v>
      </c>
      <c r="AS365" s="1">
        <v>3</v>
      </c>
      <c r="AT365" s="1">
        <v>5</v>
      </c>
      <c r="AU365" s="1">
        <v>5</v>
      </c>
      <c r="AV365" s="1">
        <v>3</v>
      </c>
      <c r="AW365" s="1">
        <v>5</v>
      </c>
      <c r="AX365" s="1">
        <v>3</v>
      </c>
      <c r="AY365" s="1">
        <v>5</v>
      </c>
      <c r="AZ365" s="1">
        <v>5</v>
      </c>
      <c r="BA365" s="1">
        <v>1</v>
      </c>
      <c r="BB365" s="1">
        <v>5</v>
      </c>
      <c r="BC365" s="1" t="s">
        <v>463</v>
      </c>
      <c r="BD365" s="1" t="s">
        <v>221</v>
      </c>
      <c r="BE365" s="1" t="s">
        <v>221</v>
      </c>
      <c r="BF365" s="1">
        <v>5</v>
      </c>
      <c r="BG365" s="1">
        <v>5</v>
      </c>
      <c r="BH365" s="1">
        <v>5</v>
      </c>
      <c r="BI365" s="1">
        <v>4</v>
      </c>
      <c r="BJ365" s="1">
        <v>4</v>
      </c>
      <c r="BK365" s="1">
        <v>5</v>
      </c>
      <c r="BL365" s="1">
        <v>5</v>
      </c>
      <c r="BM365" s="1">
        <v>5</v>
      </c>
      <c r="BN365" s="1">
        <v>5</v>
      </c>
      <c r="BO365" s="1">
        <v>5</v>
      </c>
      <c r="BP365" s="1">
        <v>5</v>
      </c>
      <c r="BQ365" s="1">
        <v>5</v>
      </c>
      <c r="BR365" s="1">
        <v>5</v>
      </c>
      <c r="BS365" s="1">
        <v>5</v>
      </c>
      <c r="BT365" s="1">
        <v>5</v>
      </c>
      <c r="BU365" s="1">
        <v>5</v>
      </c>
      <c r="BV365" s="1">
        <v>5</v>
      </c>
      <c r="BW365" s="1">
        <v>1</v>
      </c>
      <c r="BX365" s="1">
        <v>4.5</v>
      </c>
      <c r="BY365" s="1">
        <v>5</v>
      </c>
      <c r="BZ365" s="1">
        <v>5</v>
      </c>
      <c r="CA365" s="1">
        <v>5</v>
      </c>
      <c r="CB365" s="1">
        <v>5</v>
      </c>
      <c r="CC365" s="1">
        <v>5</v>
      </c>
      <c r="CD365" s="1">
        <v>3</v>
      </c>
      <c r="CE365" s="1">
        <v>5</v>
      </c>
      <c r="CF365" s="1">
        <f>(AM365 - '[1]AoA, FW, and ASMu'!B$11) / '[1]AoA, FW, and ASMu'!B$12</f>
        <v>0.88905207322832902</v>
      </c>
      <c r="CG365" s="1">
        <f>(AQ365 - '[1]AoA, FW, and ASMu'!C$11) / '[1]AoA, FW, and ASMu'!C$12</f>
        <v>1.6056087151336731</v>
      </c>
      <c r="CH365" s="1">
        <f>(AR365 - '[1]AoA, FW, and ASMu'!D$11) / '[1]AoA, FW, and ASMu'!D$12</f>
        <v>0.45651043466681585</v>
      </c>
      <c r="CI365" s="1">
        <f>(AT365 - '[1]AoA, FW, and ASMu'!E$11) / '[1]AoA, FW, and ASMu'!E$12</f>
        <v>0.50066042908655961</v>
      </c>
      <c r="CJ365" s="1">
        <f>(AU365 - '[1]AoA, FW, and ASMu'!F$11) / '[1]AoA, FW, and ASMu'!F$12</f>
        <v>0.92360840061944671</v>
      </c>
      <c r="CK365" s="1">
        <f>(AY365 - '[1]AoA, FW, and ASMu'!G$11) / '[1]AoA, FW, and ASMu'!G$12</f>
        <v>1.0352183707753255</v>
      </c>
      <c r="CL365" s="1">
        <f>(BA365 - '[1]AoA, FW, and ASMu'!H$11) / '[1]AoA, FW, and ASMu'!H$12</f>
        <v>-0.62050276803115456</v>
      </c>
      <c r="CM365" s="1">
        <f>(AW365 - '[1]AoA, FW, and ASMu'!I$11) / '[1]AoA, FW, and ASMu'!I$12</f>
        <v>1.4468245209353749</v>
      </c>
      <c r="CN365" s="1">
        <v>0.49588394899999999</v>
      </c>
      <c r="CO365" s="1">
        <v>1.608010385</v>
      </c>
      <c r="CP365" s="1">
        <v>1.4118328120000001</v>
      </c>
      <c r="CQ365" s="1">
        <v>1.119392599</v>
      </c>
      <c r="CR365" s="1">
        <v>0.77633217099999996</v>
      </c>
      <c r="CS365" s="1">
        <v>1.36160316</v>
      </c>
      <c r="CT365" s="1">
        <v>-0.68092034499999998</v>
      </c>
      <c r="CU365" s="1">
        <v>1.2513842930000001</v>
      </c>
      <c r="CV365" s="1" t="s">
        <v>241</v>
      </c>
      <c r="CW365" s="1">
        <v>5</v>
      </c>
      <c r="CX365" s="1">
        <v>1</v>
      </c>
      <c r="CY365" s="1" t="s">
        <v>242</v>
      </c>
      <c r="CZ365" s="1">
        <v>5</v>
      </c>
      <c r="DA365" s="1">
        <v>3104</v>
      </c>
      <c r="DB365" s="1" t="s">
        <v>221</v>
      </c>
      <c r="DC365" s="1" t="s">
        <v>221</v>
      </c>
      <c r="DD365" s="1">
        <v>1</v>
      </c>
      <c r="DE365" s="1" t="s">
        <v>221</v>
      </c>
      <c r="DF365" s="1" t="s">
        <v>221</v>
      </c>
      <c r="DG365" s="1" t="s">
        <v>292</v>
      </c>
      <c r="DH365" s="1">
        <v>558779</v>
      </c>
      <c r="DI365" s="1" t="s">
        <v>464</v>
      </c>
      <c r="DJ365" s="1" t="s">
        <v>465</v>
      </c>
      <c r="DK365" s="1" t="s">
        <v>440</v>
      </c>
      <c r="DL365" s="1" t="s">
        <v>229</v>
      </c>
      <c r="DM365" s="1">
        <v>1032</v>
      </c>
      <c r="DN365" s="1">
        <v>3</v>
      </c>
      <c r="DO365" s="1" t="s">
        <v>221</v>
      </c>
      <c r="DP365" s="1">
        <v>0.99168173500000001</v>
      </c>
      <c r="DQ365" s="1">
        <v>3.4352302510000001</v>
      </c>
      <c r="DR365" s="1">
        <v>1.142329726</v>
      </c>
      <c r="DS365" s="1">
        <v>3.621911511</v>
      </c>
      <c r="DT365" s="1">
        <v>2.1885848320000001</v>
      </c>
      <c r="DU365" s="1">
        <v>0.567065547</v>
      </c>
      <c r="DV365" s="1">
        <v>1.3185654010000001</v>
      </c>
      <c r="DW365" s="1">
        <v>0.87171520999999996</v>
      </c>
      <c r="DX365" s="1">
        <v>1.717454663</v>
      </c>
      <c r="DY365" s="1">
        <v>0.90355514999999997</v>
      </c>
      <c r="DZ365" s="1">
        <v>1.809393939</v>
      </c>
      <c r="EA365" s="1">
        <v>0.85522195599999995</v>
      </c>
      <c r="EB365" s="1">
        <v>1.650185048</v>
      </c>
      <c r="EC365" s="1">
        <v>1.6315709279999999</v>
      </c>
      <c r="ED365" s="1">
        <v>-0.670839038</v>
      </c>
      <c r="EE365" s="1">
        <v>1.2185467910000001</v>
      </c>
      <c r="EF365" s="1">
        <v>0.50663741100000004</v>
      </c>
      <c r="EG365" s="1">
        <v>0.79266946299999996</v>
      </c>
      <c r="EH365" s="1">
        <v>-0.138845727</v>
      </c>
      <c r="EI365" s="1">
        <v>-0.21831218999999999</v>
      </c>
      <c r="EJ365" s="1">
        <v>0.78663404599999998</v>
      </c>
      <c r="EK365" s="1">
        <v>0.91174131999999997</v>
      </c>
      <c r="EL365" s="1">
        <v>0.48208338899999997</v>
      </c>
      <c r="EM365" s="1">
        <v>1.1417787210000001</v>
      </c>
      <c r="EN365" s="1">
        <v>0.77204928699999997</v>
      </c>
      <c r="EO365" s="1">
        <v>0.60217342600000001</v>
      </c>
      <c r="EP365" s="1">
        <v>0.55752913199999998</v>
      </c>
      <c r="EQ365" s="1">
        <v>1.1601128549999999</v>
      </c>
      <c r="ER365" s="1">
        <v>1.3503151259999999</v>
      </c>
      <c r="ES365" s="1">
        <v>1.5686721159999999</v>
      </c>
      <c r="ET365" s="1">
        <v>0.81993861499999998</v>
      </c>
      <c r="EU365" s="1">
        <v>-2.288270378</v>
      </c>
      <c r="EV365" s="1">
        <v>1.1107942079999999</v>
      </c>
      <c r="EW365" s="1">
        <v>1.3341285919999999</v>
      </c>
      <c r="EX365" s="1">
        <v>4.1057464579999996</v>
      </c>
      <c r="EY365" s="1">
        <v>0.99320901100000003</v>
      </c>
      <c r="EZ365" s="1">
        <v>5.390690534</v>
      </c>
      <c r="FA365" s="1">
        <v>1.7606326240000001</v>
      </c>
      <c r="FB365" s="1">
        <v>0.53359674300000004</v>
      </c>
      <c r="FC365" s="1">
        <v>1.8378086280000001</v>
      </c>
      <c r="FD365" s="1">
        <v>0.84506917800000003</v>
      </c>
      <c r="FE365" s="1">
        <v>0.98215492100000001</v>
      </c>
      <c r="FF365" s="1">
        <v>0.81766888299999996</v>
      </c>
      <c r="FG365" s="1">
        <v>1.556381282</v>
      </c>
      <c r="FH365" s="1">
        <v>0.67688225400000002</v>
      </c>
      <c r="FI365" s="1">
        <v>1.1625293880000001</v>
      </c>
      <c r="FJ365" s="1">
        <v>1.3740817030000001</v>
      </c>
      <c r="FK365" s="1">
        <v>-0.61827943600000002</v>
      </c>
      <c r="FL365" s="1">
        <v>0.98156220699999996</v>
      </c>
      <c r="FM365" s="1">
        <v>0.65470389500000004</v>
      </c>
      <c r="FN365" s="1">
        <v>0.94478795299999996</v>
      </c>
      <c r="FO365" s="1">
        <v>-0.13894535599999999</v>
      </c>
      <c r="FP365" s="1">
        <v>-0.25138411700000002</v>
      </c>
      <c r="FQ365" s="1">
        <v>0.96217865700000005</v>
      </c>
      <c r="FR365" s="1">
        <v>1.024416521</v>
      </c>
      <c r="FS365" s="1">
        <v>0.67246216400000003</v>
      </c>
      <c r="FT365" s="1">
        <v>1.1629552620000001</v>
      </c>
      <c r="FU365" s="1">
        <v>0.89080182600000002</v>
      </c>
      <c r="FV365" s="1">
        <v>0.682211177</v>
      </c>
      <c r="FW365" s="1">
        <v>0.68845685099999998</v>
      </c>
      <c r="FX365" s="1">
        <v>1.1042896170000001</v>
      </c>
      <c r="FY365" s="1">
        <v>1.4789588659999999</v>
      </c>
      <c r="FZ365" s="1">
        <v>1.6159227350000001</v>
      </c>
      <c r="GA365" s="1">
        <v>0.911935681</v>
      </c>
      <c r="GB365" s="1">
        <v>-2.2884229980000002</v>
      </c>
      <c r="GC365" s="1">
        <v>0.97032693699999994</v>
      </c>
      <c r="GD365" s="1">
        <v>1.761457212</v>
      </c>
      <c r="GE365" s="1">
        <v>2.0810375429999999</v>
      </c>
      <c r="GF365" s="1">
        <v>2.8081355640000001</v>
      </c>
      <c r="GG365" s="1">
        <v>2.0080244390000002</v>
      </c>
      <c r="GH365" s="1">
        <v>1.8729567469999999</v>
      </c>
      <c r="GI365" s="1">
        <v>2.0488818360000001</v>
      </c>
      <c r="GJ365" s="1">
        <v>-1.210346127</v>
      </c>
      <c r="GK365" s="1">
        <v>2.501169236</v>
      </c>
      <c r="GL365" s="1">
        <v>2</v>
      </c>
      <c r="GM365" s="1">
        <v>1</v>
      </c>
      <c r="GN365" s="1">
        <v>0.5</v>
      </c>
      <c r="GO365" s="1">
        <v>1</v>
      </c>
      <c r="GP365" s="1">
        <v>0.5</v>
      </c>
      <c r="GQ365" s="1">
        <v>0</v>
      </c>
      <c r="GR365" s="1">
        <v>0</v>
      </c>
      <c r="GS365" s="1">
        <v>0</v>
      </c>
      <c r="GT365" s="1">
        <v>0</v>
      </c>
      <c r="GU365" s="1">
        <v>0</v>
      </c>
      <c r="GV365" s="1">
        <v>0</v>
      </c>
      <c r="GW365" s="1">
        <v>0</v>
      </c>
      <c r="GX365" s="1">
        <v>0</v>
      </c>
      <c r="GY365" s="1">
        <v>0</v>
      </c>
      <c r="GZ365" s="1">
        <v>0</v>
      </c>
      <c r="HA365" s="1">
        <v>0</v>
      </c>
      <c r="HB365" s="1">
        <v>0</v>
      </c>
      <c r="HC365" s="1">
        <v>1</v>
      </c>
      <c r="HD365" s="1">
        <v>0.5</v>
      </c>
      <c r="HE365" s="1">
        <v>1</v>
      </c>
      <c r="HF365" s="1">
        <v>0.5</v>
      </c>
      <c r="HG365" s="1">
        <v>0</v>
      </c>
      <c r="HH365" s="1">
        <v>0</v>
      </c>
      <c r="HI365" s="1">
        <v>0</v>
      </c>
      <c r="HJ365" s="1">
        <v>0</v>
      </c>
      <c r="HK365" s="1">
        <v>0</v>
      </c>
      <c r="HL365" s="1">
        <v>0</v>
      </c>
      <c r="HM365" s="1">
        <v>0</v>
      </c>
      <c r="HN365" s="1">
        <v>1</v>
      </c>
      <c r="HO365" s="1" t="s">
        <v>394</v>
      </c>
      <c r="HP365" s="1" t="s">
        <v>232</v>
      </c>
      <c r="HQ365" s="1" t="s">
        <v>234</v>
      </c>
      <c r="HR365" s="1" t="s">
        <v>233</v>
      </c>
      <c r="HS365" s="1" t="s">
        <v>221</v>
      </c>
      <c r="HT365" s="1" t="s">
        <v>221</v>
      </c>
      <c r="HU365" s="1">
        <v>3.4998531069999999</v>
      </c>
      <c r="HV365" s="1">
        <v>5.068285897</v>
      </c>
      <c r="HW365" s="1">
        <v>3.288319462</v>
      </c>
      <c r="HX365" s="1">
        <v>4.6739550620000001</v>
      </c>
      <c r="HY365" s="1">
        <v>5.2905599829999996</v>
      </c>
      <c r="HZ365" s="1">
        <v>4.846020695</v>
      </c>
      <c r="IA365" s="1">
        <v>2.3421028289999999</v>
      </c>
      <c r="IB365" s="1">
        <v>4.4726510370000003</v>
      </c>
    </row>
    <row r="366" spans="1:236" x14ac:dyDescent="0.3">
      <c r="A366" s="1">
        <v>31142</v>
      </c>
      <c r="B366" s="1" t="s">
        <v>2054</v>
      </c>
      <c r="C366" s="1" t="s">
        <v>351</v>
      </c>
      <c r="D366" s="1" t="s">
        <v>1412</v>
      </c>
      <c r="E366" s="1">
        <v>7</v>
      </c>
      <c r="F366" s="1" t="s">
        <v>299</v>
      </c>
      <c r="G366" s="1">
        <v>2</v>
      </c>
      <c r="H366" s="1" t="s">
        <v>300</v>
      </c>
      <c r="I366" s="1" t="s">
        <v>221</v>
      </c>
      <c r="J366" s="1" t="s">
        <v>221</v>
      </c>
      <c r="K366" s="1" t="s">
        <v>221</v>
      </c>
      <c r="L366" s="1">
        <v>1</v>
      </c>
      <c r="M366" s="1">
        <v>0</v>
      </c>
      <c r="N366" s="1">
        <v>0</v>
      </c>
      <c r="O366" s="1">
        <v>0</v>
      </c>
      <c r="P366" s="1">
        <v>0</v>
      </c>
      <c r="Q366" s="1">
        <v>1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 t="s">
        <v>1568</v>
      </c>
      <c r="AF366" s="1" t="s">
        <v>1993</v>
      </c>
      <c r="AG366" s="1" t="s">
        <v>221</v>
      </c>
      <c r="AH366" s="1" t="s">
        <v>221</v>
      </c>
      <c r="AI366" s="1" t="s">
        <v>221</v>
      </c>
      <c r="AJ366" s="1" t="s">
        <v>221</v>
      </c>
      <c r="AK366" s="1" t="s">
        <v>221</v>
      </c>
      <c r="AL366" s="1" t="s">
        <v>221</v>
      </c>
      <c r="AM366" s="1">
        <v>5</v>
      </c>
      <c r="AN366" s="1">
        <v>1</v>
      </c>
      <c r="AO366" s="1">
        <v>5</v>
      </c>
      <c r="AP366" s="1">
        <v>1</v>
      </c>
      <c r="AQ366" s="1">
        <v>5</v>
      </c>
      <c r="AR366" s="1">
        <v>1</v>
      </c>
      <c r="AS366" s="1">
        <v>2</v>
      </c>
      <c r="AT366" s="1">
        <v>5</v>
      </c>
      <c r="AU366" s="1">
        <v>5</v>
      </c>
      <c r="AV366" s="1">
        <v>1</v>
      </c>
      <c r="AW366" s="1">
        <v>3</v>
      </c>
      <c r="AX366" s="1">
        <v>1</v>
      </c>
      <c r="AY366" s="1">
        <v>1</v>
      </c>
      <c r="AZ366" s="1">
        <v>3</v>
      </c>
      <c r="BA366" s="1">
        <v>1</v>
      </c>
      <c r="BB366" s="1">
        <v>5</v>
      </c>
      <c r="BC366" s="1" t="s">
        <v>221</v>
      </c>
      <c r="BD366" s="1" t="s">
        <v>221</v>
      </c>
      <c r="BE366" s="1" t="s">
        <v>221</v>
      </c>
      <c r="BF366" s="1" t="s">
        <v>221</v>
      </c>
      <c r="BG366" s="1">
        <v>5</v>
      </c>
      <c r="BH366" s="1">
        <v>3</v>
      </c>
      <c r="BI366" s="1">
        <v>4</v>
      </c>
      <c r="BJ366" s="1">
        <v>4</v>
      </c>
      <c r="BK366" s="1">
        <v>5</v>
      </c>
      <c r="BL366" s="1">
        <v>3</v>
      </c>
      <c r="BM366" s="1">
        <v>5</v>
      </c>
      <c r="BN366" s="1" t="s">
        <v>221</v>
      </c>
      <c r="BO366" s="1">
        <v>5</v>
      </c>
      <c r="BP366" s="1">
        <v>5</v>
      </c>
      <c r="BQ366" s="1">
        <v>5</v>
      </c>
      <c r="BR366" s="1">
        <v>5</v>
      </c>
      <c r="BS366" s="1">
        <v>5</v>
      </c>
      <c r="BT366" s="1">
        <v>5</v>
      </c>
      <c r="BU366" s="1">
        <v>5</v>
      </c>
      <c r="BV366" s="1">
        <v>5</v>
      </c>
      <c r="BW366" s="1" t="s">
        <v>221</v>
      </c>
      <c r="BX366" s="1">
        <v>4.6666666670000003</v>
      </c>
      <c r="BY366" s="1">
        <v>5</v>
      </c>
      <c r="BZ366" s="1"/>
      <c r="CA366" s="1">
        <v>5</v>
      </c>
      <c r="CB366" s="1">
        <v>5</v>
      </c>
      <c r="CC366" s="1">
        <v>4.3333333329999997</v>
      </c>
      <c r="CD366" s="1">
        <v>5</v>
      </c>
      <c r="CE366" s="1">
        <v>3</v>
      </c>
      <c r="CF366" s="1">
        <f>(AM366 - '[1]AoA, FW, and ASMu'!B$11) / '[1]AoA, FW, and ASMu'!B$12</f>
        <v>0.88905207322832902</v>
      </c>
      <c r="CG366" s="1">
        <f>(AQ366 - '[1]AoA, FW, and ASMu'!C$11) / '[1]AoA, FW, and ASMu'!C$12</f>
        <v>1.6056087151336731</v>
      </c>
      <c r="CH366" s="1">
        <f>(AR366 - '[1]AoA, FW, and ASMu'!D$11) / '[1]AoA, FW, and ASMu'!D$12</f>
        <v>-1.1133856642167215</v>
      </c>
      <c r="CI366" s="1">
        <f>(AT366 - '[1]AoA, FW, and ASMu'!E$11) / '[1]AoA, FW, and ASMu'!E$12</f>
        <v>0.50066042908655961</v>
      </c>
      <c r="CJ366" s="1">
        <f>(AU366 - '[1]AoA, FW, and ASMu'!F$11) / '[1]AoA, FW, and ASMu'!F$12</f>
        <v>0.92360840061944671</v>
      </c>
      <c r="CK366" s="1">
        <f>(AY366 - '[1]AoA, FW, and ASMu'!G$11) / '[1]AoA, FW, and ASMu'!G$12</f>
        <v>-1.8178158856975259</v>
      </c>
      <c r="CL366" s="1">
        <f>(BA366 - '[1]AoA, FW, and ASMu'!H$11) / '[1]AoA, FW, and ASMu'!H$12</f>
        <v>-0.62050276803115456</v>
      </c>
      <c r="CM366" s="1">
        <f>(AW366 - '[1]AoA, FW, and ASMu'!I$11) / '[1]AoA, FW, and ASMu'!I$12</f>
        <v>-0.25123341556192269</v>
      </c>
      <c r="CN366" s="1">
        <v>0.91253312799999997</v>
      </c>
      <c r="CO366" s="1">
        <v>1.608010385</v>
      </c>
      <c r="CP366" s="1"/>
      <c r="CQ366" s="1">
        <v>1.119392599</v>
      </c>
      <c r="CR366" s="1">
        <v>0.77633217099999996</v>
      </c>
      <c r="CS366" s="1">
        <v>0.28470967200000002</v>
      </c>
      <c r="CT366" s="1">
        <v>1.661182484</v>
      </c>
      <c r="CU366" s="1">
        <v>-1.7303830650000001</v>
      </c>
      <c r="CV366" s="1" t="s">
        <v>241</v>
      </c>
      <c r="CW366" s="1">
        <v>5</v>
      </c>
      <c r="CX366" s="1">
        <v>1</v>
      </c>
      <c r="CY366" s="1" t="s">
        <v>242</v>
      </c>
      <c r="CZ366" s="1">
        <v>5</v>
      </c>
      <c r="DA366" s="1">
        <v>5343</v>
      </c>
      <c r="DB366" s="1" t="s">
        <v>221</v>
      </c>
      <c r="DC366" s="1" t="s">
        <v>221</v>
      </c>
      <c r="DD366" s="1">
        <v>0</v>
      </c>
      <c r="DE366" s="1" t="s">
        <v>221</v>
      </c>
      <c r="DF366" s="1" t="s">
        <v>221</v>
      </c>
      <c r="DG366" s="1" t="s">
        <v>292</v>
      </c>
      <c r="DH366" s="1">
        <v>518677</v>
      </c>
      <c r="DI366" s="1" t="s">
        <v>2055</v>
      </c>
      <c r="DJ366" s="1" t="s">
        <v>898</v>
      </c>
      <c r="DK366" s="1" t="s">
        <v>675</v>
      </c>
      <c r="DL366" s="1" t="s">
        <v>229</v>
      </c>
      <c r="DM366" s="1">
        <v>977</v>
      </c>
      <c r="DN366" s="1">
        <v>3</v>
      </c>
      <c r="DO366" s="1" t="s">
        <v>2056</v>
      </c>
      <c r="DP366" s="1">
        <v>0.99168173500000001</v>
      </c>
      <c r="DQ366" s="1">
        <v>-0.56476974899999999</v>
      </c>
      <c r="DR366" s="1">
        <v>1.142329726</v>
      </c>
      <c r="DS366" s="1">
        <v>-0.37808848900000003</v>
      </c>
      <c r="DT366" s="1">
        <v>2.1885848320000001</v>
      </c>
      <c r="DU366" s="1">
        <v>-1.4329344530000001</v>
      </c>
      <c r="DV366" s="1">
        <v>0.31856540100000003</v>
      </c>
      <c r="DW366" s="1">
        <v>0.87171520999999996</v>
      </c>
      <c r="DX366" s="1">
        <v>1.717454663</v>
      </c>
      <c r="DY366" s="1">
        <v>-1.0964448499999999</v>
      </c>
      <c r="DZ366" s="1">
        <v>-0.19060606099999999</v>
      </c>
      <c r="EA366" s="1">
        <v>-1.1447780439999999</v>
      </c>
      <c r="EB366" s="1">
        <v>-2.349814952</v>
      </c>
      <c r="EC366" s="1">
        <v>-0.36842907200000002</v>
      </c>
      <c r="ED366" s="1">
        <v>-0.670839038</v>
      </c>
      <c r="EE366" s="1">
        <v>1.2185467910000001</v>
      </c>
      <c r="EF366" s="1">
        <v>0.50663741100000004</v>
      </c>
      <c r="EG366" s="1">
        <v>-1.207330537</v>
      </c>
      <c r="EH366" s="1">
        <v>-0.138845727</v>
      </c>
      <c r="EI366" s="1">
        <v>-0.21831218999999999</v>
      </c>
      <c r="EJ366" s="1">
        <v>0.78663404599999998</v>
      </c>
      <c r="EK366" s="1">
        <v>-1.08825868</v>
      </c>
      <c r="EL366" s="1">
        <v>0.48208338899999997</v>
      </c>
      <c r="EM366" s="1">
        <v>1.1417787210000001</v>
      </c>
      <c r="EN366" s="1">
        <v>0.77204928699999997</v>
      </c>
      <c r="EO366" s="1">
        <v>0.60217342600000001</v>
      </c>
      <c r="EP366" s="1">
        <v>0.55752913199999998</v>
      </c>
      <c r="EQ366" s="1">
        <v>1.1601128549999999</v>
      </c>
      <c r="ER366" s="1">
        <v>1.3503151259999999</v>
      </c>
      <c r="ES366" s="1">
        <v>1.5686721159999999</v>
      </c>
      <c r="ET366" s="1">
        <v>0.81993861499999998</v>
      </c>
      <c r="EU366" s="1" t="s">
        <v>221</v>
      </c>
      <c r="EV366" s="1" t="s">
        <v>221</v>
      </c>
      <c r="EW366" s="1">
        <v>1.3341285919999999</v>
      </c>
      <c r="EX366" s="1">
        <v>-0.67500610599999999</v>
      </c>
      <c r="EY366" s="1">
        <v>0.99320901100000003</v>
      </c>
      <c r="EZ366" s="1">
        <v>-0.56272993800000004</v>
      </c>
      <c r="FA366" s="1">
        <v>1.7606326240000001</v>
      </c>
      <c r="FB366" s="1">
        <v>-1.348361157</v>
      </c>
      <c r="FC366" s="1">
        <v>0.44401456500000003</v>
      </c>
      <c r="FD366" s="1">
        <v>0.84506917800000003</v>
      </c>
      <c r="FE366" s="1">
        <v>0.98215492100000001</v>
      </c>
      <c r="FF366" s="1">
        <v>-0.99222370199999999</v>
      </c>
      <c r="FG366" s="1">
        <v>-0.163953078</v>
      </c>
      <c r="FH366" s="1">
        <v>-0.90605712000000005</v>
      </c>
      <c r="FI366" s="1">
        <v>-1.6554076419999999</v>
      </c>
      <c r="FJ366" s="1">
        <v>-0.31028479199999998</v>
      </c>
      <c r="FK366" s="1">
        <v>-0.61827943600000002</v>
      </c>
      <c r="FL366" s="1">
        <v>0.98156220699999996</v>
      </c>
      <c r="FM366" s="1">
        <v>0.65470389500000004</v>
      </c>
      <c r="FN366" s="1">
        <v>-1.4390252180000001</v>
      </c>
      <c r="FO366" s="1">
        <v>-0.13894535599999999</v>
      </c>
      <c r="FP366" s="1">
        <v>-0.25138411700000002</v>
      </c>
      <c r="FQ366" s="1">
        <v>0.96217865700000005</v>
      </c>
      <c r="FR366" s="1">
        <v>-1.2227483240000001</v>
      </c>
      <c r="FS366" s="1">
        <v>0.67246216400000003</v>
      </c>
      <c r="FT366" s="1">
        <v>1.1629552620000001</v>
      </c>
      <c r="FU366" s="1">
        <v>0.89080182600000002</v>
      </c>
      <c r="FV366" s="1">
        <v>0.682211177</v>
      </c>
      <c r="FW366" s="1">
        <v>0.68845685099999998</v>
      </c>
      <c r="FX366" s="1">
        <v>1.1042896170000001</v>
      </c>
      <c r="FY366" s="1">
        <v>1.4789588659999999</v>
      </c>
      <c r="FZ366" s="1">
        <v>1.6159227350000001</v>
      </c>
      <c r="GA366" s="1">
        <v>0.911935681</v>
      </c>
      <c r="GB366" s="1"/>
      <c r="GC366" s="1"/>
      <c r="GD366" s="1">
        <v>1.765583028</v>
      </c>
      <c r="GE366" s="1">
        <v>0.199079643</v>
      </c>
      <c r="GF366" s="1">
        <v>0.44401456500000003</v>
      </c>
      <c r="GG366" s="1">
        <v>2.0080244390000002</v>
      </c>
      <c r="GH366" s="1">
        <v>1.8729567469999999</v>
      </c>
      <c r="GI366" s="1">
        <v>-1.5181101420000001</v>
      </c>
      <c r="GJ366" s="1">
        <v>-6.6134628000000001E-2</v>
      </c>
      <c r="GK366" s="1">
        <v>-1.6029782960000001</v>
      </c>
      <c r="GL366" s="1">
        <v>2</v>
      </c>
      <c r="GM366" s="1">
        <v>1</v>
      </c>
      <c r="GN366" s="1">
        <v>0.5</v>
      </c>
      <c r="GO366" s="1">
        <v>1</v>
      </c>
      <c r="GP366" s="1">
        <v>0.5</v>
      </c>
      <c r="GQ366" s="1">
        <v>0</v>
      </c>
      <c r="GR366" s="1">
        <v>0</v>
      </c>
      <c r="GS366" s="1">
        <v>0</v>
      </c>
      <c r="GT366" s="1">
        <v>0</v>
      </c>
      <c r="GU366" s="1">
        <v>0</v>
      </c>
      <c r="GV366" s="1">
        <v>0</v>
      </c>
      <c r="GW366" s="1">
        <v>0</v>
      </c>
      <c r="GX366" s="1">
        <v>0</v>
      </c>
      <c r="GY366" s="1">
        <v>0</v>
      </c>
      <c r="GZ366" s="1">
        <v>0</v>
      </c>
      <c r="HA366" s="1">
        <v>0</v>
      </c>
      <c r="HB366" s="1">
        <v>0</v>
      </c>
      <c r="HC366" s="1">
        <v>0</v>
      </c>
      <c r="HD366" s="1">
        <v>0</v>
      </c>
      <c r="HE366" s="1">
        <v>2</v>
      </c>
      <c r="HF366" s="1">
        <v>1</v>
      </c>
      <c r="HG366" s="1">
        <v>0</v>
      </c>
      <c r="HH366" s="1">
        <v>0</v>
      </c>
      <c r="HI366" s="1">
        <v>0</v>
      </c>
      <c r="HJ366" s="1">
        <v>0</v>
      </c>
      <c r="HK366" s="1">
        <v>0</v>
      </c>
      <c r="HL366" s="1">
        <v>0</v>
      </c>
      <c r="HM366" s="1">
        <v>0</v>
      </c>
      <c r="HN366" s="1">
        <v>1</v>
      </c>
      <c r="HO366" s="1" t="s">
        <v>394</v>
      </c>
      <c r="HP366" s="1" t="s">
        <v>357</v>
      </c>
      <c r="HQ366" s="1" t="s">
        <v>358</v>
      </c>
      <c r="HR366" s="1" t="s">
        <v>2057</v>
      </c>
      <c r="HS366" s="1" t="s">
        <v>221</v>
      </c>
      <c r="HT366" s="1" t="s">
        <v>221</v>
      </c>
      <c r="HU366" s="1">
        <v>3.9165022860000001</v>
      </c>
      <c r="HV366" s="1">
        <v>5.068285897</v>
      </c>
      <c r="HW366" s="1"/>
      <c r="HX366" s="1">
        <v>4.6739550620000001</v>
      </c>
      <c r="HY366" s="1">
        <v>5.2905599829999996</v>
      </c>
      <c r="HZ366" s="1">
        <v>3.769127208</v>
      </c>
      <c r="IA366" s="1">
        <v>4.6842056579999998</v>
      </c>
      <c r="IB366" s="1">
        <v>1.490883679</v>
      </c>
    </row>
    <row r="367" spans="1:236" x14ac:dyDescent="0.3">
      <c r="A367" s="1">
        <v>36368</v>
      </c>
      <c r="B367" s="1" t="s">
        <v>2058</v>
      </c>
      <c r="C367" s="1" t="s">
        <v>988</v>
      </c>
      <c r="D367" s="1" t="s">
        <v>712</v>
      </c>
      <c r="E367" s="1">
        <v>4</v>
      </c>
      <c r="F367" s="1" t="s">
        <v>299</v>
      </c>
      <c r="G367" s="1">
        <v>2</v>
      </c>
      <c r="H367" s="1" t="s">
        <v>300</v>
      </c>
      <c r="I367" s="1" t="s">
        <v>221</v>
      </c>
      <c r="J367" s="1" t="s">
        <v>221</v>
      </c>
      <c r="K367" s="1" t="s">
        <v>221</v>
      </c>
      <c r="L367" s="1">
        <v>1</v>
      </c>
      <c r="M367" s="1">
        <v>0</v>
      </c>
      <c r="N367" s="1">
        <v>0</v>
      </c>
      <c r="O367" s="1">
        <v>1</v>
      </c>
      <c r="P367" s="1">
        <v>0</v>
      </c>
      <c r="Q367" s="1">
        <v>1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 t="s">
        <v>2059</v>
      </c>
      <c r="AF367" s="1" t="s">
        <v>221</v>
      </c>
      <c r="AG367" s="1" t="s">
        <v>221</v>
      </c>
      <c r="AH367" s="1" t="s">
        <v>221</v>
      </c>
      <c r="AI367" s="1" t="s">
        <v>221</v>
      </c>
      <c r="AJ367" s="1" t="s">
        <v>221</v>
      </c>
      <c r="AK367" s="1" t="s">
        <v>221</v>
      </c>
      <c r="AL367" s="1" t="s">
        <v>221</v>
      </c>
      <c r="AM367" s="1">
        <v>5</v>
      </c>
      <c r="AN367" s="1">
        <v>1</v>
      </c>
      <c r="AO367" s="1">
        <v>3</v>
      </c>
      <c r="AP367" s="1">
        <v>1</v>
      </c>
      <c r="AQ367" s="1">
        <v>4</v>
      </c>
      <c r="AR367" s="1">
        <v>2</v>
      </c>
      <c r="AS367" s="1">
        <v>1</v>
      </c>
      <c r="AT367" s="1">
        <v>5</v>
      </c>
      <c r="AU367" s="1">
        <v>5</v>
      </c>
      <c r="AV367" s="1">
        <v>1</v>
      </c>
      <c r="AW367" s="1">
        <v>2</v>
      </c>
      <c r="AX367" s="1">
        <v>1</v>
      </c>
      <c r="AY367" s="1">
        <v>1</v>
      </c>
      <c r="AZ367" s="1">
        <v>3</v>
      </c>
      <c r="BA367" s="1">
        <v>1</v>
      </c>
      <c r="BB367" s="1">
        <v>3</v>
      </c>
      <c r="BC367" s="1" t="s">
        <v>221</v>
      </c>
      <c r="BD367" s="1" t="s">
        <v>221</v>
      </c>
      <c r="BE367" s="1" t="s">
        <v>221</v>
      </c>
      <c r="BF367" s="1" t="s">
        <v>221</v>
      </c>
      <c r="BG367" s="1">
        <v>5</v>
      </c>
      <c r="BH367" s="1">
        <v>5</v>
      </c>
      <c r="BI367" s="1">
        <v>5</v>
      </c>
      <c r="BJ367" s="1">
        <v>5</v>
      </c>
      <c r="BK367" s="1" t="s">
        <v>221</v>
      </c>
      <c r="BL367" s="1" t="s">
        <v>221</v>
      </c>
      <c r="BM367" s="1" t="s">
        <v>221</v>
      </c>
      <c r="BN367" s="1" t="s">
        <v>221</v>
      </c>
      <c r="BO367" s="1">
        <v>4</v>
      </c>
      <c r="BP367" s="1">
        <v>3</v>
      </c>
      <c r="BQ367" s="1">
        <v>5</v>
      </c>
      <c r="BR367" s="1">
        <v>5</v>
      </c>
      <c r="BS367" s="1" t="s">
        <v>221</v>
      </c>
      <c r="BT367" s="1">
        <v>4</v>
      </c>
      <c r="BU367" s="1">
        <v>4</v>
      </c>
      <c r="BV367" s="1">
        <v>5</v>
      </c>
      <c r="BW367" s="1" t="s">
        <v>221</v>
      </c>
      <c r="BX367" s="3">
        <v>5</v>
      </c>
      <c r="BY367" s="1">
        <v>4</v>
      </c>
      <c r="BZ367" s="1"/>
      <c r="CA367" s="1">
        <v>4</v>
      </c>
      <c r="CB367" s="1">
        <v>3</v>
      </c>
      <c r="CC367" s="1"/>
      <c r="CD367" s="1"/>
      <c r="CE367" s="1">
        <v>5</v>
      </c>
      <c r="CF367" s="1">
        <f>(AM367 - '[1]AoA, FW, and ASMu'!B$11) / '[1]AoA, FW, and ASMu'!B$12</f>
        <v>0.88905207322832902</v>
      </c>
      <c r="CG367" s="1">
        <f>(AQ367 - '[1]AoA, FW, and ASMu'!C$11) / '[1]AoA, FW, and ASMu'!C$12</f>
        <v>0.83458339984016205</v>
      </c>
      <c r="CH367" s="1">
        <f>(AR367 - '[1]AoA, FW, and ASMu'!D$11) / '[1]AoA, FW, and ASMu'!D$12</f>
        <v>-0.32843761477495281</v>
      </c>
      <c r="CI367" s="1">
        <f>(AT367 - '[1]AoA, FW, and ASMu'!E$11) / '[1]AoA, FW, and ASMu'!E$12</f>
        <v>0.50066042908655961</v>
      </c>
      <c r="CJ367" s="1">
        <f>(AU367 - '[1]AoA, FW, and ASMu'!F$11) / '[1]AoA, FW, and ASMu'!F$12</f>
        <v>0.92360840061944671</v>
      </c>
      <c r="CK367" s="1">
        <f>(AY367 - '[1]AoA, FW, and ASMu'!G$11) / '[1]AoA, FW, and ASMu'!G$12</f>
        <v>-1.8178158856975259</v>
      </c>
      <c r="CL367" s="1">
        <f>(BA367 - '[1]AoA, FW, and ASMu'!H$11) / '[1]AoA, FW, and ASMu'!H$12</f>
        <v>-0.62050276803115456</v>
      </c>
      <c r="CM367" s="1">
        <f>(AW367 - '[1]AoA, FW, and ASMu'!I$11) / '[1]AoA, FW, and ASMu'!I$12</f>
        <v>-1.1002623838105714</v>
      </c>
      <c r="CN367" s="1">
        <v>1.745831487</v>
      </c>
      <c r="CO367" s="1">
        <v>0.34093891100000001</v>
      </c>
      <c r="CP367" s="1"/>
      <c r="CQ367" s="1">
        <v>-4.9096167000000003E-2</v>
      </c>
      <c r="CR367" s="1">
        <v>-1.86894782</v>
      </c>
      <c r="CS367" s="1"/>
      <c r="CT367" s="1"/>
      <c r="CU367" s="1">
        <v>1.2513842930000001</v>
      </c>
      <c r="CV367" s="1" t="s">
        <v>241</v>
      </c>
      <c r="CW367" s="1">
        <v>5</v>
      </c>
      <c r="CX367" s="1">
        <v>1</v>
      </c>
      <c r="CY367" s="1" t="s">
        <v>242</v>
      </c>
      <c r="CZ367" s="1">
        <v>5</v>
      </c>
      <c r="DA367" s="1">
        <v>7341</v>
      </c>
      <c r="DB367" s="1" t="s">
        <v>221</v>
      </c>
      <c r="DC367" s="1" t="s">
        <v>221</v>
      </c>
      <c r="DD367" s="1">
        <v>1</v>
      </c>
      <c r="DE367" s="1">
        <v>7342</v>
      </c>
      <c r="DF367" s="1" t="s">
        <v>221</v>
      </c>
      <c r="DG367" s="1" t="s">
        <v>292</v>
      </c>
      <c r="DH367" s="1">
        <v>492440</v>
      </c>
      <c r="DI367" s="1" t="s">
        <v>2060</v>
      </c>
      <c r="DJ367" s="1" t="s">
        <v>1100</v>
      </c>
      <c r="DK367" s="1" t="s">
        <v>419</v>
      </c>
      <c r="DL367" s="1" t="s">
        <v>229</v>
      </c>
      <c r="DM367" s="1">
        <v>1228</v>
      </c>
      <c r="DN367" s="1">
        <v>25</v>
      </c>
      <c r="DO367" s="1" t="s">
        <v>2061</v>
      </c>
      <c r="DP367" s="1">
        <v>0.99168173500000001</v>
      </c>
      <c r="DQ367" s="1">
        <v>-0.56476974899999999</v>
      </c>
      <c r="DR367" s="1">
        <v>-0.85767027399999995</v>
      </c>
      <c r="DS367" s="1">
        <v>-0.37808848900000003</v>
      </c>
      <c r="DT367" s="1">
        <v>1.1885848320000001</v>
      </c>
      <c r="DU367" s="1">
        <v>-0.432934453</v>
      </c>
      <c r="DV367" s="1">
        <v>-0.68143459900000003</v>
      </c>
      <c r="DW367" s="1">
        <v>0.87171520999999996</v>
      </c>
      <c r="DX367" s="1">
        <v>1.717454663</v>
      </c>
      <c r="DY367" s="1">
        <v>-1.0964448499999999</v>
      </c>
      <c r="DZ367" s="1">
        <v>-1.190606061</v>
      </c>
      <c r="EA367" s="1">
        <v>-1.1447780439999999</v>
      </c>
      <c r="EB367" s="1">
        <v>-2.349814952</v>
      </c>
      <c r="EC367" s="1">
        <v>-0.36842907200000002</v>
      </c>
      <c r="ED367" s="1">
        <v>-0.670839038</v>
      </c>
      <c r="EE367" s="1">
        <v>-0.78145320900000004</v>
      </c>
      <c r="EF367" s="1">
        <v>0.50663741100000004</v>
      </c>
      <c r="EG367" s="1">
        <v>0.79266946299999996</v>
      </c>
      <c r="EH367" s="1">
        <v>0.86115427300000003</v>
      </c>
      <c r="EI367" s="1">
        <v>0.78168780999999998</v>
      </c>
      <c r="EJ367" s="1" t="s">
        <v>221</v>
      </c>
      <c r="EK367" s="1" t="s">
        <v>221</v>
      </c>
      <c r="EL367" s="1" t="s">
        <v>221</v>
      </c>
      <c r="EM367" s="1">
        <v>0.141778721</v>
      </c>
      <c r="EN367" s="1">
        <v>-1.227950713</v>
      </c>
      <c r="EO367" s="1">
        <v>0.60217342600000001</v>
      </c>
      <c r="EP367" s="1">
        <v>0.55752913199999998</v>
      </c>
      <c r="EQ367" s="1" t="s">
        <v>221</v>
      </c>
      <c r="ER367" s="1">
        <v>0.35031512599999998</v>
      </c>
      <c r="ES367" s="1">
        <v>0.56867211600000001</v>
      </c>
      <c r="ET367" s="1">
        <v>0.81993861499999998</v>
      </c>
      <c r="EU367" s="1" t="s">
        <v>221</v>
      </c>
      <c r="EV367" s="1" t="s">
        <v>221</v>
      </c>
      <c r="EW367" s="1">
        <v>1.3341285919999999</v>
      </c>
      <c r="EX367" s="1">
        <v>-0.67500610599999999</v>
      </c>
      <c r="EY367" s="1">
        <v>-0.74570925099999996</v>
      </c>
      <c r="EZ367" s="1">
        <v>-0.56272993800000004</v>
      </c>
      <c r="FA367" s="1">
        <v>0.95617094700000005</v>
      </c>
      <c r="FB367" s="1">
        <v>-0.407382207</v>
      </c>
      <c r="FC367" s="1">
        <v>-0.94977949800000006</v>
      </c>
      <c r="FD367" s="1">
        <v>0.84506917800000003</v>
      </c>
      <c r="FE367" s="1">
        <v>0.98215492100000001</v>
      </c>
      <c r="FF367" s="1">
        <v>-0.99222370199999999</v>
      </c>
      <c r="FG367" s="1">
        <v>-1.024120258</v>
      </c>
      <c r="FH367" s="1">
        <v>-0.90605712000000005</v>
      </c>
      <c r="FI367" s="1">
        <v>-1.6554076419999999</v>
      </c>
      <c r="FJ367" s="1">
        <v>-0.31028479199999998</v>
      </c>
      <c r="FK367" s="1">
        <v>-0.61827943600000002</v>
      </c>
      <c r="FL367" s="1">
        <v>-0.62947516000000003</v>
      </c>
      <c r="FM367" s="1">
        <v>0.65470389500000004</v>
      </c>
      <c r="FN367" s="1">
        <v>0.94478795299999996</v>
      </c>
      <c r="FO367" s="1">
        <v>0.86177219599999999</v>
      </c>
      <c r="FP367" s="1">
        <v>0.90010502800000003</v>
      </c>
      <c r="FQ367" s="1"/>
      <c r="FR367" s="1"/>
      <c r="FS367" s="1"/>
      <c r="FT367" s="1">
        <v>0.144408287</v>
      </c>
      <c r="FU367" s="1">
        <v>-1.4168275990000001</v>
      </c>
      <c r="FV367" s="1">
        <v>0.682211177</v>
      </c>
      <c r="FW367" s="1">
        <v>0.68845685099999998</v>
      </c>
      <c r="FX367" s="1"/>
      <c r="FY367" s="1">
        <v>0.38368944500000002</v>
      </c>
      <c r="FZ367" s="1">
        <v>0.58580132299999998</v>
      </c>
      <c r="GA367" s="1">
        <v>0.911935681</v>
      </c>
      <c r="GB367" s="1"/>
      <c r="GC367" s="1"/>
      <c r="GD367" s="1">
        <v>1.7140365710000001</v>
      </c>
      <c r="GE367" s="1">
        <v>7.7363177000000005E-2</v>
      </c>
      <c r="GF367" s="1">
        <v>-0.94977949800000006</v>
      </c>
      <c r="GG367" s="1">
        <v>0.989477465</v>
      </c>
      <c r="GH367" s="1">
        <v>-0.43467267799999998</v>
      </c>
      <c r="GI367" s="1">
        <v>-1.6554076419999999</v>
      </c>
      <c r="GJ367" s="1">
        <v>-0.61827943600000002</v>
      </c>
      <c r="GK367" s="1">
        <v>-7.9332305000000006E-2</v>
      </c>
      <c r="GL367" s="1">
        <v>1</v>
      </c>
      <c r="GM367" s="1">
        <v>0</v>
      </c>
      <c r="GN367" s="1">
        <v>0</v>
      </c>
      <c r="GO367" s="1">
        <v>1</v>
      </c>
      <c r="GP367" s="1">
        <v>1</v>
      </c>
      <c r="GQ367" s="1">
        <v>0</v>
      </c>
      <c r="GR367" s="1">
        <v>0</v>
      </c>
      <c r="GS367" s="1">
        <v>0</v>
      </c>
      <c r="GT367" s="1">
        <v>0</v>
      </c>
      <c r="GU367" s="1">
        <v>0</v>
      </c>
      <c r="GV367" s="1">
        <v>0</v>
      </c>
      <c r="GW367" s="1">
        <v>0</v>
      </c>
      <c r="GX367" s="1">
        <v>0</v>
      </c>
      <c r="GY367" s="1">
        <v>0</v>
      </c>
      <c r="GZ367" s="1">
        <v>0</v>
      </c>
      <c r="HA367" s="1">
        <v>0</v>
      </c>
      <c r="HB367" s="1">
        <v>0</v>
      </c>
      <c r="HC367" s="1">
        <v>0</v>
      </c>
      <c r="HD367" s="1">
        <v>0</v>
      </c>
      <c r="HE367" s="1">
        <v>0</v>
      </c>
      <c r="HF367" s="1">
        <v>0</v>
      </c>
      <c r="HG367" s="1">
        <v>1</v>
      </c>
      <c r="HH367" s="1">
        <v>1</v>
      </c>
      <c r="HI367" s="1">
        <v>0</v>
      </c>
      <c r="HJ367" s="1">
        <v>0</v>
      </c>
      <c r="HK367" s="1">
        <v>0</v>
      </c>
      <c r="HL367" s="1">
        <v>0</v>
      </c>
      <c r="HM367" s="1">
        <v>0</v>
      </c>
      <c r="HN367" s="1">
        <v>1</v>
      </c>
      <c r="HO367" s="1" t="s">
        <v>534</v>
      </c>
      <c r="HP367" s="1" t="s">
        <v>295</v>
      </c>
      <c r="HQ367" s="1" t="s">
        <v>233</v>
      </c>
      <c r="HR367" s="1" t="s">
        <v>234</v>
      </c>
      <c r="HS367" s="1" t="s">
        <v>221</v>
      </c>
      <c r="HT367" s="1" t="s">
        <v>221</v>
      </c>
      <c r="HU367" s="1">
        <v>4.7498006449999997</v>
      </c>
      <c r="HV367" s="1">
        <v>3.8012144229999998</v>
      </c>
      <c r="HW367" s="1"/>
      <c r="HX367" s="1">
        <v>3.5054662969999999</v>
      </c>
      <c r="HY367" s="1">
        <v>2.6452799919999999</v>
      </c>
      <c r="HZ367" s="1"/>
      <c r="IA367" s="1"/>
      <c r="IB367" s="1">
        <v>4.4726510370000003</v>
      </c>
    </row>
    <row r="368" spans="1:236" x14ac:dyDescent="0.3">
      <c r="A368" s="1">
        <v>27303</v>
      </c>
      <c r="B368" s="1" t="s">
        <v>2062</v>
      </c>
      <c r="C368" s="1" t="s">
        <v>1256</v>
      </c>
      <c r="D368" s="1" t="s">
        <v>1564</v>
      </c>
      <c r="E368" s="1">
        <v>7</v>
      </c>
      <c r="F368" s="1" t="s">
        <v>299</v>
      </c>
      <c r="G368" s="1">
        <v>2</v>
      </c>
      <c r="H368" s="1" t="s">
        <v>300</v>
      </c>
      <c r="I368" s="1" t="s">
        <v>221</v>
      </c>
      <c r="J368" s="1" t="s">
        <v>221</v>
      </c>
      <c r="K368" s="1" t="s">
        <v>221</v>
      </c>
      <c r="L368" s="1">
        <v>1</v>
      </c>
      <c r="M368" s="1">
        <v>0</v>
      </c>
      <c r="N368" s="1">
        <v>0</v>
      </c>
      <c r="O368" s="1">
        <v>1</v>
      </c>
      <c r="P368" s="1">
        <v>0</v>
      </c>
      <c r="Q368" s="1">
        <v>0</v>
      </c>
      <c r="R368" s="1">
        <v>0</v>
      </c>
      <c r="S368" s="1">
        <v>1</v>
      </c>
      <c r="T368" s="1">
        <v>0</v>
      </c>
      <c r="U368" s="1">
        <v>0</v>
      </c>
      <c r="V368" s="1">
        <v>1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 t="s">
        <v>221</v>
      </c>
      <c r="AF368" s="1" t="s">
        <v>221</v>
      </c>
      <c r="AG368" s="1" t="s">
        <v>221</v>
      </c>
      <c r="AH368" s="1" t="s">
        <v>221</v>
      </c>
      <c r="AI368" s="1" t="s">
        <v>221</v>
      </c>
      <c r="AJ368" s="1" t="s">
        <v>221</v>
      </c>
      <c r="AK368" s="1" t="s">
        <v>221</v>
      </c>
      <c r="AL368" s="1" t="s">
        <v>221</v>
      </c>
      <c r="AM368" s="1">
        <v>5</v>
      </c>
      <c r="AN368" s="1">
        <v>1</v>
      </c>
      <c r="AO368" s="1">
        <v>4</v>
      </c>
      <c r="AP368" s="1">
        <v>1</v>
      </c>
      <c r="AQ368" s="1">
        <v>5</v>
      </c>
      <c r="AR368" s="1">
        <v>1</v>
      </c>
      <c r="AS368" s="1">
        <v>1</v>
      </c>
      <c r="AT368" s="1">
        <v>5</v>
      </c>
      <c r="AU368" s="1">
        <v>4</v>
      </c>
      <c r="AV368" s="1">
        <v>3</v>
      </c>
      <c r="AW368" s="1">
        <v>3</v>
      </c>
      <c r="AX368" s="1">
        <v>2</v>
      </c>
      <c r="AY368" s="1">
        <v>4</v>
      </c>
      <c r="AZ368" s="1">
        <v>4</v>
      </c>
      <c r="BA368" s="1">
        <v>1</v>
      </c>
      <c r="BB368" s="1">
        <v>5</v>
      </c>
      <c r="BC368" s="1" t="s">
        <v>2063</v>
      </c>
      <c r="BD368" s="1" t="s">
        <v>221</v>
      </c>
      <c r="BE368" s="1" t="s">
        <v>221</v>
      </c>
      <c r="BF368" s="1">
        <v>5</v>
      </c>
      <c r="BG368" s="1">
        <v>4</v>
      </c>
      <c r="BH368" s="1">
        <v>4</v>
      </c>
      <c r="BI368" s="1">
        <v>2</v>
      </c>
      <c r="BJ368" s="1">
        <v>3</v>
      </c>
      <c r="BK368" s="1">
        <v>4</v>
      </c>
      <c r="BL368" s="1">
        <v>5</v>
      </c>
      <c r="BM368" s="1">
        <v>5</v>
      </c>
      <c r="BN368" s="1">
        <v>1</v>
      </c>
      <c r="BO368" s="1">
        <v>4</v>
      </c>
      <c r="BP368" s="1">
        <v>2</v>
      </c>
      <c r="BQ368" s="1">
        <v>4</v>
      </c>
      <c r="BR368" s="1">
        <v>4</v>
      </c>
      <c r="BS368" s="1">
        <v>3</v>
      </c>
      <c r="BT368" s="1">
        <v>3</v>
      </c>
      <c r="BU368" s="1">
        <v>4</v>
      </c>
      <c r="BV368" s="1">
        <v>5</v>
      </c>
      <c r="BW368" s="1">
        <v>1</v>
      </c>
      <c r="BX368" s="3">
        <v>3.7</v>
      </c>
      <c r="BY368" s="3">
        <v>3.5</v>
      </c>
      <c r="BZ368" s="3">
        <v>1</v>
      </c>
      <c r="CA368" s="3">
        <v>4</v>
      </c>
      <c r="CB368" s="3">
        <v>2</v>
      </c>
      <c r="CC368" s="3">
        <v>4.6666666670000003</v>
      </c>
      <c r="CD368" s="3">
        <v>2</v>
      </c>
      <c r="CE368" s="3">
        <v>4</v>
      </c>
      <c r="CF368" s="1">
        <f>(AM368 - '[1]AoA, FW, and ASMu'!B$11) / '[1]AoA, FW, and ASMu'!B$12</f>
        <v>0.88905207322832902</v>
      </c>
      <c r="CG368" s="1">
        <f>(AQ368 - '[1]AoA, FW, and ASMu'!C$11) / '[1]AoA, FW, and ASMu'!C$12</f>
        <v>1.6056087151336731</v>
      </c>
      <c r="CH368" s="1">
        <f>(AR368 - '[1]AoA, FW, and ASMu'!D$11) / '[1]AoA, FW, and ASMu'!D$12</f>
        <v>-1.1133856642167215</v>
      </c>
      <c r="CI368" s="1">
        <f>(AT368 - '[1]AoA, FW, and ASMu'!E$11) / '[1]AoA, FW, and ASMu'!E$12</f>
        <v>0.50066042908655961</v>
      </c>
      <c r="CJ368" s="1">
        <f>(AU368 - '[1]AoA, FW, and ASMu'!F$11) / '[1]AoA, FW, and ASMu'!F$12</f>
        <v>0.34953519330863153</v>
      </c>
      <c r="CK368" s="1">
        <f>(AY368 - '[1]AoA, FW, and ASMu'!G$11) / '[1]AoA, FW, and ASMu'!G$12</f>
        <v>0.32195980665711271</v>
      </c>
      <c r="CL368" s="1">
        <f>(BA368 - '[1]AoA, FW, and ASMu'!H$11) / '[1]AoA, FW, and ASMu'!H$12</f>
        <v>-0.62050276803115456</v>
      </c>
      <c r="CM368" s="1">
        <f>(AW368 - '[1]AoA, FW, and ASMu'!I$11) / '[1]AoA, FW, and ASMu'!I$12</f>
        <v>-0.25123341556192269</v>
      </c>
      <c r="CN368" s="3">
        <v>-1.504032112</v>
      </c>
      <c r="CO368" s="3">
        <v>-0.29259682599999998</v>
      </c>
      <c r="CP368" s="3">
        <v>-1.8764866490000001</v>
      </c>
      <c r="CQ368" s="3">
        <v>-4.9096167000000003E-2</v>
      </c>
      <c r="CR368" s="3">
        <v>-3.1915878160000002</v>
      </c>
      <c r="CS368" s="3">
        <v>0.823156416</v>
      </c>
      <c r="CT368" s="3">
        <v>-1.8519717600000001</v>
      </c>
      <c r="CU368" s="3">
        <v>-0.23949938600000001</v>
      </c>
      <c r="CV368" s="1" t="s">
        <v>241</v>
      </c>
      <c r="CW368" s="1">
        <v>5</v>
      </c>
      <c r="CX368" s="1">
        <v>1</v>
      </c>
      <c r="CY368" s="1" t="s">
        <v>242</v>
      </c>
      <c r="CZ368" s="1">
        <v>5</v>
      </c>
      <c r="DA368" s="1">
        <v>2242</v>
      </c>
      <c r="DB368" s="1" t="s">
        <v>221</v>
      </c>
      <c r="DC368" s="1" t="s">
        <v>221</v>
      </c>
      <c r="DD368" s="1">
        <v>1</v>
      </c>
      <c r="DE368" s="1">
        <v>2241</v>
      </c>
      <c r="DF368" s="1" t="s">
        <v>221</v>
      </c>
      <c r="DG368" s="1" t="s">
        <v>292</v>
      </c>
      <c r="DH368" s="1">
        <v>568073</v>
      </c>
      <c r="DI368" s="1" t="s">
        <v>2064</v>
      </c>
      <c r="DJ368" s="1" t="s">
        <v>2065</v>
      </c>
      <c r="DK368" s="1" t="s">
        <v>340</v>
      </c>
      <c r="DL368" s="1" t="s">
        <v>341</v>
      </c>
      <c r="DM368" s="1">
        <v>1296</v>
      </c>
      <c r="DN368" s="1">
        <v>2</v>
      </c>
      <c r="DO368" s="1" t="s">
        <v>221</v>
      </c>
      <c r="DP368" s="1">
        <v>0.99168173500000001</v>
      </c>
      <c r="DQ368" s="1">
        <v>-0.56476974899999999</v>
      </c>
      <c r="DR368" s="1">
        <v>0.14232972599999999</v>
      </c>
      <c r="DS368" s="1">
        <v>-0.37808848900000003</v>
      </c>
      <c r="DT368" s="1">
        <v>2.1885848320000001</v>
      </c>
      <c r="DU368" s="1">
        <v>-1.4329344530000001</v>
      </c>
      <c r="DV368" s="1">
        <v>-0.68143459900000003</v>
      </c>
      <c r="DW368" s="1">
        <v>0.87171520999999996</v>
      </c>
      <c r="DX368" s="1">
        <v>0.71745466300000005</v>
      </c>
      <c r="DY368" s="1">
        <v>0.90355514999999997</v>
      </c>
      <c r="DZ368" s="1">
        <v>-0.19060606099999999</v>
      </c>
      <c r="EA368" s="1">
        <v>-0.14477804399999999</v>
      </c>
      <c r="EB368" s="1">
        <v>0.65018504799999999</v>
      </c>
      <c r="EC368" s="1">
        <v>0.63157092800000003</v>
      </c>
      <c r="ED368" s="1">
        <v>-0.670839038</v>
      </c>
      <c r="EE368" s="1">
        <v>1.2185467910000001</v>
      </c>
      <c r="EF368" s="1">
        <v>-0.49336258900000002</v>
      </c>
      <c r="EG368" s="1">
        <v>-0.20733053700000001</v>
      </c>
      <c r="EH368" s="1">
        <v>-2.1388457270000001</v>
      </c>
      <c r="EI368" s="1">
        <v>-1.21831219</v>
      </c>
      <c r="EJ368" s="1">
        <v>-0.213365954</v>
      </c>
      <c r="EK368" s="1">
        <v>0.91174131999999997</v>
      </c>
      <c r="EL368" s="1">
        <v>0.48208338899999997</v>
      </c>
      <c r="EM368" s="1">
        <v>0.141778721</v>
      </c>
      <c r="EN368" s="1">
        <v>-2.2279507129999998</v>
      </c>
      <c r="EO368" s="1">
        <v>-0.39782657399999999</v>
      </c>
      <c r="EP368" s="1">
        <v>-0.44247086800000002</v>
      </c>
      <c r="EQ368" s="1">
        <v>-0.83988714499999995</v>
      </c>
      <c r="ER368" s="1">
        <v>-0.64968487399999997</v>
      </c>
      <c r="ES368" s="1">
        <v>0.56867211600000001</v>
      </c>
      <c r="ET368" s="1">
        <v>0.81993861499999998</v>
      </c>
      <c r="EU368" s="1">
        <v>-2.288270378</v>
      </c>
      <c r="EV368" s="1">
        <v>-2.8892057919999998</v>
      </c>
      <c r="EW368" s="1">
        <v>1.3341285919999999</v>
      </c>
      <c r="EX368" s="1">
        <v>-0.67500610599999999</v>
      </c>
      <c r="EY368" s="1">
        <v>0.12374988000000001</v>
      </c>
      <c r="EZ368" s="1">
        <v>-0.56272993800000004</v>
      </c>
      <c r="FA368" s="1">
        <v>1.7606326240000001</v>
      </c>
      <c r="FB368" s="1">
        <v>-1.348361157</v>
      </c>
      <c r="FC368" s="1">
        <v>-0.94977949800000006</v>
      </c>
      <c r="FD368" s="1">
        <v>0.84506917800000003</v>
      </c>
      <c r="FE368" s="1">
        <v>0.410288343</v>
      </c>
      <c r="FF368" s="1">
        <v>0.81766888299999996</v>
      </c>
      <c r="FG368" s="1">
        <v>-0.163953078</v>
      </c>
      <c r="FH368" s="1">
        <v>-0.114587433</v>
      </c>
      <c r="FI368" s="1">
        <v>0.45804513099999999</v>
      </c>
      <c r="FJ368" s="1">
        <v>0.53189845499999999</v>
      </c>
      <c r="FK368" s="1">
        <v>-0.61827943600000002</v>
      </c>
      <c r="FL368" s="1">
        <v>0.98156220699999996</v>
      </c>
      <c r="FM368" s="1">
        <v>-0.63754946099999998</v>
      </c>
      <c r="FN368" s="1">
        <v>-0.247118633</v>
      </c>
      <c r="FO368" s="1">
        <v>-2.1403804590000002</v>
      </c>
      <c r="FP368" s="1">
        <v>-1.402873262</v>
      </c>
      <c r="FQ368" s="1">
        <v>-0.26098052599999999</v>
      </c>
      <c r="FR368" s="1">
        <v>1.024416521</v>
      </c>
      <c r="FS368" s="1">
        <v>0.67246216400000003</v>
      </c>
      <c r="FT368" s="1">
        <v>0.144408287</v>
      </c>
      <c r="FU368" s="1">
        <v>-2.5706423119999999</v>
      </c>
      <c r="FV368" s="1">
        <v>-0.45070360700000001</v>
      </c>
      <c r="FW368" s="1">
        <v>-0.54637880400000005</v>
      </c>
      <c r="FX368" s="1">
        <v>-0.79947278300000002</v>
      </c>
      <c r="FY368" s="1">
        <v>-0.711579976</v>
      </c>
      <c r="FZ368" s="1">
        <v>0.58580132299999998</v>
      </c>
      <c r="GA368" s="1">
        <v>0.911935681</v>
      </c>
      <c r="GB368" s="1">
        <v>-2.2884229980000002</v>
      </c>
      <c r="GC368" s="1">
        <v>-2.523846619</v>
      </c>
      <c r="GD368" s="1">
        <v>0.88262116400000001</v>
      </c>
      <c r="GE368" s="1">
        <v>-1.411250484</v>
      </c>
      <c r="GF368" s="1">
        <v>-3.4736261169999998</v>
      </c>
      <c r="GG368" s="1">
        <v>0.989477465</v>
      </c>
      <c r="GH368" s="1">
        <v>-2.160353969</v>
      </c>
      <c r="GI368" s="1">
        <v>0.93667785000000003</v>
      </c>
      <c r="GJ368" s="1">
        <v>-2.1622273270000001</v>
      </c>
      <c r="GK368" s="1">
        <v>-0.41107171100000001</v>
      </c>
      <c r="GL368" s="1">
        <v>4</v>
      </c>
      <c r="GM368" s="1">
        <v>3</v>
      </c>
      <c r="GN368" s="1">
        <v>0.75</v>
      </c>
      <c r="GO368" s="1">
        <v>1</v>
      </c>
      <c r="GP368" s="1">
        <v>0.25</v>
      </c>
      <c r="GQ368" s="1">
        <v>0</v>
      </c>
      <c r="GR368" s="1">
        <v>0</v>
      </c>
      <c r="GS368" s="1">
        <v>0</v>
      </c>
      <c r="GT368" s="1">
        <v>0</v>
      </c>
      <c r="GU368" s="1">
        <v>2</v>
      </c>
      <c r="GV368" s="1">
        <v>0.5</v>
      </c>
      <c r="GW368" s="1">
        <v>1</v>
      </c>
      <c r="GX368" s="1">
        <v>0.25</v>
      </c>
      <c r="GY368" s="1">
        <v>0</v>
      </c>
      <c r="GZ368" s="1">
        <v>0</v>
      </c>
      <c r="HA368" s="1">
        <v>0</v>
      </c>
      <c r="HB368" s="1">
        <v>0</v>
      </c>
      <c r="HC368" s="1">
        <v>0</v>
      </c>
      <c r="HD368" s="1">
        <v>0</v>
      </c>
      <c r="HE368" s="1">
        <v>0</v>
      </c>
      <c r="HF368" s="1">
        <v>0</v>
      </c>
      <c r="HG368" s="1">
        <v>1</v>
      </c>
      <c r="HH368" s="1">
        <v>0.25</v>
      </c>
      <c r="HI368" s="1">
        <v>0</v>
      </c>
      <c r="HJ368" s="1">
        <v>0</v>
      </c>
      <c r="HK368" s="1">
        <v>0</v>
      </c>
      <c r="HL368" s="1">
        <v>0</v>
      </c>
      <c r="HM368" s="1">
        <v>0.75</v>
      </c>
      <c r="HN368" s="1">
        <v>0.25</v>
      </c>
      <c r="HO368" s="1" t="s">
        <v>394</v>
      </c>
      <c r="HP368" s="1" t="s">
        <v>232</v>
      </c>
      <c r="HQ368" s="1" t="s">
        <v>221</v>
      </c>
      <c r="HR368" s="1" t="s">
        <v>221</v>
      </c>
      <c r="HS368" s="1" t="s">
        <v>221</v>
      </c>
      <c r="HT368" s="1" t="s">
        <v>221</v>
      </c>
      <c r="HU368" s="1">
        <v>1.4999370460000001</v>
      </c>
      <c r="HV368" s="1">
        <v>3.1676786859999999</v>
      </c>
      <c r="HW368" s="1">
        <v>0</v>
      </c>
      <c r="HX368" s="1">
        <v>3.5054662969999999</v>
      </c>
      <c r="HY368" s="1">
        <v>1.3226399959999999</v>
      </c>
      <c r="HZ368" s="1">
        <v>4.3075739510000002</v>
      </c>
      <c r="IA368" s="1">
        <v>1.171051415</v>
      </c>
      <c r="IB368" s="1">
        <v>2.9817673579999999</v>
      </c>
    </row>
    <row r="369" spans="1:236" x14ac:dyDescent="0.3">
      <c r="A369" s="1">
        <v>27930</v>
      </c>
      <c r="B369" s="1" t="s">
        <v>2066</v>
      </c>
      <c r="C369" s="1" t="s">
        <v>739</v>
      </c>
      <c r="D369" s="1" t="s">
        <v>647</v>
      </c>
      <c r="E369" s="1">
        <v>7</v>
      </c>
      <c r="F369" s="1" t="s">
        <v>299</v>
      </c>
      <c r="G369" s="1">
        <v>2</v>
      </c>
      <c r="H369" s="1" t="s">
        <v>300</v>
      </c>
      <c r="I369" s="1" t="s">
        <v>221</v>
      </c>
      <c r="J369" s="1" t="s">
        <v>221</v>
      </c>
      <c r="K369" s="1" t="s">
        <v>221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 t="s">
        <v>221</v>
      </c>
      <c r="AF369" s="1" t="s">
        <v>221</v>
      </c>
      <c r="AG369" s="1" t="s">
        <v>221</v>
      </c>
      <c r="AH369" s="1" t="s">
        <v>221</v>
      </c>
      <c r="AI369" s="1" t="s">
        <v>221</v>
      </c>
      <c r="AJ369" s="1" t="s">
        <v>221</v>
      </c>
      <c r="AK369" s="1" t="s">
        <v>221</v>
      </c>
      <c r="AL369" s="1" t="s">
        <v>221</v>
      </c>
      <c r="AM369" s="1">
        <v>5</v>
      </c>
      <c r="AN369" s="1">
        <v>1</v>
      </c>
      <c r="AO369" s="1">
        <v>3</v>
      </c>
      <c r="AP369" s="1">
        <v>1</v>
      </c>
      <c r="AQ369" s="1">
        <v>4</v>
      </c>
      <c r="AR369" s="1">
        <v>2</v>
      </c>
      <c r="AS369" s="1">
        <v>3</v>
      </c>
      <c r="AT369" s="1">
        <v>5</v>
      </c>
      <c r="AU369" s="1">
        <v>3</v>
      </c>
      <c r="AV369" s="1">
        <v>1</v>
      </c>
      <c r="AW369" s="1">
        <v>3</v>
      </c>
      <c r="AX369" s="1">
        <v>1</v>
      </c>
      <c r="AY369" s="1">
        <v>1</v>
      </c>
      <c r="AZ369" s="1">
        <v>3</v>
      </c>
      <c r="BA369" s="1">
        <v>1</v>
      </c>
      <c r="BB369" s="1">
        <v>1</v>
      </c>
      <c r="BC369" s="1" t="s">
        <v>221</v>
      </c>
      <c r="BD369" s="1" t="s">
        <v>221</v>
      </c>
      <c r="BE369" s="1" t="s">
        <v>221</v>
      </c>
      <c r="BF369" s="1" t="s">
        <v>221</v>
      </c>
      <c r="BG369" s="1">
        <v>5</v>
      </c>
      <c r="BH369" s="1">
        <v>3</v>
      </c>
      <c r="BI369" s="1">
        <v>4</v>
      </c>
      <c r="BJ369" s="1">
        <v>3</v>
      </c>
      <c r="BK369" s="1" t="s">
        <v>221</v>
      </c>
      <c r="BL369" s="1" t="s">
        <v>221</v>
      </c>
      <c r="BM369" s="1" t="s">
        <v>221</v>
      </c>
      <c r="BN369" s="1" t="s">
        <v>221</v>
      </c>
      <c r="BO369" s="1">
        <v>3</v>
      </c>
      <c r="BP369" s="1">
        <v>4</v>
      </c>
      <c r="BQ369" s="1">
        <v>4</v>
      </c>
      <c r="BR369" s="1">
        <v>5</v>
      </c>
      <c r="BS369" s="1" t="s">
        <v>221</v>
      </c>
      <c r="BT369" s="1">
        <v>3</v>
      </c>
      <c r="BU369" s="1">
        <v>3</v>
      </c>
      <c r="BV369" s="1">
        <v>4</v>
      </c>
      <c r="BW369" s="1" t="s">
        <v>221</v>
      </c>
      <c r="BX369" s="1">
        <v>4.4000000000000004</v>
      </c>
      <c r="BY369" s="1">
        <v>3</v>
      </c>
      <c r="BZ369" s="1"/>
      <c r="CA369" s="1">
        <v>3</v>
      </c>
      <c r="CB369" s="1">
        <v>4</v>
      </c>
      <c r="CC369" s="1"/>
      <c r="CD369" s="1"/>
      <c r="CE369" s="1">
        <v>3</v>
      </c>
      <c r="CF369" s="1">
        <f>(AM369 - '[1]AoA, FW, and ASMu'!B$11) / '[1]AoA, FW, and ASMu'!B$12</f>
        <v>0.88905207322832902</v>
      </c>
      <c r="CG369" s="1">
        <f>(AQ369 - '[1]AoA, FW, and ASMu'!C$11) / '[1]AoA, FW, and ASMu'!C$12</f>
        <v>0.83458339984016205</v>
      </c>
      <c r="CH369" s="1">
        <f>(AR369 - '[1]AoA, FW, and ASMu'!D$11) / '[1]AoA, FW, and ASMu'!D$12</f>
        <v>-0.32843761477495281</v>
      </c>
      <c r="CI369" s="1">
        <f>(AT369 - '[1]AoA, FW, and ASMu'!E$11) / '[1]AoA, FW, and ASMu'!E$12</f>
        <v>0.50066042908655961</v>
      </c>
      <c r="CJ369" s="1">
        <f>(AU369 - '[1]AoA, FW, and ASMu'!F$11) / '[1]AoA, FW, and ASMu'!F$12</f>
        <v>-0.22453801400218357</v>
      </c>
      <c r="CK369" s="1">
        <f>(AY369 - '[1]AoA, FW, and ASMu'!G$11) / '[1]AoA, FW, and ASMu'!G$12</f>
        <v>-1.8178158856975259</v>
      </c>
      <c r="CL369" s="1">
        <f>(BA369 - '[1]AoA, FW, and ASMu'!H$11) / '[1]AoA, FW, and ASMu'!H$12</f>
        <v>-0.62050276803115456</v>
      </c>
      <c r="CM369" s="1">
        <f>(AW369 - '[1]AoA, FW, and ASMu'!I$11) / '[1]AoA, FW, and ASMu'!I$12</f>
        <v>-0.25123341556192269</v>
      </c>
      <c r="CN369" s="1">
        <v>0.24589444099999999</v>
      </c>
      <c r="CO369" s="1">
        <v>-0.92613256399999999</v>
      </c>
      <c r="CP369" s="1"/>
      <c r="CQ369" s="1">
        <v>-1.2175849320000001</v>
      </c>
      <c r="CR369" s="1">
        <v>-0.546307824</v>
      </c>
      <c r="CS369" s="1"/>
      <c r="CT369" s="1"/>
      <c r="CU369" s="1">
        <v>-1.7303830650000001</v>
      </c>
      <c r="CV369" s="1" t="s">
        <v>241</v>
      </c>
      <c r="CW369" s="1">
        <v>5</v>
      </c>
      <c r="CX369" s="1">
        <v>1</v>
      </c>
      <c r="CY369" s="1" t="s">
        <v>242</v>
      </c>
      <c r="CZ369" s="1">
        <v>5</v>
      </c>
      <c r="DA369" s="1">
        <v>3236</v>
      </c>
      <c r="DB369" s="1" t="s">
        <v>221</v>
      </c>
      <c r="DC369" s="1" t="s">
        <v>221</v>
      </c>
      <c r="DD369" s="1">
        <v>0</v>
      </c>
      <c r="DE369" s="1" t="s">
        <v>221</v>
      </c>
      <c r="DF369" s="1" t="s">
        <v>221</v>
      </c>
      <c r="DG369" s="1" t="s">
        <v>292</v>
      </c>
      <c r="DH369" s="1" t="s">
        <v>221</v>
      </c>
      <c r="DI369" s="1" t="s">
        <v>221</v>
      </c>
      <c r="DJ369" s="1" t="s">
        <v>2067</v>
      </c>
      <c r="DK369" s="1" t="s">
        <v>727</v>
      </c>
      <c r="DL369" s="1" t="s">
        <v>229</v>
      </c>
      <c r="DM369" s="1">
        <v>1845</v>
      </c>
      <c r="DN369" s="1">
        <v>6</v>
      </c>
      <c r="DO369" s="1" t="s">
        <v>221</v>
      </c>
      <c r="DP369" s="1">
        <v>0.99168173500000001</v>
      </c>
      <c r="DQ369" s="1">
        <v>-0.56476974899999999</v>
      </c>
      <c r="DR369" s="1">
        <v>-0.85767027399999995</v>
      </c>
      <c r="DS369" s="1">
        <v>-0.37808848900000003</v>
      </c>
      <c r="DT369" s="1">
        <v>1.1885848320000001</v>
      </c>
      <c r="DU369" s="1">
        <v>-0.432934453</v>
      </c>
      <c r="DV369" s="1">
        <v>1.3185654010000001</v>
      </c>
      <c r="DW369" s="1">
        <v>0.87171520999999996</v>
      </c>
      <c r="DX369" s="1">
        <v>-0.28254533700000001</v>
      </c>
      <c r="DY369" s="1">
        <v>-1.0964448499999999</v>
      </c>
      <c r="DZ369" s="1">
        <v>-0.19060606099999999</v>
      </c>
      <c r="EA369" s="1">
        <v>-1.1447780439999999</v>
      </c>
      <c r="EB369" s="1">
        <v>-2.349814952</v>
      </c>
      <c r="EC369" s="1">
        <v>-0.36842907200000002</v>
      </c>
      <c r="ED369" s="1">
        <v>-0.670839038</v>
      </c>
      <c r="EE369" s="1">
        <v>-2.7814532089999999</v>
      </c>
      <c r="EF369" s="1">
        <v>0.50663741100000004</v>
      </c>
      <c r="EG369" s="1">
        <v>-1.207330537</v>
      </c>
      <c r="EH369" s="1">
        <v>-0.138845727</v>
      </c>
      <c r="EI369" s="1">
        <v>-1.21831219</v>
      </c>
      <c r="EJ369" s="1" t="s">
        <v>221</v>
      </c>
      <c r="EK369" s="1" t="s">
        <v>221</v>
      </c>
      <c r="EL369" s="1" t="s">
        <v>221</v>
      </c>
      <c r="EM369" s="1">
        <v>-0.858221279</v>
      </c>
      <c r="EN369" s="1">
        <v>-0.227950713</v>
      </c>
      <c r="EO369" s="1">
        <v>-0.39782657399999999</v>
      </c>
      <c r="EP369" s="1">
        <v>0.55752913199999998</v>
      </c>
      <c r="EQ369" s="1" t="s">
        <v>221</v>
      </c>
      <c r="ER369" s="1">
        <v>-0.64968487399999997</v>
      </c>
      <c r="ES369" s="1">
        <v>-0.43132788399999999</v>
      </c>
      <c r="ET369" s="1">
        <v>-0.18006138499999999</v>
      </c>
      <c r="EU369" s="1" t="s">
        <v>221</v>
      </c>
      <c r="EV369" s="1" t="s">
        <v>221</v>
      </c>
      <c r="EW369" s="1">
        <v>1.3341285919999999</v>
      </c>
      <c r="EX369" s="1">
        <v>-0.67500610599999999</v>
      </c>
      <c r="EY369" s="1">
        <v>-0.74570925099999996</v>
      </c>
      <c r="EZ369" s="1">
        <v>-0.56272993800000004</v>
      </c>
      <c r="FA369" s="1">
        <v>0.95617094700000005</v>
      </c>
      <c r="FB369" s="1">
        <v>-0.407382207</v>
      </c>
      <c r="FC369" s="1">
        <v>1.8378086280000001</v>
      </c>
      <c r="FD369" s="1">
        <v>0.84506917800000003</v>
      </c>
      <c r="FE369" s="1">
        <v>-0.16157823499999999</v>
      </c>
      <c r="FF369" s="1">
        <v>-0.99222370199999999</v>
      </c>
      <c r="FG369" s="1">
        <v>-0.163953078</v>
      </c>
      <c r="FH369" s="1">
        <v>-0.90605712000000005</v>
      </c>
      <c r="FI369" s="1">
        <v>-1.6554076419999999</v>
      </c>
      <c r="FJ369" s="1">
        <v>-0.31028479199999998</v>
      </c>
      <c r="FK369" s="1">
        <v>-0.61827943600000002</v>
      </c>
      <c r="FL369" s="1">
        <v>-2.2405125269999999</v>
      </c>
      <c r="FM369" s="1">
        <v>0.65470389500000004</v>
      </c>
      <c r="FN369" s="1">
        <v>-1.4390252180000001</v>
      </c>
      <c r="FO369" s="1">
        <v>-0.13894535599999999</v>
      </c>
      <c r="FP369" s="1">
        <v>-1.402873262</v>
      </c>
      <c r="FQ369" s="1"/>
      <c r="FR369" s="1"/>
      <c r="FS369" s="1"/>
      <c r="FT369" s="1">
        <v>-0.87413868699999997</v>
      </c>
      <c r="FU369" s="1">
        <v>-0.263012886</v>
      </c>
      <c r="FV369" s="1">
        <v>-0.45070360700000001</v>
      </c>
      <c r="FW369" s="1">
        <v>0.68845685099999998</v>
      </c>
      <c r="FX369" s="1"/>
      <c r="FY369" s="1">
        <v>-0.711579976</v>
      </c>
      <c r="FZ369" s="1">
        <v>-0.44432008899999997</v>
      </c>
      <c r="GA369" s="1">
        <v>-0.200264262</v>
      </c>
      <c r="GB369" s="1"/>
      <c r="GC369" s="1"/>
      <c r="GD369" s="1">
        <v>1.3894533440000001</v>
      </c>
      <c r="GE369" s="1">
        <v>-0.985332239</v>
      </c>
      <c r="GF369" s="1">
        <v>1.8378086280000001</v>
      </c>
      <c r="GG369" s="1">
        <v>-2.9069509E-2</v>
      </c>
      <c r="GH369" s="1">
        <v>-0.42459112100000002</v>
      </c>
      <c r="GI369" s="1">
        <v>-1.6554076419999999</v>
      </c>
      <c r="GJ369" s="1">
        <v>-0.61827943600000002</v>
      </c>
      <c r="GK369" s="1">
        <v>-1.6029782960000001</v>
      </c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 t="s">
        <v>269</v>
      </c>
      <c r="HP369" s="1" t="s">
        <v>232</v>
      </c>
      <c r="HQ369" s="1" t="s">
        <v>233</v>
      </c>
      <c r="HR369" s="1" t="s">
        <v>270</v>
      </c>
      <c r="HS369" s="1" t="s">
        <v>260</v>
      </c>
      <c r="HT369" s="1" t="s">
        <v>221</v>
      </c>
      <c r="HU369" s="1">
        <v>3.2498635990000002</v>
      </c>
      <c r="HV369" s="1">
        <v>2.534142949</v>
      </c>
      <c r="HW369" s="1"/>
      <c r="HX369" s="1">
        <v>2.3369775310000001</v>
      </c>
      <c r="HY369" s="1">
        <v>3.9679199879999998</v>
      </c>
      <c r="HZ369" s="1"/>
      <c r="IA369" s="1"/>
      <c r="IB369" s="1">
        <v>1.490883679</v>
      </c>
    </row>
    <row r="370" spans="1:236" x14ac:dyDescent="0.3">
      <c r="A370" s="1">
        <v>34673</v>
      </c>
      <c r="B370" s="1" t="s">
        <v>2068</v>
      </c>
      <c r="C370" s="1" t="s">
        <v>1066</v>
      </c>
      <c r="D370" s="1" t="s">
        <v>305</v>
      </c>
      <c r="E370" s="1">
        <v>5</v>
      </c>
      <c r="F370" s="1" t="s">
        <v>299</v>
      </c>
      <c r="G370" s="1">
        <v>2</v>
      </c>
      <c r="H370" s="1" t="s">
        <v>300</v>
      </c>
      <c r="I370" s="1" t="s">
        <v>221</v>
      </c>
      <c r="J370" s="1" t="s">
        <v>221</v>
      </c>
      <c r="K370" s="1" t="s">
        <v>221</v>
      </c>
      <c r="L370" s="1">
        <v>1</v>
      </c>
      <c r="M370" s="1">
        <v>0</v>
      </c>
      <c r="N370" s="1">
        <v>0</v>
      </c>
      <c r="O370" s="1">
        <v>0</v>
      </c>
      <c r="P370" s="1">
        <v>0</v>
      </c>
      <c r="Q370" s="1">
        <v>1</v>
      </c>
      <c r="R370" s="1">
        <v>1</v>
      </c>
      <c r="S370" s="1">
        <v>1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 t="s">
        <v>221</v>
      </c>
      <c r="AF370" s="1" t="s">
        <v>221</v>
      </c>
      <c r="AG370" s="1" t="s">
        <v>221</v>
      </c>
      <c r="AH370" s="1" t="s">
        <v>221</v>
      </c>
      <c r="AI370" s="1" t="s">
        <v>221</v>
      </c>
      <c r="AJ370" s="1" t="s">
        <v>221</v>
      </c>
      <c r="AK370" s="1" t="s">
        <v>221</v>
      </c>
      <c r="AL370" s="1" t="s">
        <v>221</v>
      </c>
      <c r="AM370" s="1">
        <v>5</v>
      </c>
      <c r="AN370" s="1">
        <v>1</v>
      </c>
      <c r="AO370" s="1">
        <v>4</v>
      </c>
      <c r="AP370" s="1">
        <v>1</v>
      </c>
      <c r="AQ370" s="1">
        <v>5</v>
      </c>
      <c r="AR370" s="1">
        <v>2</v>
      </c>
      <c r="AS370" s="1">
        <v>1</v>
      </c>
      <c r="AT370" s="1">
        <v>5</v>
      </c>
      <c r="AU370" s="1">
        <v>1</v>
      </c>
      <c r="AV370" s="1">
        <v>1</v>
      </c>
      <c r="AW370" s="1">
        <v>4</v>
      </c>
      <c r="AX370" s="1">
        <v>1</v>
      </c>
      <c r="AY370" s="1">
        <v>5</v>
      </c>
      <c r="AZ370" s="1">
        <v>5</v>
      </c>
      <c r="BA370" s="1">
        <v>2</v>
      </c>
      <c r="BB370" s="1">
        <v>4</v>
      </c>
      <c r="BC370" s="1" t="s">
        <v>221</v>
      </c>
      <c r="BD370" s="1" t="s">
        <v>221</v>
      </c>
      <c r="BE370" s="1" t="s">
        <v>221</v>
      </c>
      <c r="BF370" s="1" t="s">
        <v>221</v>
      </c>
      <c r="BG370" s="1">
        <v>5</v>
      </c>
      <c r="BH370" s="1">
        <v>5</v>
      </c>
      <c r="BI370" s="1">
        <v>5</v>
      </c>
      <c r="BJ370" s="1">
        <v>5</v>
      </c>
      <c r="BK370" s="1">
        <v>5</v>
      </c>
      <c r="BL370" s="1">
        <v>4</v>
      </c>
      <c r="BM370" s="1">
        <v>5</v>
      </c>
      <c r="BN370" s="1">
        <v>3</v>
      </c>
      <c r="BO370" s="1">
        <v>5</v>
      </c>
      <c r="BP370" s="1">
        <v>3</v>
      </c>
      <c r="BQ370" s="1">
        <v>3</v>
      </c>
      <c r="BR370" s="1">
        <v>5</v>
      </c>
      <c r="BS370" s="1">
        <v>3</v>
      </c>
      <c r="BT370" s="1">
        <v>5</v>
      </c>
      <c r="BU370" s="1">
        <v>5</v>
      </c>
      <c r="BV370" s="1">
        <v>5</v>
      </c>
      <c r="BW370" s="1">
        <v>3</v>
      </c>
      <c r="BX370" s="1">
        <v>4.3</v>
      </c>
      <c r="BY370" s="1">
        <v>5</v>
      </c>
      <c r="BZ370" s="1">
        <v>3</v>
      </c>
      <c r="CA370" s="1">
        <v>5</v>
      </c>
      <c r="CB370" s="1">
        <v>3</v>
      </c>
      <c r="CC370" s="1">
        <v>4.6666666670000003</v>
      </c>
      <c r="CD370" s="1">
        <v>3</v>
      </c>
      <c r="CE370" s="1">
        <v>5</v>
      </c>
      <c r="CF370" s="1">
        <f>(AM370 - '[1]AoA, FW, and ASMu'!B$11) / '[1]AoA, FW, and ASMu'!B$12</f>
        <v>0.88905207322832902</v>
      </c>
      <c r="CG370" s="1">
        <f>(AQ370 - '[1]AoA, FW, and ASMu'!C$11) / '[1]AoA, FW, and ASMu'!C$12</f>
        <v>1.6056087151336731</v>
      </c>
      <c r="CH370" s="1">
        <f>(AR370 - '[1]AoA, FW, and ASMu'!D$11) / '[1]AoA, FW, and ASMu'!D$12</f>
        <v>-0.32843761477495281</v>
      </c>
      <c r="CI370" s="1">
        <f>(AT370 - '[1]AoA, FW, and ASMu'!E$11) / '[1]AoA, FW, and ASMu'!E$12</f>
        <v>0.50066042908655961</v>
      </c>
      <c r="CJ370" s="1">
        <f>(AU370 - '[1]AoA, FW, and ASMu'!F$11) / '[1]AoA, FW, and ASMu'!F$12</f>
        <v>-1.3726844286238138</v>
      </c>
      <c r="CK370" s="1">
        <f>(AY370 - '[1]AoA, FW, and ASMu'!G$11) / '[1]AoA, FW, and ASMu'!G$12</f>
        <v>1.0352183707753255</v>
      </c>
      <c r="CL370" s="1">
        <f>(BA370 - '[1]AoA, FW, and ASMu'!H$11) / '[1]AoA, FW, and ASMu'!H$12</f>
        <v>0.31960435424860512</v>
      </c>
      <c r="CM370" s="1">
        <f>(AW370 - '[1]AoA, FW, and ASMu'!I$11) / '[1]AoA, FW, and ASMu'!I$12</f>
        <v>0.59779555268672613</v>
      </c>
      <c r="CN370" s="1">
        <v>-4.0950659999999996E-3</v>
      </c>
      <c r="CO370" s="1">
        <v>1.608010385</v>
      </c>
      <c r="CP370" s="1">
        <v>-0.23232691799999999</v>
      </c>
      <c r="CQ370" s="1">
        <v>1.119392599</v>
      </c>
      <c r="CR370" s="1">
        <v>-1.86894782</v>
      </c>
      <c r="CS370" s="1">
        <v>0.823156416</v>
      </c>
      <c r="CT370" s="1">
        <v>-0.68092034499999998</v>
      </c>
      <c r="CU370" s="1">
        <v>1.2513842930000001</v>
      </c>
      <c r="CV370" s="1" t="s">
        <v>241</v>
      </c>
      <c r="CW370" s="1">
        <v>5</v>
      </c>
      <c r="CX370" s="1">
        <v>1</v>
      </c>
      <c r="CY370" s="1" t="s">
        <v>242</v>
      </c>
      <c r="CZ370" s="1">
        <v>5</v>
      </c>
      <c r="DA370" s="1" t="s">
        <v>221</v>
      </c>
      <c r="DB370" s="1" t="s">
        <v>221</v>
      </c>
      <c r="DC370" s="1" t="s">
        <v>221</v>
      </c>
      <c r="DD370" s="1">
        <v>0</v>
      </c>
      <c r="DE370" s="1" t="s">
        <v>221</v>
      </c>
      <c r="DF370" s="1" t="s">
        <v>221</v>
      </c>
      <c r="DG370" s="1" t="s">
        <v>292</v>
      </c>
      <c r="DH370" s="1">
        <v>236918</v>
      </c>
      <c r="DI370" s="1" t="s">
        <v>2060</v>
      </c>
      <c r="DJ370" s="1" t="s">
        <v>2069</v>
      </c>
      <c r="DK370" s="1" t="s">
        <v>313</v>
      </c>
      <c r="DL370" s="1" t="s">
        <v>229</v>
      </c>
      <c r="DM370" s="1">
        <v>850</v>
      </c>
      <c r="DN370" s="1">
        <v>10</v>
      </c>
      <c r="DO370" s="1" t="s">
        <v>2070</v>
      </c>
      <c r="DP370" s="1">
        <v>0.99168173500000001</v>
      </c>
      <c r="DQ370" s="1">
        <v>-0.56476974899999999</v>
      </c>
      <c r="DR370" s="1">
        <v>0.14232972599999999</v>
      </c>
      <c r="DS370" s="1">
        <v>-0.37808848900000003</v>
      </c>
      <c r="DT370" s="1">
        <v>2.1885848320000001</v>
      </c>
      <c r="DU370" s="1">
        <v>-0.432934453</v>
      </c>
      <c r="DV370" s="1">
        <v>-0.68143459900000003</v>
      </c>
      <c r="DW370" s="1">
        <v>0.87171520999999996</v>
      </c>
      <c r="DX370" s="1">
        <v>-2.2825453370000002</v>
      </c>
      <c r="DY370" s="1">
        <v>-1.0964448499999999</v>
      </c>
      <c r="DZ370" s="1">
        <v>0.80939393900000001</v>
      </c>
      <c r="EA370" s="1">
        <v>-1.1447780439999999</v>
      </c>
      <c r="EB370" s="1">
        <v>1.650185048</v>
      </c>
      <c r="EC370" s="1">
        <v>1.6315709279999999</v>
      </c>
      <c r="ED370" s="1">
        <v>0.329160962</v>
      </c>
      <c r="EE370" s="1">
        <v>0.21854679099999999</v>
      </c>
      <c r="EF370" s="1">
        <v>0.50663741100000004</v>
      </c>
      <c r="EG370" s="1">
        <v>0.79266946299999996</v>
      </c>
      <c r="EH370" s="1">
        <v>0.86115427300000003</v>
      </c>
      <c r="EI370" s="1">
        <v>0.78168780999999998</v>
      </c>
      <c r="EJ370" s="1">
        <v>0.78663404599999998</v>
      </c>
      <c r="EK370" s="1">
        <v>-8.8258680000000006E-2</v>
      </c>
      <c r="EL370" s="1">
        <v>0.48208338899999997</v>
      </c>
      <c r="EM370" s="1">
        <v>1.1417787210000001</v>
      </c>
      <c r="EN370" s="1">
        <v>-1.227950713</v>
      </c>
      <c r="EO370" s="1">
        <v>-1.397826574</v>
      </c>
      <c r="EP370" s="1">
        <v>0.55752913199999998</v>
      </c>
      <c r="EQ370" s="1">
        <v>-0.83988714499999995</v>
      </c>
      <c r="ER370" s="1">
        <v>1.3503151259999999</v>
      </c>
      <c r="ES370" s="1">
        <v>1.5686721159999999</v>
      </c>
      <c r="ET370" s="1">
        <v>0.81993861499999998</v>
      </c>
      <c r="EU370" s="1">
        <v>-0.28827037799999999</v>
      </c>
      <c r="EV370" s="1">
        <v>-0.88920579200000005</v>
      </c>
      <c r="EW370" s="1">
        <v>1.3341285919999999</v>
      </c>
      <c r="EX370" s="1">
        <v>-0.67500610599999999</v>
      </c>
      <c r="EY370" s="1">
        <v>0.12374988000000001</v>
      </c>
      <c r="EZ370" s="1">
        <v>-0.56272993800000004</v>
      </c>
      <c r="FA370" s="1">
        <v>1.7606326240000001</v>
      </c>
      <c r="FB370" s="1">
        <v>-0.407382207</v>
      </c>
      <c r="FC370" s="1">
        <v>-0.94977949800000006</v>
      </c>
      <c r="FD370" s="1">
        <v>0.84506917800000003</v>
      </c>
      <c r="FE370" s="1">
        <v>-1.305311391</v>
      </c>
      <c r="FF370" s="1">
        <v>-0.99222370199999999</v>
      </c>
      <c r="FG370" s="1">
        <v>0.696214102</v>
      </c>
      <c r="FH370" s="1">
        <v>-0.90605712000000005</v>
      </c>
      <c r="FI370" s="1">
        <v>1.1625293880000001</v>
      </c>
      <c r="FJ370" s="1">
        <v>1.3740817030000001</v>
      </c>
      <c r="FK370" s="1">
        <v>0.30337151299999998</v>
      </c>
      <c r="FL370" s="1">
        <v>0.17604352300000001</v>
      </c>
      <c r="FM370" s="1">
        <v>0.65470389500000004</v>
      </c>
      <c r="FN370" s="1">
        <v>0.94478795299999996</v>
      </c>
      <c r="FO370" s="1">
        <v>0.86177219599999999</v>
      </c>
      <c r="FP370" s="1">
        <v>0.90010502800000003</v>
      </c>
      <c r="FQ370" s="1">
        <v>0.96217865700000005</v>
      </c>
      <c r="FR370" s="1">
        <v>-9.9165901000000001E-2</v>
      </c>
      <c r="FS370" s="1">
        <v>0.67246216400000003</v>
      </c>
      <c r="FT370" s="1">
        <v>1.1629552620000001</v>
      </c>
      <c r="FU370" s="1">
        <v>-1.4168275990000001</v>
      </c>
      <c r="FV370" s="1">
        <v>-1.5836183909999999</v>
      </c>
      <c r="FW370" s="1">
        <v>0.68845685099999998</v>
      </c>
      <c r="FX370" s="1">
        <v>-0.79947278300000002</v>
      </c>
      <c r="FY370" s="1">
        <v>1.4789588659999999</v>
      </c>
      <c r="FZ370" s="1">
        <v>1.6159227350000001</v>
      </c>
      <c r="GA370" s="1">
        <v>0.911935681</v>
      </c>
      <c r="GB370" s="1">
        <v>-0.288289605</v>
      </c>
      <c r="GC370" s="1">
        <v>-0.77675984099999995</v>
      </c>
      <c r="GD370" s="1">
        <v>1.5322248679999999</v>
      </c>
      <c r="GE370" s="1">
        <v>1.140058593</v>
      </c>
      <c r="GF370" s="1">
        <v>-1.7265393389999999</v>
      </c>
      <c r="GG370" s="1">
        <v>2.0080244390000002</v>
      </c>
      <c r="GH370" s="1">
        <v>-2.7221389899999999</v>
      </c>
      <c r="GI370" s="1">
        <v>1.6743543620000001</v>
      </c>
      <c r="GJ370" s="1">
        <v>-0.240509681</v>
      </c>
      <c r="GK370" s="1">
        <v>1.641002056</v>
      </c>
      <c r="GL370" s="1">
        <v>1</v>
      </c>
      <c r="GM370" s="1">
        <v>0</v>
      </c>
      <c r="GN370" s="1">
        <v>0</v>
      </c>
      <c r="GO370" s="1">
        <v>1</v>
      </c>
      <c r="GP370" s="1">
        <v>1</v>
      </c>
      <c r="GQ370" s="1">
        <v>0</v>
      </c>
      <c r="GR370" s="1">
        <v>0</v>
      </c>
      <c r="GS370" s="1">
        <v>0</v>
      </c>
      <c r="GT370" s="1">
        <v>0</v>
      </c>
      <c r="GU370" s="1">
        <v>0</v>
      </c>
      <c r="GV370" s="1">
        <v>0</v>
      </c>
      <c r="GW370" s="1">
        <v>0</v>
      </c>
      <c r="GX370" s="1">
        <v>0</v>
      </c>
      <c r="GY370" s="1">
        <v>0</v>
      </c>
      <c r="GZ370" s="1">
        <v>0</v>
      </c>
      <c r="HA370" s="1">
        <v>0</v>
      </c>
      <c r="HB370" s="1">
        <v>0</v>
      </c>
      <c r="HC370" s="1">
        <v>0</v>
      </c>
      <c r="HD370" s="1">
        <v>0</v>
      </c>
      <c r="HE370" s="1">
        <v>0</v>
      </c>
      <c r="HF370" s="1">
        <v>0</v>
      </c>
      <c r="HG370" s="1">
        <v>1</v>
      </c>
      <c r="HH370" s="1">
        <v>1</v>
      </c>
      <c r="HI370" s="1">
        <v>0</v>
      </c>
      <c r="HJ370" s="1">
        <v>0</v>
      </c>
      <c r="HK370" s="1">
        <v>0</v>
      </c>
      <c r="HL370" s="1">
        <v>0</v>
      </c>
      <c r="HM370" s="1">
        <v>0</v>
      </c>
      <c r="HN370" s="1">
        <v>1</v>
      </c>
      <c r="HO370" s="1" t="s">
        <v>221</v>
      </c>
      <c r="HP370" s="1" t="s">
        <v>315</v>
      </c>
      <c r="HQ370" s="1" t="s">
        <v>316</v>
      </c>
      <c r="HR370" s="1" t="s">
        <v>221</v>
      </c>
      <c r="HS370" s="1" t="s">
        <v>221</v>
      </c>
      <c r="HT370" s="1" t="s">
        <v>221</v>
      </c>
      <c r="HU370" s="1">
        <v>2.9998740910000001</v>
      </c>
      <c r="HV370" s="1">
        <v>5.068285897</v>
      </c>
      <c r="HW370" s="1">
        <v>1.644159731</v>
      </c>
      <c r="HX370" s="1">
        <v>4.6739550620000001</v>
      </c>
      <c r="HY370" s="1">
        <v>2.6452799919999999</v>
      </c>
      <c r="HZ370" s="1">
        <v>4.3075739510000002</v>
      </c>
      <c r="IA370" s="1">
        <v>2.3421028289999999</v>
      </c>
      <c r="IB370" s="1">
        <v>4.4726510370000003</v>
      </c>
    </row>
    <row r="371" spans="1:236" x14ac:dyDescent="0.3">
      <c r="A371" s="1">
        <v>37448</v>
      </c>
      <c r="B371" s="1" t="s">
        <v>2071</v>
      </c>
      <c r="C371" s="1" t="s">
        <v>679</v>
      </c>
      <c r="D371" s="1" t="s">
        <v>1603</v>
      </c>
      <c r="E371" s="1">
        <v>9</v>
      </c>
      <c r="F371" s="1" t="s">
        <v>299</v>
      </c>
      <c r="G371" s="1">
        <v>2</v>
      </c>
      <c r="H371" s="1" t="s">
        <v>300</v>
      </c>
      <c r="I371" s="1" t="s">
        <v>221</v>
      </c>
      <c r="J371" s="1" t="s">
        <v>221</v>
      </c>
      <c r="K371" s="1" t="s">
        <v>221</v>
      </c>
      <c r="L371" s="1">
        <v>1</v>
      </c>
      <c r="M371" s="1">
        <v>0</v>
      </c>
      <c r="N371" s="1">
        <v>0</v>
      </c>
      <c r="O371" s="1">
        <v>0</v>
      </c>
      <c r="P371" s="1">
        <v>0</v>
      </c>
      <c r="Q371" s="1">
        <v>1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 t="s">
        <v>221</v>
      </c>
      <c r="AF371" s="1" t="s">
        <v>221</v>
      </c>
      <c r="AG371" s="1" t="s">
        <v>221</v>
      </c>
      <c r="AH371" s="1" t="s">
        <v>221</v>
      </c>
      <c r="AI371" s="1" t="s">
        <v>221</v>
      </c>
      <c r="AJ371" s="1" t="s">
        <v>221</v>
      </c>
      <c r="AK371" s="1" t="s">
        <v>221</v>
      </c>
      <c r="AL371" s="1" t="s">
        <v>221</v>
      </c>
      <c r="AM371" s="1">
        <v>5</v>
      </c>
      <c r="AN371" s="1">
        <v>2</v>
      </c>
      <c r="AO371" s="1">
        <v>4</v>
      </c>
      <c r="AP371" s="1">
        <v>2</v>
      </c>
      <c r="AQ371" s="1">
        <v>4</v>
      </c>
      <c r="AR371" s="1">
        <v>2</v>
      </c>
      <c r="AS371" s="1">
        <v>1</v>
      </c>
      <c r="AT371" s="1">
        <v>5</v>
      </c>
      <c r="AU371" s="1">
        <v>3</v>
      </c>
      <c r="AV371" s="1">
        <v>1</v>
      </c>
      <c r="AW371" s="1">
        <v>4</v>
      </c>
      <c r="AX371" s="1">
        <v>2</v>
      </c>
      <c r="AY371" s="1">
        <v>1</v>
      </c>
      <c r="AZ371" s="1">
        <v>4</v>
      </c>
      <c r="BA371" s="1">
        <v>1</v>
      </c>
      <c r="BB371" s="1">
        <v>3</v>
      </c>
      <c r="BC371" s="1" t="s">
        <v>221</v>
      </c>
      <c r="BD371" s="1" t="s">
        <v>221</v>
      </c>
      <c r="BE371" s="1" t="s">
        <v>221</v>
      </c>
      <c r="BF371" s="1" t="s">
        <v>221</v>
      </c>
      <c r="BG371" s="1">
        <v>5</v>
      </c>
      <c r="BH371" s="1">
        <v>5</v>
      </c>
      <c r="BI371" s="1">
        <v>5</v>
      </c>
      <c r="BJ371" s="1">
        <v>4</v>
      </c>
      <c r="BK371" s="1">
        <v>4</v>
      </c>
      <c r="BL371" s="1" t="s">
        <v>221</v>
      </c>
      <c r="BM371" s="1" t="s">
        <v>221</v>
      </c>
      <c r="BN371" s="1" t="s">
        <v>221</v>
      </c>
      <c r="BO371" s="1">
        <v>3</v>
      </c>
      <c r="BP371" s="1" t="s">
        <v>221</v>
      </c>
      <c r="BQ371" s="1">
        <v>4</v>
      </c>
      <c r="BR371" s="1">
        <v>5</v>
      </c>
      <c r="BS371" s="1" t="s">
        <v>221</v>
      </c>
      <c r="BT371" s="1">
        <v>5</v>
      </c>
      <c r="BU371" s="1">
        <v>5</v>
      </c>
      <c r="BV371" s="1">
        <v>5</v>
      </c>
      <c r="BW371" s="1" t="s">
        <v>221</v>
      </c>
      <c r="BX371" s="1">
        <v>4.6666666670000003</v>
      </c>
      <c r="BY371" s="1">
        <v>5</v>
      </c>
      <c r="BZ371" s="1"/>
      <c r="CA371" s="1">
        <v>3</v>
      </c>
      <c r="CB371" s="1"/>
      <c r="CC371" s="1">
        <v>4</v>
      </c>
      <c r="CD371" s="1"/>
      <c r="CE371" s="1">
        <v>5</v>
      </c>
      <c r="CF371" s="1">
        <f>(AM371 - '[1]AoA, FW, and ASMu'!B$11) / '[1]AoA, FW, and ASMu'!B$12</f>
        <v>0.88905207322832902</v>
      </c>
      <c r="CG371" s="1">
        <f>(AQ371 - '[1]AoA, FW, and ASMu'!C$11) / '[1]AoA, FW, and ASMu'!C$12</f>
        <v>0.83458339984016205</v>
      </c>
      <c r="CH371" s="1">
        <f>(AR371 - '[1]AoA, FW, and ASMu'!D$11) / '[1]AoA, FW, and ASMu'!D$12</f>
        <v>-0.32843761477495281</v>
      </c>
      <c r="CI371" s="1">
        <f>(AT371 - '[1]AoA, FW, and ASMu'!E$11) / '[1]AoA, FW, and ASMu'!E$12</f>
        <v>0.50066042908655961</v>
      </c>
      <c r="CJ371" s="1">
        <f>(AU371 - '[1]AoA, FW, and ASMu'!F$11) / '[1]AoA, FW, and ASMu'!F$12</f>
        <v>-0.22453801400218357</v>
      </c>
      <c r="CK371" s="1">
        <f>(AY371 - '[1]AoA, FW, and ASMu'!G$11) / '[1]AoA, FW, and ASMu'!G$12</f>
        <v>-1.8178158856975259</v>
      </c>
      <c r="CL371" s="1">
        <f>(BA371 - '[1]AoA, FW, and ASMu'!H$11) / '[1]AoA, FW, and ASMu'!H$12</f>
        <v>-0.62050276803115456</v>
      </c>
      <c r="CM371" s="1">
        <f>(AW371 - '[1]AoA, FW, and ASMu'!I$11) / '[1]AoA, FW, and ASMu'!I$12</f>
        <v>0.59779555268672613</v>
      </c>
      <c r="CN371" s="1">
        <v>0.91253312799999997</v>
      </c>
      <c r="CO371" s="1">
        <v>1.608010385</v>
      </c>
      <c r="CP371" s="1"/>
      <c r="CQ371" s="1">
        <v>-1.2175849320000001</v>
      </c>
      <c r="CR371" s="1"/>
      <c r="CS371" s="1">
        <v>-0.25373707200000001</v>
      </c>
      <c r="CT371" s="1"/>
      <c r="CU371" s="1">
        <v>1.2513842930000001</v>
      </c>
      <c r="CV371" s="1" t="s">
        <v>241</v>
      </c>
      <c r="CW371" s="1">
        <v>5</v>
      </c>
      <c r="CX371" s="1">
        <v>1</v>
      </c>
      <c r="CY371" s="1" t="s">
        <v>242</v>
      </c>
      <c r="CZ371" s="1">
        <v>5</v>
      </c>
      <c r="DA371" s="1">
        <v>6230</v>
      </c>
      <c r="DB371" s="1" t="s">
        <v>221</v>
      </c>
      <c r="DC371" s="1" t="s">
        <v>221</v>
      </c>
      <c r="DD371" s="1">
        <v>0</v>
      </c>
      <c r="DE371" s="1" t="s">
        <v>221</v>
      </c>
      <c r="DF371" s="1" t="s">
        <v>221</v>
      </c>
      <c r="DG371" s="1" t="s">
        <v>292</v>
      </c>
      <c r="DH371" s="1">
        <v>566048</v>
      </c>
      <c r="DI371" s="1" t="s">
        <v>2072</v>
      </c>
      <c r="DJ371" s="1" t="s">
        <v>2073</v>
      </c>
      <c r="DK371" s="1" t="s">
        <v>323</v>
      </c>
      <c r="DL371" s="1" t="s">
        <v>229</v>
      </c>
      <c r="DM371" s="1">
        <v>974</v>
      </c>
      <c r="DN371" s="1">
        <v>10</v>
      </c>
      <c r="DO371" s="1" t="s">
        <v>2074</v>
      </c>
      <c r="DP371" s="1">
        <v>0.99168173500000001</v>
      </c>
      <c r="DQ371" s="1">
        <v>0.43523025100000001</v>
      </c>
      <c r="DR371" s="1">
        <v>0.14232972599999999</v>
      </c>
      <c r="DS371" s="1">
        <v>0.62191151099999997</v>
      </c>
      <c r="DT371" s="1">
        <v>1.1885848320000001</v>
      </c>
      <c r="DU371" s="1">
        <v>-0.432934453</v>
      </c>
      <c r="DV371" s="1">
        <v>-0.68143459900000003</v>
      </c>
      <c r="DW371" s="1">
        <v>0.87171520999999996</v>
      </c>
      <c r="DX371" s="1">
        <v>-0.28254533700000001</v>
      </c>
      <c r="DY371" s="1">
        <v>-1.0964448499999999</v>
      </c>
      <c r="DZ371" s="1">
        <v>0.80939393900000001</v>
      </c>
      <c r="EA371" s="1">
        <v>-0.14477804399999999</v>
      </c>
      <c r="EB371" s="1">
        <v>-2.349814952</v>
      </c>
      <c r="EC371" s="1">
        <v>0.63157092800000003</v>
      </c>
      <c r="ED371" s="1">
        <v>-0.670839038</v>
      </c>
      <c r="EE371" s="1">
        <v>-0.78145320900000004</v>
      </c>
      <c r="EF371" s="1">
        <v>0.50663741100000004</v>
      </c>
      <c r="EG371" s="1">
        <v>0.79266946299999996</v>
      </c>
      <c r="EH371" s="1">
        <v>0.86115427300000003</v>
      </c>
      <c r="EI371" s="1">
        <v>-0.21831218999999999</v>
      </c>
      <c r="EJ371" s="1">
        <v>-0.213365954</v>
      </c>
      <c r="EK371" s="1" t="s">
        <v>221</v>
      </c>
      <c r="EL371" s="1" t="s">
        <v>221</v>
      </c>
      <c r="EM371" s="1">
        <v>-0.858221279</v>
      </c>
      <c r="EN371" s="1" t="s">
        <v>221</v>
      </c>
      <c r="EO371" s="1">
        <v>-0.39782657399999999</v>
      </c>
      <c r="EP371" s="1">
        <v>0.55752913199999998</v>
      </c>
      <c r="EQ371" s="1" t="s">
        <v>221</v>
      </c>
      <c r="ER371" s="1">
        <v>1.3503151259999999</v>
      </c>
      <c r="ES371" s="1">
        <v>1.5686721159999999</v>
      </c>
      <c r="ET371" s="1">
        <v>0.81993861499999998</v>
      </c>
      <c r="EU371" s="1" t="s">
        <v>221</v>
      </c>
      <c r="EV371" s="1" t="s">
        <v>221</v>
      </c>
      <c r="EW371" s="1">
        <v>1.3341285919999999</v>
      </c>
      <c r="EX371" s="1">
        <v>0.52018203500000004</v>
      </c>
      <c r="EY371" s="1">
        <v>0.12374988000000001</v>
      </c>
      <c r="EZ371" s="1">
        <v>0.92562518000000005</v>
      </c>
      <c r="FA371" s="1">
        <v>0.95617094700000005</v>
      </c>
      <c r="FB371" s="1">
        <v>-0.407382207</v>
      </c>
      <c r="FC371" s="1">
        <v>-0.94977949800000006</v>
      </c>
      <c r="FD371" s="1">
        <v>0.84506917800000003</v>
      </c>
      <c r="FE371" s="1">
        <v>-0.16157823499999999</v>
      </c>
      <c r="FF371" s="1">
        <v>-0.99222370199999999</v>
      </c>
      <c r="FG371" s="1">
        <v>0.696214102</v>
      </c>
      <c r="FH371" s="1">
        <v>-0.114587433</v>
      </c>
      <c r="FI371" s="1">
        <v>-1.6554076419999999</v>
      </c>
      <c r="FJ371" s="1">
        <v>0.53189845499999999</v>
      </c>
      <c r="FK371" s="1">
        <v>-0.61827943600000002</v>
      </c>
      <c r="FL371" s="1">
        <v>-0.62947516000000003</v>
      </c>
      <c r="FM371" s="1">
        <v>0.65470389500000004</v>
      </c>
      <c r="FN371" s="1">
        <v>0.94478795299999996</v>
      </c>
      <c r="FO371" s="1">
        <v>0.86177219599999999</v>
      </c>
      <c r="FP371" s="1">
        <v>-0.25138411700000002</v>
      </c>
      <c r="FQ371" s="1">
        <v>-0.26098052599999999</v>
      </c>
      <c r="FR371" s="1"/>
      <c r="FS371" s="1"/>
      <c r="FT371" s="1">
        <v>-0.87413868699999997</v>
      </c>
      <c r="FU371" s="1"/>
      <c r="FV371" s="1">
        <v>-0.45070360700000001</v>
      </c>
      <c r="FW371" s="1">
        <v>0.68845685099999998</v>
      </c>
      <c r="FX371" s="1"/>
      <c r="FY371" s="1">
        <v>1.4789588659999999</v>
      </c>
      <c r="FZ371" s="1">
        <v>1.6159227350000001</v>
      </c>
      <c r="GA371" s="1">
        <v>0.911935681</v>
      </c>
      <c r="GB371" s="1"/>
      <c r="GC371" s="1"/>
      <c r="GD371" s="1">
        <v>1.5746470400000001</v>
      </c>
      <c r="GE371" s="1">
        <v>1.140058593</v>
      </c>
      <c r="GF371" s="1">
        <v>-0.94977949800000006</v>
      </c>
      <c r="GG371" s="1">
        <v>-2.9069509E-2</v>
      </c>
      <c r="GH371" s="1">
        <v>-0.16157823499999999</v>
      </c>
      <c r="GI371" s="1">
        <v>-1.7424011500000001</v>
      </c>
      <c r="GJ371" s="1">
        <v>-0.61827943600000002</v>
      </c>
      <c r="GK371" s="1">
        <v>1.641002056</v>
      </c>
      <c r="GL371" s="1">
        <v>3</v>
      </c>
      <c r="GM371" s="1">
        <v>1</v>
      </c>
      <c r="GN371" s="1">
        <v>0.33333333300000001</v>
      </c>
      <c r="GO371" s="1">
        <v>2</v>
      </c>
      <c r="GP371" s="1">
        <v>0.66666666699999999</v>
      </c>
      <c r="GQ371" s="1">
        <v>0</v>
      </c>
      <c r="GR371" s="1">
        <v>0</v>
      </c>
      <c r="GS371" s="1">
        <v>0</v>
      </c>
      <c r="GT371" s="1">
        <v>0</v>
      </c>
      <c r="GU371" s="1">
        <v>0</v>
      </c>
      <c r="GV371" s="1">
        <v>0</v>
      </c>
      <c r="GW371" s="1">
        <v>0</v>
      </c>
      <c r="GX371" s="1">
        <v>0</v>
      </c>
      <c r="GY371" s="1">
        <v>0</v>
      </c>
      <c r="GZ371" s="1">
        <v>0</v>
      </c>
      <c r="HA371" s="1">
        <v>0</v>
      </c>
      <c r="HB371" s="1">
        <v>0</v>
      </c>
      <c r="HC371" s="1">
        <v>0</v>
      </c>
      <c r="HD371" s="1">
        <v>0</v>
      </c>
      <c r="HE371" s="1">
        <v>1</v>
      </c>
      <c r="HF371" s="1">
        <v>0.33333333300000001</v>
      </c>
      <c r="HG371" s="1">
        <v>0</v>
      </c>
      <c r="HH371" s="1">
        <v>0</v>
      </c>
      <c r="HI371" s="1">
        <v>2</v>
      </c>
      <c r="HJ371" s="1">
        <v>0.66666666699999999</v>
      </c>
      <c r="HK371" s="1">
        <v>0</v>
      </c>
      <c r="HL371" s="1">
        <v>0</v>
      </c>
      <c r="HM371" s="1">
        <v>0</v>
      </c>
      <c r="HN371" s="1">
        <v>1</v>
      </c>
      <c r="HO371" s="1" t="s">
        <v>534</v>
      </c>
      <c r="HP371" s="1" t="s">
        <v>232</v>
      </c>
      <c r="HQ371" s="1" t="s">
        <v>233</v>
      </c>
      <c r="HR371" s="1" t="s">
        <v>234</v>
      </c>
      <c r="HS371" s="1" t="s">
        <v>221</v>
      </c>
      <c r="HT371" s="1" t="s">
        <v>221</v>
      </c>
      <c r="HU371" s="1">
        <v>3.9165022860000001</v>
      </c>
      <c r="HV371" s="1">
        <v>5.068285897</v>
      </c>
      <c r="HW371" s="1"/>
      <c r="HX371" s="1">
        <v>2.3369775310000001</v>
      </c>
      <c r="HY371" s="1"/>
      <c r="HZ371" s="1">
        <v>3.2306804640000002</v>
      </c>
      <c r="IA371" s="1"/>
      <c r="IB371" s="1">
        <v>4.4726510370000003</v>
      </c>
    </row>
    <row r="372" spans="1:236" x14ac:dyDescent="0.3">
      <c r="A372" s="1">
        <v>32730</v>
      </c>
      <c r="B372" s="1" t="s">
        <v>2075</v>
      </c>
      <c r="C372" s="1" t="s">
        <v>1474</v>
      </c>
      <c r="D372" s="1" t="s">
        <v>2076</v>
      </c>
      <c r="E372" s="1">
        <v>7</v>
      </c>
      <c r="F372" s="1" t="s">
        <v>299</v>
      </c>
      <c r="G372" s="1">
        <v>2</v>
      </c>
      <c r="H372" s="1" t="s">
        <v>300</v>
      </c>
      <c r="I372" s="1" t="s">
        <v>221</v>
      </c>
      <c r="J372" s="1" t="s">
        <v>221</v>
      </c>
      <c r="K372" s="1" t="s">
        <v>221</v>
      </c>
      <c r="L372" s="1">
        <v>1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 t="s">
        <v>2077</v>
      </c>
      <c r="AF372" s="1" t="s">
        <v>221</v>
      </c>
      <c r="AG372" s="1" t="s">
        <v>221</v>
      </c>
      <c r="AH372" s="1" t="s">
        <v>221</v>
      </c>
      <c r="AI372" s="1" t="s">
        <v>221</v>
      </c>
      <c r="AJ372" s="1" t="s">
        <v>221</v>
      </c>
      <c r="AK372" s="1" t="s">
        <v>221</v>
      </c>
      <c r="AL372" s="1" t="s">
        <v>221</v>
      </c>
      <c r="AM372" s="1">
        <v>5</v>
      </c>
      <c r="AN372" s="1">
        <v>1</v>
      </c>
      <c r="AO372" s="1">
        <v>4</v>
      </c>
      <c r="AP372" s="1">
        <v>1</v>
      </c>
      <c r="AQ372" s="1">
        <v>3</v>
      </c>
      <c r="AR372" s="1">
        <v>1</v>
      </c>
      <c r="AS372" s="1">
        <v>1</v>
      </c>
      <c r="AT372" s="1">
        <v>4</v>
      </c>
      <c r="AU372" s="1">
        <v>4</v>
      </c>
      <c r="AV372" s="1">
        <v>1</v>
      </c>
      <c r="AW372" s="1">
        <v>3</v>
      </c>
      <c r="AX372" s="1">
        <v>1</v>
      </c>
      <c r="AY372" s="1">
        <v>3</v>
      </c>
      <c r="AZ372" s="1">
        <v>4</v>
      </c>
      <c r="BA372" s="1">
        <v>1</v>
      </c>
      <c r="BB372" s="1">
        <v>4</v>
      </c>
      <c r="BC372" s="1" t="s">
        <v>221</v>
      </c>
      <c r="BD372" s="1" t="s">
        <v>221</v>
      </c>
      <c r="BE372" s="1" t="s">
        <v>221</v>
      </c>
      <c r="BF372" s="1" t="s">
        <v>221</v>
      </c>
      <c r="BG372" s="1">
        <v>5</v>
      </c>
      <c r="BH372" s="1">
        <v>4</v>
      </c>
      <c r="BI372" s="1">
        <v>4</v>
      </c>
      <c r="BJ372" s="1">
        <v>5</v>
      </c>
      <c r="BK372" s="1">
        <v>4</v>
      </c>
      <c r="BL372" s="1">
        <v>4</v>
      </c>
      <c r="BM372" s="1">
        <v>5</v>
      </c>
      <c r="BN372" s="1" t="s">
        <v>221</v>
      </c>
      <c r="BO372" s="1">
        <v>5</v>
      </c>
      <c r="BP372" s="1">
        <v>5</v>
      </c>
      <c r="BQ372" s="1">
        <v>5</v>
      </c>
      <c r="BR372" s="1">
        <v>5</v>
      </c>
      <c r="BS372" s="1">
        <v>3</v>
      </c>
      <c r="BT372" s="1">
        <v>4</v>
      </c>
      <c r="BU372" s="1">
        <v>4</v>
      </c>
      <c r="BV372" s="1">
        <v>5</v>
      </c>
      <c r="BW372" s="1" t="s">
        <v>221</v>
      </c>
      <c r="BX372" s="1">
        <v>4.4444444440000002</v>
      </c>
      <c r="BY372" s="1">
        <v>4</v>
      </c>
      <c r="BZ372" s="1"/>
      <c r="CA372" s="1">
        <v>5</v>
      </c>
      <c r="CB372" s="1">
        <v>5</v>
      </c>
      <c r="CC372" s="1">
        <v>4.3333333329999997</v>
      </c>
      <c r="CD372" s="1">
        <v>3</v>
      </c>
      <c r="CE372" s="1">
        <v>4</v>
      </c>
      <c r="CF372" s="1">
        <f>(AM372 - '[1]AoA, FW, and ASMu'!B$11) / '[1]AoA, FW, and ASMu'!B$12</f>
        <v>0.88905207322832902</v>
      </c>
      <c r="CG372" s="1">
        <f>(AQ372 - '[1]AoA, FW, and ASMu'!C$11) / '[1]AoA, FW, and ASMu'!C$12</f>
        <v>6.35580845466511E-2</v>
      </c>
      <c r="CH372" s="1">
        <f>(AR372 - '[1]AoA, FW, and ASMu'!D$11) / '[1]AoA, FW, and ASMu'!D$12</f>
        <v>-1.1133856642167215</v>
      </c>
      <c r="CI372" s="1">
        <f>(AT372 - '[1]AoA, FW, and ASMu'!E$11) / '[1]AoA, FW, and ASMu'!E$12</f>
        <v>-0.42732871186524074</v>
      </c>
      <c r="CJ372" s="1">
        <f>(AU372 - '[1]AoA, FW, and ASMu'!F$11) / '[1]AoA, FW, and ASMu'!F$12</f>
        <v>0.34953519330863153</v>
      </c>
      <c r="CK372" s="1">
        <f>(AY372 - '[1]AoA, FW, and ASMu'!G$11) / '[1]AoA, FW, and ASMu'!G$12</f>
        <v>-0.39129875746110016</v>
      </c>
      <c r="CL372" s="1">
        <f>(BA372 - '[1]AoA, FW, and ASMu'!H$11) / '[1]AoA, FW, and ASMu'!H$12</f>
        <v>-0.62050276803115456</v>
      </c>
      <c r="CM372" s="1">
        <f>(AW372 - '[1]AoA, FW, and ASMu'!I$11) / '[1]AoA, FW, and ASMu'!I$12</f>
        <v>-0.25123341556192269</v>
      </c>
      <c r="CN372" s="1">
        <v>0.35700088899999999</v>
      </c>
      <c r="CO372" s="1">
        <v>0.34093891100000001</v>
      </c>
      <c r="CP372" s="1"/>
      <c r="CQ372" s="1">
        <v>1.119392599</v>
      </c>
      <c r="CR372" s="1">
        <v>0.77633217099999996</v>
      </c>
      <c r="CS372" s="1">
        <v>0.28470967200000002</v>
      </c>
      <c r="CT372" s="1">
        <v>-0.68092034499999998</v>
      </c>
      <c r="CU372" s="1">
        <v>-0.23949938600000001</v>
      </c>
      <c r="CV372" s="1" t="s">
        <v>241</v>
      </c>
      <c r="CW372" s="1">
        <v>5</v>
      </c>
      <c r="CX372" s="1">
        <v>1</v>
      </c>
      <c r="CY372" s="1" t="s">
        <v>242</v>
      </c>
      <c r="CZ372" s="1">
        <v>5</v>
      </c>
      <c r="DA372" s="1">
        <v>2328</v>
      </c>
      <c r="DB372" s="1" t="s">
        <v>221</v>
      </c>
      <c r="DC372" s="1" t="s">
        <v>221</v>
      </c>
      <c r="DD372" s="1">
        <v>1</v>
      </c>
      <c r="DE372" s="1">
        <v>2329</v>
      </c>
      <c r="DF372" s="1" t="s">
        <v>221</v>
      </c>
      <c r="DG372" s="1" t="s">
        <v>292</v>
      </c>
      <c r="DH372" s="1">
        <v>595767</v>
      </c>
      <c r="DI372" s="1" t="s">
        <v>221</v>
      </c>
      <c r="DJ372" s="1" t="s">
        <v>1674</v>
      </c>
      <c r="DK372" s="1" t="s">
        <v>221</v>
      </c>
      <c r="DL372" s="1" t="s">
        <v>221</v>
      </c>
      <c r="DM372" s="1" t="s">
        <v>367</v>
      </c>
      <c r="DN372" s="1">
        <v>4</v>
      </c>
      <c r="DO372" s="1" t="s">
        <v>2078</v>
      </c>
      <c r="DP372" s="1">
        <v>0.99168173500000001</v>
      </c>
      <c r="DQ372" s="1">
        <v>-0.56476974899999999</v>
      </c>
      <c r="DR372" s="1">
        <v>0.14232972599999999</v>
      </c>
      <c r="DS372" s="1">
        <v>-0.37808848900000003</v>
      </c>
      <c r="DT372" s="1">
        <v>0.18858483200000001</v>
      </c>
      <c r="DU372" s="1">
        <v>-1.4329344530000001</v>
      </c>
      <c r="DV372" s="1">
        <v>-0.68143459900000003</v>
      </c>
      <c r="DW372" s="1">
        <v>-0.12828479000000001</v>
      </c>
      <c r="DX372" s="1">
        <v>0.71745466300000005</v>
      </c>
      <c r="DY372" s="1">
        <v>-1.0964448499999999</v>
      </c>
      <c r="DZ372" s="1">
        <v>-0.19060606099999999</v>
      </c>
      <c r="EA372" s="1">
        <v>-1.1447780439999999</v>
      </c>
      <c r="EB372" s="1">
        <v>-0.34981495200000001</v>
      </c>
      <c r="EC372" s="1">
        <v>0.63157092800000003</v>
      </c>
      <c r="ED372" s="1">
        <v>-0.670839038</v>
      </c>
      <c r="EE372" s="1">
        <v>0.21854679099999999</v>
      </c>
      <c r="EF372" s="1">
        <v>0.50663741100000004</v>
      </c>
      <c r="EG372" s="1">
        <v>-0.20733053700000001</v>
      </c>
      <c r="EH372" s="1">
        <v>-0.138845727</v>
      </c>
      <c r="EI372" s="1">
        <v>0.78168780999999998</v>
      </c>
      <c r="EJ372" s="1">
        <v>-0.213365954</v>
      </c>
      <c r="EK372" s="1">
        <v>-8.8258680000000006E-2</v>
      </c>
      <c r="EL372" s="1">
        <v>0.48208338899999997</v>
      </c>
      <c r="EM372" s="1">
        <v>1.1417787210000001</v>
      </c>
      <c r="EN372" s="1">
        <v>0.77204928699999997</v>
      </c>
      <c r="EO372" s="1">
        <v>0.60217342600000001</v>
      </c>
      <c r="EP372" s="1">
        <v>0.55752913199999998</v>
      </c>
      <c r="EQ372" s="1">
        <v>-0.83988714499999995</v>
      </c>
      <c r="ER372" s="1">
        <v>0.35031512599999998</v>
      </c>
      <c r="ES372" s="1">
        <v>0.56867211600000001</v>
      </c>
      <c r="ET372" s="1">
        <v>0.81993861499999998</v>
      </c>
      <c r="EU372" s="1" t="s">
        <v>221</v>
      </c>
      <c r="EV372" s="1" t="s">
        <v>221</v>
      </c>
      <c r="EW372" s="1">
        <v>1.3341285919999999</v>
      </c>
      <c r="EX372" s="1">
        <v>-0.67500610599999999</v>
      </c>
      <c r="EY372" s="1">
        <v>0.12374988000000001</v>
      </c>
      <c r="EZ372" s="1">
        <v>-0.56272993800000004</v>
      </c>
      <c r="FA372" s="1">
        <v>0.15170927000000001</v>
      </c>
      <c r="FB372" s="1">
        <v>-1.348361157</v>
      </c>
      <c r="FC372" s="1">
        <v>-0.94977949800000006</v>
      </c>
      <c r="FD372" s="1">
        <v>-0.12436346299999999</v>
      </c>
      <c r="FE372" s="1">
        <v>0.410288343</v>
      </c>
      <c r="FF372" s="1">
        <v>-0.99222370199999999</v>
      </c>
      <c r="FG372" s="1">
        <v>-0.163953078</v>
      </c>
      <c r="FH372" s="1">
        <v>-0.90605712000000005</v>
      </c>
      <c r="FI372" s="1">
        <v>-0.24643912700000001</v>
      </c>
      <c r="FJ372" s="1">
        <v>0.53189845499999999</v>
      </c>
      <c r="FK372" s="1">
        <v>-0.61827943600000002</v>
      </c>
      <c r="FL372" s="1">
        <v>0.17604352300000001</v>
      </c>
      <c r="FM372" s="1">
        <v>0.65470389500000004</v>
      </c>
      <c r="FN372" s="1">
        <v>-0.247118633</v>
      </c>
      <c r="FO372" s="1">
        <v>-0.13894535599999999</v>
      </c>
      <c r="FP372" s="1">
        <v>0.90010502800000003</v>
      </c>
      <c r="FQ372" s="1">
        <v>-0.26098052599999999</v>
      </c>
      <c r="FR372" s="1">
        <v>-9.9165901000000001E-2</v>
      </c>
      <c r="FS372" s="1">
        <v>0.67246216400000003</v>
      </c>
      <c r="FT372" s="1">
        <v>1.1629552620000001</v>
      </c>
      <c r="FU372" s="1">
        <v>0.89080182600000002</v>
      </c>
      <c r="FV372" s="1">
        <v>0.682211177</v>
      </c>
      <c r="FW372" s="1">
        <v>0.68845685099999998</v>
      </c>
      <c r="FX372" s="1">
        <v>-0.79947278300000002</v>
      </c>
      <c r="FY372" s="1">
        <v>0.38368944500000002</v>
      </c>
      <c r="FZ372" s="1">
        <v>0.58580132299999998</v>
      </c>
      <c r="GA372" s="1">
        <v>0.911935681</v>
      </c>
      <c r="GB372" s="1"/>
      <c r="GC372" s="1"/>
      <c r="GD372" s="1">
        <v>1.5652491120000001</v>
      </c>
      <c r="GE372" s="1">
        <v>-0.86361577300000003</v>
      </c>
      <c r="GF372" s="1">
        <v>-0.94977949800000006</v>
      </c>
      <c r="GG372" s="1">
        <v>1.038591799</v>
      </c>
      <c r="GH372" s="1">
        <v>1.3010901690000001</v>
      </c>
      <c r="GI372" s="1">
        <v>-0.142333881</v>
      </c>
      <c r="GJ372" s="1">
        <v>-1.018015828</v>
      </c>
      <c r="GK372" s="1">
        <v>-0.41107171100000001</v>
      </c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 t="s">
        <v>534</v>
      </c>
      <c r="HP372" s="1" t="s">
        <v>315</v>
      </c>
      <c r="HQ372" s="1" t="s">
        <v>316</v>
      </c>
      <c r="HR372" s="1" t="s">
        <v>830</v>
      </c>
      <c r="HS372" s="1" t="s">
        <v>221</v>
      </c>
      <c r="HT372" s="1" t="s">
        <v>221</v>
      </c>
      <c r="HU372" s="1">
        <v>3.3609700469999999</v>
      </c>
      <c r="HV372" s="1">
        <v>3.8012144229999998</v>
      </c>
      <c r="HW372" s="1"/>
      <c r="HX372" s="1">
        <v>4.6739550620000001</v>
      </c>
      <c r="HY372" s="1">
        <v>5.2905599829999996</v>
      </c>
      <c r="HZ372" s="1">
        <v>3.769127208</v>
      </c>
      <c r="IA372" s="1">
        <v>2.3421028289999999</v>
      </c>
      <c r="IB372" s="1">
        <v>2.9817673579999999</v>
      </c>
    </row>
    <row r="373" spans="1:236" x14ac:dyDescent="0.3">
      <c r="A373" s="1">
        <v>27305</v>
      </c>
      <c r="B373" s="1" t="s">
        <v>2079</v>
      </c>
      <c r="C373" s="1" t="s">
        <v>318</v>
      </c>
      <c r="D373" s="1" t="s">
        <v>652</v>
      </c>
      <c r="E373" s="1">
        <v>12</v>
      </c>
      <c r="F373" s="1" t="s">
        <v>299</v>
      </c>
      <c r="G373" s="1">
        <v>2</v>
      </c>
      <c r="H373" s="1" t="s">
        <v>300</v>
      </c>
      <c r="I373" s="1" t="s">
        <v>221</v>
      </c>
      <c r="J373" s="1" t="s">
        <v>221</v>
      </c>
      <c r="K373" s="1" t="s">
        <v>221</v>
      </c>
      <c r="L373" s="1">
        <v>1</v>
      </c>
      <c r="M373" s="1">
        <v>0</v>
      </c>
      <c r="N373" s="1">
        <v>0</v>
      </c>
      <c r="O373" s="1">
        <v>0</v>
      </c>
      <c r="P373" s="1">
        <v>0</v>
      </c>
      <c r="Q373" s="1">
        <v>1</v>
      </c>
      <c r="R373" s="1">
        <v>0</v>
      </c>
      <c r="S373" s="1">
        <v>0</v>
      </c>
      <c r="T373" s="1">
        <v>0</v>
      </c>
      <c r="U373" s="1">
        <v>0</v>
      </c>
      <c r="V373" s="1">
        <v>1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 t="s">
        <v>221</v>
      </c>
      <c r="AF373" s="1" t="s">
        <v>221</v>
      </c>
      <c r="AG373" s="1" t="s">
        <v>221</v>
      </c>
      <c r="AH373" s="1" t="s">
        <v>221</v>
      </c>
      <c r="AI373" s="1" t="s">
        <v>221</v>
      </c>
      <c r="AJ373" s="1" t="s">
        <v>221</v>
      </c>
      <c r="AK373" s="1" t="s">
        <v>221</v>
      </c>
      <c r="AL373" s="1" t="s">
        <v>221</v>
      </c>
      <c r="AM373" s="1">
        <v>5</v>
      </c>
      <c r="AN373" s="1">
        <v>1</v>
      </c>
      <c r="AO373" s="1">
        <v>3</v>
      </c>
      <c r="AP373" s="1">
        <v>1</v>
      </c>
      <c r="AQ373" s="1">
        <v>2</v>
      </c>
      <c r="AR373" s="1">
        <v>2</v>
      </c>
      <c r="AS373" s="1">
        <v>1</v>
      </c>
      <c r="AT373" s="1">
        <v>5</v>
      </c>
      <c r="AU373" s="1">
        <v>5</v>
      </c>
      <c r="AV373" s="1">
        <v>1</v>
      </c>
      <c r="AW373" s="1">
        <v>4</v>
      </c>
      <c r="AX373" s="1">
        <v>1</v>
      </c>
      <c r="AY373" s="1">
        <v>5</v>
      </c>
      <c r="AZ373" s="1">
        <v>3</v>
      </c>
      <c r="BA373" s="1">
        <v>1</v>
      </c>
      <c r="BB373" s="1">
        <v>3</v>
      </c>
      <c r="BC373" s="1" t="s">
        <v>221</v>
      </c>
      <c r="BD373" s="1" t="s">
        <v>221</v>
      </c>
      <c r="BE373" s="1" t="s">
        <v>221</v>
      </c>
      <c r="BF373" s="1" t="s">
        <v>221</v>
      </c>
      <c r="BG373" s="1">
        <v>5</v>
      </c>
      <c r="BH373" s="1">
        <v>5</v>
      </c>
      <c r="BI373" s="1">
        <v>5</v>
      </c>
      <c r="BJ373" s="1">
        <v>5</v>
      </c>
      <c r="BK373" s="1">
        <v>5</v>
      </c>
      <c r="BL373" s="1">
        <v>4</v>
      </c>
      <c r="BM373" s="1">
        <v>5</v>
      </c>
      <c r="BN373" s="1">
        <v>5</v>
      </c>
      <c r="BO373" s="1">
        <v>5</v>
      </c>
      <c r="BP373" s="1">
        <v>5</v>
      </c>
      <c r="BQ373" s="1">
        <v>5</v>
      </c>
      <c r="BR373" s="1">
        <v>5</v>
      </c>
      <c r="BS373" s="1">
        <v>5</v>
      </c>
      <c r="BT373" s="1">
        <v>5</v>
      </c>
      <c r="BU373" s="1">
        <v>5</v>
      </c>
      <c r="BV373" s="1">
        <v>5</v>
      </c>
      <c r="BW373" s="1">
        <v>5</v>
      </c>
      <c r="BX373" s="1">
        <v>4.9000000000000004</v>
      </c>
      <c r="BY373" s="1">
        <v>5</v>
      </c>
      <c r="BZ373" s="1">
        <v>5</v>
      </c>
      <c r="CA373" s="1">
        <v>5</v>
      </c>
      <c r="CB373" s="1">
        <v>5</v>
      </c>
      <c r="CC373" s="1">
        <v>4.6666666670000003</v>
      </c>
      <c r="CD373" s="1">
        <v>5</v>
      </c>
      <c r="CE373" s="1">
        <v>5</v>
      </c>
      <c r="CF373" s="1">
        <f>(AM373 - '[1]AoA, FW, and ASMu'!B$11) / '[1]AoA, FW, and ASMu'!B$12</f>
        <v>0.88905207322832902</v>
      </c>
      <c r="CG373" s="1">
        <f>(AQ373 - '[1]AoA, FW, and ASMu'!C$11) / '[1]AoA, FW, and ASMu'!C$12</f>
        <v>-0.70746723074685991</v>
      </c>
      <c r="CH373" s="1">
        <f>(AR373 - '[1]AoA, FW, and ASMu'!D$11) / '[1]AoA, FW, and ASMu'!D$12</f>
        <v>-0.32843761477495281</v>
      </c>
      <c r="CI373" s="1">
        <f>(AT373 - '[1]AoA, FW, and ASMu'!E$11) / '[1]AoA, FW, and ASMu'!E$12</f>
        <v>0.50066042908655961</v>
      </c>
      <c r="CJ373" s="1">
        <f>(AU373 - '[1]AoA, FW, and ASMu'!F$11) / '[1]AoA, FW, and ASMu'!F$12</f>
        <v>0.92360840061944671</v>
      </c>
      <c r="CK373" s="1">
        <f>(AY373 - '[1]AoA, FW, and ASMu'!G$11) / '[1]AoA, FW, and ASMu'!G$12</f>
        <v>1.0352183707753255</v>
      </c>
      <c r="CL373" s="1">
        <f>(BA373 - '[1]AoA, FW, and ASMu'!H$11) / '[1]AoA, FW, and ASMu'!H$12</f>
        <v>-0.62050276803115456</v>
      </c>
      <c r="CM373" s="1">
        <f>(AW373 - '[1]AoA, FW, and ASMu'!I$11) / '[1]AoA, FW, and ASMu'!I$12</f>
        <v>0.59779555268672613</v>
      </c>
      <c r="CN373" s="1">
        <v>1.49584198</v>
      </c>
      <c r="CO373" s="1">
        <v>1.608010385</v>
      </c>
      <c r="CP373" s="1">
        <v>1.4118328120000001</v>
      </c>
      <c r="CQ373" s="1">
        <v>1.119392599</v>
      </c>
      <c r="CR373" s="1">
        <v>0.77633217099999996</v>
      </c>
      <c r="CS373" s="1">
        <v>0.823156416</v>
      </c>
      <c r="CT373" s="1">
        <v>1.661182484</v>
      </c>
      <c r="CU373" s="1">
        <v>1.2513842930000001</v>
      </c>
      <c r="CV373" s="1" t="s">
        <v>241</v>
      </c>
      <c r="CW373" s="1">
        <v>5</v>
      </c>
      <c r="CX373" s="1">
        <v>1</v>
      </c>
      <c r="CY373" s="1" t="s">
        <v>242</v>
      </c>
      <c r="CZ373" s="1">
        <v>5</v>
      </c>
      <c r="DA373" s="1">
        <v>1232</v>
      </c>
      <c r="DB373" s="1" t="s">
        <v>221</v>
      </c>
      <c r="DC373" s="1" t="s">
        <v>221</v>
      </c>
      <c r="DD373" s="1">
        <v>0</v>
      </c>
      <c r="DE373" s="1" t="s">
        <v>221</v>
      </c>
      <c r="DF373" s="1" t="s">
        <v>221</v>
      </c>
      <c r="DG373" s="1" t="s">
        <v>321</v>
      </c>
      <c r="DH373" s="1">
        <v>559171</v>
      </c>
      <c r="DI373" s="1" t="s">
        <v>221</v>
      </c>
      <c r="DJ373" s="1" t="s">
        <v>2080</v>
      </c>
      <c r="DK373" s="1" t="s">
        <v>419</v>
      </c>
      <c r="DL373" s="1" t="s">
        <v>229</v>
      </c>
      <c r="DM373" s="1">
        <v>1228</v>
      </c>
      <c r="DN373" s="1">
        <v>8</v>
      </c>
      <c r="DO373" s="1" t="s">
        <v>221</v>
      </c>
      <c r="DP373" s="1">
        <v>0.99168173500000001</v>
      </c>
      <c r="DQ373" s="1">
        <v>-0.56476974899999999</v>
      </c>
      <c r="DR373" s="1">
        <v>-0.85767027399999995</v>
      </c>
      <c r="DS373" s="1">
        <v>-0.37808848900000003</v>
      </c>
      <c r="DT373" s="1">
        <v>-0.81141516800000002</v>
      </c>
      <c r="DU373" s="1">
        <v>-0.432934453</v>
      </c>
      <c r="DV373" s="1">
        <v>-0.68143459900000003</v>
      </c>
      <c r="DW373" s="1">
        <v>0.87171520999999996</v>
      </c>
      <c r="DX373" s="1">
        <v>1.717454663</v>
      </c>
      <c r="DY373" s="1">
        <v>-1.0964448499999999</v>
      </c>
      <c r="DZ373" s="1">
        <v>0.80939393900000001</v>
      </c>
      <c r="EA373" s="1">
        <v>-1.1447780439999999</v>
      </c>
      <c r="EB373" s="1">
        <v>1.650185048</v>
      </c>
      <c r="EC373" s="1">
        <v>-0.36842907200000002</v>
      </c>
      <c r="ED373" s="1">
        <v>-0.670839038</v>
      </c>
      <c r="EE373" s="1">
        <v>-0.78145320900000004</v>
      </c>
      <c r="EF373" s="1">
        <v>0.50663741100000004</v>
      </c>
      <c r="EG373" s="1">
        <v>0.79266946299999996</v>
      </c>
      <c r="EH373" s="1">
        <v>0.86115427300000003</v>
      </c>
      <c r="EI373" s="1">
        <v>0.78168780999999998</v>
      </c>
      <c r="EJ373" s="1">
        <v>0.78663404599999998</v>
      </c>
      <c r="EK373" s="1">
        <v>-8.8258680000000006E-2</v>
      </c>
      <c r="EL373" s="1">
        <v>0.48208338899999997</v>
      </c>
      <c r="EM373" s="1">
        <v>1.1417787210000001</v>
      </c>
      <c r="EN373" s="1">
        <v>0.77204928699999997</v>
      </c>
      <c r="EO373" s="1">
        <v>0.60217342600000001</v>
      </c>
      <c r="EP373" s="1">
        <v>0.55752913199999998</v>
      </c>
      <c r="EQ373" s="1">
        <v>1.1601128549999999</v>
      </c>
      <c r="ER373" s="1">
        <v>1.3503151259999999</v>
      </c>
      <c r="ES373" s="1">
        <v>1.5686721159999999</v>
      </c>
      <c r="ET373" s="1">
        <v>0.81993861499999998</v>
      </c>
      <c r="EU373" s="1">
        <v>1.711729622</v>
      </c>
      <c r="EV373" s="1">
        <v>1.1107942079999999</v>
      </c>
      <c r="EW373" s="1">
        <v>1.3341285919999999</v>
      </c>
      <c r="EX373" s="1">
        <v>-0.67500610599999999</v>
      </c>
      <c r="EY373" s="1">
        <v>-0.74570925099999996</v>
      </c>
      <c r="EZ373" s="1">
        <v>-0.56272993800000004</v>
      </c>
      <c r="FA373" s="1">
        <v>-0.65275240700000003</v>
      </c>
      <c r="FB373" s="1">
        <v>-0.407382207</v>
      </c>
      <c r="FC373" s="1">
        <v>-0.94977949800000006</v>
      </c>
      <c r="FD373" s="1">
        <v>0.84506917800000003</v>
      </c>
      <c r="FE373" s="1">
        <v>0.98215492100000001</v>
      </c>
      <c r="FF373" s="1">
        <v>-0.99222370199999999</v>
      </c>
      <c r="FG373" s="1">
        <v>0.696214102</v>
      </c>
      <c r="FH373" s="1">
        <v>-0.90605712000000005</v>
      </c>
      <c r="FI373" s="1">
        <v>1.1625293880000001</v>
      </c>
      <c r="FJ373" s="1">
        <v>-0.31028479199999998</v>
      </c>
      <c r="FK373" s="1">
        <v>-0.61827943600000002</v>
      </c>
      <c r="FL373" s="1">
        <v>-0.62947516000000003</v>
      </c>
      <c r="FM373" s="1">
        <v>0.65470389500000004</v>
      </c>
      <c r="FN373" s="1">
        <v>0.94478795299999996</v>
      </c>
      <c r="FO373" s="1">
        <v>0.86177219599999999</v>
      </c>
      <c r="FP373" s="1">
        <v>0.90010502800000003</v>
      </c>
      <c r="FQ373" s="1">
        <v>0.96217865700000005</v>
      </c>
      <c r="FR373" s="1">
        <v>-9.9165901000000001E-2</v>
      </c>
      <c r="FS373" s="1">
        <v>0.67246216400000003</v>
      </c>
      <c r="FT373" s="1">
        <v>1.1629552620000001</v>
      </c>
      <c r="FU373" s="1">
        <v>0.89080182600000002</v>
      </c>
      <c r="FV373" s="1">
        <v>0.682211177</v>
      </c>
      <c r="FW373" s="1">
        <v>0.68845685099999998</v>
      </c>
      <c r="FX373" s="1">
        <v>1.1042896170000001</v>
      </c>
      <c r="FY373" s="1">
        <v>1.4789588659999999</v>
      </c>
      <c r="FZ373" s="1">
        <v>1.6159227350000001</v>
      </c>
      <c r="GA373" s="1">
        <v>0.911935681</v>
      </c>
      <c r="GB373" s="1">
        <v>1.711843789</v>
      </c>
      <c r="GC373" s="1">
        <v>0.97032693699999994</v>
      </c>
      <c r="GD373" s="1">
        <v>2.1491974040000001</v>
      </c>
      <c r="GE373" s="1">
        <v>1.140058593</v>
      </c>
      <c r="GF373" s="1">
        <v>2.0547438000000001E-2</v>
      </c>
      <c r="GG373" s="1">
        <v>2.0080244390000002</v>
      </c>
      <c r="GH373" s="1">
        <v>1.8729567469999999</v>
      </c>
      <c r="GI373" s="1">
        <v>1.6743543620000001</v>
      </c>
      <c r="GJ373" s="1">
        <v>0.78978726700000002</v>
      </c>
      <c r="GK373" s="1">
        <v>1.641002056</v>
      </c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 t="s">
        <v>321</v>
      </c>
      <c r="HP373" s="1" t="s">
        <v>232</v>
      </c>
      <c r="HQ373" s="1" t="s">
        <v>234</v>
      </c>
      <c r="HR373" s="1" t="s">
        <v>233</v>
      </c>
      <c r="HS373" s="1" t="s">
        <v>282</v>
      </c>
      <c r="HT373" s="1" t="s">
        <v>324</v>
      </c>
      <c r="HU373" s="1">
        <v>4.499811137</v>
      </c>
      <c r="HV373" s="1">
        <v>5.068285897</v>
      </c>
      <c r="HW373" s="1">
        <v>3.288319462</v>
      </c>
      <c r="HX373" s="1">
        <v>4.6739550620000001</v>
      </c>
      <c r="HY373" s="1">
        <v>5.2905599829999996</v>
      </c>
      <c r="HZ373" s="1">
        <v>4.3075739510000002</v>
      </c>
      <c r="IA373" s="1">
        <v>4.6842056579999998</v>
      </c>
      <c r="IB373" s="1">
        <v>4.4726510370000003</v>
      </c>
    </row>
    <row r="374" spans="1:236" x14ac:dyDescent="0.3">
      <c r="A374" s="1">
        <v>39638</v>
      </c>
      <c r="B374" s="1" t="s">
        <v>2081</v>
      </c>
      <c r="C374" s="1" t="s">
        <v>2082</v>
      </c>
      <c r="D374" s="1" t="s">
        <v>1771</v>
      </c>
      <c r="E374" s="1">
        <v>7</v>
      </c>
      <c r="F374" s="1" t="s">
        <v>299</v>
      </c>
      <c r="G374" s="1">
        <v>2</v>
      </c>
      <c r="H374" s="1" t="s">
        <v>300</v>
      </c>
      <c r="I374" s="1" t="s">
        <v>221</v>
      </c>
      <c r="J374" s="1" t="s">
        <v>221</v>
      </c>
      <c r="K374" s="1" t="s">
        <v>221</v>
      </c>
      <c r="L374" s="1">
        <v>1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1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 t="s">
        <v>221</v>
      </c>
      <c r="AF374" s="1" t="s">
        <v>221</v>
      </c>
      <c r="AG374" s="1" t="s">
        <v>221</v>
      </c>
      <c r="AH374" s="1" t="s">
        <v>221</v>
      </c>
      <c r="AI374" s="1" t="s">
        <v>221</v>
      </c>
      <c r="AJ374" s="1" t="s">
        <v>221</v>
      </c>
      <c r="AK374" s="1" t="s">
        <v>221</v>
      </c>
      <c r="AL374" s="1" t="s">
        <v>221</v>
      </c>
      <c r="AM374" s="1">
        <v>5</v>
      </c>
      <c r="AN374" s="1">
        <v>1</v>
      </c>
      <c r="AO374" s="1">
        <v>4</v>
      </c>
      <c r="AP374" s="1">
        <v>1</v>
      </c>
      <c r="AQ374" s="1">
        <v>3</v>
      </c>
      <c r="AR374" s="1">
        <v>1</v>
      </c>
      <c r="AS374" s="1">
        <v>1</v>
      </c>
      <c r="AT374" s="1">
        <v>5</v>
      </c>
      <c r="AU374" s="1">
        <v>1</v>
      </c>
      <c r="AV374" s="1">
        <v>1</v>
      </c>
      <c r="AW374" s="1">
        <v>3</v>
      </c>
      <c r="AX374" s="1">
        <v>1</v>
      </c>
      <c r="AY374" s="1">
        <v>1</v>
      </c>
      <c r="AZ374" s="1">
        <v>4</v>
      </c>
      <c r="BA374" s="1">
        <v>1</v>
      </c>
      <c r="BB374" s="1">
        <v>4</v>
      </c>
      <c r="BC374" s="1" t="s">
        <v>2083</v>
      </c>
      <c r="BD374" s="1" t="s">
        <v>221</v>
      </c>
      <c r="BE374" s="1" t="s">
        <v>221</v>
      </c>
      <c r="BF374" s="1">
        <v>5</v>
      </c>
      <c r="BG374" s="1">
        <v>5</v>
      </c>
      <c r="BH374" s="1">
        <v>4</v>
      </c>
      <c r="BI374" s="1">
        <v>1</v>
      </c>
      <c r="BJ374" s="1">
        <v>4</v>
      </c>
      <c r="BK374" s="1">
        <v>4</v>
      </c>
      <c r="BL374" s="1">
        <v>4</v>
      </c>
      <c r="BM374" s="1">
        <v>5</v>
      </c>
      <c r="BN374" s="1">
        <v>3</v>
      </c>
      <c r="BO374" s="1">
        <v>2</v>
      </c>
      <c r="BP374" s="1">
        <v>5</v>
      </c>
      <c r="BQ374" s="1">
        <v>5</v>
      </c>
      <c r="BR374" s="1">
        <v>4</v>
      </c>
      <c r="BS374" s="1">
        <v>4</v>
      </c>
      <c r="BT374" s="1">
        <v>4</v>
      </c>
      <c r="BU374" s="1">
        <v>3</v>
      </c>
      <c r="BV374" s="1">
        <v>5</v>
      </c>
      <c r="BW374" s="1">
        <v>5</v>
      </c>
      <c r="BX374" s="1">
        <v>4.2</v>
      </c>
      <c r="BY374" s="1">
        <v>3.5</v>
      </c>
      <c r="BZ374" s="1">
        <v>3</v>
      </c>
      <c r="CA374" s="1">
        <v>2</v>
      </c>
      <c r="CB374" s="1">
        <v>5</v>
      </c>
      <c r="CC374" s="1">
        <v>4.3333333329999997</v>
      </c>
      <c r="CD374" s="1">
        <v>4.5</v>
      </c>
      <c r="CE374" s="1">
        <v>4</v>
      </c>
      <c r="CF374" s="1">
        <f>(AM374 - '[1]AoA, FW, and ASMu'!B$11) / '[1]AoA, FW, and ASMu'!B$12</f>
        <v>0.88905207322832902</v>
      </c>
      <c r="CG374" s="1">
        <f>(AQ374 - '[1]AoA, FW, and ASMu'!C$11) / '[1]AoA, FW, and ASMu'!C$12</f>
        <v>6.35580845466511E-2</v>
      </c>
      <c r="CH374" s="1">
        <f>(AR374 - '[1]AoA, FW, and ASMu'!D$11) / '[1]AoA, FW, and ASMu'!D$12</f>
        <v>-1.1133856642167215</v>
      </c>
      <c r="CI374" s="1">
        <f>(AT374 - '[1]AoA, FW, and ASMu'!E$11) / '[1]AoA, FW, and ASMu'!E$12</f>
        <v>0.50066042908655961</v>
      </c>
      <c r="CJ374" s="1">
        <f>(AU374 - '[1]AoA, FW, and ASMu'!F$11) / '[1]AoA, FW, and ASMu'!F$12</f>
        <v>-1.3726844286238138</v>
      </c>
      <c r="CK374" s="1">
        <f>(AY374 - '[1]AoA, FW, and ASMu'!G$11) / '[1]AoA, FW, and ASMu'!G$12</f>
        <v>-1.8178158856975259</v>
      </c>
      <c r="CL374" s="1">
        <f>(BA374 - '[1]AoA, FW, and ASMu'!H$11) / '[1]AoA, FW, and ASMu'!H$12</f>
        <v>-0.62050276803115456</v>
      </c>
      <c r="CM374" s="1">
        <f>(AW374 - '[1]AoA, FW, and ASMu'!I$11) / '[1]AoA, FW, and ASMu'!I$12</f>
        <v>-0.25123341556192269</v>
      </c>
      <c r="CN374" s="1">
        <v>-0.25408457400000001</v>
      </c>
      <c r="CO374" s="1">
        <v>-0.29259682599999998</v>
      </c>
      <c r="CP374" s="1">
        <v>-0.23232691799999999</v>
      </c>
      <c r="CQ374" s="1">
        <v>-2.3860736980000001</v>
      </c>
      <c r="CR374" s="1">
        <v>0.77633217099999996</v>
      </c>
      <c r="CS374" s="1">
        <v>0.28470967200000002</v>
      </c>
      <c r="CT374" s="1">
        <v>1.0756567770000001</v>
      </c>
      <c r="CU374" s="1">
        <v>-0.23949938600000001</v>
      </c>
      <c r="CV374" s="1" t="s">
        <v>241</v>
      </c>
      <c r="CW374" s="1">
        <v>5</v>
      </c>
      <c r="CX374" s="1">
        <v>1</v>
      </c>
      <c r="CY374" s="1" t="s">
        <v>242</v>
      </c>
      <c r="CZ374" s="1">
        <v>5</v>
      </c>
      <c r="DA374" s="1">
        <v>2335</v>
      </c>
      <c r="DB374" s="1" t="s">
        <v>221</v>
      </c>
      <c r="DC374" s="1" t="s">
        <v>221</v>
      </c>
      <c r="DD374" s="1">
        <v>1</v>
      </c>
      <c r="DE374" s="1">
        <v>2333</v>
      </c>
      <c r="DF374" s="1" t="s">
        <v>221</v>
      </c>
      <c r="DG374" s="1" t="s">
        <v>292</v>
      </c>
      <c r="DH374" s="1">
        <v>162782</v>
      </c>
      <c r="DI374" s="1" t="s">
        <v>2084</v>
      </c>
      <c r="DJ374" s="1" t="s">
        <v>2085</v>
      </c>
      <c r="DK374" s="1" t="s">
        <v>393</v>
      </c>
      <c r="DL374" s="1" t="s">
        <v>229</v>
      </c>
      <c r="DM374" s="1">
        <v>1062</v>
      </c>
      <c r="DN374" s="1">
        <v>3</v>
      </c>
      <c r="DO374" s="1" t="s">
        <v>2086</v>
      </c>
      <c r="DP374" s="1">
        <v>0.99168173500000001</v>
      </c>
      <c r="DQ374" s="1">
        <v>-0.56476974899999999</v>
      </c>
      <c r="DR374" s="1">
        <v>0.14232972599999999</v>
      </c>
      <c r="DS374" s="1">
        <v>-0.37808848900000003</v>
      </c>
      <c r="DT374" s="1">
        <v>0.18858483200000001</v>
      </c>
      <c r="DU374" s="1">
        <v>-1.4329344530000001</v>
      </c>
      <c r="DV374" s="1">
        <v>-0.68143459900000003</v>
      </c>
      <c r="DW374" s="1">
        <v>0.87171520999999996</v>
      </c>
      <c r="DX374" s="1">
        <v>-2.2825453370000002</v>
      </c>
      <c r="DY374" s="1">
        <v>-1.0964448499999999</v>
      </c>
      <c r="DZ374" s="1">
        <v>-0.19060606099999999</v>
      </c>
      <c r="EA374" s="1">
        <v>-1.1447780439999999</v>
      </c>
      <c r="EB374" s="1">
        <v>-2.349814952</v>
      </c>
      <c r="EC374" s="1">
        <v>0.63157092800000003</v>
      </c>
      <c r="ED374" s="1">
        <v>-0.670839038</v>
      </c>
      <c r="EE374" s="1">
        <v>0.21854679099999999</v>
      </c>
      <c r="EF374" s="1">
        <v>0.50663741100000004</v>
      </c>
      <c r="EG374" s="1">
        <v>-0.20733053700000001</v>
      </c>
      <c r="EH374" s="1">
        <v>-3.1388457270000001</v>
      </c>
      <c r="EI374" s="1">
        <v>-0.21831218999999999</v>
      </c>
      <c r="EJ374" s="1">
        <v>-0.213365954</v>
      </c>
      <c r="EK374" s="1">
        <v>-8.8258680000000006E-2</v>
      </c>
      <c r="EL374" s="1">
        <v>0.48208338899999997</v>
      </c>
      <c r="EM374" s="1">
        <v>-1.8582212789999999</v>
      </c>
      <c r="EN374" s="1">
        <v>0.77204928699999997</v>
      </c>
      <c r="EO374" s="1">
        <v>0.60217342600000001</v>
      </c>
      <c r="EP374" s="1">
        <v>-0.44247086800000002</v>
      </c>
      <c r="EQ374" s="1">
        <v>0.160112855</v>
      </c>
      <c r="ER374" s="1">
        <v>0.35031512599999998</v>
      </c>
      <c r="ES374" s="1">
        <v>-0.43132788399999999</v>
      </c>
      <c r="ET374" s="1">
        <v>0.81993861499999998</v>
      </c>
      <c r="EU374" s="1">
        <v>1.711729622</v>
      </c>
      <c r="EV374" s="1">
        <v>-0.88920579200000005</v>
      </c>
      <c r="EW374" s="1">
        <v>1.3341285919999999</v>
      </c>
      <c r="EX374" s="1">
        <v>-0.67500610599999999</v>
      </c>
      <c r="EY374" s="1">
        <v>0.12374988000000001</v>
      </c>
      <c r="EZ374" s="1">
        <v>-0.56272993800000004</v>
      </c>
      <c r="FA374" s="1">
        <v>0.15170927000000001</v>
      </c>
      <c r="FB374" s="1">
        <v>-1.348361157</v>
      </c>
      <c r="FC374" s="1">
        <v>-0.94977949800000006</v>
      </c>
      <c r="FD374" s="1">
        <v>0.84506917800000003</v>
      </c>
      <c r="FE374" s="1">
        <v>-1.305311391</v>
      </c>
      <c r="FF374" s="1">
        <v>-0.99222370199999999</v>
      </c>
      <c r="FG374" s="1">
        <v>-0.163953078</v>
      </c>
      <c r="FH374" s="1">
        <v>-0.90605712000000005</v>
      </c>
      <c r="FI374" s="1">
        <v>-1.6554076419999999</v>
      </c>
      <c r="FJ374" s="1">
        <v>0.53189845499999999</v>
      </c>
      <c r="FK374" s="1">
        <v>-0.61827943600000002</v>
      </c>
      <c r="FL374" s="1">
        <v>0.17604352300000001</v>
      </c>
      <c r="FM374" s="1">
        <v>0.65470389500000004</v>
      </c>
      <c r="FN374" s="1">
        <v>-0.247118633</v>
      </c>
      <c r="FO374" s="1">
        <v>-3.141098011</v>
      </c>
      <c r="FP374" s="1">
        <v>-0.25138411700000002</v>
      </c>
      <c r="FQ374" s="1">
        <v>-0.26098052599999999</v>
      </c>
      <c r="FR374" s="1">
        <v>-9.9165901000000001E-2</v>
      </c>
      <c r="FS374" s="1">
        <v>0.67246216400000003</v>
      </c>
      <c r="FT374" s="1">
        <v>-1.892685661</v>
      </c>
      <c r="FU374" s="1">
        <v>0.89080182600000002</v>
      </c>
      <c r="FV374" s="1">
        <v>0.682211177</v>
      </c>
      <c r="FW374" s="1">
        <v>-0.54637880400000005</v>
      </c>
      <c r="FX374" s="1">
        <v>0.15240841699999999</v>
      </c>
      <c r="FY374" s="1">
        <v>0.38368944500000002</v>
      </c>
      <c r="FZ374" s="1">
        <v>-0.44432008899999997</v>
      </c>
      <c r="GA374" s="1">
        <v>0.911935681</v>
      </c>
      <c r="GB374" s="1">
        <v>1.711843789</v>
      </c>
      <c r="GC374" s="1">
        <v>-0.77675984099999995</v>
      </c>
      <c r="GD374" s="1">
        <v>1.40792278</v>
      </c>
      <c r="GE374" s="1">
        <v>-1.3786764789999999</v>
      </c>
      <c r="GF374" s="1">
        <v>-1.7265393389999999</v>
      </c>
      <c r="GG374" s="1">
        <v>-1.0476164830000001</v>
      </c>
      <c r="GH374" s="1">
        <v>-0.41450956500000002</v>
      </c>
      <c r="GI374" s="1">
        <v>-1.5513023960000001</v>
      </c>
      <c r="GJ374" s="1">
        <v>0.31384666700000002</v>
      </c>
      <c r="GK374" s="1">
        <v>-0.41107171100000001</v>
      </c>
      <c r="GL374" s="1">
        <v>4</v>
      </c>
      <c r="GM374" s="1">
        <v>3</v>
      </c>
      <c r="GN374" s="1">
        <v>0.75</v>
      </c>
      <c r="GO374" s="1">
        <v>1</v>
      </c>
      <c r="GP374" s="1">
        <v>0.25</v>
      </c>
      <c r="GQ374" s="1">
        <v>0</v>
      </c>
      <c r="GR374" s="1">
        <v>0</v>
      </c>
      <c r="GS374" s="1">
        <v>0</v>
      </c>
      <c r="GT374" s="1">
        <v>0</v>
      </c>
      <c r="GU374" s="1">
        <v>0</v>
      </c>
      <c r="GV374" s="1">
        <v>0</v>
      </c>
      <c r="GW374" s="1">
        <v>0</v>
      </c>
      <c r="GX374" s="1">
        <v>0</v>
      </c>
      <c r="GY374" s="1">
        <v>2</v>
      </c>
      <c r="GZ374" s="1">
        <v>0.5</v>
      </c>
      <c r="HA374" s="1">
        <v>0</v>
      </c>
      <c r="HB374" s="1">
        <v>0</v>
      </c>
      <c r="HC374" s="1">
        <v>0</v>
      </c>
      <c r="HD374" s="1">
        <v>0</v>
      </c>
      <c r="HE374" s="1">
        <v>0</v>
      </c>
      <c r="HF374" s="1">
        <v>0</v>
      </c>
      <c r="HG374" s="1">
        <v>2</v>
      </c>
      <c r="HH374" s="1">
        <v>0.5</v>
      </c>
      <c r="HI374" s="1">
        <v>0</v>
      </c>
      <c r="HJ374" s="1">
        <v>0</v>
      </c>
      <c r="HK374" s="1">
        <v>0</v>
      </c>
      <c r="HL374" s="1">
        <v>0</v>
      </c>
      <c r="HM374" s="1">
        <v>0.5</v>
      </c>
      <c r="HN374" s="1">
        <v>0.5</v>
      </c>
      <c r="HO374" s="1" t="s">
        <v>405</v>
      </c>
      <c r="HP374" s="1" t="s">
        <v>357</v>
      </c>
      <c r="HQ374" s="1" t="s">
        <v>262</v>
      </c>
      <c r="HR374" s="1" t="s">
        <v>260</v>
      </c>
      <c r="HS374" s="1" t="s">
        <v>261</v>
      </c>
      <c r="HT374" s="1" t="s">
        <v>221</v>
      </c>
      <c r="HU374" s="1">
        <v>2.7498845840000001</v>
      </c>
      <c r="HV374" s="1">
        <v>3.1676786859999999</v>
      </c>
      <c r="HW374" s="1">
        <v>1.644159731</v>
      </c>
      <c r="HX374" s="1">
        <v>1.1684887660000001</v>
      </c>
      <c r="HY374" s="1">
        <v>5.2905599829999996</v>
      </c>
      <c r="HZ374" s="1">
        <v>3.769127208</v>
      </c>
      <c r="IA374" s="1">
        <v>4.0986799510000003</v>
      </c>
      <c r="IB374" s="1">
        <v>2.9817673579999999</v>
      </c>
    </row>
    <row r="375" spans="1:236" x14ac:dyDescent="0.3">
      <c r="A375" s="1">
        <v>27503</v>
      </c>
      <c r="B375" s="1" t="s">
        <v>2087</v>
      </c>
      <c r="C375" s="1" t="s">
        <v>729</v>
      </c>
      <c r="D375" s="1" t="s">
        <v>730</v>
      </c>
      <c r="E375" s="1">
        <v>7</v>
      </c>
      <c r="F375" s="1" t="s">
        <v>299</v>
      </c>
      <c r="G375" s="1">
        <v>2</v>
      </c>
      <c r="H375" s="1" t="s">
        <v>300</v>
      </c>
      <c r="I375" s="1" t="s">
        <v>221</v>
      </c>
      <c r="J375" s="1" t="s">
        <v>221</v>
      </c>
      <c r="K375" s="1" t="s">
        <v>221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 t="s">
        <v>221</v>
      </c>
      <c r="AF375" s="1" t="s">
        <v>221</v>
      </c>
      <c r="AG375" s="1" t="s">
        <v>221</v>
      </c>
      <c r="AH375" s="1" t="s">
        <v>221</v>
      </c>
      <c r="AI375" s="1" t="s">
        <v>221</v>
      </c>
      <c r="AJ375" s="1" t="s">
        <v>221</v>
      </c>
      <c r="AK375" s="1" t="s">
        <v>221</v>
      </c>
      <c r="AL375" s="1" t="s">
        <v>221</v>
      </c>
      <c r="AM375" s="1">
        <v>5</v>
      </c>
      <c r="AN375" s="1">
        <v>3</v>
      </c>
      <c r="AO375" s="1">
        <v>3</v>
      </c>
      <c r="AP375" s="1">
        <v>1</v>
      </c>
      <c r="AQ375" s="1">
        <v>5</v>
      </c>
      <c r="AR375" s="1">
        <v>1</v>
      </c>
      <c r="AS375" s="1">
        <v>1</v>
      </c>
      <c r="AT375" s="1">
        <v>4</v>
      </c>
      <c r="AU375" s="1">
        <v>1</v>
      </c>
      <c r="AV375" s="1">
        <v>1</v>
      </c>
      <c r="AW375" s="1">
        <v>3</v>
      </c>
      <c r="AX375" s="1">
        <v>1</v>
      </c>
      <c r="AY375" s="1">
        <v>4</v>
      </c>
      <c r="AZ375" s="1">
        <v>4</v>
      </c>
      <c r="BA375" s="1">
        <v>1</v>
      </c>
      <c r="BB375" s="1">
        <v>3</v>
      </c>
      <c r="BC375" s="1" t="s">
        <v>221</v>
      </c>
      <c r="BD375" s="1" t="s">
        <v>221</v>
      </c>
      <c r="BE375" s="1" t="s">
        <v>221</v>
      </c>
      <c r="BF375" s="1" t="s">
        <v>221</v>
      </c>
      <c r="BG375" s="1">
        <v>4</v>
      </c>
      <c r="BH375" s="1">
        <v>4</v>
      </c>
      <c r="BI375" s="1">
        <v>3</v>
      </c>
      <c r="BJ375" s="1">
        <v>5</v>
      </c>
      <c r="BK375" s="1">
        <v>3</v>
      </c>
      <c r="BL375" s="1">
        <v>3</v>
      </c>
      <c r="BM375" s="1">
        <v>3</v>
      </c>
      <c r="BN375" s="1" t="s">
        <v>221</v>
      </c>
      <c r="BO375" s="1">
        <v>4</v>
      </c>
      <c r="BP375" s="1" t="s">
        <v>221</v>
      </c>
      <c r="BQ375" s="1">
        <v>4</v>
      </c>
      <c r="BR375" s="1">
        <v>4</v>
      </c>
      <c r="BS375" s="1">
        <v>4</v>
      </c>
      <c r="BT375" s="1">
        <v>5</v>
      </c>
      <c r="BU375" s="1">
        <v>4</v>
      </c>
      <c r="BV375" s="1">
        <v>5</v>
      </c>
      <c r="BW375" s="1">
        <v>3</v>
      </c>
      <c r="BX375" s="1">
        <v>3.6</v>
      </c>
      <c r="BY375" s="1">
        <v>4.5</v>
      </c>
      <c r="BZ375" s="1"/>
      <c r="CA375" s="1">
        <v>4</v>
      </c>
      <c r="CB375" s="1"/>
      <c r="CC375" s="1">
        <v>3</v>
      </c>
      <c r="CD375" s="1">
        <v>3.5</v>
      </c>
      <c r="CE375" s="1">
        <v>4</v>
      </c>
      <c r="CF375" s="1">
        <f>(AM375 - '[1]AoA, FW, and ASMu'!B$11) / '[1]AoA, FW, and ASMu'!B$12</f>
        <v>0.88905207322832902</v>
      </c>
      <c r="CG375" s="1">
        <f>(AQ375 - '[1]AoA, FW, and ASMu'!C$11) / '[1]AoA, FW, and ASMu'!C$12</f>
        <v>1.6056087151336731</v>
      </c>
      <c r="CH375" s="1">
        <f>(AR375 - '[1]AoA, FW, and ASMu'!D$11) / '[1]AoA, FW, and ASMu'!D$12</f>
        <v>-1.1133856642167215</v>
      </c>
      <c r="CI375" s="1">
        <f>(AT375 - '[1]AoA, FW, and ASMu'!E$11) / '[1]AoA, FW, and ASMu'!E$12</f>
        <v>-0.42732871186524074</v>
      </c>
      <c r="CJ375" s="1">
        <f>(AU375 - '[1]AoA, FW, and ASMu'!F$11) / '[1]AoA, FW, and ASMu'!F$12</f>
        <v>-1.3726844286238138</v>
      </c>
      <c r="CK375" s="1">
        <f>(AY375 - '[1]AoA, FW, and ASMu'!G$11) / '[1]AoA, FW, and ASMu'!G$12</f>
        <v>0.32195980665711271</v>
      </c>
      <c r="CL375" s="1">
        <f>(BA375 - '[1]AoA, FW, and ASMu'!H$11) / '[1]AoA, FW, and ASMu'!H$12</f>
        <v>-0.62050276803115456</v>
      </c>
      <c r="CM375" s="1">
        <f>(AW375 - '[1]AoA, FW, and ASMu'!I$11) / '[1]AoA, FW, and ASMu'!I$12</f>
        <v>-0.25123341556192269</v>
      </c>
      <c r="CN375" s="1">
        <v>-1.7540216200000001</v>
      </c>
      <c r="CO375" s="1">
        <v>0.97447464800000005</v>
      </c>
      <c r="CP375" s="1"/>
      <c r="CQ375" s="1">
        <v>-4.9096167000000003E-2</v>
      </c>
      <c r="CR375" s="1"/>
      <c r="CS375" s="1">
        <v>-1.8690773039999999</v>
      </c>
      <c r="CT375" s="1">
        <v>-9.5394638000000004E-2</v>
      </c>
      <c r="CU375" s="1">
        <v>-0.23949938600000001</v>
      </c>
      <c r="CV375" s="1" t="s">
        <v>241</v>
      </c>
      <c r="CW375" s="1">
        <v>5</v>
      </c>
      <c r="CX375" s="1">
        <v>1</v>
      </c>
      <c r="CY375" s="1" t="s">
        <v>242</v>
      </c>
      <c r="CZ375" s="1">
        <v>5</v>
      </c>
      <c r="DA375" s="1">
        <v>3211</v>
      </c>
      <c r="DB375" s="1" t="s">
        <v>221</v>
      </c>
      <c r="DC375" s="1" t="s">
        <v>221</v>
      </c>
      <c r="DD375" s="1">
        <v>1</v>
      </c>
      <c r="DE375" s="1">
        <v>3212</v>
      </c>
      <c r="DF375" s="1" t="s">
        <v>221</v>
      </c>
      <c r="DG375" s="1" t="s">
        <v>292</v>
      </c>
      <c r="DH375" s="1">
        <v>533558</v>
      </c>
      <c r="DI375" s="1" t="s">
        <v>2088</v>
      </c>
      <c r="DJ375" s="1" t="s">
        <v>2089</v>
      </c>
      <c r="DK375" s="1" t="s">
        <v>952</v>
      </c>
      <c r="DL375" s="1" t="s">
        <v>229</v>
      </c>
      <c r="DM375" s="1">
        <v>1337</v>
      </c>
      <c r="DN375" s="1">
        <v>1</v>
      </c>
      <c r="DO375" s="1" t="s">
        <v>221</v>
      </c>
      <c r="DP375" s="1">
        <v>0.99168173500000001</v>
      </c>
      <c r="DQ375" s="1">
        <v>1.4352302509999999</v>
      </c>
      <c r="DR375" s="1">
        <v>-0.85767027399999995</v>
      </c>
      <c r="DS375" s="1">
        <v>-0.37808848900000003</v>
      </c>
      <c r="DT375" s="1">
        <v>2.1885848320000001</v>
      </c>
      <c r="DU375" s="1">
        <v>-1.4329344530000001</v>
      </c>
      <c r="DV375" s="1">
        <v>-0.68143459900000003</v>
      </c>
      <c r="DW375" s="1">
        <v>-0.12828479000000001</v>
      </c>
      <c r="DX375" s="1">
        <v>-2.2825453370000002</v>
      </c>
      <c r="DY375" s="1">
        <v>-1.0964448499999999</v>
      </c>
      <c r="DZ375" s="1">
        <v>-0.19060606099999999</v>
      </c>
      <c r="EA375" s="1">
        <v>-1.1447780439999999</v>
      </c>
      <c r="EB375" s="1">
        <v>0.65018504799999999</v>
      </c>
      <c r="EC375" s="1">
        <v>0.63157092800000003</v>
      </c>
      <c r="ED375" s="1">
        <v>-0.670839038</v>
      </c>
      <c r="EE375" s="1">
        <v>-0.78145320900000004</v>
      </c>
      <c r="EF375" s="1">
        <v>-0.49336258900000002</v>
      </c>
      <c r="EG375" s="1">
        <v>-0.20733053700000001</v>
      </c>
      <c r="EH375" s="1">
        <v>-1.1388457270000001</v>
      </c>
      <c r="EI375" s="1">
        <v>0.78168780999999998</v>
      </c>
      <c r="EJ375" s="1">
        <v>-1.2133659539999999</v>
      </c>
      <c r="EK375" s="1">
        <v>-1.08825868</v>
      </c>
      <c r="EL375" s="1">
        <v>-1.517916611</v>
      </c>
      <c r="EM375" s="1">
        <v>0.141778721</v>
      </c>
      <c r="EN375" s="1" t="s">
        <v>221</v>
      </c>
      <c r="EO375" s="1">
        <v>-0.39782657399999999</v>
      </c>
      <c r="EP375" s="1">
        <v>-0.44247086800000002</v>
      </c>
      <c r="EQ375" s="1">
        <v>0.160112855</v>
      </c>
      <c r="ER375" s="1">
        <v>1.3503151259999999</v>
      </c>
      <c r="ES375" s="1">
        <v>0.56867211600000001</v>
      </c>
      <c r="ET375" s="1">
        <v>0.81993861499999998</v>
      </c>
      <c r="EU375" s="1">
        <v>-0.28827037799999999</v>
      </c>
      <c r="EV375" s="1" t="s">
        <v>221</v>
      </c>
      <c r="EW375" s="1">
        <v>1.3341285919999999</v>
      </c>
      <c r="EX375" s="1">
        <v>1.715370176</v>
      </c>
      <c r="EY375" s="1">
        <v>-0.74570925099999996</v>
      </c>
      <c r="EZ375" s="1">
        <v>-0.56272993800000004</v>
      </c>
      <c r="FA375" s="1">
        <v>1.7606326240000001</v>
      </c>
      <c r="FB375" s="1">
        <v>-1.348361157</v>
      </c>
      <c r="FC375" s="1">
        <v>-0.94977949800000006</v>
      </c>
      <c r="FD375" s="1">
        <v>-0.12436346299999999</v>
      </c>
      <c r="FE375" s="1">
        <v>-1.305311391</v>
      </c>
      <c r="FF375" s="1">
        <v>-0.99222370199999999</v>
      </c>
      <c r="FG375" s="1">
        <v>-0.163953078</v>
      </c>
      <c r="FH375" s="1">
        <v>-0.90605712000000005</v>
      </c>
      <c r="FI375" s="1">
        <v>0.45804513099999999</v>
      </c>
      <c r="FJ375" s="1">
        <v>0.53189845499999999</v>
      </c>
      <c r="FK375" s="1">
        <v>-0.61827943600000002</v>
      </c>
      <c r="FL375" s="1">
        <v>-0.62947516000000003</v>
      </c>
      <c r="FM375" s="1">
        <v>-0.63754946099999998</v>
      </c>
      <c r="FN375" s="1">
        <v>-0.247118633</v>
      </c>
      <c r="FO375" s="1">
        <v>-1.139662908</v>
      </c>
      <c r="FP375" s="1">
        <v>0.90010502800000003</v>
      </c>
      <c r="FQ375" s="1">
        <v>-1.4841397089999999</v>
      </c>
      <c r="FR375" s="1">
        <v>-1.2227483240000001</v>
      </c>
      <c r="FS375" s="1">
        <v>-2.1173546170000002</v>
      </c>
      <c r="FT375" s="1">
        <v>0.144408287</v>
      </c>
      <c r="FU375" s="1"/>
      <c r="FV375" s="1">
        <v>-0.45070360700000001</v>
      </c>
      <c r="FW375" s="1">
        <v>-0.54637880400000005</v>
      </c>
      <c r="FX375" s="1">
        <v>0.15240841699999999</v>
      </c>
      <c r="FY375" s="1">
        <v>1.4789588659999999</v>
      </c>
      <c r="FZ375" s="1">
        <v>0.58580132299999998</v>
      </c>
      <c r="GA375" s="1">
        <v>0.911935681</v>
      </c>
      <c r="GB375" s="1">
        <v>-0.288289605</v>
      </c>
      <c r="GC375" s="1"/>
      <c r="GD375" s="1">
        <v>0.65188029800000002</v>
      </c>
      <c r="GE375" s="1">
        <v>-0.31598106300000001</v>
      </c>
      <c r="GF375" s="1">
        <v>-0.94977949800000006</v>
      </c>
      <c r="GG375" s="1">
        <v>2.0044824999999999E-2</v>
      </c>
      <c r="GH375" s="1">
        <v>-1.305311391</v>
      </c>
      <c r="GI375" s="1">
        <v>-1.150035752</v>
      </c>
      <c r="GJ375" s="1">
        <v>-0.68622002999999998</v>
      </c>
      <c r="GK375" s="1">
        <v>-0.41107171100000001</v>
      </c>
      <c r="GL375" s="1">
        <v>5</v>
      </c>
      <c r="GM375" s="1">
        <v>2</v>
      </c>
      <c r="GN375" s="1">
        <v>0.4</v>
      </c>
      <c r="GO375" s="1">
        <v>3</v>
      </c>
      <c r="GP375" s="1">
        <v>0.6</v>
      </c>
      <c r="GQ375" s="1">
        <v>0</v>
      </c>
      <c r="GR375" s="1">
        <v>0</v>
      </c>
      <c r="GS375" s="1">
        <v>1</v>
      </c>
      <c r="GT375" s="1">
        <v>0.2</v>
      </c>
      <c r="GU375" s="1">
        <v>0</v>
      </c>
      <c r="GV375" s="1">
        <v>0</v>
      </c>
      <c r="GW375" s="1">
        <v>0</v>
      </c>
      <c r="GX375" s="1">
        <v>0</v>
      </c>
      <c r="GY375" s="1">
        <v>0</v>
      </c>
      <c r="GZ375" s="1">
        <v>0</v>
      </c>
      <c r="HA375" s="1">
        <v>0</v>
      </c>
      <c r="HB375" s="1">
        <v>0</v>
      </c>
      <c r="HC375" s="1">
        <v>0</v>
      </c>
      <c r="HD375" s="1">
        <v>0</v>
      </c>
      <c r="HE375" s="1">
        <v>2</v>
      </c>
      <c r="HF375" s="1">
        <v>0.4</v>
      </c>
      <c r="HG375" s="1">
        <v>0</v>
      </c>
      <c r="HH375" s="1">
        <v>0</v>
      </c>
      <c r="HI375" s="1">
        <v>2</v>
      </c>
      <c r="HJ375" s="1">
        <v>0.4</v>
      </c>
      <c r="HK375" s="1">
        <v>0</v>
      </c>
      <c r="HL375" s="1">
        <v>0</v>
      </c>
      <c r="HM375" s="1">
        <v>0.2</v>
      </c>
      <c r="HN375" s="1">
        <v>0.8</v>
      </c>
      <c r="HO375" s="1" t="s">
        <v>394</v>
      </c>
      <c r="HP375" s="1" t="s">
        <v>232</v>
      </c>
      <c r="HQ375" s="1" t="s">
        <v>270</v>
      </c>
      <c r="HR375" s="1" t="s">
        <v>260</v>
      </c>
      <c r="HS375" s="1" t="s">
        <v>221</v>
      </c>
      <c r="HT375" s="1" t="s">
        <v>221</v>
      </c>
      <c r="HU375" s="1">
        <v>1.249947538</v>
      </c>
      <c r="HV375" s="1">
        <v>4.4347501600000001</v>
      </c>
      <c r="HW375" s="1"/>
      <c r="HX375" s="1">
        <v>3.5054662969999999</v>
      </c>
      <c r="HY375" s="1"/>
      <c r="HZ375" s="1">
        <v>1.6153402320000001</v>
      </c>
      <c r="IA375" s="1">
        <v>2.9276285359999998</v>
      </c>
      <c r="IB375" s="1">
        <v>2.9817673579999999</v>
      </c>
    </row>
    <row r="376" spans="1:236" x14ac:dyDescent="0.3">
      <c r="A376" s="1">
        <v>32805</v>
      </c>
      <c r="B376" s="1" t="s">
        <v>2090</v>
      </c>
      <c r="C376" s="1" t="s">
        <v>690</v>
      </c>
      <c r="D376" s="1" t="s">
        <v>2091</v>
      </c>
      <c r="E376" s="1">
        <v>7</v>
      </c>
      <c r="F376" s="1" t="s">
        <v>299</v>
      </c>
      <c r="G376" s="1">
        <v>2</v>
      </c>
      <c r="H376" s="1" t="s">
        <v>300</v>
      </c>
      <c r="I376" s="1" t="s">
        <v>221</v>
      </c>
      <c r="J376" s="1" t="s">
        <v>221</v>
      </c>
      <c r="K376" s="1" t="s">
        <v>221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 t="s">
        <v>221</v>
      </c>
      <c r="AF376" s="1" t="s">
        <v>221</v>
      </c>
      <c r="AG376" s="1" t="s">
        <v>221</v>
      </c>
      <c r="AH376" s="1" t="s">
        <v>221</v>
      </c>
      <c r="AI376" s="1" t="s">
        <v>221</v>
      </c>
      <c r="AJ376" s="1" t="s">
        <v>221</v>
      </c>
      <c r="AK376" s="1" t="s">
        <v>221</v>
      </c>
      <c r="AL376" s="1" t="s">
        <v>221</v>
      </c>
      <c r="AM376" s="1">
        <v>5</v>
      </c>
      <c r="AN376" s="1">
        <v>1</v>
      </c>
      <c r="AO376" s="1">
        <v>2</v>
      </c>
      <c r="AP376" s="1">
        <v>1</v>
      </c>
      <c r="AQ376" s="1">
        <v>3</v>
      </c>
      <c r="AR376" s="1">
        <v>1</v>
      </c>
      <c r="AS376" s="1">
        <v>1</v>
      </c>
      <c r="AT376" s="1">
        <v>5</v>
      </c>
      <c r="AU376" s="1">
        <v>5</v>
      </c>
      <c r="AV376" s="1">
        <v>1</v>
      </c>
      <c r="AW376" s="1">
        <v>2</v>
      </c>
      <c r="AX376" s="1">
        <v>1</v>
      </c>
      <c r="AY376" s="1">
        <v>4</v>
      </c>
      <c r="AZ376" s="1">
        <v>4</v>
      </c>
      <c r="BA376" s="1">
        <v>1</v>
      </c>
      <c r="BB376" s="1">
        <v>3</v>
      </c>
      <c r="BC376" s="1" t="s">
        <v>221</v>
      </c>
      <c r="BD376" s="1" t="s">
        <v>221</v>
      </c>
      <c r="BE376" s="1" t="s">
        <v>221</v>
      </c>
      <c r="BF376" s="1" t="s">
        <v>221</v>
      </c>
      <c r="BG376" s="1">
        <v>3</v>
      </c>
      <c r="BH376" s="1">
        <v>3</v>
      </c>
      <c r="BI376" s="1">
        <v>4</v>
      </c>
      <c r="BJ376" s="1">
        <v>4</v>
      </c>
      <c r="BK376" s="1">
        <v>4</v>
      </c>
      <c r="BL376" s="1">
        <v>4</v>
      </c>
      <c r="BM376" s="1">
        <v>4</v>
      </c>
      <c r="BN376" s="1">
        <v>1</v>
      </c>
      <c r="BO376" s="1">
        <v>4</v>
      </c>
      <c r="BP376" s="1">
        <v>4</v>
      </c>
      <c r="BQ376" s="1">
        <v>4</v>
      </c>
      <c r="BR376" s="1">
        <v>4</v>
      </c>
      <c r="BS376" s="1">
        <v>2</v>
      </c>
      <c r="BT376" s="1">
        <v>3</v>
      </c>
      <c r="BU376" s="1">
        <v>3</v>
      </c>
      <c r="BV376" s="1">
        <v>4</v>
      </c>
      <c r="BW376" s="1">
        <v>1</v>
      </c>
      <c r="BX376" s="1">
        <v>3.4</v>
      </c>
      <c r="BY376" s="1">
        <v>3</v>
      </c>
      <c r="BZ376" s="1">
        <v>1</v>
      </c>
      <c r="CA376" s="1">
        <v>4</v>
      </c>
      <c r="CB376" s="1">
        <v>4</v>
      </c>
      <c r="CC376" s="1">
        <v>4</v>
      </c>
      <c r="CD376" s="1">
        <v>1.5</v>
      </c>
      <c r="CE376" s="1">
        <v>3</v>
      </c>
      <c r="CF376" s="1">
        <f>(AM376 - '[1]AoA, FW, and ASMu'!B$11) / '[1]AoA, FW, and ASMu'!B$12</f>
        <v>0.88905207322832902</v>
      </c>
      <c r="CG376" s="1">
        <f>(AQ376 - '[1]AoA, FW, and ASMu'!C$11) / '[1]AoA, FW, and ASMu'!C$12</f>
        <v>6.35580845466511E-2</v>
      </c>
      <c r="CH376" s="1">
        <f>(AR376 - '[1]AoA, FW, and ASMu'!D$11) / '[1]AoA, FW, and ASMu'!D$12</f>
        <v>-1.1133856642167215</v>
      </c>
      <c r="CI376" s="1">
        <f>(AT376 - '[1]AoA, FW, and ASMu'!E$11) / '[1]AoA, FW, and ASMu'!E$12</f>
        <v>0.50066042908655961</v>
      </c>
      <c r="CJ376" s="1">
        <f>(AU376 - '[1]AoA, FW, and ASMu'!F$11) / '[1]AoA, FW, and ASMu'!F$12</f>
        <v>0.92360840061944671</v>
      </c>
      <c r="CK376" s="1">
        <f>(AY376 - '[1]AoA, FW, and ASMu'!G$11) / '[1]AoA, FW, and ASMu'!G$12</f>
        <v>0.32195980665711271</v>
      </c>
      <c r="CL376" s="1">
        <f>(BA376 - '[1]AoA, FW, and ASMu'!H$11) / '[1]AoA, FW, and ASMu'!H$12</f>
        <v>-0.62050276803115456</v>
      </c>
      <c r="CM376" s="1">
        <f>(AW376 - '[1]AoA, FW, and ASMu'!I$11) / '[1]AoA, FW, and ASMu'!I$12</f>
        <v>-1.1002623838105714</v>
      </c>
      <c r="CN376" s="1">
        <v>-2.2540006350000001</v>
      </c>
      <c r="CO376" s="1">
        <v>-0.92613256399999999</v>
      </c>
      <c r="CP376" s="1">
        <v>-1.8764866490000001</v>
      </c>
      <c r="CQ376" s="1">
        <v>-4.9096167000000003E-2</v>
      </c>
      <c r="CR376" s="1">
        <v>-0.546307824</v>
      </c>
      <c r="CS376" s="1">
        <v>-0.25373707200000001</v>
      </c>
      <c r="CT376" s="1">
        <v>-2.437497467</v>
      </c>
      <c r="CU376" s="1">
        <v>-1.7303830650000001</v>
      </c>
      <c r="CV376" s="1" t="s">
        <v>241</v>
      </c>
      <c r="CW376" s="1">
        <v>5</v>
      </c>
      <c r="CX376" s="1">
        <v>1</v>
      </c>
      <c r="CY376" s="1" t="s">
        <v>242</v>
      </c>
      <c r="CZ376" s="1">
        <v>5</v>
      </c>
      <c r="DA376" s="1">
        <v>3123</v>
      </c>
      <c r="DB376" s="1" t="s">
        <v>221</v>
      </c>
      <c r="DC376" s="1" t="s">
        <v>221</v>
      </c>
      <c r="DD376" s="1">
        <v>0</v>
      </c>
      <c r="DE376" s="1" t="s">
        <v>221</v>
      </c>
      <c r="DF376" s="1" t="s">
        <v>221</v>
      </c>
      <c r="DG376" s="1" t="s">
        <v>292</v>
      </c>
      <c r="DH376" s="1">
        <v>532251</v>
      </c>
      <c r="DI376" s="1" t="s">
        <v>221</v>
      </c>
      <c r="DJ376" s="1" t="s">
        <v>875</v>
      </c>
      <c r="DK376" s="1" t="s">
        <v>751</v>
      </c>
      <c r="DL376" s="1" t="s">
        <v>229</v>
      </c>
      <c r="DM376" s="1">
        <v>1128</v>
      </c>
      <c r="DN376" s="1">
        <v>6</v>
      </c>
      <c r="DO376" s="1" t="s">
        <v>2092</v>
      </c>
      <c r="DP376" s="1">
        <v>0.99168173500000001</v>
      </c>
      <c r="DQ376" s="1">
        <v>-0.56476974899999999</v>
      </c>
      <c r="DR376" s="1">
        <v>-1.857670274</v>
      </c>
      <c r="DS376" s="1">
        <v>-0.37808848900000003</v>
      </c>
      <c r="DT376" s="1">
        <v>0.18858483200000001</v>
      </c>
      <c r="DU376" s="1">
        <v>-1.4329344530000001</v>
      </c>
      <c r="DV376" s="1">
        <v>-0.68143459900000003</v>
      </c>
      <c r="DW376" s="1">
        <v>0.87171520999999996</v>
      </c>
      <c r="DX376" s="1">
        <v>1.717454663</v>
      </c>
      <c r="DY376" s="1">
        <v>-1.0964448499999999</v>
      </c>
      <c r="DZ376" s="1">
        <v>-1.190606061</v>
      </c>
      <c r="EA376" s="1">
        <v>-1.1447780439999999</v>
      </c>
      <c r="EB376" s="1">
        <v>0.65018504799999999</v>
      </c>
      <c r="EC376" s="1">
        <v>0.63157092800000003</v>
      </c>
      <c r="ED376" s="1">
        <v>-0.670839038</v>
      </c>
      <c r="EE376" s="1">
        <v>-0.78145320900000004</v>
      </c>
      <c r="EF376" s="1">
        <v>-1.493362589</v>
      </c>
      <c r="EG376" s="1">
        <v>-1.207330537</v>
      </c>
      <c r="EH376" s="1">
        <v>-0.138845727</v>
      </c>
      <c r="EI376" s="1">
        <v>-0.21831218999999999</v>
      </c>
      <c r="EJ376" s="1">
        <v>-0.213365954</v>
      </c>
      <c r="EK376" s="1">
        <v>-8.8258680000000006E-2</v>
      </c>
      <c r="EL376" s="1">
        <v>-0.51791661099999997</v>
      </c>
      <c r="EM376" s="1">
        <v>0.141778721</v>
      </c>
      <c r="EN376" s="1">
        <v>-0.227950713</v>
      </c>
      <c r="EO376" s="1">
        <v>-0.39782657399999999</v>
      </c>
      <c r="EP376" s="1">
        <v>-0.44247086800000002</v>
      </c>
      <c r="EQ376" s="1">
        <v>-1.8398871450000001</v>
      </c>
      <c r="ER376" s="1">
        <v>-0.64968487399999997</v>
      </c>
      <c r="ES376" s="1">
        <v>-0.43132788399999999</v>
      </c>
      <c r="ET376" s="1">
        <v>-0.18006138499999999</v>
      </c>
      <c r="EU376" s="1">
        <v>-2.288270378</v>
      </c>
      <c r="EV376" s="1">
        <v>-2.8892057919999998</v>
      </c>
      <c r="EW376" s="1">
        <v>1.3341285919999999</v>
      </c>
      <c r="EX376" s="1">
        <v>-0.67500610599999999</v>
      </c>
      <c r="EY376" s="1">
        <v>-1.6151683830000001</v>
      </c>
      <c r="EZ376" s="1">
        <v>-0.56272993800000004</v>
      </c>
      <c r="FA376" s="1">
        <v>0.15170927000000001</v>
      </c>
      <c r="FB376" s="1">
        <v>-1.348361157</v>
      </c>
      <c r="FC376" s="1">
        <v>-0.94977949800000006</v>
      </c>
      <c r="FD376" s="1">
        <v>0.84506917800000003</v>
      </c>
      <c r="FE376" s="1">
        <v>0.98215492100000001</v>
      </c>
      <c r="FF376" s="1">
        <v>-0.99222370199999999</v>
      </c>
      <c r="FG376" s="1">
        <v>-1.024120258</v>
      </c>
      <c r="FH376" s="1">
        <v>-0.90605712000000005</v>
      </c>
      <c r="FI376" s="1">
        <v>0.45804513099999999</v>
      </c>
      <c r="FJ376" s="1">
        <v>0.53189845499999999</v>
      </c>
      <c r="FK376" s="1">
        <v>-0.61827943600000002</v>
      </c>
      <c r="FL376" s="1">
        <v>-0.62947516000000003</v>
      </c>
      <c r="FM376" s="1">
        <v>-1.9298028169999999</v>
      </c>
      <c r="FN376" s="1">
        <v>-1.4390252180000001</v>
      </c>
      <c r="FO376" s="1">
        <v>-0.13894535599999999</v>
      </c>
      <c r="FP376" s="1">
        <v>-0.25138411700000002</v>
      </c>
      <c r="FQ376" s="1">
        <v>-0.26098052599999999</v>
      </c>
      <c r="FR376" s="1">
        <v>-9.9165901000000001E-2</v>
      </c>
      <c r="FS376" s="1">
        <v>-0.72244622599999997</v>
      </c>
      <c r="FT376" s="1">
        <v>0.144408287</v>
      </c>
      <c r="FU376" s="1">
        <v>-0.263012886</v>
      </c>
      <c r="FV376" s="1">
        <v>-0.45070360700000001</v>
      </c>
      <c r="FW376" s="1">
        <v>-0.54637880400000005</v>
      </c>
      <c r="FX376" s="1">
        <v>-1.751353983</v>
      </c>
      <c r="FY376" s="1">
        <v>-0.711579976</v>
      </c>
      <c r="FZ376" s="1">
        <v>-0.44432008899999997</v>
      </c>
      <c r="GA376" s="1">
        <v>-0.200264262</v>
      </c>
      <c r="GB376" s="1">
        <v>-2.2884229980000002</v>
      </c>
      <c r="GC376" s="1">
        <v>-2.523846619</v>
      </c>
      <c r="GD376" s="1">
        <v>0.49528214300000001</v>
      </c>
      <c r="GE376" s="1">
        <v>-1.926311189</v>
      </c>
      <c r="GF376" s="1">
        <v>-3.4736261169999998</v>
      </c>
      <c r="GG376" s="1">
        <v>0.989477465</v>
      </c>
      <c r="GH376" s="1">
        <v>0.71914203399999999</v>
      </c>
      <c r="GI376" s="1">
        <v>9.7180912999999994E-2</v>
      </c>
      <c r="GJ376" s="1">
        <v>-2.638167927</v>
      </c>
      <c r="GK376" s="1">
        <v>-2.4631454769999999</v>
      </c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 t="s">
        <v>394</v>
      </c>
      <c r="HP376" s="1" t="s">
        <v>315</v>
      </c>
      <c r="HQ376" s="1" t="s">
        <v>316</v>
      </c>
      <c r="HR376" s="1" t="s">
        <v>830</v>
      </c>
      <c r="HS376" s="1" t="s">
        <v>221</v>
      </c>
      <c r="HT376" s="1" t="s">
        <v>221</v>
      </c>
      <c r="HU376" s="1">
        <v>0.74996852300000005</v>
      </c>
      <c r="HV376" s="1">
        <v>2.534142949</v>
      </c>
      <c r="HW376" s="1">
        <v>0</v>
      </c>
      <c r="HX376" s="1">
        <v>3.5054662969999999</v>
      </c>
      <c r="HY376" s="1">
        <v>3.9679199879999998</v>
      </c>
      <c r="HZ376" s="1">
        <v>3.2306804640000002</v>
      </c>
      <c r="IA376" s="1">
        <v>0.58552570699999995</v>
      </c>
      <c r="IB376" s="1">
        <v>1.490883679</v>
      </c>
    </row>
    <row r="377" spans="1:236" x14ac:dyDescent="0.3">
      <c r="A377" s="1">
        <v>38860</v>
      </c>
      <c r="B377" s="1" t="s">
        <v>2093</v>
      </c>
      <c r="C377" s="1" t="s">
        <v>1330</v>
      </c>
      <c r="D377" s="1" t="s">
        <v>251</v>
      </c>
      <c r="E377" s="1">
        <v>7</v>
      </c>
      <c r="F377" s="1" t="s">
        <v>529</v>
      </c>
      <c r="G377" s="1">
        <v>2</v>
      </c>
      <c r="H377" s="1" t="s">
        <v>530</v>
      </c>
      <c r="I377" s="1" t="s">
        <v>221</v>
      </c>
      <c r="J377" s="1" t="s">
        <v>221</v>
      </c>
      <c r="K377" s="1" t="s">
        <v>221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 t="s">
        <v>221</v>
      </c>
      <c r="AF377" s="1" t="s">
        <v>221</v>
      </c>
      <c r="AG377" s="1" t="s">
        <v>221</v>
      </c>
      <c r="AH377" s="1" t="s">
        <v>221</v>
      </c>
      <c r="AI377" s="1" t="s">
        <v>221</v>
      </c>
      <c r="AJ377" s="1" t="s">
        <v>221</v>
      </c>
      <c r="AK377" s="1" t="s">
        <v>221</v>
      </c>
      <c r="AL377" s="1" t="s">
        <v>221</v>
      </c>
      <c r="AM377" s="1">
        <v>5</v>
      </c>
      <c r="AN377" s="1">
        <v>3</v>
      </c>
      <c r="AO377" s="1">
        <v>3</v>
      </c>
      <c r="AP377" s="1">
        <v>1</v>
      </c>
      <c r="AQ377" s="1">
        <v>3</v>
      </c>
      <c r="AR377" s="1">
        <v>1</v>
      </c>
      <c r="AS377" s="1">
        <v>1</v>
      </c>
      <c r="AT377" s="1">
        <v>4</v>
      </c>
      <c r="AU377" s="1">
        <v>4</v>
      </c>
      <c r="AV377" s="1">
        <v>2</v>
      </c>
      <c r="AW377" s="1">
        <v>2</v>
      </c>
      <c r="AX377" s="1">
        <v>1</v>
      </c>
      <c r="AY377" s="1">
        <v>3</v>
      </c>
      <c r="AZ377" s="1">
        <v>3</v>
      </c>
      <c r="BA377" s="1">
        <v>3</v>
      </c>
      <c r="BB377" s="1">
        <v>3</v>
      </c>
      <c r="BC377" s="1" t="s">
        <v>221</v>
      </c>
      <c r="BD377" s="1" t="s">
        <v>221</v>
      </c>
      <c r="BE377" s="1" t="s">
        <v>221</v>
      </c>
      <c r="BF377" s="1" t="s">
        <v>221</v>
      </c>
      <c r="BG377" s="1">
        <v>4</v>
      </c>
      <c r="BH377" s="1">
        <v>4</v>
      </c>
      <c r="BI377" s="1">
        <v>4</v>
      </c>
      <c r="BJ377" s="1">
        <v>4</v>
      </c>
      <c r="BK377" s="1">
        <v>4</v>
      </c>
      <c r="BL377" s="1">
        <v>4</v>
      </c>
      <c r="BM377" s="1">
        <v>4</v>
      </c>
      <c r="BN377" s="1">
        <v>3</v>
      </c>
      <c r="BO377" s="1">
        <v>1</v>
      </c>
      <c r="BP377" s="1">
        <v>3</v>
      </c>
      <c r="BQ377" s="1">
        <v>2</v>
      </c>
      <c r="BR377" s="1">
        <v>4</v>
      </c>
      <c r="BS377" s="1">
        <v>4</v>
      </c>
      <c r="BT377" s="1">
        <v>3</v>
      </c>
      <c r="BU377" s="1">
        <v>4</v>
      </c>
      <c r="BV377" s="1">
        <v>4</v>
      </c>
      <c r="BW377" s="1">
        <v>3</v>
      </c>
      <c r="BX377" s="1">
        <v>3.7</v>
      </c>
      <c r="BY377" s="1">
        <v>3.5</v>
      </c>
      <c r="BZ377" s="1">
        <v>3</v>
      </c>
      <c r="CA377" s="1">
        <v>1</v>
      </c>
      <c r="CB377" s="1">
        <v>3</v>
      </c>
      <c r="CC377" s="1">
        <v>4</v>
      </c>
      <c r="CD377" s="1">
        <v>3.5</v>
      </c>
      <c r="CE377" s="1">
        <v>4</v>
      </c>
      <c r="CF377" s="1">
        <f>(AM377 - '[1]AoA, FW, and ASMu'!B$11) / '[1]AoA, FW, and ASMu'!B$12</f>
        <v>0.88905207322832902</v>
      </c>
      <c r="CG377" s="1">
        <f>(AQ377 - '[1]AoA, FW, and ASMu'!C$11) / '[1]AoA, FW, and ASMu'!C$12</f>
        <v>6.35580845466511E-2</v>
      </c>
      <c r="CH377" s="1">
        <f>(AR377 - '[1]AoA, FW, and ASMu'!D$11) / '[1]AoA, FW, and ASMu'!D$12</f>
        <v>-1.1133856642167215</v>
      </c>
      <c r="CI377" s="1">
        <f>(AT377 - '[1]AoA, FW, and ASMu'!E$11) / '[1]AoA, FW, and ASMu'!E$12</f>
        <v>-0.42732871186524074</v>
      </c>
      <c r="CJ377" s="1">
        <f>(AU377 - '[1]AoA, FW, and ASMu'!F$11) / '[1]AoA, FW, and ASMu'!F$12</f>
        <v>0.34953519330863153</v>
      </c>
      <c r="CK377" s="1">
        <f>(AY377 - '[1]AoA, FW, and ASMu'!G$11) / '[1]AoA, FW, and ASMu'!G$12</f>
        <v>-0.39129875746110016</v>
      </c>
      <c r="CL377" s="1">
        <f>(BA377 - '[1]AoA, FW, and ASMu'!H$11) / '[1]AoA, FW, and ASMu'!H$12</f>
        <v>1.2597114765283648</v>
      </c>
      <c r="CM377" s="1">
        <f>(AW377 - '[1]AoA, FW, and ASMu'!I$11) / '[1]AoA, FW, and ASMu'!I$12</f>
        <v>-1.1002623838105714</v>
      </c>
      <c r="CN377" s="1">
        <v>-0.96840897100000001</v>
      </c>
      <c r="CO377" s="1">
        <v>-0.17774704099999999</v>
      </c>
      <c r="CP377" s="1">
        <v>-0.81264632999999997</v>
      </c>
      <c r="CQ377" s="1">
        <v>-2.6087165959999998</v>
      </c>
      <c r="CR377" s="1">
        <v>-1.4784194610000001</v>
      </c>
      <c r="CS377" s="1">
        <v>-0.23781242699999999</v>
      </c>
      <c r="CT377" s="1">
        <v>-0.397240812</v>
      </c>
      <c r="CU377" s="1">
        <v>1.8815148E-2</v>
      </c>
      <c r="CV377" s="1" t="s">
        <v>241</v>
      </c>
      <c r="CW377" s="1">
        <v>5</v>
      </c>
      <c r="CX377" s="1">
        <v>1</v>
      </c>
      <c r="CY377" s="1" t="s">
        <v>242</v>
      </c>
      <c r="CZ377" s="1">
        <v>5</v>
      </c>
      <c r="DA377" s="1">
        <v>3701</v>
      </c>
      <c r="DB377" s="1" t="s">
        <v>221</v>
      </c>
      <c r="DC377" s="1" t="s">
        <v>221</v>
      </c>
      <c r="DD377" s="1">
        <v>0</v>
      </c>
      <c r="DE377" s="1" t="s">
        <v>221</v>
      </c>
      <c r="DF377" s="1" t="s">
        <v>221</v>
      </c>
      <c r="DG377" s="1" t="s">
        <v>364</v>
      </c>
      <c r="DH377" s="1">
        <v>610518</v>
      </c>
      <c r="DI377" s="1" t="s">
        <v>2094</v>
      </c>
      <c r="DJ377" s="1" t="s">
        <v>2095</v>
      </c>
      <c r="DK377" s="1" t="s">
        <v>340</v>
      </c>
      <c r="DL377" s="1" t="s">
        <v>341</v>
      </c>
      <c r="DM377" s="1">
        <v>1296</v>
      </c>
      <c r="DN377" s="1">
        <v>4</v>
      </c>
      <c r="DO377" s="1" t="s">
        <v>2096</v>
      </c>
      <c r="DP377" s="1">
        <v>0.99168173500000001</v>
      </c>
      <c r="DQ377" s="1">
        <v>1.4352302509999999</v>
      </c>
      <c r="DR377" s="1">
        <v>-0.85767027399999995</v>
      </c>
      <c r="DS377" s="1">
        <v>-0.37808848900000003</v>
      </c>
      <c r="DT377" s="1">
        <v>0.18858483200000001</v>
      </c>
      <c r="DU377" s="1">
        <v>-1.4329344530000001</v>
      </c>
      <c r="DV377" s="1">
        <v>-0.68143459900000003</v>
      </c>
      <c r="DW377" s="1">
        <v>-0.12828479000000001</v>
      </c>
      <c r="DX377" s="1">
        <v>0.71745466300000005</v>
      </c>
      <c r="DY377" s="1">
        <v>-9.6444849999999999E-2</v>
      </c>
      <c r="DZ377" s="1">
        <v>-1.190606061</v>
      </c>
      <c r="EA377" s="1">
        <v>-1.1447780439999999</v>
      </c>
      <c r="EB377" s="1">
        <v>-0.34981495200000001</v>
      </c>
      <c r="EC377" s="1">
        <v>-0.36842907200000002</v>
      </c>
      <c r="ED377" s="1">
        <v>1.329160962</v>
      </c>
      <c r="EE377" s="1">
        <v>-0.78145320900000004</v>
      </c>
      <c r="EF377" s="1">
        <v>-0.49336258900000002</v>
      </c>
      <c r="EG377" s="1">
        <v>-0.20733053700000001</v>
      </c>
      <c r="EH377" s="1">
        <v>-0.138845727</v>
      </c>
      <c r="EI377" s="1">
        <v>-0.21831218999999999</v>
      </c>
      <c r="EJ377" s="1">
        <v>-0.213365954</v>
      </c>
      <c r="EK377" s="1">
        <v>-8.8258680000000006E-2</v>
      </c>
      <c r="EL377" s="1">
        <v>-0.51791661099999997</v>
      </c>
      <c r="EM377" s="1">
        <v>-2.8582212789999999</v>
      </c>
      <c r="EN377" s="1">
        <v>-1.227950713</v>
      </c>
      <c r="EO377" s="1">
        <v>-2.3978265740000002</v>
      </c>
      <c r="EP377" s="1">
        <v>-0.44247086800000002</v>
      </c>
      <c r="EQ377" s="1">
        <v>0.160112855</v>
      </c>
      <c r="ER377" s="1">
        <v>-0.64968487399999997</v>
      </c>
      <c r="ES377" s="1">
        <v>0.56867211600000001</v>
      </c>
      <c r="ET377" s="1">
        <v>-0.18006138499999999</v>
      </c>
      <c r="EU377" s="1">
        <v>-0.28827037799999999</v>
      </c>
      <c r="EV377" s="1">
        <v>-0.88920579200000005</v>
      </c>
      <c r="EW377" s="1">
        <v>1.3341285919999999</v>
      </c>
      <c r="EX377" s="1">
        <v>1.715370176</v>
      </c>
      <c r="EY377" s="1">
        <v>-0.74570925099999996</v>
      </c>
      <c r="EZ377" s="1">
        <v>-0.56272993800000004</v>
      </c>
      <c r="FA377" s="1">
        <v>0.15170927000000001</v>
      </c>
      <c r="FB377" s="1">
        <v>-1.348361157</v>
      </c>
      <c r="FC377" s="1">
        <v>-0.94977949800000006</v>
      </c>
      <c r="FD377" s="1">
        <v>-0.12436346299999999</v>
      </c>
      <c r="FE377" s="1">
        <v>0.410288343</v>
      </c>
      <c r="FF377" s="1">
        <v>-8.7277409E-2</v>
      </c>
      <c r="FG377" s="1">
        <v>-1.024120258</v>
      </c>
      <c r="FH377" s="1">
        <v>-0.90605712000000005</v>
      </c>
      <c r="FI377" s="1">
        <v>-0.24643912700000001</v>
      </c>
      <c r="FJ377" s="1">
        <v>-0.31028479199999998</v>
      </c>
      <c r="FK377" s="1">
        <v>1.2250224620000001</v>
      </c>
      <c r="FL377" s="1">
        <v>-0.62947516000000003</v>
      </c>
      <c r="FM377" s="1">
        <v>-0.63754946099999998</v>
      </c>
      <c r="FN377" s="1">
        <v>-0.247118633</v>
      </c>
      <c r="FO377" s="1">
        <v>-0.13894535599999999</v>
      </c>
      <c r="FP377" s="1">
        <v>-0.25138411700000002</v>
      </c>
      <c r="FQ377" s="1">
        <v>-0.26098052599999999</v>
      </c>
      <c r="FR377" s="1">
        <v>-9.9165901000000001E-2</v>
      </c>
      <c r="FS377" s="1">
        <v>-0.72244622599999997</v>
      </c>
      <c r="FT377" s="1">
        <v>-2.9112326350000002</v>
      </c>
      <c r="FU377" s="1">
        <v>-1.4168275990000001</v>
      </c>
      <c r="FV377" s="1">
        <v>-2.716533176</v>
      </c>
      <c r="FW377" s="1">
        <v>-0.54637880400000005</v>
      </c>
      <c r="FX377" s="1">
        <v>0.15240841699999999</v>
      </c>
      <c r="FY377" s="1">
        <v>-0.711579976</v>
      </c>
      <c r="FZ377" s="1">
        <v>0.58580132299999998</v>
      </c>
      <c r="GA377" s="1">
        <v>-0.200264262</v>
      </c>
      <c r="GB377" s="1">
        <v>-0.288289605</v>
      </c>
      <c r="GC377" s="1">
        <v>-0.77675984099999995</v>
      </c>
      <c r="GD377" s="1">
        <v>0.78831410099999999</v>
      </c>
      <c r="GE377" s="1">
        <v>-1.411250484</v>
      </c>
      <c r="GF377" s="1">
        <v>-1.7265393389999999</v>
      </c>
      <c r="GG377" s="1">
        <v>-3.0355960980000001</v>
      </c>
      <c r="GH377" s="1">
        <v>-1.0065392559999999</v>
      </c>
      <c r="GI377" s="1">
        <v>-0.60730334500000005</v>
      </c>
      <c r="GJ377" s="1">
        <v>1.1570818679999999</v>
      </c>
      <c r="GK377" s="1">
        <v>-1.2712388910000001</v>
      </c>
      <c r="GL377" s="1">
        <v>3</v>
      </c>
      <c r="GM377" s="1">
        <v>2</v>
      </c>
      <c r="GN377" s="1">
        <v>0.66666666699999999</v>
      </c>
      <c r="GO377" s="1">
        <v>1</v>
      </c>
      <c r="GP377" s="1">
        <v>0.33333333300000001</v>
      </c>
      <c r="GQ377" s="1">
        <v>0</v>
      </c>
      <c r="GR377" s="1">
        <v>0</v>
      </c>
      <c r="GS377" s="1">
        <v>0</v>
      </c>
      <c r="GT377" s="1">
        <v>0</v>
      </c>
      <c r="GU377" s="1">
        <v>1</v>
      </c>
      <c r="GV377" s="1">
        <v>0.33333333300000001</v>
      </c>
      <c r="GW377" s="1">
        <v>0</v>
      </c>
      <c r="GX377" s="1">
        <v>0</v>
      </c>
      <c r="GY377" s="1">
        <v>0</v>
      </c>
      <c r="GZ377" s="1">
        <v>0</v>
      </c>
      <c r="HA377" s="1">
        <v>0</v>
      </c>
      <c r="HB377" s="1">
        <v>0</v>
      </c>
      <c r="HC377" s="1">
        <v>0</v>
      </c>
      <c r="HD377" s="1">
        <v>0</v>
      </c>
      <c r="HE377" s="1">
        <v>0</v>
      </c>
      <c r="HF377" s="1">
        <v>0</v>
      </c>
      <c r="HG377" s="1">
        <v>1</v>
      </c>
      <c r="HH377" s="1">
        <v>0.33333333300000001</v>
      </c>
      <c r="HI377" s="1">
        <v>0</v>
      </c>
      <c r="HJ377" s="1">
        <v>0</v>
      </c>
      <c r="HK377" s="1">
        <v>1</v>
      </c>
      <c r="HL377" s="1">
        <v>0.33333333300000001</v>
      </c>
      <c r="HM377" s="1">
        <v>0.33333333300000001</v>
      </c>
      <c r="HN377" s="1">
        <v>0.66666666699999999</v>
      </c>
      <c r="HO377" s="1" t="s">
        <v>269</v>
      </c>
      <c r="HP377" s="1" t="s">
        <v>232</v>
      </c>
      <c r="HQ377" s="1" t="s">
        <v>260</v>
      </c>
      <c r="HR377" s="1" t="s">
        <v>261</v>
      </c>
      <c r="HS377" s="1" t="s">
        <v>262</v>
      </c>
      <c r="HT377" s="1" t="s">
        <v>221</v>
      </c>
      <c r="HU377" s="1">
        <v>2.6778143779999999</v>
      </c>
      <c r="HV377" s="1">
        <v>3.105895667</v>
      </c>
      <c r="HW377" s="1">
        <v>2.2704469989999998</v>
      </c>
      <c r="HX377" s="1">
        <v>0</v>
      </c>
      <c r="HY377" s="1">
        <v>2.3833913729999998</v>
      </c>
      <c r="HZ377" s="1">
        <v>2.6817145980000001</v>
      </c>
      <c r="IA377" s="1">
        <v>2.3293702060000001</v>
      </c>
      <c r="IB377" s="1">
        <v>3.917313831</v>
      </c>
    </row>
    <row r="378" spans="1:236" x14ac:dyDescent="0.3">
      <c r="A378" s="1">
        <v>33093</v>
      </c>
      <c r="B378" s="1" t="s">
        <v>2097</v>
      </c>
      <c r="C378" s="1" t="s">
        <v>474</v>
      </c>
      <c r="D378" s="1" t="s">
        <v>1743</v>
      </c>
      <c r="E378" s="1">
        <v>5</v>
      </c>
      <c r="F378" s="1" t="s">
        <v>529</v>
      </c>
      <c r="G378" s="1">
        <v>2</v>
      </c>
      <c r="H378" s="1" t="s">
        <v>530</v>
      </c>
      <c r="I378" s="1" t="s">
        <v>221</v>
      </c>
      <c r="J378" s="1" t="s">
        <v>221</v>
      </c>
      <c r="K378" s="1" t="s">
        <v>221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 t="s">
        <v>221</v>
      </c>
      <c r="AF378" s="1" t="s">
        <v>221</v>
      </c>
      <c r="AG378" s="1" t="s">
        <v>221</v>
      </c>
      <c r="AH378" s="1" t="s">
        <v>221</v>
      </c>
      <c r="AI378" s="1" t="s">
        <v>221</v>
      </c>
      <c r="AJ378" s="1" t="s">
        <v>221</v>
      </c>
      <c r="AK378" s="1" t="s">
        <v>221</v>
      </c>
      <c r="AL378" s="1" t="s">
        <v>221</v>
      </c>
      <c r="AM378" s="1">
        <v>5</v>
      </c>
      <c r="AN378" s="1">
        <v>2</v>
      </c>
      <c r="AO378" s="1">
        <v>5</v>
      </c>
      <c r="AP378" s="1">
        <v>2</v>
      </c>
      <c r="AQ378" s="1">
        <v>5</v>
      </c>
      <c r="AR378" s="1">
        <v>2</v>
      </c>
      <c r="AS378" s="1">
        <v>1</v>
      </c>
      <c r="AT378" s="1">
        <v>4</v>
      </c>
      <c r="AU378" s="1">
        <v>1</v>
      </c>
      <c r="AV378" s="1">
        <v>1</v>
      </c>
      <c r="AW378" s="1">
        <v>5</v>
      </c>
      <c r="AX378" s="1">
        <v>1</v>
      </c>
      <c r="AY378" s="1">
        <v>1</v>
      </c>
      <c r="AZ378" s="1">
        <v>5</v>
      </c>
      <c r="BA378" s="1">
        <v>1</v>
      </c>
      <c r="BB378" s="1">
        <v>5</v>
      </c>
      <c r="BC378" s="1" t="s">
        <v>221</v>
      </c>
      <c r="BD378" s="1" t="s">
        <v>221</v>
      </c>
      <c r="BE378" s="1" t="s">
        <v>221</v>
      </c>
      <c r="BF378" s="1" t="s">
        <v>221</v>
      </c>
      <c r="BG378" s="1">
        <v>4</v>
      </c>
      <c r="BH378" s="1">
        <v>4</v>
      </c>
      <c r="BI378" s="1">
        <v>4</v>
      </c>
      <c r="BJ378" s="1">
        <v>4</v>
      </c>
      <c r="BK378" s="1">
        <v>4</v>
      </c>
      <c r="BL378" s="1">
        <v>4</v>
      </c>
      <c r="BM378" s="1">
        <v>4</v>
      </c>
      <c r="BN378" s="1">
        <v>4</v>
      </c>
      <c r="BO378" s="1">
        <v>4</v>
      </c>
      <c r="BP378" s="1">
        <v>4</v>
      </c>
      <c r="BQ378" s="1">
        <v>5</v>
      </c>
      <c r="BR378" s="1">
        <v>5</v>
      </c>
      <c r="BS378" s="1">
        <v>5</v>
      </c>
      <c r="BT378" s="1">
        <v>5</v>
      </c>
      <c r="BU378" s="1">
        <v>5</v>
      </c>
      <c r="BV378" s="1">
        <v>5</v>
      </c>
      <c r="BW378" s="1">
        <v>4</v>
      </c>
      <c r="BX378" s="1">
        <v>4.4000000000000004</v>
      </c>
      <c r="BY378" s="1">
        <v>5</v>
      </c>
      <c r="BZ378" s="1">
        <v>4</v>
      </c>
      <c r="CA378" s="1">
        <v>4</v>
      </c>
      <c r="CB378" s="1">
        <v>4</v>
      </c>
      <c r="CC378" s="1">
        <v>4</v>
      </c>
      <c r="CD378" s="1">
        <v>4.5</v>
      </c>
      <c r="CE378" s="1">
        <v>4</v>
      </c>
      <c r="CF378" s="1">
        <f>(AM378 - '[1]AoA, FW, and ASMu'!B$11) / '[1]AoA, FW, and ASMu'!B$12</f>
        <v>0.88905207322832902</v>
      </c>
      <c r="CG378" s="1">
        <f>(AQ378 - '[1]AoA, FW, and ASMu'!C$11) / '[1]AoA, FW, and ASMu'!C$12</f>
        <v>1.6056087151336731</v>
      </c>
      <c r="CH378" s="1">
        <f>(AR378 - '[1]AoA, FW, and ASMu'!D$11) / '[1]AoA, FW, and ASMu'!D$12</f>
        <v>-0.32843761477495281</v>
      </c>
      <c r="CI378" s="1">
        <f>(AT378 - '[1]AoA, FW, and ASMu'!E$11) / '[1]AoA, FW, and ASMu'!E$12</f>
        <v>-0.42732871186524074</v>
      </c>
      <c r="CJ378" s="1">
        <f>(AU378 - '[1]AoA, FW, and ASMu'!F$11) / '[1]AoA, FW, and ASMu'!F$12</f>
        <v>-1.3726844286238138</v>
      </c>
      <c r="CK378" s="1">
        <f>(AY378 - '[1]AoA, FW, and ASMu'!G$11) / '[1]AoA, FW, and ASMu'!G$12</f>
        <v>-1.8178158856975259</v>
      </c>
      <c r="CL378" s="1">
        <f>(BA378 - '[1]AoA, FW, and ASMu'!H$11) / '[1]AoA, FW, and ASMu'!H$12</f>
        <v>-0.62050276803115456</v>
      </c>
      <c r="CM378" s="1">
        <f>(AW378 - '[1]AoA, FW, and ASMu'!I$11) / '[1]AoA, FW, and ASMu'!I$12</f>
        <v>1.4468245209353749</v>
      </c>
      <c r="CN378" s="1">
        <v>0.47349107899999998</v>
      </c>
      <c r="CO378" s="1">
        <v>1.6857903590000001</v>
      </c>
      <c r="CP378" s="1">
        <v>0.322577169</v>
      </c>
      <c r="CQ378" s="1">
        <v>0.30499183800000002</v>
      </c>
      <c r="CR378" s="1">
        <v>-0.28672377399999999</v>
      </c>
      <c r="CS378" s="1">
        <v>-0.23781242699999999</v>
      </c>
      <c r="CT378" s="1">
        <v>0.767444291</v>
      </c>
      <c r="CU378" s="1">
        <v>1.8815148E-2</v>
      </c>
      <c r="CV378" s="1" t="s">
        <v>241</v>
      </c>
      <c r="CW378" s="1">
        <v>5</v>
      </c>
      <c r="CX378" s="1">
        <v>1</v>
      </c>
      <c r="CY378" s="1" t="s">
        <v>242</v>
      </c>
      <c r="CZ378" s="1">
        <v>5</v>
      </c>
      <c r="DA378" s="1">
        <v>9274</v>
      </c>
      <c r="DB378" s="1" t="s">
        <v>221</v>
      </c>
      <c r="DC378" s="1" t="s">
        <v>221</v>
      </c>
      <c r="DD378" s="1" t="s">
        <v>221</v>
      </c>
      <c r="DE378" s="1" t="s">
        <v>221</v>
      </c>
      <c r="DF378" s="1" t="s">
        <v>221</v>
      </c>
      <c r="DG378" s="1" t="s">
        <v>292</v>
      </c>
      <c r="DH378" s="1">
        <v>440552</v>
      </c>
      <c r="DI378" s="1" t="s">
        <v>2098</v>
      </c>
      <c r="DJ378" s="1" t="s">
        <v>2099</v>
      </c>
      <c r="DK378" s="1" t="s">
        <v>257</v>
      </c>
      <c r="DL378" s="1" t="s">
        <v>229</v>
      </c>
      <c r="DM378" s="1">
        <v>1131</v>
      </c>
      <c r="DN378" s="1">
        <v>11</v>
      </c>
      <c r="DO378" s="1" t="s">
        <v>2100</v>
      </c>
      <c r="DP378" s="1">
        <v>0.99168173500000001</v>
      </c>
      <c r="DQ378" s="1">
        <v>0.43523025100000001</v>
      </c>
      <c r="DR378" s="1">
        <v>1.142329726</v>
      </c>
      <c r="DS378" s="1">
        <v>0.62191151099999997</v>
      </c>
      <c r="DT378" s="1">
        <v>2.1885848320000001</v>
      </c>
      <c r="DU378" s="1">
        <v>-0.432934453</v>
      </c>
      <c r="DV378" s="1">
        <v>-0.68143459900000003</v>
      </c>
      <c r="DW378" s="1">
        <v>-0.12828479000000001</v>
      </c>
      <c r="DX378" s="1">
        <v>-2.2825453370000002</v>
      </c>
      <c r="DY378" s="1">
        <v>-1.0964448499999999</v>
      </c>
      <c r="DZ378" s="1">
        <v>1.809393939</v>
      </c>
      <c r="EA378" s="1">
        <v>-1.1447780439999999</v>
      </c>
      <c r="EB378" s="1">
        <v>-2.349814952</v>
      </c>
      <c r="EC378" s="1">
        <v>1.6315709279999999</v>
      </c>
      <c r="ED378" s="1">
        <v>-0.670839038</v>
      </c>
      <c r="EE378" s="1">
        <v>1.2185467910000001</v>
      </c>
      <c r="EF378" s="1">
        <v>-0.49336258900000002</v>
      </c>
      <c r="EG378" s="1">
        <v>-0.20733053700000001</v>
      </c>
      <c r="EH378" s="1">
        <v>-0.138845727</v>
      </c>
      <c r="EI378" s="1">
        <v>-0.21831218999999999</v>
      </c>
      <c r="EJ378" s="1">
        <v>-0.213365954</v>
      </c>
      <c r="EK378" s="1">
        <v>-8.8258680000000006E-2</v>
      </c>
      <c r="EL378" s="1">
        <v>-0.51791661099999997</v>
      </c>
      <c r="EM378" s="1">
        <v>0.141778721</v>
      </c>
      <c r="EN378" s="1">
        <v>-0.227950713</v>
      </c>
      <c r="EO378" s="1">
        <v>0.60217342600000001</v>
      </c>
      <c r="EP378" s="1">
        <v>0.55752913199999998</v>
      </c>
      <c r="EQ378" s="1">
        <v>1.1601128549999999</v>
      </c>
      <c r="ER378" s="1">
        <v>1.3503151259999999</v>
      </c>
      <c r="ES378" s="1">
        <v>1.5686721159999999</v>
      </c>
      <c r="ET378" s="1">
        <v>0.81993861499999998</v>
      </c>
      <c r="EU378" s="1">
        <v>0.71172962200000001</v>
      </c>
      <c r="EV378" s="1">
        <v>0.11079420800000001</v>
      </c>
      <c r="EW378" s="1">
        <v>1.3341285919999999</v>
      </c>
      <c r="EX378" s="1">
        <v>0.52018203500000004</v>
      </c>
      <c r="EY378" s="1">
        <v>0.99320901100000003</v>
      </c>
      <c r="EZ378" s="1">
        <v>0.92562518000000005</v>
      </c>
      <c r="FA378" s="1">
        <v>1.7606326240000001</v>
      </c>
      <c r="FB378" s="1">
        <v>-0.407382207</v>
      </c>
      <c r="FC378" s="1">
        <v>-0.94977949800000006</v>
      </c>
      <c r="FD378" s="1">
        <v>-0.12436346299999999</v>
      </c>
      <c r="FE378" s="1">
        <v>-1.305311391</v>
      </c>
      <c r="FF378" s="1">
        <v>-0.99222370199999999</v>
      </c>
      <c r="FG378" s="1">
        <v>1.556381282</v>
      </c>
      <c r="FH378" s="1">
        <v>-0.90605712000000005</v>
      </c>
      <c r="FI378" s="1">
        <v>-1.6554076419999999</v>
      </c>
      <c r="FJ378" s="1">
        <v>1.3740817030000001</v>
      </c>
      <c r="FK378" s="1">
        <v>-0.61827943600000002</v>
      </c>
      <c r="FL378" s="1">
        <v>0.98156220699999996</v>
      </c>
      <c r="FM378" s="1">
        <v>-0.63754946099999998</v>
      </c>
      <c r="FN378" s="1">
        <v>-0.247118633</v>
      </c>
      <c r="FO378" s="1">
        <v>-0.13894535599999999</v>
      </c>
      <c r="FP378" s="1">
        <v>-0.25138411700000002</v>
      </c>
      <c r="FQ378" s="1">
        <v>-0.26098052599999999</v>
      </c>
      <c r="FR378" s="1">
        <v>-9.9165901000000001E-2</v>
      </c>
      <c r="FS378" s="1">
        <v>-0.72244622599999997</v>
      </c>
      <c r="FT378" s="1">
        <v>0.144408287</v>
      </c>
      <c r="FU378" s="1">
        <v>-0.263012886</v>
      </c>
      <c r="FV378" s="1">
        <v>0.682211177</v>
      </c>
      <c r="FW378" s="1">
        <v>0.68845685099999998</v>
      </c>
      <c r="FX378" s="1">
        <v>1.1042896170000001</v>
      </c>
      <c r="FY378" s="1">
        <v>1.4789588659999999</v>
      </c>
      <c r="FZ378" s="1">
        <v>1.6159227350000001</v>
      </c>
      <c r="GA378" s="1">
        <v>0.911935681</v>
      </c>
      <c r="GB378" s="1">
        <v>0.71177709199999994</v>
      </c>
      <c r="GC378" s="1">
        <v>9.6783547999999997E-2</v>
      </c>
      <c r="GD378" s="1">
        <v>1.5580868859999999</v>
      </c>
      <c r="GE378" s="1">
        <v>1.140058593</v>
      </c>
      <c r="GF378" s="1">
        <v>-0.85299595100000003</v>
      </c>
      <c r="GG378" s="1">
        <v>2.0044824999999999E-2</v>
      </c>
      <c r="GH378" s="1">
        <v>-1.5683242770000001</v>
      </c>
      <c r="GI378" s="1">
        <v>-2.0162718599999998</v>
      </c>
      <c r="GJ378" s="1">
        <v>0.289753918</v>
      </c>
      <c r="GK378" s="1">
        <v>1.30926265</v>
      </c>
      <c r="GL378" s="1">
        <v>4</v>
      </c>
      <c r="GM378" s="1">
        <v>2</v>
      </c>
      <c r="GN378" s="1">
        <v>0.5</v>
      </c>
      <c r="GO378" s="1">
        <v>2</v>
      </c>
      <c r="GP378" s="1">
        <v>0.5</v>
      </c>
      <c r="GQ378" s="1">
        <v>0</v>
      </c>
      <c r="GR378" s="1">
        <v>0</v>
      </c>
      <c r="GS378" s="1">
        <v>0</v>
      </c>
      <c r="GT378" s="1">
        <v>0</v>
      </c>
      <c r="GU378" s="1">
        <v>0</v>
      </c>
      <c r="GV378" s="1">
        <v>0</v>
      </c>
      <c r="GW378" s="1">
        <v>0</v>
      </c>
      <c r="GX378" s="1">
        <v>0</v>
      </c>
      <c r="GY378" s="1">
        <v>0</v>
      </c>
      <c r="GZ378" s="1">
        <v>0</v>
      </c>
      <c r="HA378" s="1">
        <v>0</v>
      </c>
      <c r="HB378" s="1">
        <v>0</v>
      </c>
      <c r="HC378" s="1">
        <v>2</v>
      </c>
      <c r="HD378" s="1">
        <v>0.5</v>
      </c>
      <c r="HE378" s="1">
        <v>0</v>
      </c>
      <c r="HF378" s="1">
        <v>0</v>
      </c>
      <c r="HG378" s="1">
        <v>2</v>
      </c>
      <c r="HH378" s="1">
        <v>0.5</v>
      </c>
      <c r="HI378" s="1">
        <v>0</v>
      </c>
      <c r="HJ378" s="1">
        <v>0</v>
      </c>
      <c r="HK378" s="1">
        <v>0</v>
      </c>
      <c r="HL378" s="1">
        <v>0</v>
      </c>
      <c r="HM378" s="1">
        <v>0</v>
      </c>
      <c r="HN378" s="1">
        <v>1</v>
      </c>
      <c r="HO378" s="1" t="s">
        <v>534</v>
      </c>
      <c r="HP378" s="1" t="s">
        <v>315</v>
      </c>
      <c r="HQ378" s="1" t="s">
        <v>316</v>
      </c>
      <c r="HR378" s="1" t="s">
        <v>221</v>
      </c>
      <c r="HS378" s="1" t="s">
        <v>221</v>
      </c>
      <c r="HT378" s="1" t="s">
        <v>221</v>
      </c>
      <c r="HU378" s="1">
        <v>4.119714428</v>
      </c>
      <c r="HV378" s="1">
        <v>4.9694330679999998</v>
      </c>
      <c r="HW378" s="1">
        <v>3.4056704990000002</v>
      </c>
      <c r="HX378" s="1">
        <v>2.9137084350000002</v>
      </c>
      <c r="HY378" s="1">
        <v>3.5750870589999999</v>
      </c>
      <c r="HZ378" s="1">
        <v>2.6817145980000001</v>
      </c>
      <c r="IA378" s="1">
        <v>3.4940553090000002</v>
      </c>
      <c r="IB378" s="1">
        <v>3.917313831</v>
      </c>
    </row>
    <row r="379" spans="1:236" x14ac:dyDescent="0.3">
      <c r="A379" s="1">
        <v>34724</v>
      </c>
      <c r="B379" s="1" t="s">
        <v>2101</v>
      </c>
      <c r="C379" s="1" t="s">
        <v>832</v>
      </c>
      <c r="D379" s="1" t="s">
        <v>833</v>
      </c>
      <c r="E379" s="1">
        <v>6</v>
      </c>
      <c r="F379" s="1" t="s">
        <v>529</v>
      </c>
      <c r="G379" s="1">
        <v>2</v>
      </c>
      <c r="H379" s="1" t="s">
        <v>530</v>
      </c>
      <c r="I379" s="1" t="s">
        <v>221</v>
      </c>
      <c r="J379" s="1" t="s">
        <v>221</v>
      </c>
      <c r="K379" s="1" t="s">
        <v>221</v>
      </c>
      <c r="L379" s="1">
        <v>1</v>
      </c>
      <c r="M379" s="1">
        <v>0</v>
      </c>
      <c r="N379" s="1">
        <v>0</v>
      </c>
      <c r="O379" s="1">
        <v>0</v>
      </c>
      <c r="P379" s="1">
        <v>0</v>
      </c>
      <c r="Q379" s="1">
        <v>1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 t="s">
        <v>2102</v>
      </c>
      <c r="AF379" s="1" t="s">
        <v>1777</v>
      </c>
      <c r="AG379" s="1" t="s">
        <v>221</v>
      </c>
      <c r="AH379" s="1" t="s">
        <v>221</v>
      </c>
      <c r="AI379" s="1" t="s">
        <v>221</v>
      </c>
      <c r="AJ379" s="1" t="s">
        <v>221</v>
      </c>
      <c r="AK379" s="1" t="s">
        <v>221</v>
      </c>
      <c r="AL379" s="1" t="s">
        <v>221</v>
      </c>
      <c r="AM379" s="1">
        <v>5</v>
      </c>
      <c r="AN379" s="1">
        <v>1</v>
      </c>
      <c r="AO379" s="1">
        <v>4</v>
      </c>
      <c r="AP379" s="1">
        <v>1</v>
      </c>
      <c r="AQ379" s="1">
        <v>4</v>
      </c>
      <c r="AR379" s="1">
        <v>1</v>
      </c>
      <c r="AS379" s="1">
        <v>1</v>
      </c>
      <c r="AT379" s="1">
        <v>5</v>
      </c>
      <c r="AU379" s="1">
        <v>5</v>
      </c>
      <c r="AV379" s="1">
        <v>1</v>
      </c>
      <c r="AW379" s="1">
        <v>4</v>
      </c>
      <c r="AX379" s="1">
        <v>1</v>
      </c>
      <c r="AY379" s="1">
        <v>4</v>
      </c>
      <c r="AZ379" s="1">
        <v>1</v>
      </c>
      <c r="BA379" s="1">
        <v>1</v>
      </c>
      <c r="BB379" s="1">
        <v>3</v>
      </c>
      <c r="BC379" s="1" t="s">
        <v>221</v>
      </c>
      <c r="BD379" s="1" t="s">
        <v>221</v>
      </c>
      <c r="BE379" s="1" t="s">
        <v>221</v>
      </c>
      <c r="BF379" s="1" t="s">
        <v>221</v>
      </c>
      <c r="BG379" s="1">
        <v>4</v>
      </c>
      <c r="BH379" s="1">
        <v>4</v>
      </c>
      <c r="BI379" s="1">
        <v>4</v>
      </c>
      <c r="BJ379" s="1">
        <v>4</v>
      </c>
      <c r="BK379" s="1">
        <v>4</v>
      </c>
      <c r="BL379" s="1">
        <v>4</v>
      </c>
      <c r="BM379" s="1">
        <v>4</v>
      </c>
      <c r="BN379" s="1">
        <v>4</v>
      </c>
      <c r="BO379" s="1">
        <v>4</v>
      </c>
      <c r="BP379" s="1">
        <v>4</v>
      </c>
      <c r="BQ379" s="1">
        <v>4</v>
      </c>
      <c r="BR379" s="1">
        <v>5</v>
      </c>
      <c r="BS379" s="1">
        <v>5</v>
      </c>
      <c r="BT379" s="1">
        <v>4</v>
      </c>
      <c r="BU379" s="1">
        <v>4</v>
      </c>
      <c r="BV379" s="1">
        <v>4</v>
      </c>
      <c r="BW379" s="1">
        <v>3</v>
      </c>
      <c r="BX379" s="1">
        <v>4.0999999999999996</v>
      </c>
      <c r="BY379" s="1">
        <v>4</v>
      </c>
      <c r="BZ379" s="1">
        <v>4</v>
      </c>
      <c r="CA379" s="1">
        <v>4</v>
      </c>
      <c r="CB379" s="1">
        <v>4</v>
      </c>
      <c r="CC379" s="1">
        <v>4</v>
      </c>
      <c r="CD379" s="1">
        <v>4</v>
      </c>
      <c r="CE379" s="1">
        <v>4</v>
      </c>
      <c r="CF379" s="1">
        <f>(AM379 - '[1]AoA, FW, and ASMu'!B$11) / '[1]AoA, FW, and ASMu'!B$12</f>
        <v>0.88905207322832902</v>
      </c>
      <c r="CG379" s="1">
        <f>(AQ379 - '[1]AoA, FW, and ASMu'!C$11) / '[1]AoA, FW, and ASMu'!C$12</f>
        <v>0.83458339984016205</v>
      </c>
      <c r="CH379" s="1">
        <f>(AR379 - '[1]AoA, FW, and ASMu'!D$11) / '[1]AoA, FW, and ASMu'!D$12</f>
        <v>-1.1133856642167215</v>
      </c>
      <c r="CI379" s="1">
        <f>(AT379 - '[1]AoA, FW, and ASMu'!E$11) / '[1]AoA, FW, and ASMu'!E$12</f>
        <v>0.50066042908655961</v>
      </c>
      <c r="CJ379" s="1">
        <f>(AU379 - '[1]AoA, FW, and ASMu'!F$11) / '[1]AoA, FW, and ASMu'!F$12</f>
        <v>0.92360840061944671</v>
      </c>
      <c r="CK379" s="1">
        <f>(AY379 - '[1]AoA, FW, and ASMu'!G$11) / '[1]AoA, FW, and ASMu'!G$12</f>
        <v>0.32195980665711271</v>
      </c>
      <c r="CL379" s="1">
        <f>(BA379 - '[1]AoA, FW, and ASMu'!H$11) / '[1]AoA, FW, and ASMu'!H$12</f>
        <v>-0.62050276803115456</v>
      </c>
      <c r="CM379" s="1">
        <f>(AW379 - '[1]AoA, FW, and ASMu'!I$11) / '[1]AoA, FW, and ASMu'!I$12</f>
        <v>0.59779555268672613</v>
      </c>
      <c r="CN379" s="1">
        <v>-0.14446608499999999</v>
      </c>
      <c r="CO379" s="1">
        <v>0.443432092</v>
      </c>
      <c r="CP379" s="1">
        <v>0.322577169</v>
      </c>
      <c r="CQ379" s="1">
        <v>0.30499183800000002</v>
      </c>
      <c r="CR379" s="1">
        <v>-0.28672377399999999</v>
      </c>
      <c r="CS379" s="1">
        <v>-0.23781242699999999</v>
      </c>
      <c r="CT379" s="1">
        <v>0.18510173999999999</v>
      </c>
      <c r="CU379" s="1">
        <v>1.8815148E-2</v>
      </c>
      <c r="CV379" s="1" t="s">
        <v>241</v>
      </c>
      <c r="CW379" s="1">
        <v>5</v>
      </c>
      <c r="CX379" s="1">
        <v>1</v>
      </c>
      <c r="CY379" s="1" t="s">
        <v>242</v>
      </c>
      <c r="CZ379" s="1">
        <v>5</v>
      </c>
      <c r="DA379" s="1">
        <v>1742</v>
      </c>
      <c r="DB379" s="1" t="s">
        <v>221</v>
      </c>
      <c r="DC379" s="1" t="s">
        <v>221</v>
      </c>
      <c r="DD379" s="1">
        <v>0</v>
      </c>
      <c r="DE379" s="1" t="s">
        <v>221</v>
      </c>
      <c r="DF379" s="1" t="s">
        <v>221</v>
      </c>
      <c r="DG379" s="1" t="s">
        <v>364</v>
      </c>
      <c r="DH379" s="1">
        <v>634668</v>
      </c>
      <c r="DI379" s="1" t="s">
        <v>221</v>
      </c>
      <c r="DJ379" s="1" t="s">
        <v>2103</v>
      </c>
      <c r="DK379" s="1" t="s">
        <v>323</v>
      </c>
      <c r="DL379" s="1" t="s">
        <v>229</v>
      </c>
      <c r="DM379" s="1">
        <v>974</v>
      </c>
      <c r="DN379" s="1">
        <v>3</v>
      </c>
      <c r="DO379" s="1" t="s">
        <v>2104</v>
      </c>
      <c r="DP379" s="1">
        <v>0.99168173500000001</v>
      </c>
      <c r="DQ379" s="1">
        <v>-0.56476974899999999</v>
      </c>
      <c r="DR379" s="1">
        <v>0.14232972599999999</v>
      </c>
      <c r="DS379" s="1">
        <v>-0.37808848900000003</v>
      </c>
      <c r="DT379" s="1">
        <v>1.1885848320000001</v>
      </c>
      <c r="DU379" s="1">
        <v>-1.4329344530000001</v>
      </c>
      <c r="DV379" s="1">
        <v>-0.68143459900000003</v>
      </c>
      <c r="DW379" s="1">
        <v>0.87171520999999996</v>
      </c>
      <c r="DX379" s="1">
        <v>1.717454663</v>
      </c>
      <c r="DY379" s="1">
        <v>-1.0964448499999999</v>
      </c>
      <c r="DZ379" s="1">
        <v>0.80939393900000001</v>
      </c>
      <c r="EA379" s="1">
        <v>-1.1447780439999999</v>
      </c>
      <c r="EB379" s="1">
        <v>0.65018504799999999</v>
      </c>
      <c r="EC379" s="1">
        <v>-2.3684290720000001</v>
      </c>
      <c r="ED379" s="1">
        <v>-0.670839038</v>
      </c>
      <c r="EE379" s="1">
        <v>-0.78145320900000004</v>
      </c>
      <c r="EF379" s="1">
        <v>-0.49336258900000002</v>
      </c>
      <c r="EG379" s="1">
        <v>-0.20733053700000001</v>
      </c>
      <c r="EH379" s="1">
        <v>-0.138845727</v>
      </c>
      <c r="EI379" s="1">
        <v>-0.21831218999999999</v>
      </c>
      <c r="EJ379" s="1">
        <v>-0.213365954</v>
      </c>
      <c r="EK379" s="1">
        <v>-8.8258680000000006E-2</v>
      </c>
      <c r="EL379" s="1">
        <v>-0.51791661099999997</v>
      </c>
      <c r="EM379" s="1">
        <v>0.141778721</v>
      </c>
      <c r="EN379" s="1">
        <v>-0.227950713</v>
      </c>
      <c r="EO379" s="1">
        <v>-0.39782657399999999</v>
      </c>
      <c r="EP379" s="1">
        <v>0.55752913199999998</v>
      </c>
      <c r="EQ379" s="1">
        <v>1.1601128549999999</v>
      </c>
      <c r="ER379" s="1">
        <v>0.35031512599999998</v>
      </c>
      <c r="ES379" s="1">
        <v>0.56867211600000001</v>
      </c>
      <c r="ET379" s="1">
        <v>-0.18006138499999999</v>
      </c>
      <c r="EU379" s="1">
        <v>-0.28827037799999999</v>
      </c>
      <c r="EV379" s="1">
        <v>0.11079420800000001</v>
      </c>
      <c r="EW379" s="1">
        <v>1.3341285919999999</v>
      </c>
      <c r="EX379" s="1">
        <v>-0.67500610599999999</v>
      </c>
      <c r="EY379" s="1">
        <v>0.12374988000000001</v>
      </c>
      <c r="EZ379" s="1">
        <v>-0.56272993800000004</v>
      </c>
      <c r="FA379" s="1">
        <v>0.95617094700000005</v>
      </c>
      <c r="FB379" s="1">
        <v>-1.348361157</v>
      </c>
      <c r="FC379" s="1">
        <v>-0.94977949800000006</v>
      </c>
      <c r="FD379" s="1">
        <v>0.84506917800000003</v>
      </c>
      <c r="FE379" s="1">
        <v>0.98215492100000001</v>
      </c>
      <c r="FF379" s="1">
        <v>-0.99222370199999999</v>
      </c>
      <c r="FG379" s="1">
        <v>0.696214102</v>
      </c>
      <c r="FH379" s="1">
        <v>-0.90605712000000005</v>
      </c>
      <c r="FI379" s="1">
        <v>0.45804513099999999</v>
      </c>
      <c r="FJ379" s="1">
        <v>-1.994651288</v>
      </c>
      <c r="FK379" s="1">
        <v>-0.61827943600000002</v>
      </c>
      <c r="FL379" s="1">
        <v>-0.62947516000000003</v>
      </c>
      <c r="FM379" s="1">
        <v>-0.63754946099999998</v>
      </c>
      <c r="FN379" s="1">
        <v>-0.247118633</v>
      </c>
      <c r="FO379" s="1">
        <v>-0.13894535599999999</v>
      </c>
      <c r="FP379" s="1">
        <v>-0.25138411700000002</v>
      </c>
      <c r="FQ379" s="1">
        <v>-0.26098052599999999</v>
      </c>
      <c r="FR379" s="1">
        <v>-9.9165901000000001E-2</v>
      </c>
      <c r="FS379" s="1">
        <v>-0.72244622599999997</v>
      </c>
      <c r="FT379" s="1">
        <v>0.144408287</v>
      </c>
      <c r="FU379" s="1">
        <v>-0.263012886</v>
      </c>
      <c r="FV379" s="1">
        <v>-0.45070360700000001</v>
      </c>
      <c r="FW379" s="1">
        <v>0.68845685099999998</v>
      </c>
      <c r="FX379" s="1">
        <v>1.1042896170000001</v>
      </c>
      <c r="FY379" s="1">
        <v>0.38368944500000002</v>
      </c>
      <c r="FZ379" s="1">
        <v>0.58580132299999998</v>
      </c>
      <c r="GA379" s="1">
        <v>-0.200264262</v>
      </c>
      <c r="GB379" s="1">
        <v>-0.288289605</v>
      </c>
      <c r="GC379" s="1">
        <v>9.6783547999999997E-2</v>
      </c>
      <c r="GD379" s="1">
        <v>1.2335687440000001</v>
      </c>
      <c r="GE379" s="1">
        <v>-0.86361577300000003</v>
      </c>
      <c r="GF379" s="1">
        <v>-0.85299595100000003</v>
      </c>
      <c r="GG379" s="1">
        <v>0.989477465</v>
      </c>
      <c r="GH379" s="1">
        <v>0.71914203399999999</v>
      </c>
      <c r="GI379" s="1">
        <v>9.7180912999999994E-2</v>
      </c>
      <c r="GJ379" s="1">
        <v>-0.21027942999999999</v>
      </c>
      <c r="GK379" s="1">
        <v>0.44909547</v>
      </c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 t="s">
        <v>394</v>
      </c>
      <c r="HP379" s="1" t="s">
        <v>295</v>
      </c>
      <c r="HQ379" s="1" t="s">
        <v>221</v>
      </c>
      <c r="HR379" s="1" t="s">
        <v>221</v>
      </c>
      <c r="HS379" s="1" t="s">
        <v>221</v>
      </c>
      <c r="HT379" s="1" t="s">
        <v>221</v>
      </c>
      <c r="HU379" s="1">
        <v>3.5017572640000001</v>
      </c>
      <c r="HV379" s="1">
        <v>3.7270748010000001</v>
      </c>
      <c r="HW379" s="1">
        <v>3.4056704990000002</v>
      </c>
      <c r="HX379" s="1">
        <v>2.9137084350000002</v>
      </c>
      <c r="HY379" s="1">
        <v>3.5750870589999999</v>
      </c>
      <c r="HZ379" s="1">
        <v>2.6817145980000001</v>
      </c>
      <c r="IA379" s="1">
        <v>2.9117127580000002</v>
      </c>
      <c r="IB379" s="1">
        <v>3.917313831</v>
      </c>
    </row>
    <row r="380" spans="1:236" x14ac:dyDescent="0.3">
      <c r="A380" s="1">
        <v>36593</v>
      </c>
      <c r="B380" s="1" t="s">
        <v>2105</v>
      </c>
      <c r="C380" s="1" t="s">
        <v>713</v>
      </c>
      <c r="D380" s="1" t="s">
        <v>1933</v>
      </c>
      <c r="E380" s="1">
        <v>6</v>
      </c>
      <c r="F380" s="1" t="s">
        <v>529</v>
      </c>
      <c r="G380" s="1">
        <v>2</v>
      </c>
      <c r="H380" s="1" t="s">
        <v>530</v>
      </c>
      <c r="I380" s="1" t="s">
        <v>221</v>
      </c>
      <c r="J380" s="1" t="s">
        <v>221</v>
      </c>
      <c r="K380" s="1" t="s">
        <v>221</v>
      </c>
      <c r="L380" s="1">
        <v>1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1</v>
      </c>
      <c r="T380" s="1">
        <v>0</v>
      </c>
      <c r="U380" s="1">
        <v>0</v>
      </c>
      <c r="V380" s="1">
        <v>1</v>
      </c>
      <c r="W380" s="1">
        <v>0</v>
      </c>
      <c r="X380" s="1">
        <v>0</v>
      </c>
      <c r="Y380" s="1">
        <v>1</v>
      </c>
      <c r="Z380" s="1">
        <v>1</v>
      </c>
      <c r="AA380" s="1">
        <v>0</v>
      </c>
      <c r="AB380" s="1">
        <v>1</v>
      </c>
      <c r="AC380" s="1">
        <v>0</v>
      </c>
      <c r="AD380" s="1">
        <v>0</v>
      </c>
      <c r="AE380" s="1" t="s">
        <v>221</v>
      </c>
      <c r="AF380" s="1" t="s">
        <v>221</v>
      </c>
      <c r="AG380" s="1" t="s">
        <v>221</v>
      </c>
      <c r="AH380" s="1" t="s">
        <v>221</v>
      </c>
      <c r="AI380" s="1" t="s">
        <v>221</v>
      </c>
      <c r="AJ380" s="1" t="s">
        <v>221</v>
      </c>
      <c r="AK380" s="1" t="s">
        <v>221</v>
      </c>
      <c r="AL380" s="1" t="s">
        <v>221</v>
      </c>
      <c r="AM380" s="1">
        <v>5</v>
      </c>
      <c r="AN380" s="1">
        <v>5</v>
      </c>
      <c r="AO380" s="1">
        <v>3</v>
      </c>
      <c r="AP380" s="1">
        <v>1</v>
      </c>
      <c r="AQ380" s="1">
        <v>5</v>
      </c>
      <c r="AR380" s="1">
        <v>1</v>
      </c>
      <c r="AS380" s="1">
        <v>1</v>
      </c>
      <c r="AT380" s="1">
        <v>5</v>
      </c>
      <c r="AU380" s="1">
        <v>5</v>
      </c>
      <c r="AV380" s="1">
        <v>4</v>
      </c>
      <c r="AW380" s="1">
        <v>4</v>
      </c>
      <c r="AX380" s="1">
        <v>2</v>
      </c>
      <c r="AY380" s="1">
        <v>5</v>
      </c>
      <c r="AZ380" s="1">
        <v>4</v>
      </c>
      <c r="BA380" s="1">
        <v>4</v>
      </c>
      <c r="BB380" s="1">
        <v>3</v>
      </c>
      <c r="BC380" s="1" t="s">
        <v>221</v>
      </c>
      <c r="BD380" s="1" t="s">
        <v>221</v>
      </c>
      <c r="BE380" s="1" t="s">
        <v>221</v>
      </c>
      <c r="BF380" s="1" t="s">
        <v>221</v>
      </c>
      <c r="BG380" s="1">
        <v>5</v>
      </c>
      <c r="BH380" s="1">
        <v>4</v>
      </c>
      <c r="BI380" s="1">
        <v>4</v>
      </c>
      <c r="BJ380" s="1" t="s">
        <v>221</v>
      </c>
      <c r="BK380" s="1">
        <v>5</v>
      </c>
      <c r="BL380" s="1">
        <v>4</v>
      </c>
      <c r="BM380" s="1">
        <v>3</v>
      </c>
      <c r="BN380" s="1">
        <v>3</v>
      </c>
      <c r="BO380" s="1">
        <v>4</v>
      </c>
      <c r="BP380" s="1">
        <v>4</v>
      </c>
      <c r="BQ380" s="1">
        <v>4</v>
      </c>
      <c r="BR380" s="1">
        <v>3</v>
      </c>
      <c r="BS380" s="1">
        <v>2</v>
      </c>
      <c r="BT380" s="1">
        <v>2</v>
      </c>
      <c r="BU380" s="1">
        <v>3</v>
      </c>
      <c r="BV380" s="1">
        <v>5</v>
      </c>
      <c r="BW380" s="1">
        <v>3</v>
      </c>
      <c r="BX380" s="1">
        <v>3.8</v>
      </c>
      <c r="BY380" s="1">
        <v>2.5</v>
      </c>
      <c r="BZ380" s="1">
        <v>3</v>
      </c>
      <c r="CA380" s="1">
        <v>4</v>
      </c>
      <c r="CB380" s="1">
        <v>4</v>
      </c>
      <c r="CC380" s="1">
        <v>4</v>
      </c>
      <c r="CD380" s="1">
        <v>2.5</v>
      </c>
      <c r="CE380" s="1">
        <v>4</v>
      </c>
      <c r="CF380" s="1">
        <f>(AM380 - '[1]AoA, FW, and ASMu'!B$11) / '[1]AoA, FW, and ASMu'!B$12</f>
        <v>0.88905207322832902</v>
      </c>
      <c r="CG380" s="1">
        <f>(AQ380 - '[1]AoA, FW, and ASMu'!C$11) / '[1]AoA, FW, and ASMu'!C$12</f>
        <v>1.6056087151336731</v>
      </c>
      <c r="CH380" s="1">
        <f>(AR380 - '[1]AoA, FW, and ASMu'!D$11) / '[1]AoA, FW, and ASMu'!D$12</f>
        <v>-1.1133856642167215</v>
      </c>
      <c r="CI380" s="1">
        <f>(AT380 - '[1]AoA, FW, and ASMu'!E$11) / '[1]AoA, FW, and ASMu'!E$12</f>
        <v>0.50066042908655961</v>
      </c>
      <c r="CJ380" s="1">
        <f>(AU380 - '[1]AoA, FW, and ASMu'!F$11) / '[1]AoA, FW, and ASMu'!F$12</f>
        <v>0.92360840061944671</v>
      </c>
      <c r="CK380" s="1">
        <f>(AY380 - '[1]AoA, FW, and ASMu'!G$11) / '[1]AoA, FW, and ASMu'!G$12</f>
        <v>1.0352183707753255</v>
      </c>
      <c r="CL380" s="1">
        <f>(BA380 - '[1]AoA, FW, and ASMu'!H$11) / '[1]AoA, FW, and ASMu'!H$12</f>
        <v>2.199818598808124</v>
      </c>
      <c r="CM380" s="1">
        <f>(AW380 - '[1]AoA, FW, and ASMu'!I$11) / '[1]AoA, FW, and ASMu'!I$12</f>
        <v>0.59779555268672613</v>
      </c>
      <c r="CN380" s="1">
        <v>-0.76242324900000003</v>
      </c>
      <c r="CO380" s="1">
        <v>-1.4201053079999999</v>
      </c>
      <c r="CP380" s="1">
        <v>-0.81264632999999997</v>
      </c>
      <c r="CQ380" s="1">
        <v>0.30499183800000002</v>
      </c>
      <c r="CR380" s="1">
        <v>-0.28672377399999999</v>
      </c>
      <c r="CS380" s="1">
        <v>-0.23781242699999999</v>
      </c>
      <c r="CT380" s="1">
        <v>-1.561925915</v>
      </c>
      <c r="CU380" s="1">
        <v>1.8815148E-2</v>
      </c>
      <c r="CV380" s="1" t="s">
        <v>241</v>
      </c>
      <c r="CW380" s="1">
        <v>5</v>
      </c>
      <c r="CX380" s="1">
        <v>1</v>
      </c>
      <c r="CY380" s="1" t="s">
        <v>242</v>
      </c>
      <c r="CZ380" s="1">
        <v>5</v>
      </c>
      <c r="DA380" s="1">
        <v>2222</v>
      </c>
      <c r="DB380" s="1" t="s">
        <v>221</v>
      </c>
      <c r="DC380" s="1" t="s">
        <v>221</v>
      </c>
      <c r="DD380" s="1" t="s">
        <v>221</v>
      </c>
      <c r="DE380" s="1" t="s">
        <v>221</v>
      </c>
      <c r="DF380" s="1" t="s">
        <v>221</v>
      </c>
      <c r="DG380" s="1" t="s">
        <v>292</v>
      </c>
      <c r="DH380" s="1">
        <v>435774</v>
      </c>
      <c r="DI380" s="1" t="s">
        <v>221</v>
      </c>
      <c r="DJ380" s="1" t="s">
        <v>2106</v>
      </c>
      <c r="DK380" s="1" t="s">
        <v>1384</v>
      </c>
      <c r="DL380" s="1" t="s">
        <v>229</v>
      </c>
      <c r="DM380" s="1">
        <v>1311</v>
      </c>
      <c r="DN380" s="1">
        <v>10</v>
      </c>
      <c r="DO380" s="1" t="s">
        <v>2107</v>
      </c>
      <c r="DP380" s="1">
        <v>0.99168173500000001</v>
      </c>
      <c r="DQ380" s="1">
        <v>3.4352302510000001</v>
      </c>
      <c r="DR380" s="1">
        <v>-0.85767027399999995</v>
      </c>
      <c r="DS380" s="1">
        <v>-0.37808848900000003</v>
      </c>
      <c r="DT380" s="1">
        <v>2.1885848320000001</v>
      </c>
      <c r="DU380" s="1">
        <v>-1.4329344530000001</v>
      </c>
      <c r="DV380" s="1">
        <v>-0.68143459900000003</v>
      </c>
      <c r="DW380" s="1">
        <v>0.87171520999999996</v>
      </c>
      <c r="DX380" s="1">
        <v>1.717454663</v>
      </c>
      <c r="DY380" s="1">
        <v>1.9035551500000001</v>
      </c>
      <c r="DZ380" s="1">
        <v>0.80939393900000001</v>
      </c>
      <c r="EA380" s="1">
        <v>-0.14477804399999999</v>
      </c>
      <c r="EB380" s="1">
        <v>1.650185048</v>
      </c>
      <c r="EC380" s="1">
        <v>0.63157092800000003</v>
      </c>
      <c r="ED380" s="1">
        <v>2.329160962</v>
      </c>
      <c r="EE380" s="1">
        <v>-0.78145320900000004</v>
      </c>
      <c r="EF380" s="1">
        <v>0.50663741100000004</v>
      </c>
      <c r="EG380" s="1">
        <v>-0.20733053700000001</v>
      </c>
      <c r="EH380" s="1">
        <v>-0.138845727</v>
      </c>
      <c r="EI380" s="1" t="s">
        <v>221</v>
      </c>
      <c r="EJ380" s="1">
        <v>0.78663404599999998</v>
      </c>
      <c r="EK380" s="1">
        <v>-8.8258680000000006E-2</v>
      </c>
      <c r="EL380" s="1">
        <v>-1.517916611</v>
      </c>
      <c r="EM380" s="1">
        <v>0.141778721</v>
      </c>
      <c r="EN380" s="1">
        <v>-0.227950713</v>
      </c>
      <c r="EO380" s="1">
        <v>-0.39782657399999999</v>
      </c>
      <c r="EP380" s="1">
        <v>-1.442470868</v>
      </c>
      <c r="EQ380" s="1">
        <v>-1.8398871450000001</v>
      </c>
      <c r="ER380" s="1">
        <v>-1.6496848740000001</v>
      </c>
      <c r="ES380" s="1">
        <v>-0.43132788399999999</v>
      </c>
      <c r="ET380" s="1">
        <v>0.81993861499999998</v>
      </c>
      <c r="EU380" s="1">
        <v>-0.28827037799999999</v>
      </c>
      <c r="EV380" s="1">
        <v>-0.88920579200000005</v>
      </c>
      <c r="EW380" s="1">
        <v>1.3341285919999999</v>
      </c>
      <c r="EX380" s="1">
        <v>4.1057464579999996</v>
      </c>
      <c r="EY380" s="1">
        <v>-0.74570925099999996</v>
      </c>
      <c r="EZ380" s="1">
        <v>-0.56272993800000004</v>
      </c>
      <c r="FA380" s="1">
        <v>1.7606326240000001</v>
      </c>
      <c r="FB380" s="1">
        <v>-1.348361157</v>
      </c>
      <c r="FC380" s="1">
        <v>-0.94977949800000006</v>
      </c>
      <c r="FD380" s="1">
        <v>0.84506917800000003</v>
      </c>
      <c r="FE380" s="1">
        <v>0.98215492100000001</v>
      </c>
      <c r="FF380" s="1">
        <v>1.7226151750000001</v>
      </c>
      <c r="FG380" s="1">
        <v>0.696214102</v>
      </c>
      <c r="FH380" s="1">
        <v>-0.114587433</v>
      </c>
      <c r="FI380" s="1">
        <v>1.1625293880000001</v>
      </c>
      <c r="FJ380" s="1">
        <v>0.53189845499999999</v>
      </c>
      <c r="FK380" s="1">
        <v>2.1466734110000001</v>
      </c>
      <c r="FL380" s="1">
        <v>-0.62947516000000003</v>
      </c>
      <c r="FM380" s="1">
        <v>0.65470389500000004</v>
      </c>
      <c r="FN380" s="1">
        <v>-0.247118633</v>
      </c>
      <c r="FO380" s="1">
        <v>-0.13894535599999999</v>
      </c>
      <c r="FP380" s="1"/>
      <c r="FQ380" s="1">
        <v>0.96217865700000005</v>
      </c>
      <c r="FR380" s="1">
        <v>-9.9165901000000001E-2</v>
      </c>
      <c r="FS380" s="1">
        <v>-2.1173546170000002</v>
      </c>
      <c r="FT380" s="1">
        <v>0.144408287</v>
      </c>
      <c r="FU380" s="1">
        <v>-0.263012886</v>
      </c>
      <c r="FV380" s="1">
        <v>-0.45070360700000001</v>
      </c>
      <c r="FW380" s="1">
        <v>-1.7812144590000001</v>
      </c>
      <c r="FX380" s="1">
        <v>-1.751353983</v>
      </c>
      <c r="FY380" s="1">
        <v>-1.8068493960000001</v>
      </c>
      <c r="FZ380" s="1">
        <v>-0.44432008899999997</v>
      </c>
      <c r="GA380" s="1">
        <v>0.911935681</v>
      </c>
      <c r="GB380" s="1">
        <v>-0.288289605</v>
      </c>
      <c r="GC380" s="1">
        <v>-0.77675984099999995</v>
      </c>
      <c r="GD380" s="1">
        <v>0.92430766200000003</v>
      </c>
      <c r="GE380" s="1">
        <v>-2.4739458999999999</v>
      </c>
      <c r="GF380" s="1">
        <v>-1.7265393389999999</v>
      </c>
      <c r="GG380" s="1">
        <v>0.989477465</v>
      </c>
      <c r="GH380" s="1">
        <v>0.71914203399999999</v>
      </c>
      <c r="GI380" s="1">
        <v>0.74441543399999999</v>
      </c>
      <c r="GJ380" s="1">
        <v>1.126851617</v>
      </c>
      <c r="GK380" s="1">
        <v>0.44909547</v>
      </c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 t="s">
        <v>221</v>
      </c>
      <c r="HP380" s="1" t="s">
        <v>295</v>
      </c>
      <c r="HQ380" s="1" t="s">
        <v>233</v>
      </c>
      <c r="HR380" s="1" t="s">
        <v>234</v>
      </c>
      <c r="HS380" s="1" t="s">
        <v>221</v>
      </c>
      <c r="HT380" s="1" t="s">
        <v>221</v>
      </c>
      <c r="HU380" s="1">
        <v>2.8838001000000002</v>
      </c>
      <c r="HV380" s="1">
        <v>1.8635374</v>
      </c>
      <c r="HW380" s="1">
        <v>2.2704469989999998</v>
      </c>
      <c r="HX380" s="1">
        <v>2.9137084350000002</v>
      </c>
      <c r="HY380" s="1">
        <v>3.5750870589999999</v>
      </c>
      <c r="HZ380" s="1">
        <v>2.6817145980000001</v>
      </c>
      <c r="IA380" s="1">
        <v>1.1646851030000001</v>
      </c>
      <c r="IB380" s="1">
        <v>3.917313831</v>
      </c>
    </row>
    <row r="381" spans="1:236" x14ac:dyDescent="0.3">
      <c r="A381" s="1">
        <v>30808</v>
      </c>
      <c r="B381" s="1" t="s">
        <v>2108</v>
      </c>
      <c r="C381" s="1" t="s">
        <v>2109</v>
      </c>
      <c r="D381" s="1" t="s">
        <v>2110</v>
      </c>
      <c r="E381" s="1">
        <v>13</v>
      </c>
      <c r="F381" s="1" t="s">
        <v>529</v>
      </c>
      <c r="G381" s="1">
        <v>2</v>
      </c>
      <c r="H381" s="1" t="s">
        <v>530</v>
      </c>
      <c r="I381" s="1" t="s">
        <v>221</v>
      </c>
      <c r="J381" s="1" t="s">
        <v>221</v>
      </c>
      <c r="K381" s="1" t="s">
        <v>221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 t="s">
        <v>221</v>
      </c>
      <c r="AF381" s="1" t="s">
        <v>221</v>
      </c>
      <c r="AG381" s="1" t="s">
        <v>221</v>
      </c>
      <c r="AH381" s="1" t="s">
        <v>221</v>
      </c>
      <c r="AI381" s="1" t="s">
        <v>221</v>
      </c>
      <c r="AJ381" s="1" t="s">
        <v>221</v>
      </c>
      <c r="AK381" s="1" t="s">
        <v>221</v>
      </c>
      <c r="AL381" s="1" t="s">
        <v>221</v>
      </c>
      <c r="AM381" s="1">
        <v>5</v>
      </c>
      <c r="AN381" s="1">
        <v>2</v>
      </c>
      <c r="AO381" s="1">
        <v>3</v>
      </c>
      <c r="AP381" s="1">
        <v>1</v>
      </c>
      <c r="AQ381" s="1">
        <v>4</v>
      </c>
      <c r="AR381" s="1">
        <v>3</v>
      </c>
      <c r="AS381" s="1">
        <v>1</v>
      </c>
      <c r="AT381" s="1">
        <v>5</v>
      </c>
      <c r="AU381" s="1">
        <v>4</v>
      </c>
      <c r="AV381" s="1">
        <v>1</v>
      </c>
      <c r="AW381" s="1">
        <v>3</v>
      </c>
      <c r="AX381" s="1">
        <v>1</v>
      </c>
      <c r="AY381" s="1">
        <v>4</v>
      </c>
      <c r="AZ381" s="1">
        <v>3</v>
      </c>
      <c r="BA381" s="1">
        <v>2</v>
      </c>
      <c r="BB381" s="1">
        <v>3</v>
      </c>
      <c r="BC381" s="1" t="s">
        <v>2111</v>
      </c>
      <c r="BD381" s="1" t="s">
        <v>221</v>
      </c>
      <c r="BE381" s="1" t="s">
        <v>221</v>
      </c>
      <c r="BF381" s="1">
        <v>4</v>
      </c>
      <c r="BG381" s="1">
        <v>5</v>
      </c>
      <c r="BH381" s="1">
        <v>4</v>
      </c>
      <c r="BI381" s="1">
        <v>5</v>
      </c>
      <c r="BJ381" s="1">
        <v>4</v>
      </c>
      <c r="BK381" s="1">
        <v>4</v>
      </c>
      <c r="BL381" s="1">
        <v>4</v>
      </c>
      <c r="BM381" s="1">
        <v>5</v>
      </c>
      <c r="BN381" s="1">
        <v>5</v>
      </c>
      <c r="BO381" s="1">
        <v>5</v>
      </c>
      <c r="BP381" s="1">
        <v>5</v>
      </c>
      <c r="BQ381" s="1">
        <v>5</v>
      </c>
      <c r="BR381" s="1">
        <v>5</v>
      </c>
      <c r="BS381" s="1">
        <v>5</v>
      </c>
      <c r="BT381" s="1">
        <v>4</v>
      </c>
      <c r="BU381" s="1">
        <v>4</v>
      </c>
      <c r="BV381" s="1">
        <v>4</v>
      </c>
      <c r="BW381" s="1" t="s">
        <v>221</v>
      </c>
      <c r="BX381" s="1">
        <v>4.6666666670000003</v>
      </c>
      <c r="BY381" s="1">
        <v>4</v>
      </c>
      <c r="BZ381" s="1">
        <v>5</v>
      </c>
      <c r="CA381" s="1">
        <v>5</v>
      </c>
      <c r="CB381" s="1">
        <v>5</v>
      </c>
      <c r="CC381" s="1">
        <v>4.3333333329999997</v>
      </c>
      <c r="CD381" s="1">
        <v>5</v>
      </c>
      <c r="CE381" s="1">
        <v>4</v>
      </c>
      <c r="CF381" s="1">
        <f>(AM381 - '[1]AoA, FW, and ASMu'!B$11) / '[1]AoA, FW, and ASMu'!B$12</f>
        <v>0.88905207322832902</v>
      </c>
      <c r="CG381" s="1">
        <f>(AQ381 - '[1]AoA, FW, and ASMu'!C$11) / '[1]AoA, FW, and ASMu'!C$12</f>
        <v>0.83458339984016205</v>
      </c>
      <c r="CH381" s="1">
        <f>(AR381 - '[1]AoA, FW, and ASMu'!D$11) / '[1]AoA, FW, and ASMu'!D$12</f>
        <v>0.45651043466681585</v>
      </c>
      <c r="CI381" s="1">
        <f>(AT381 - '[1]AoA, FW, and ASMu'!E$11) / '[1]AoA, FW, and ASMu'!E$12</f>
        <v>0.50066042908655961</v>
      </c>
      <c r="CJ381" s="1">
        <f>(AU381 - '[1]AoA, FW, and ASMu'!F$11) / '[1]AoA, FW, and ASMu'!F$12</f>
        <v>0.34953519330863153</v>
      </c>
      <c r="CK381" s="1">
        <f>(AY381 - '[1]AoA, FW, and ASMu'!G$11) / '[1]AoA, FW, and ASMu'!G$12</f>
        <v>0.32195980665711271</v>
      </c>
      <c r="CL381" s="1">
        <f>(BA381 - '[1]AoA, FW, and ASMu'!H$11) / '[1]AoA, FW, and ASMu'!H$12</f>
        <v>0.31960435424860512</v>
      </c>
      <c r="CM381" s="1">
        <f>(AW381 - '[1]AoA, FW, and ASMu'!I$11) / '[1]AoA, FW, and ASMu'!I$12</f>
        <v>-0.25123341556192269</v>
      </c>
      <c r="CN381" s="1">
        <v>1.0227863370000001</v>
      </c>
      <c r="CO381" s="1">
        <v>0.443432092</v>
      </c>
      <c r="CP381" s="1">
        <v>1.457800669</v>
      </c>
      <c r="CQ381" s="1">
        <v>1.2762279830000001</v>
      </c>
      <c r="CR381" s="1">
        <v>0.90497191200000004</v>
      </c>
      <c r="CS381" s="1">
        <v>0.29853049300000001</v>
      </c>
      <c r="CT381" s="1">
        <v>1.349786843</v>
      </c>
      <c r="CU381" s="1">
        <v>1.8815148E-2</v>
      </c>
      <c r="CV381" s="1" t="s">
        <v>241</v>
      </c>
      <c r="CW381" s="1">
        <v>5</v>
      </c>
      <c r="CX381" s="1">
        <v>1</v>
      </c>
      <c r="CY381" s="1" t="s">
        <v>242</v>
      </c>
      <c r="CZ381" s="1">
        <v>5</v>
      </c>
      <c r="DA381" s="1">
        <v>3547</v>
      </c>
      <c r="DB381" s="1" t="s">
        <v>221</v>
      </c>
      <c r="DC381" s="1" t="s">
        <v>221</v>
      </c>
      <c r="DD381" s="1">
        <v>0</v>
      </c>
      <c r="DE381" s="1" t="s">
        <v>221</v>
      </c>
      <c r="DF381" s="1" t="s">
        <v>221</v>
      </c>
      <c r="DG381" s="1" t="s">
        <v>364</v>
      </c>
      <c r="DH381" s="1">
        <v>556312</v>
      </c>
      <c r="DI381" s="1" t="s">
        <v>2112</v>
      </c>
      <c r="DJ381" s="1" t="s">
        <v>1085</v>
      </c>
      <c r="DK381" s="1" t="s">
        <v>355</v>
      </c>
      <c r="DL381" s="1" t="s">
        <v>229</v>
      </c>
      <c r="DM381" s="1">
        <v>897</v>
      </c>
      <c r="DN381" s="1">
        <v>7</v>
      </c>
      <c r="DO381" s="1" t="s">
        <v>2113</v>
      </c>
      <c r="DP381" s="1">
        <v>0.99168173500000001</v>
      </c>
      <c r="DQ381" s="1">
        <v>0.43523025100000001</v>
      </c>
      <c r="DR381" s="1">
        <v>-0.85767027399999995</v>
      </c>
      <c r="DS381" s="1">
        <v>-0.37808848900000003</v>
      </c>
      <c r="DT381" s="1">
        <v>1.1885848320000001</v>
      </c>
      <c r="DU381" s="1">
        <v>0.567065547</v>
      </c>
      <c r="DV381" s="1">
        <v>-0.68143459900000003</v>
      </c>
      <c r="DW381" s="1">
        <v>0.87171520999999996</v>
      </c>
      <c r="DX381" s="1">
        <v>0.71745466300000005</v>
      </c>
      <c r="DY381" s="1">
        <v>-1.0964448499999999</v>
      </c>
      <c r="DZ381" s="1">
        <v>-0.19060606099999999</v>
      </c>
      <c r="EA381" s="1">
        <v>-1.1447780439999999</v>
      </c>
      <c r="EB381" s="1">
        <v>0.65018504799999999</v>
      </c>
      <c r="EC381" s="1">
        <v>-0.36842907200000002</v>
      </c>
      <c r="ED381" s="1">
        <v>0.329160962</v>
      </c>
      <c r="EE381" s="1">
        <v>-0.78145320900000004</v>
      </c>
      <c r="EF381" s="1">
        <v>0.50663741100000004</v>
      </c>
      <c r="EG381" s="1">
        <v>-0.20733053700000001</v>
      </c>
      <c r="EH381" s="1">
        <v>0.86115427300000003</v>
      </c>
      <c r="EI381" s="1">
        <v>-0.21831218999999999</v>
      </c>
      <c r="EJ381" s="1">
        <v>-0.213365954</v>
      </c>
      <c r="EK381" s="1">
        <v>-8.8258680000000006E-2</v>
      </c>
      <c r="EL381" s="1">
        <v>0.48208338899999997</v>
      </c>
      <c r="EM381" s="1">
        <v>1.1417787210000001</v>
      </c>
      <c r="EN381" s="1">
        <v>0.77204928699999997</v>
      </c>
      <c r="EO381" s="1">
        <v>0.60217342600000001</v>
      </c>
      <c r="EP381" s="1">
        <v>0.55752913199999998</v>
      </c>
      <c r="EQ381" s="1">
        <v>1.1601128549999999</v>
      </c>
      <c r="ER381" s="1">
        <v>0.35031512599999998</v>
      </c>
      <c r="ES381" s="1">
        <v>0.56867211600000001</v>
      </c>
      <c r="ET381" s="1">
        <v>-0.18006138499999999</v>
      </c>
      <c r="EU381" s="1" t="s">
        <v>221</v>
      </c>
      <c r="EV381" s="1">
        <v>1.1107942079999999</v>
      </c>
      <c r="EW381" s="1">
        <v>1.3341285919999999</v>
      </c>
      <c r="EX381" s="1">
        <v>0.52018203500000004</v>
      </c>
      <c r="EY381" s="1">
        <v>-0.74570925099999996</v>
      </c>
      <c r="EZ381" s="1">
        <v>-0.56272993800000004</v>
      </c>
      <c r="FA381" s="1">
        <v>0.95617094700000005</v>
      </c>
      <c r="FB381" s="1">
        <v>0.53359674300000004</v>
      </c>
      <c r="FC381" s="1">
        <v>-0.94977949800000006</v>
      </c>
      <c r="FD381" s="1">
        <v>0.84506917800000003</v>
      </c>
      <c r="FE381" s="1">
        <v>0.410288343</v>
      </c>
      <c r="FF381" s="1">
        <v>-0.99222370199999999</v>
      </c>
      <c r="FG381" s="1">
        <v>-0.163953078</v>
      </c>
      <c r="FH381" s="1">
        <v>-0.90605712000000005</v>
      </c>
      <c r="FI381" s="1">
        <v>0.45804513099999999</v>
      </c>
      <c r="FJ381" s="1">
        <v>-0.31028479199999998</v>
      </c>
      <c r="FK381" s="1">
        <v>0.30337151299999998</v>
      </c>
      <c r="FL381" s="1">
        <v>-0.62947516000000003</v>
      </c>
      <c r="FM381" s="1">
        <v>0.65470389500000004</v>
      </c>
      <c r="FN381" s="1">
        <v>-0.247118633</v>
      </c>
      <c r="FO381" s="1">
        <v>0.86177219599999999</v>
      </c>
      <c r="FP381" s="1">
        <v>-0.25138411700000002</v>
      </c>
      <c r="FQ381" s="1">
        <v>-0.26098052599999999</v>
      </c>
      <c r="FR381" s="1">
        <v>-9.9165901000000001E-2</v>
      </c>
      <c r="FS381" s="1">
        <v>0.67246216400000003</v>
      </c>
      <c r="FT381" s="1">
        <v>1.1629552620000001</v>
      </c>
      <c r="FU381" s="1">
        <v>0.89080182600000002</v>
      </c>
      <c r="FV381" s="1">
        <v>0.682211177</v>
      </c>
      <c r="FW381" s="1">
        <v>0.68845685099999998</v>
      </c>
      <c r="FX381" s="1">
        <v>1.1042896170000001</v>
      </c>
      <c r="FY381" s="1">
        <v>0.38368944500000002</v>
      </c>
      <c r="FZ381" s="1">
        <v>0.58580132299999998</v>
      </c>
      <c r="GA381" s="1">
        <v>-0.200264262</v>
      </c>
      <c r="GB381" s="1"/>
      <c r="GC381" s="1">
        <v>0.97032693699999994</v>
      </c>
      <c r="GD381" s="1">
        <v>1.744477112</v>
      </c>
      <c r="GE381" s="1">
        <v>1.0183421269999999</v>
      </c>
      <c r="GF381" s="1">
        <v>2.0547438000000001E-2</v>
      </c>
      <c r="GG381" s="1">
        <v>2.0080244390000002</v>
      </c>
      <c r="GH381" s="1">
        <v>1.3010901690000001</v>
      </c>
      <c r="GI381" s="1">
        <v>0.56215037599999995</v>
      </c>
      <c r="GJ381" s="1">
        <v>0.85551632099999997</v>
      </c>
      <c r="GK381" s="1">
        <v>-0.41107171100000001</v>
      </c>
      <c r="GL381" s="1">
        <v>4</v>
      </c>
      <c r="GM381" s="1">
        <v>2</v>
      </c>
      <c r="GN381" s="1">
        <v>0.5</v>
      </c>
      <c r="GO381" s="1">
        <v>2</v>
      </c>
      <c r="GP381" s="1">
        <v>0.5</v>
      </c>
      <c r="GQ381" s="1">
        <v>0</v>
      </c>
      <c r="GR381" s="1">
        <v>0</v>
      </c>
      <c r="GS381" s="1">
        <v>0</v>
      </c>
      <c r="GT381" s="1">
        <v>0</v>
      </c>
      <c r="GU381" s="1">
        <v>0</v>
      </c>
      <c r="GV381" s="1">
        <v>0</v>
      </c>
      <c r="GW381" s="1">
        <v>0</v>
      </c>
      <c r="GX381" s="1">
        <v>0</v>
      </c>
      <c r="GY381" s="1">
        <v>2</v>
      </c>
      <c r="GZ381" s="1">
        <v>0.5</v>
      </c>
      <c r="HA381" s="1">
        <v>0</v>
      </c>
      <c r="HB381" s="1">
        <v>0</v>
      </c>
      <c r="HC381" s="1">
        <v>0</v>
      </c>
      <c r="HD381" s="1">
        <v>0</v>
      </c>
      <c r="HE381" s="1">
        <v>0</v>
      </c>
      <c r="HF381" s="1">
        <v>0</v>
      </c>
      <c r="HG381" s="1">
        <v>1</v>
      </c>
      <c r="HH381" s="1">
        <v>0.25</v>
      </c>
      <c r="HI381" s="1">
        <v>1</v>
      </c>
      <c r="HJ381" s="1">
        <v>0.25</v>
      </c>
      <c r="HK381" s="1">
        <v>0</v>
      </c>
      <c r="HL381" s="1">
        <v>0</v>
      </c>
      <c r="HM381" s="1">
        <v>0.5</v>
      </c>
      <c r="HN381" s="1">
        <v>0.5</v>
      </c>
      <c r="HO381" s="1" t="s">
        <v>394</v>
      </c>
      <c r="HP381" s="1" t="s">
        <v>295</v>
      </c>
      <c r="HQ381" s="1" t="s">
        <v>221</v>
      </c>
      <c r="HR381" s="1" t="s">
        <v>221</v>
      </c>
      <c r="HS381" s="1" t="s">
        <v>221</v>
      </c>
      <c r="HT381" s="1" t="s">
        <v>221</v>
      </c>
      <c r="HU381" s="1">
        <v>4.6690096859999999</v>
      </c>
      <c r="HV381" s="1">
        <v>3.7270748010000001</v>
      </c>
      <c r="HW381" s="1">
        <v>4.5408939989999997</v>
      </c>
      <c r="HX381" s="1">
        <v>3.8849445789999999</v>
      </c>
      <c r="HY381" s="1">
        <v>4.7667827459999996</v>
      </c>
      <c r="HZ381" s="1">
        <v>3.2180575180000002</v>
      </c>
      <c r="IA381" s="1">
        <v>4.0763978610000002</v>
      </c>
      <c r="IB381" s="1">
        <v>3.917313831</v>
      </c>
    </row>
    <row r="382" spans="1:236" x14ac:dyDescent="0.3">
      <c r="A382" s="1">
        <v>37630</v>
      </c>
      <c r="B382" s="1" t="s">
        <v>2114</v>
      </c>
      <c r="C382" s="1" t="s">
        <v>1088</v>
      </c>
      <c r="D382" s="1" t="s">
        <v>1906</v>
      </c>
      <c r="E382" s="1">
        <v>5</v>
      </c>
      <c r="F382" s="1" t="s">
        <v>529</v>
      </c>
      <c r="G382" s="1">
        <v>2</v>
      </c>
      <c r="H382" s="1" t="s">
        <v>530</v>
      </c>
      <c r="I382" s="1" t="s">
        <v>221</v>
      </c>
      <c r="J382" s="1" t="s">
        <v>221</v>
      </c>
      <c r="K382" s="1" t="s">
        <v>221</v>
      </c>
      <c r="L382" s="1">
        <v>1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 t="s">
        <v>2115</v>
      </c>
      <c r="AF382" s="1" t="s">
        <v>221</v>
      </c>
      <c r="AG382" s="1" t="s">
        <v>221</v>
      </c>
      <c r="AH382" s="1" t="s">
        <v>221</v>
      </c>
      <c r="AI382" s="1" t="s">
        <v>221</v>
      </c>
      <c r="AJ382" s="1" t="s">
        <v>221</v>
      </c>
      <c r="AK382" s="1" t="s">
        <v>221</v>
      </c>
      <c r="AL382" s="1" t="s">
        <v>221</v>
      </c>
      <c r="AM382" s="1">
        <v>5</v>
      </c>
      <c r="AN382" s="1">
        <v>4</v>
      </c>
      <c r="AO382" s="1">
        <v>5</v>
      </c>
      <c r="AP382" s="1">
        <v>1</v>
      </c>
      <c r="AQ382" s="1">
        <v>3</v>
      </c>
      <c r="AR382" s="1">
        <v>3</v>
      </c>
      <c r="AS382" s="1">
        <v>3</v>
      </c>
      <c r="AT382" s="1">
        <v>5</v>
      </c>
      <c r="AU382" s="1">
        <v>1</v>
      </c>
      <c r="AV382" s="1">
        <v>1</v>
      </c>
      <c r="AW382" s="1">
        <v>4</v>
      </c>
      <c r="AX382" s="1">
        <v>1</v>
      </c>
      <c r="AY382" s="1">
        <v>2</v>
      </c>
      <c r="AZ382" s="1">
        <v>5</v>
      </c>
      <c r="BA382" s="1">
        <v>1</v>
      </c>
      <c r="BB382" s="1">
        <v>4</v>
      </c>
      <c r="BC382" s="1" t="s">
        <v>221</v>
      </c>
      <c r="BD382" s="1" t="s">
        <v>221</v>
      </c>
      <c r="BE382" s="1" t="s">
        <v>221</v>
      </c>
      <c r="BF382" s="1" t="s">
        <v>221</v>
      </c>
      <c r="BG382" s="1">
        <v>5</v>
      </c>
      <c r="BH382" s="1">
        <v>4</v>
      </c>
      <c r="BI382" s="1">
        <v>5</v>
      </c>
      <c r="BJ382" s="1">
        <v>4</v>
      </c>
      <c r="BK382" s="1">
        <v>5</v>
      </c>
      <c r="BL382" s="1">
        <v>3</v>
      </c>
      <c r="BM382" s="1">
        <v>3</v>
      </c>
      <c r="BN382" s="1" t="s">
        <v>221</v>
      </c>
      <c r="BO382" s="1">
        <v>4</v>
      </c>
      <c r="BP382" s="1">
        <v>5</v>
      </c>
      <c r="BQ382" s="1">
        <v>4</v>
      </c>
      <c r="BR382" s="1">
        <v>5</v>
      </c>
      <c r="BS382" s="1">
        <v>4</v>
      </c>
      <c r="BT382" s="1">
        <v>4</v>
      </c>
      <c r="BU382" s="1">
        <v>3</v>
      </c>
      <c r="BV382" s="1">
        <v>5</v>
      </c>
      <c r="BW382" s="1" t="s">
        <v>221</v>
      </c>
      <c r="BX382" s="1">
        <v>4.3333333329999997</v>
      </c>
      <c r="BY382" s="1">
        <v>3.5</v>
      </c>
      <c r="BZ382" s="1"/>
      <c r="CA382" s="1">
        <v>4</v>
      </c>
      <c r="CB382" s="1">
        <v>5</v>
      </c>
      <c r="CC382" s="1">
        <v>3.6666666669999999</v>
      </c>
      <c r="CD382" s="1">
        <v>4</v>
      </c>
      <c r="CE382" s="1">
        <v>4</v>
      </c>
      <c r="CF382" s="1">
        <f>(AM382 - '[1]AoA, FW, and ASMu'!B$11) / '[1]AoA, FW, and ASMu'!B$12</f>
        <v>0.88905207322832902</v>
      </c>
      <c r="CG382" s="1">
        <f>(AQ382 - '[1]AoA, FW, and ASMu'!C$11) / '[1]AoA, FW, and ASMu'!C$12</f>
        <v>6.35580845466511E-2</v>
      </c>
      <c r="CH382" s="1">
        <f>(AR382 - '[1]AoA, FW, and ASMu'!D$11) / '[1]AoA, FW, and ASMu'!D$12</f>
        <v>0.45651043466681585</v>
      </c>
      <c r="CI382" s="1">
        <f>(AT382 - '[1]AoA, FW, and ASMu'!E$11) / '[1]AoA, FW, and ASMu'!E$12</f>
        <v>0.50066042908655961</v>
      </c>
      <c r="CJ382" s="1">
        <f>(AU382 - '[1]AoA, FW, and ASMu'!F$11) / '[1]AoA, FW, and ASMu'!F$12</f>
        <v>-1.3726844286238138</v>
      </c>
      <c r="CK382" s="1">
        <f>(AY382 - '[1]AoA, FW, and ASMu'!G$11) / '[1]AoA, FW, and ASMu'!G$12</f>
        <v>-1.104557321579313</v>
      </c>
      <c r="CL382" s="1">
        <f>(BA382 - '[1]AoA, FW, and ASMu'!H$11) / '[1]AoA, FW, and ASMu'!H$12</f>
        <v>-0.62050276803115456</v>
      </c>
      <c r="CM382" s="1">
        <f>(AW382 - '[1]AoA, FW, and ASMu'!I$11) / '[1]AoA, FW, and ASMu'!I$12</f>
        <v>0.59779555268672613</v>
      </c>
      <c r="CN382" s="1">
        <v>0.33616726499999999</v>
      </c>
      <c r="CO382" s="1">
        <v>-0.17774704099999999</v>
      </c>
      <c r="CP382" s="1"/>
      <c r="CQ382" s="1">
        <v>0.30499183800000002</v>
      </c>
      <c r="CR382" s="1">
        <v>0.90497191200000004</v>
      </c>
      <c r="CS382" s="1">
        <v>-0.77415534600000002</v>
      </c>
      <c r="CT382" s="1">
        <v>0.18510173999999999</v>
      </c>
      <c r="CU382" s="1">
        <v>1.8815148E-2</v>
      </c>
      <c r="CV382" s="1" t="s">
        <v>241</v>
      </c>
      <c r="CW382" s="1">
        <v>5</v>
      </c>
      <c r="CX382" s="1">
        <v>1</v>
      </c>
      <c r="CY382" s="1" t="s">
        <v>242</v>
      </c>
      <c r="CZ382" s="1">
        <v>5</v>
      </c>
      <c r="DA382" s="1">
        <v>9577</v>
      </c>
      <c r="DB382" s="1" t="s">
        <v>221</v>
      </c>
      <c r="DC382" s="1" t="s">
        <v>221</v>
      </c>
      <c r="DD382" s="1">
        <v>0</v>
      </c>
      <c r="DE382" s="1" t="s">
        <v>221</v>
      </c>
      <c r="DF382" s="1" t="s">
        <v>221</v>
      </c>
      <c r="DG382" s="1" t="s">
        <v>292</v>
      </c>
      <c r="DH382" s="1">
        <v>544158</v>
      </c>
      <c r="DI382" s="1" t="s">
        <v>2116</v>
      </c>
      <c r="DJ382" s="1" t="s">
        <v>2117</v>
      </c>
      <c r="DK382" s="1" t="s">
        <v>323</v>
      </c>
      <c r="DL382" s="1" t="s">
        <v>229</v>
      </c>
      <c r="DM382" s="1">
        <v>974</v>
      </c>
      <c r="DN382" s="1">
        <v>17</v>
      </c>
      <c r="DO382" s="1" t="s">
        <v>2118</v>
      </c>
      <c r="DP382" s="1">
        <v>0.99168173500000001</v>
      </c>
      <c r="DQ382" s="1">
        <v>2.4352302510000001</v>
      </c>
      <c r="DR382" s="1">
        <v>1.142329726</v>
      </c>
      <c r="DS382" s="1">
        <v>-0.37808848900000003</v>
      </c>
      <c r="DT382" s="1">
        <v>0.18858483200000001</v>
      </c>
      <c r="DU382" s="1">
        <v>0.567065547</v>
      </c>
      <c r="DV382" s="1">
        <v>1.3185654010000001</v>
      </c>
      <c r="DW382" s="1">
        <v>0.87171520999999996</v>
      </c>
      <c r="DX382" s="1">
        <v>-2.2825453370000002</v>
      </c>
      <c r="DY382" s="1">
        <v>-1.0964448499999999</v>
      </c>
      <c r="DZ382" s="1">
        <v>0.80939393900000001</v>
      </c>
      <c r="EA382" s="1">
        <v>-1.1447780439999999</v>
      </c>
      <c r="EB382" s="1">
        <v>-1.349814952</v>
      </c>
      <c r="EC382" s="1">
        <v>1.6315709279999999</v>
      </c>
      <c r="ED382" s="1">
        <v>-0.670839038</v>
      </c>
      <c r="EE382" s="1">
        <v>0.21854679099999999</v>
      </c>
      <c r="EF382" s="1">
        <v>0.50663741100000004</v>
      </c>
      <c r="EG382" s="1">
        <v>-0.20733053700000001</v>
      </c>
      <c r="EH382" s="1">
        <v>0.86115427300000003</v>
      </c>
      <c r="EI382" s="1">
        <v>-0.21831218999999999</v>
      </c>
      <c r="EJ382" s="1">
        <v>0.78663404599999998</v>
      </c>
      <c r="EK382" s="1">
        <v>-1.08825868</v>
      </c>
      <c r="EL382" s="1">
        <v>-1.517916611</v>
      </c>
      <c r="EM382" s="1">
        <v>0.141778721</v>
      </c>
      <c r="EN382" s="1">
        <v>0.77204928699999997</v>
      </c>
      <c r="EO382" s="1">
        <v>-0.39782657399999999</v>
      </c>
      <c r="EP382" s="1">
        <v>0.55752913199999998</v>
      </c>
      <c r="EQ382" s="1">
        <v>0.160112855</v>
      </c>
      <c r="ER382" s="1">
        <v>0.35031512599999998</v>
      </c>
      <c r="ES382" s="1">
        <v>-0.43132788399999999</v>
      </c>
      <c r="ET382" s="1">
        <v>0.81993861499999998</v>
      </c>
      <c r="EU382" s="1" t="s">
        <v>221</v>
      </c>
      <c r="EV382" s="1" t="s">
        <v>221</v>
      </c>
      <c r="EW382" s="1">
        <v>1.3341285919999999</v>
      </c>
      <c r="EX382" s="1">
        <v>2.910558317</v>
      </c>
      <c r="EY382" s="1">
        <v>0.99320901100000003</v>
      </c>
      <c r="EZ382" s="1">
        <v>-0.56272993800000004</v>
      </c>
      <c r="FA382" s="1">
        <v>0.15170927000000001</v>
      </c>
      <c r="FB382" s="1">
        <v>0.53359674300000004</v>
      </c>
      <c r="FC382" s="1">
        <v>1.8378086280000001</v>
      </c>
      <c r="FD382" s="1">
        <v>0.84506917800000003</v>
      </c>
      <c r="FE382" s="1">
        <v>-1.305311391</v>
      </c>
      <c r="FF382" s="1">
        <v>-0.99222370199999999</v>
      </c>
      <c r="FG382" s="1">
        <v>0.696214102</v>
      </c>
      <c r="FH382" s="1">
        <v>-0.90605712000000005</v>
      </c>
      <c r="FI382" s="1">
        <v>-0.95092338399999998</v>
      </c>
      <c r="FJ382" s="1">
        <v>1.3740817030000001</v>
      </c>
      <c r="FK382" s="1">
        <v>-0.61827943600000002</v>
      </c>
      <c r="FL382" s="1">
        <v>0.17604352300000001</v>
      </c>
      <c r="FM382" s="1">
        <v>0.65470389500000004</v>
      </c>
      <c r="FN382" s="1">
        <v>-0.247118633</v>
      </c>
      <c r="FO382" s="1">
        <v>0.86177219599999999</v>
      </c>
      <c r="FP382" s="1">
        <v>-0.25138411700000002</v>
      </c>
      <c r="FQ382" s="1">
        <v>0.96217865700000005</v>
      </c>
      <c r="FR382" s="1">
        <v>-1.2227483240000001</v>
      </c>
      <c r="FS382" s="1">
        <v>-2.1173546170000002</v>
      </c>
      <c r="FT382" s="1">
        <v>0.144408287</v>
      </c>
      <c r="FU382" s="1">
        <v>0.89080182600000002</v>
      </c>
      <c r="FV382" s="1">
        <v>-0.45070360700000001</v>
      </c>
      <c r="FW382" s="1">
        <v>0.68845685099999998</v>
      </c>
      <c r="FX382" s="1">
        <v>0.15240841699999999</v>
      </c>
      <c r="FY382" s="1">
        <v>0.38368944500000002</v>
      </c>
      <c r="FZ382" s="1">
        <v>-0.44432008899999997</v>
      </c>
      <c r="GA382" s="1">
        <v>0.911935681</v>
      </c>
      <c r="GB382" s="1"/>
      <c r="GC382" s="1"/>
      <c r="GD382" s="1">
        <v>1.3781935059999999</v>
      </c>
      <c r="GE382" s="1">
        <v>0.50328142099999995</v>
      </c>
      <c r="GF382" s="1">
        <v>1.8378086280000001</v>
      </c>
      <c r="GG382" s="1">
        <v>0.989477465</v>
      </c>
      <c r="GH382" s="1">
        <v>-0.41450956500000002</v>
      </c>
      <c r="GI382" s="1">
        <v>-1.743564812</v>
      </c>
      <c r="GJ382" s="1">
        <v>-0.54207522799999996</v>
      </c>
      <c r="GK382" s="1">
        <v>0.44909547</v>
      </c>
      <c r="GL382" s="1">
        <v>1</v>
      </c>
      <c r="GM382" s="1">
        <v>0</v>
      </c>
      <c r="GN382" s="1">
        <v>0</v>
      </c>
      <c r="GO382" s="1">
        <v>1</v>
      </c>
      <c r="GP382" s="1">
        <v>1</v>
      </c>
      <c r="GQ382" s="1">
        <v>0</v>
      </c>
      <c r="GR382" s="1">
        <v>0</v>
      </c>
      <c r="GS382" s="1">
        <v>0</v>
      </c>
      <c r="GT382" s="1">
        <v>0</v>
      </c>
      <c r="GU382" s="1">
        <v>0</v>
      </c>
      <c r="GV382" s="1">
        <v>0</v>
      </c>
      <c r="GW382" s="1">
        <v>0</v>
      </c>
      <c r="GX382" s="1">
        <v>0</v>
      </c>
      <c r="GY382" s="1">
        <v>0</v>
      </c>
      <c r="GZ382" s="1">
        <v>0</v>
      </c>
      <c r="HA382" s="1">
        <v>0</v>
      </c>
      <c r="HB382" s="1">
        <v>0</v>
      </c>
      <c r="HC382" s="1">
        <v>0</v>
      </c>
      <c r="HD382" s="1">
        <v>0</v>
      </c>
      <c r="HE382" s="1">
        <v>0</v>
      </c>
      <c r="HF382" s="1">
        <v>0</v>
      </c>
      <c r="HG382" s="1">
        <v>1</v>
      </c>
      <c r="HH382" s="1">
        <v>1</v>
      </c>
      <c r="HI382" s="1">
        <v>0</v>
      </c>
      <c r="HJ382" s="1">
        <v>0</v>
      </c>
      <c r="HK382" s="1">
        <v>0</v>
      </c>
      <c r="HL382" s="1">
        <v>0</v>
      </c>
      <c r="HM382" s="1">
        <v>0</v>
      </c>
      <c r="HN382" s="1">
        <v>1</v>
      </c>
      <c r="HO382" s="1" t="s">
        <v>534</v>
      </c>
      <c r="HP382" s="1" t="s">
        <v>357</v>
      </c>
      <c r="HQ382" s="1" t="s">
        <v>358</v>
      </c>
      <c r="HR382" s="1" t="s">
        <v>221</v>
      </c>
      <c r="HS382" s="1" t="s">
        <v>221</v>
      </c>
      <c r="HT382" s="1" t="s">
        <v>221</v>
      </c>
      <c r="HU382" s="1">
        <v>3.9823906139999998</v>
      </c>
      <c r="HV382" s="1">
        <v>3.105895667</v>
      </c>
      <c r="HW382" s="1"/>
      <c r="HX382" s="1">
        <v>2.9137084350000002</v>
      </c>
      <c r="HY382" s="1">
        <v>4.7667827459999996</v>
      </c>
      <c r="HZ382" s="1">
        <v>2.1453716780000001</v>
      </c>
      <c r="IA382" s="1">
        <v>2.9117127580000002</v>
      </c>
      <c r="IB382" s="1">
        <v>3.917313831</v>
      </c>
    </row>
    <row r="383" spans="1:236" x14ac:dyDescent="0.3">
      <c r="A383" s="1">
        <v>38147</v>
      </c>
      <c r="B383" s="1" t="s">
        <v>2119</v>
      </c>
      <c r="C383" s="1" t="s">
        <v>416</v>
      </c>
      <c r="D383" s="1" t="s">
        <v>431</v>
      </c>
      <c r="E383" s="1">
        <v>7</v>
      </c>
      <c r="F383" s="1" t="s">
        <v>529</v>
      </c>
      <c r="G383" s="1">
        <v>2</v>
      </c>
      <c r="H383" s="1" t="s">
        <v>530</v>
      </c>
      <c r="I383" s="1" t="s">
        <v>221</v>
      </c>
      <c r="J383" s="1" t="s">
        <v>221</v>
      </c>
      <c r="K383" s="1" t="s">
        <v>221</v>
      </c>
      <c r="L383" s="1">
        <v>1</v>
      </c>
      <c r="M383" s="1">
        <v>0</v>
      </c>
      <c r="N383" s="1">
        <v>0</v>
      </c>
      <c r="O383" s="1">
        <v>1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 t="s">
        <v>221</v>
      </c>
      <c r="AF383" s="1" t="s">
        <v>221</v>
      </c>
      <c r="AG383" s="1" t="s">
        <v>221</v>
      </c>
      <c r="AH383" s="1" t="s">
        <v>221</v>
      </c>
      <c r="AI383" s="1" t="s">
        <v>221</v>
      </c>
      <c r="AJ383" s="1" t="s">
        <v>221</v>
      </c>
      <c r="AK383" s="1" t="s">
        <v>221</v>
      </c>
      <c r="AL383" s="1" t="s">
        <v>221</v>
      </c>
      <c r="AM383" s="1">
        <v>5</v>
      </c>
      <c r="AN383" s="1">
        <v>1</v>
      </c>
      <c r="AO383" s="1">
        <v>3</v>
      </c>
      <c r="AP383" s="1">
        <v>1</v>
      </c>
      <c r="AQ383" s="1">
        <v>5</v>
      </c>
      <c r="AR383" s="1">
        <v>3</v>
      </c>
      <c r="AS383" s="1">
        <v>1</v>
      </c>
      <c r="AT383" s="1">
        <v>5</v>
      </c>
      <c r="AU383" s="1">
        <v>1</v>
      </c>
      <c r="AV383" s="1">
        <v>1</v>
      </c>
      <c r="AW383" s="1">
        <v>4</v>
      </c>
      <c r="AX383" s="1">
        <v>1</v>
      </c>
      <c r="AY383" s="1">
        <v>5</v>
      </c>
      <c r="AZ383" s="1">
        <v>5</v>
      </c>
      <c r="BA383" s="1">
        <v>5</v>
      </c>
      <c r="BB383" s="1">
        <v>3</v>
      </c>
      <c r="BC383" s="1" t="s">
        <v>221</v>
      </c>
      <c r="BD383" s="1" t="s">
        <v>221</v>
      </c>
      <c r="BE383" s="1" t="s">
        <v>221</v>
      </c>
      <c r="BF383" s="1" t="s">
        <v>221</v>
      </c>
      <c r="BG383" s="1">
        <v>5</v>
      </c>
      <c r="BH383" s="1">
        <v>4</v>
      </c>
      <c r="BI383" s="1">
        <v>5</v>
      </c>
      <c r="BJ383" s="1">
        <v>5</v>
      </c>
      <c r="BK383" s="1">
        <v>3</v>
      </c>
      <c r="BL383" s="1">
        <v>4</v>
      </c>
      <c r="BM383" s="1">
        <v>5</v>
      </c>
      <c r="BN383" s="1">
        <v>1</v>
      </c>
      <c r="BO383" s="1">
        <v>3</v>
      </c>
      <c r="BP383" s="1" t="s">
        <v>221</v>
      </c>
      <c r="BQ383" s="1">
        <v>3</v>
      </c>
      <c r="BR383" s="1">
        <v>4</v>
      </c>
      <c r="BS383" s="1">
        <v>5</v>
      </c>
      <c r="BT383" s="1">
        <v>2</v>
      </c>
      <c r="BU383" s="1">
        <v>2</v>
      </c>
      <c r="BV383" s="1">
        <v>4</v>
      </c>
      <c r="BW383" s="1">
        <v>1</v>
      </c>
      <c r="BX383" s="1">
        <v>3.9</v>
      </c>
      <c r="BY383" s="1">
        <v>2</v>
      </c>
      <c r="BZ383" s="1">
        <v>1</v>
      </c>
      <c r="CA383" s="1">
        <v>3</v>
      </c>
      <c r="CB383" s="1"/>
      <c r="CC383" s="1">
        <v>4</v>
      </c>
      <c r="CD383" s="1">
        <v>3</v>
      </c>
      <c r="CE383" s="1">
        <v>4</v>
      </c>
      <c r="CF383" s="1">
        <f>(AM383 - '[1]AoA, FW, and ASMu'!B$11) / '[1]AoA, FW, and ASMu'!B$12</f>
        <v>0.88905207322832902</v>
      </c>
      <c r="CG383" s="1">
        <f>(AQ383 - '[1]AoA, FW, and ASMu'!C$11) / '[1]AoA, FW, and ASMu'!C$12</f>
        <v>1.6056087151336731</v>
      </c>
      <c r="CH383" s="1">
        <f>(AR383 - '[1]AoA, FW, and ASMu'!D$11) / '[1]AoA, FW, and ASMu'!D$12</f>
        <v>0.45651043466681585</v>
      </c>
      <c r="CI383" s="1">
        <f>(AT383 - '[1]AoA, FW, and ASMu'!E$11) / '[1]AoA, FW, and ASMu'!E$12</f>
        <v>0.50066042908655961</v>
      </c>
      <c r="CJ383" s="1">
        <f>(AU383 - '[1]AoA, FW, and ASMu'!F$11) / '[1]AoA, FW, and ASMu'!F$12</f>
        <v>-1.3726844286238138</v>
      </c>
      <c r="CK383" s="1">
        <f>(AY383 - '[1]AoA, FW, and ASMu'!G$11) / '[1]AoA, FW, and ASMu'!G$12</f>
        <v>1.0352183707753255</v>
      </c>
      <c r="CL383" s="1">
        <f>(BA383 - '[1]AoA, FW, and ASMu'!H$11) / '[1]AoA, FW, and ASMu'!H$12</f>
        <v>3.1399257210878839</v>
      </c>
      <c r="CM383" s="1">
        <f>(AW383 - '[1]AoA, FW, and ASMu'!I$11) / '[1]AoA, FW, and ASMu'!I$12</f>
        <v>0.59779555268672613</v>
      </c>
      <c r="CN383" s="1">
        <v>-0.55643752800000001</v>
      </c>
      <c r="CO383" s="1">
        <v>-2.0412844419999998</v>
      </c>
      <c r="CP383" s="1">
        <v>-3.0830933300000001</v>
      </c>
      <c r="CQ383" s="1">
        <v>-0.66624430700000004</v>
      </c>
      <c r="CR383" s="1"/>
      <c r="CS383" s="1">
        <v>-0.23781242699999999</v>
      </c>
      <c r="CT383" s="1">
        <v>-0.97958336400000001</v>
      </c>
      <c r="CU383" s="1">
        <v>1.8815148E-2</v>
      </c>
      <c r="CV383" s="1" t="s">
        <v>241</v>
      </c>
      <c r="CW383" s="1">
        <v>5</v>
      </c>
      <c r="CX383" s="1">
        <v>1</v>
      </c>
      <c r="CY383" s="1" t="s">
        <v>242</v>
      </c>
      <c r="CZ383" s="1">
        <v>5</v>
      </c>
      <c r="DA383" s="1">
        <v>9554</v>
      </c>
      <c r="DB383" s="1" t="s">
        <v>221</v>
      </c>
      <c r="DC383" s="1" t="s">
        <v>221</v>
      </c>
      <c r="DD383" s="1">
        <v>0</v>
      </c>
      <c r="DE383" s="1" t="s">
        <v>221</v>
      </c>
      <c r="DF383" s="1" t="s">
        <v>221</v>
      </c>
      <c r="DG383" s="1" t="s">
        <v>292</v>
      </c>
      <c r="DH383" s="1">
        <v>604046</v>
      </c>
      <c r="DI383" s="1" t="s">
        <v>221</v>
      </c>
      <c r="DJ383" s="1" t="s">
        <v>2120</v>
      </c>
      <c r="DK383" s="1" t="s">
        <v>590</v>
      </c>
      <c r="DL383" s="1" t="s">
        <v>229</v>
      </c>
      <c r="DM383" s="1">
        <v>262</v>
      </c>
      <c r="DN383" s="1">
        <v>100</v>
      </c>
      <c r="DO383" s="1" t="s">
        <v>2121</v>
      </c>
      <c r="DP383" s="1">
        <v>0.99168173500000001</v>
      </c>
      <c r="DQ383" s="1">
        <v>-0.56476974899999999</v>
      </c>
      <c r="DR383" s="1">
        <v>-0.85767027399999995</v>
      </c>
      <c r="DS383" s="1">
        <v>-0.37808848900000003</v>
      </c>
      <c r="DT383" s="1">
        <v>2.1885848320000001</v>
      </c>
      <c r="DU383" s="1">
        <v>0.567065547</v>
      </c>
      <c r="DV383" s="1">
        <v>-0.68143459900000003</v>
      </c>
      <c r="DW383" s="1">
        <v>0.87171520999999996</v>
      </c>
      <c r="DX383" s="1">
        <v>-2.2825453370000002</v>
      </c>
      <c r="DY383" s="1">
        <v>-1.0964448499999999</v>
      </c>
      <c r="DZ383" s="1">
        <v>0.80939393900000001</v>
      </c>
      <c r="EA383" s="1">
        <v>-1.1447780439999999</v>
      </c>
      <c r="EB383" s="1">
        <v>1.650185048</v>
      </c>
      <c r="EC383" s="1">
        <v>1.6315709279999999</v>
      </c>
      <c r="ED383" s="1">
        <v>3.329160962</v>
      </c>
      <c r="EE383" s="1">
        <v>-0.78145320900000004</v>
      </c>
      <c r="EF383" s="1">
        <v>0.50663741100000004</v>
      </c>
      <c r="EG383" s="1">
        <v>-0.20733053700000001</v>
      </c>
      <c r="EH383" s="1">
        <v>0.86115427300000003</v>
      </c>
      <c r="EI383" s="1">
        <v>0.78168780999999998</v>
      </c>
      <c r="EJ383" s="1">
        <v>-1.2133659539999999</v>
      </c>
      <c r="EK383" s="1">
        <v>-8.8258680000000006E-2</v>
      </c>
      <c r="EL383" s="1">
        <v>0.48208338899999997</v>
      </c>
      <c r="EM383" s="1">
        <v>-0.858221279</v>
      </c>
      <c r="EN383" s="1" t="s">
        <v>221</v>
      </c>
      <c r="EO383" s="1">
        <v>-1.397826574</v>
      </c>
      <c r="EP383" s="1">
        <v>-0.44247086800000002</v>
      </c>
      <c r="EQ383" s="1">
        <v>1.1601128549999999</v>
      </c>
      <c r="ER383" s="1">
        <v>-1.6496848740000001</v>
      </c>
      <c r="ES383" s="1">
        <v>-1.4313278840000001</v>
      </c>
      <c r="ET383" s="1">
        <v>-0.18006138499999999</v>
      </c>
      <c r="EU383" s="1">
        <v>-2.288270378</v>
      </c>
      <c r="EV383" s="1">
        <v>-2.8892057919999998</v>
      </c>
      <c r="EW383" s="1">
        <v>1.3341285919999999</v>
      </c>
      <c r="EX383" s="1">
        <v>-0.67500610599999999</v>
      </c>
      <c r="EY383" s="1">
        <v>-0.74570925099999996</v>
      </c>
      <c r="EZ383" s="1">
        <v>-0.56272993800000004</v>
      </c>
      <c r="FA383" s="1">
        <v>1.7606326240000001</v>
      </c>
      <c r="FB383" s="1">
        <v>0.53359674300000004</v>
      </c>
      <c r="FC383" s="1">
        <v>-0.94977949800000006</v>
      </c>
      <c r="FD383" s="1">
        <v>0.84506917800000003</v>
      </c>
      <c r="FE383" s="1">
        <v>-1.305311391</v>
      </c>
      <c r="FF383" s="1">
        <v>-0.99222370199999999</v>
      </c>
      <c r="FG383" s="1">
        <v>0.696214102</v>
      </c>
      <c r="FH383" s="1">
        <v>-0.90605712000000005</v>
      </c>
      <c r="FI383" s="1">
        <v>1.1625293880000001</v>
      </c>
      <c r="FJ383" s="1">
        <v>1.3740817030000001</v>
      </c>
      <c r="FK383" s="1">
        <v>3.0683243600000001</v>
      </c>
      <c r="FL383" s="1">
        <v>-0.62947516000000003</v>
      </c>
      <c r="FM383" s="1">
        <v>0.65470389500000004</v>
      </c>
      <c r="FN383" s="1">
        <v>-0.247118633</v>
      </c>
      <c r="FO383" s="1">
        <v>0.86177219599999999</v>
      </c>
      <c r="FP383" s="1">
        <v>0.90010502800000003</v>
      </c>
      <c r="FQ383" s="1">
        <v>-1.4841397089999999</v>
      </c>
      <c r="FR383" s="1">
        <v>-9.9165901000000001E-2</v>
      </c>
      <c r="FS383" s="1">
        <v>0.67246216400000003</v>
      </c>
      <c r="FT383" s="1">
        <v>-0.87413868699999997</v>
      </c>
      <c r="FU383" s="1"/>
      <c r="FV383" s="1">
        <v>-1.5836183909999999</v>
      </c>
      <c r="FW383" s="1">
        <v>-0.54637880400000005</v>
      </c>
      <c r="FX383" s="1">
        <v>1.1042896170000001</v>
      </c>
      <c r="FY383" s="1">
        <v>-1.8068493960000001</v>
      </c>
      <c r="FZ383" s="1">
        <v>-1.4744415</v>
      </c>
      <c r="GA383" s="1">
        <v>-0.200264262</v>
      </c>
      <c r="GB383" s="1">
        <v>-2.2884229980000002</v>
      </c>
      <c r="GC383" s="1">
        <v>-2.523846619</v>
      </c>
      <c r="GD383" s="1">
        <v>1.043252372</v>
      </c>
      <c r="GE383" s="1">
        <v>-1.107048705</v>
      </c>
      <c r="GF383" s="1">
        <v>-3.4736261169999998</v>
      </c>
      <c r="GG383" s="1">
        <v>-2.9069509E-2</v>
      </c>
      <c r="GH383" s="1">
        <v>-1.305311391</v>
      </c>
      <c r="GI383" s="1">
        <v>0.85891490599999998</v>
      </c>
      <c r="GJ383" s="1">
        <v>2.4762576690000002</v>
      </c>
      <c r="GK383" s="1">
        <v>0.44909547</v>
      </c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 t="s">
        <v>394</v>
      </c>
      <c r="HP383" s="1" t="s">
        <v>232</v>
      </c>
      <c r="HQ383" s="1" t="s">
        <v>233</v>
      </c>
      <c r="HR383" s="1" t="s">
        <v>221</v>
      </c>
      <c r="HS383" s="1" t="s">
        <v>221</v>
      </c>
      <c r="HT383" s="1" t="s">
        <v>221</v>
      </c>
      <c r="HU383" s="1">
        <v>3.089785821</v>
      </c>
      <c r="HV383" s="1">
        <v>1.242358267</v>
      </c>
      <c r="HW383" s="1">
        <v>0</v>
      </c>
      <c r="HX383" s="1">
        <v>1.94247229</v>
      </c>
      <c r="HY383" s="1"/>
      <c r="HZ383" s="1">
        <v>2.6817145980000001</v>
      </c>
      <c r="IA383" s="1">
        <v>1.7470276549999999</v>
      </c>
      <c r="IB383" s="1">
        <v>3.917313831</v>
      </c>
    </row>
    <row r="384" spans="1:236" x14ac:dyDescent="0.3">
      <c r="A384" s="1">
        <v>38165</v>
      </c>
      <c r="B384" s="1" t="s">
        <v>2122</v>
      </c>
      <c r="C384" s="1" t="s">
        <v>1142</v>
      </c>
      <c r="D384" s="1" t="s">
        <v>326</v>
      </c>
      <c r="E384" s="1">
        <v>9</v>
      </c>
      <c r="F384" s="1" t="s">
        <v>529</v>
      </c>
      <c r="G384" s="1">
        <v>2</v>
      </c>
      <c r="H384" s="1" t="s">
        <v>530</v>
      </c>
      <c r="I384" s="1" t="s">
        <v>221</v>
      </c>
      <c r="J384" s="1" t="s">
        <v>221</v>
      </c>
      <c r="K384" s="1" t="s">
        <v>221</v>
      </c>
      <c r="L384" s="1">
        <v>1</v>
      </c>
      <c r="M384" s="1">
        <v>0</v>
      </c>
      <c r="N384" s="1">
        <v>0</v>
      </c>
      <c r="O384" s="1">
        <v>0</v>
      </c>
      <c r="P384" s="1">
        <v>1</v>
      </c>
      <c r="Q384" s="1">
        <v>0</v>
      </c>
      <c r="R384" s="1">
        <v>0</v>
      </c>
      <c r="S384" s="1">
        <v>1</v>
      </c>
      <c r="T384" s="1">
        <v>1</v>
      </c>
      <c r="U384" s="1">
        <v>0</v>
      </c>
      <c r="V384" s="1">
        <v>1</v>
      </c>
      <c r="W384" s="1">
        <v>0</v>
      </c>
      <c r="X384" s="1">
        <v>0</v>
      </c>
      <c r="Y384" s="1">
        <v>1</v>
      </c>
      <c r="Z384" s="1">
        <v>0</v>
      </c>
      <c r="AA384" s="1">
        <v>0</v>
      </c>
      <c r="AB384" s="1">
        <v>0</v>
      </c>
      <c r="AC384" s="1">
        <v>0</v>
      </c>
      <c r="AD384" s="1">
        <v>1</v>
      </c>
      <c r="AE384" s="1" t="s">
        <v>221</v>
      </c>
      <c r="AF384" s="1" t="s">
        <v>221</v>
      </c>
      <c r="AG384" s="1" t="s">
        <v>221</v>
      </c>
      <c r="AH384" s="1" t="s">
        <v>221</v>
      </c>
      <c r="AI384" s="1" t="s">
        <v>221</v>
      </c>
      <c r="AJ384" s="1" t="s">
        <v>221</v>
      </c>
      <c r="AK384" s="1" t="s">
        <v>221</v>
      </c>
      <c r="AL384" s="1" t="s">
        <v>221</v>
      </c>
      <c r="AM384" s="1">
        <v>5</v>
      </c>
      <c r="AN384" s="1">
        <v>1</v>
      </c>
      <c r="AO384" s="1">
        <v>4</v>
      </c>
      <c r="AP384" s="1">
        <v>1</v>
      </c>
      <c r="AQ384" s="1">
        <v>3</v>
      </c>
      <c r="AR384" s="1">
        <v>2</v>
      </c>
      <c r="AS384" s="1">
        <v>1</v>
      </c>
      <c r="AT384" s="1">
        <v>5</v>
      </c>
      <c r="AU384" s="1">
        <v>5</v>
      </c>
      <c r="AV384" s="1">
        <v>1</v>
      </c>
      <c r="AW384" s="1">
        <v>3</v>
      </c>
      <c r="AX384" s="1">
        <v>1</v>
      </c>
      <c r="AY384" s="1">
        <v>5</v>
      </c>
      <c r="AZ384" s="1">
        <v>4</v>
      </c>
      <c r="BA384" s="1">
        <v>2</v>
      </c>
      <c r="BB384" s="1">
        <v>4</v>
      </c>
      <c r="BC384" s="1" t="s">
        <v>221</v>
      </c>
      <c r="BD384" s="1" t="s">
        <v>221</v>
      </c>
      <c r="BE384" s="1" t="s">
        <v>221</v>
      </c>
      <c r="BF384" s="1" t="s">
        <v>221</v>
      </c>
      <c r="BG384" s="1">
        <v>4</v>
      </c>
      <c r="BH384" s="1">
        <v>4</v>
      </c>
      <c r="BI384" s="1">
        <v>4</v>
      </c>
      <c r="BJ384" s="1">
        <v>4</v>
      </c>
      <c r="BK384" s="1">
        <v>5</v>
      </c>
      <c r="BL384" s="1">
        <v>4</v>
      </c>
      <c r="BM384" s="1">
        <v>5</v>
      </c>
      <c r="BN384" s="1" t="s">
        <v>221</v>
      </c>
      <c r="BO384" s="1">
        <v>4</v>
      </c>
      <c r="BP384" s="1">
        <v>5</v>
      </c>
      <c r="BQ384" s="1">
        <v>5</v>
      </c>
      <c r="BR384" s="1">
        <v>5</v>
      </c>
      <c r="BS384" s="1">
        <v>5</v>
      </c>
      <c r="BT384" s="1">
        <v>3</v>
      </c>
      <c r="BU384" s="1">
        <v>2</v>
      </c>
      <c r="BV384" s="1">
        <v>3</v>
      </c>
      <c r="BW384" s="1" t="s">
        <v>221</v>
      </c>
      <c r="BX384" s="1">
        <v>4.4444444440000002</v>
      </c>
      <c r="BY384" s="1">
        <v>2.5</v>
      </c>
      <c r="BZ384" s="1"/>
      <c r="CA384" s="1">
        <v>4</v>
      </c>
      <c r="CB384" s="1">
        <v>5</v>
      </c>
      <c r="CC384" s="1">
        <v>4.6666666670000003</v>
      </c>
      <c r="CD384" s="1">
        <v>5</v>
      </c>
      <c r="CE384" s="1">
        <v>4</v>
      </c>
      <c r="CF384" s="1">
        <f>(AM384 - '[1]AoA, FW, and ASMu'!B$11) / '[1]AoA, FW, and ASMu'!B$12</f>
        <v>0.88905207322832902</v>
      </c>
      <c r="CG384" s="1">
        <f>(AQ384 - '[1]AoA, FW, and ASMu'!C$11) / '[1]AoA, FW, and ASMu'!C$12</f>
        <v>6.35580845466511E-2</v>
      </c>
      <c r="CH384" s="1">
        <f>(AR384 - '[1]AoA, FW, and ASMu'!D$11) / '[1]AoA, FW, and ASMu'!D$12</f>
        <v>-0.32843761477495281</v>
      </c>
      <c r="CI384" s="1">
        <f>(AT384 - '[1]AoA, FW, and ASMu'!E$11) / '[1]AoA, FW, and ASMu'!E$12</f>
        <v>0.50066042908655961</v>
      </c>
      <c r="CJ384" s="1">
        <f>(AU384 - '[1]AoA, FW, and ASMu'!F$11) / '[1]AoA, FW, and ASMu'!F$12</f>
        <v>0.92360840061944671</v>
      </c>
      <c r="CK384" s="1">
        <f>(AY384 - '[1]AoA, FW, and ASMu'!G$11) / '[1]AoA, FW, and ASMu'!G$12</f>
        <v>1.0352183707753255</v>
      </c>
      <c r="CL384" s="1">
        <f>(BA384 - '[1]AoA, FW, and ASMu'!H$11) / '[1]AoA, FW, and ASMu'!H$12</f>
        <v>0.31960435424860512</v>
      </c>
      <c r="CM384" s="1">
        <f>(AW384 - '[1]AoA, FW, and ASMu'!I$11) / '[1]AoA, FW, and ASMu'!I$12</f>
        <v>-0.25123341556192269</v>
      </c>
      <c r="CN384" s="1">
        <v>0.56504028900000003</v>
      </c>
      <c r="CO384" s="1">
        <v>-1.4201053079999999</v>
      </c>
      <c r="CP384" s="1"/>
      <c r="CQ384" s="1">
        <v>0.30499183800000002</v>
      </c>
      <c r="CR384" s="1">
        <v>0.90497191200000004</v>
      </c>
      <c r="CS384" s="1">
        <v>0.83487341299999995</v>
      </c>
      <c r="CT384" s="1">
        <v>1.349786843</v>
      </c>
      <c r="CU384" s="1">
        <v>1.8815148E-2</v>
      </c>
      <c r="CV384" s="1" t="s">
        <v>241</v>
      </c>
      <c r="CW384" s="1">
        <v>5</v>
      </c>
      <c r="CX384" s="1">
        <v>1</v>
      </c>
      <c r="CY384" s="1" t="s">
        <v>242</v>
      </c>
      <c r="CZ384" s="1">
        <v>5</v>
      </c>
      <c r="DA384" s="1">
        <v>8587</v>
      </c>
      <c r="DB384" s="1" t="s">
        <v>221</v>
      </c>
      <c r="DC384" s="1" t="s">
        <v>221</v>
      </c>
      <c r="DD384" s="1">
        <v>0</v>
      </c>
      <c r="DE384" s="1" t="s">
        <v>221</v>
      </c>
      <c r="DF384" s="1" t="s">
        <v>221</v>
      </c>
      <c r="DG384" s="1" t="s">
        <v>292</v>
      </c>
      <c r="DH384" s="1">
        <v>630310</v>
      </c>
      <c r="DI384" s="1" t="s">
        <v>221</v>
      </c>
      <c r="DJ384" s="1" t="s">
        <v>221</v>
      </c>
      <c r="DK384" s="1" t="s">
        <v>221</v>
      </c>
      <c r="DL384" s="1" t="s">
        <v>221</v>
      </c>
      <c r="DM384" s="1" t="s">
        <v>221</v>
      </c>
      <c r="DN384" s="1">
        <v>1</v>
      </c>
      <c r="DO384" s="1" t="s">
        <v>2123</v>
      </c>
      <c r="DP384" s="1">
        <v>0.99168173500000001</v>
      </c>
      <c r="DQ384" s="1">
        <v>-0.56476974899999999</v>
      </c>
      <c r="DR384" s="1">
        <v>0.14232972599999999</v>
      </c>
      <c r="DS384" s="1">
        <v>-0.37808848900000003</v>
      </c>
      <c r="DT384" s="1">
        <v>0.18858483200000001</v>
      </c>
      <c r="DU384" s="1">
        <v>-0.432934453</v>
      </c>
      <c r="DV384" s="1">
        <v>-0.68143459900000003</v>
      </c>
      <c r="DW384" s="1">
        <v>0.87171520999999996</v>
      </c>
      <c r="DX384" s="1">
        <v>1.717454663</v>
      </c>
      <c r="DY384" s="1">
        <v>-1.0964448499999999</v>
      </c>
      <c r="DZ384" s="1">
        <v>-0.19060606099999999</v>
      </c>
      <c r="EA384" s="1">
        <v>-1.1447780439999999</v>
      </c>
      <c r="EB384" s="1">
        <v>1.650185048</v>
      </c>
      <c r="EC384" s="1">
        <v>0.63157092800000003</v>
      </c>
      <c r="ED384" s="1">
        <v>0.329160962</v>
      </c>
      <c r="EE384" s="1">
        <v>0.21854679099999999</v>
      </c>
      <c r="EF384" s="1">
        <v>-0.49336258900000002</v>
      </c>
      <c r="EG384" s="1">
        <v>-0.20733053700000001</v>
      </c>
      <c r="EH384" s="1">
        <v>-0.138845727</v>
      </c>
      <c r="EI384" s="1">
        <v>-0.21831218999999999</v>
      </c>
      <c r="EJ384" s="1">
        <v>0.78663404599999998</v>
      </c>
      <c r="EK384" s="1">
        <v>-8.8258680000000006E-2</v>
      </c>
      <c r="EL384" s="1">
        <v>0.48208338899999997</v>
      </c>
      <c r="EM384" s="1">
        <v>0.141778721</v>
      </c>
      <c r="EN384" s="1">
        <v>0.77204928699999997</v>
      </c>
      <c r="EO384" s="1">
        <v>0.60217342600000001</v>
      </c>
      <c r="EP384" s="1">
        <v>0.55752913199999998</v>
      </c>
      <c r="EQ384" s="1">
        <v>1.1601128549999999</v>
      </c>
      <c r="ER384" s="1">
        <v>-0.64968487399999997</v>
      </c>
      <c r="ES384" s="1">
        <v>-1.4313278840000001</v>
      </c>
      <c r="ET384" s="1">
        <v>-1.1800613849999999</v>
      </c>
      <c r="EU384" s="1" t="s">
        <v>221</v>
      </c>
      <c r="EV384" s="1" t="s">
        <v>221</v>
      </c>
      <c r="EW384" s="1">
        <v>1.3341285919999999</v>
      </c>
      <c r="EX384" s="1">
        <v>-0.67500610599999999</v>
      </c>
      <c r="EY384" s="1">
        <v>0.12374988000000001</v>
      </c>
      <c r="EZ384" s="1">
        <v>-0.56272993800000004</v>
      </c>
      <c r="FA384" s="1">
        <v>0.15170927000000001</v>
      </c>
      <c r="FB384" s="1">
        <v>-0.407382207</v>
      </c>
      <c r="FC384" s="1">
        <v>-0.94977949800000006</v>
      </c>
      <c r="FD384" s="1">
        <v>0.84506917800000003</v>
      </c>
      <c r="FE384" s="1">
        <v>0.98215492100000001</v>
      </c>
      <c r="FF384" s="1">
        <v>-0.99222370199999999</v>
      </c>
      <c r="FG384" s="1">
        <v>-0.163953078</v>
      </c>
      <c r="FH384" s="1">
        <v>-0.90605712000000005</v>
      </c>
      <c r="FI384" s="1">
        <v>1.1625293880000001</v>
      </c>
      <c r="FJ384" s="1">
        <v>0.53189845499999999</v>
      </c>
      <c r="FK384" s="1">
        <v>0.30337151299999998</v>
      </c>
      <c r="FL384" s="1">
        <v>0.17604352300000001</v>
      </c>
      <c r="FM384" s="1">
        <v>-0.63754946099999998</v>
      </c>
      <c r="FN384" s="1">
        <v>-0.247118633</v>
      </c>
      <c r="FO384" s="1">
        <v>-0.13894535599999999</v>
      </c>
      <c r="FP384" s="1">
        <v>-0.25138411700000002</v>
      </c>
      <c r="FQ384" s="1">
        <v>0.96217865700000005</v>
      </c>
      <c r="FR384" s="1">
        <v>-9.9165901000000001E-2</v>
      </c>
      <c r="FS384" s="1">
        <v>0.67246216400000003</v>
      </c>
      <c r="FT384" s="1">
        <v>0.144408287</v>
      </c>
      <c r="FU384" s="1">
        <v>0.89080182600000002</v>
      </c>
      <c r="FV384" s="1">
        <v>0.682211177</v>
      </c>
      <c r="FW384" s="1">
        <v>0.68845685099999998</v>
      </c>
      <c r="FX384" s="1">
        <v>1.1042896170000001</v>
      </c>
      <c r="FY384" s="1">
        <v>-0.711579976</v>
      </c>
      <c r="FZ384" s="1">
        <v>-1.4744415</v>
      </c>
      <c r="GA384" s="1">
        <v>-1.312464206</v>
      </c>
      <c r="GB384" s="1"/>
      <c r="GC384" s="1"/>
      <c r="GD384" s="1">
        <v>1.5262759459999999</v>
      </c>
      <c r="GE384" s="1">
        <v>-1.500392945</v>
      </c>
      <c r="GF384" s="1">
        <v>-0.94977949800000006</v>
      </c>
      <c r="GG384" s="1">
        <v>0.989477465</v>
      </c>
      <c r="GH384" s="1">
        <v>1.8729567469999999</v>
      </c>
      <c r="GI384" s="1">
        <v>1.6743543620000001</v>
      </c>
      <c r="GJ384" s="1">
        <v>0.85551632099999997</v>
      </c>
      <c r="GK384" s="1">
        <v>-0.41107171100000001</v>
      </c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 t="s">
        <v>269</v>
      </c>
      <c r="HP384" s="1" t="s">
        <v>232</v>
      </c>
      <c r="HQ384" s="1" t="s">
        <v>233</v>
      </c>
      <c r="HR384" s="1" t="s">
        <v>234</v>
      </c>
      <c r="HS384" s="1" t="s">
        <v>221</v>
      </c>
      <c r="HT384" s="1" t="s">
        <v>221</v>
      </c>
      <c r="HU384" s="1">
        <v>4.2112636380000001</v>
      </c>
      <c r="HV384" s="1">
        <v>1.8635374</v>
      </c>
      <c r="HW384" s="1"/>
      <c r="HX384" s="1">
        <v>2.9137084350000002</v>
      </c>
      <c r="HY384" s="1">
        <v>4.7667827459999996</v>
      </c>
      <c r="HZ384" s="1">
        <v>3.7544004370000001</v>
      </c>
      <c r="IA384" s="1">
        <v>4.0763978610000002</v>
      </c>
      <c r="IB384" s="1">
        <v>3.917313831</v>
      </c>
    </row>
    <row r="385" spans="1:236" x14ac:dyDescent="0.3">
      <c r="A385" s="1">
        <v>32092</v>
      </c>
      <c r="B385" s="1" t="s">
        <v>2124</v>
      </c>
      <c r="C385" s="1" t="s">
        <v>546</v>
      </c>
      <c r="D385" s="1" t="s">
        <v>2125</v>
      </c>
      <c r="E385" s="1">
        <v>5</v>
      </c>
      <c r="F385" s="1" t="s">
        <v>529</v>
      </c>
      <c r="G385" s="1">
        <v>2</v>
      </c>
      <c r="H385" s="1" t="s">
        <v>530</v>
      </c>
      <c r="I385" s="1" t="s">
        <v>221</v>
      </c>
      <c r="J385" s="1" t="s">
        <v>221</v>
      </c>
      <c r="K385" s="1" t="s">
        <v>221</v>
      </c>
      <c r="L385" s="1">
        <v>1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1</v>
      </c>
      <c r="U385" s="1">
        <v>0</v>
      </c>
      <c r="V385" s="1">
        <v>1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 t="s">
        <v>221</v>
      </c>
      <c r="AF385" s="1" t="s">
        <v>221</v>
      </c>
      <c r="AG385" s="1" t="s">
        <v>221</v>
      </c>
      <c r="AH385" s="1" t="s">
        <v>221</v>
      </c>
      <c r="AI385" s="1" t="s">
        <v>221</v>
      </c>
      <c r="AJ385" s="1" t="s">
        <v>221</v>
      </c>
      <c r="AK385" s="1" t="s">
        <v>221</v>
      </c>
      <c r="AL385" s="1" t="s">
        <v>221</v>
      </c>
      <c r="AM385" s="1">
        <v>5</v>
      </c>
      <c r="AN385" s="1">
        <v>1</v>
      </c>
      <c r="AO385" s="1">
        <v>5</v>
      </c>
      <c r="AP385" s="1">
        <v>1</v>
      </c>
      <c r="AQ385" s="1">
        <v>2</v>
      </c>
      <c r="AR385" s="1">
        <v>2</v>
      </c>
      <c r="AS385" s="1">
        <v>2</v>
      </c>
      <c r="AT385" s="1">
        <v>5</v>
      </c>
      <c r="AU385" s="1">
        <v>5</v>
      </c>
      <c r="AV385" s="1">
        <v>1</v>
      </c>
      <c r="AW385" s="1">
        <v>2</v>
      </c>
      <c r="AX385" s="1">
        <v>1</v>
      </c>
      <c r="AY385" s="1">
        <v>4</v>
      </c>
      <c r="AZ385" s="1">
        <v>5</v>
      </c>
      <c r="BA385" s="1">
        <v>1</v>
      </c>
      <c r="BB385" s="1">
        <v>5</v>
      </c>
      <c r="BC385" s="1" t="s">
        <v>221</v>
      </c>
      <c r="BD385" s="1" t="s">
        <v>221</v>
      </c>
      <c r="BE385" s="1" t="s">
        <v>221</v>
      </c>
      <c r="BF385" s="1" t="s">
        <v>221</v>
      </c>
      <c r="BG385" s="1">
        <v>5</v>
      </c>
      <c r="BH385" s="1">
        <v>5</v>
      </c>
      <c r="BI385" s="1">
        <v>5</v>
      </c>
      <c r="BJ385" s="1">
        <v>5</v>
      </c>
      <c r="BK385" s="1">
        <v>5</v>
      </c>
      <c r="BL385" s="1">
        <v>5</v>
      </c>
      <c r="BM385" s="1">
        <v>5</v>
      </c>
      <c r="BN385" s="1">
        <v>5</v>
      </c>
      <c r="BO385" s="1">
        <v>5</v>
      </c>
      <c r="BP385" s="1">
        <v>5</v>
      </c>
      <c r="BQ385" s="1">
        <v>5</v>
      </c>
      <c r="BR385" s="1">
        <v>5</v>
      </c>
      <c r="BS385" s="1">
        <v>5</v>
      </c>
      <c r="BT385" s="1">
        <v>4</v>
      </c>
      <c r="BU385" s="1">
        <v>4</v>
      </c>
      <c r="BV385" s="1">
        <v>5</v>
      </c>
      <c r="BW385" s="1">
        <v>5</v>
      </c>
      <c r="BX385" s="1">
        <v>5</v>
      </c>
      <c r="BY385" s="1">
        <v>4</v>
      </c>
      <c r="BZ385" s="1">
        <v>5</v>
      </c>
      <c r="CA385" s="1">
        <v>5</v>
      </c>
      <c r="CB385" s="1">
        <v>5</v>
      </c>
      <c r="CC385" s="1">
        <v>5</v>
      </c>
      <c r="CD385" s="1">
        <v>5</v>
      </c>
      <c r="CE385" s="1">
        <v>5</v>
      </c>
      <c r="CF385" s="1">
        <f>(AM385 - '[1]AoA, FW, and ASMu'!B$11) / '[1]AoA, FW, and ASMu'!B$12</f>
        <v>0.88905207322832902</v>
      </c>
      <c r="CG385" s="1">
        <f>(AQ385 - '[1]AoA, FW, and ASMu'!C$11) / '[1]AoA, FW, and ASMu'!C$12</f>
        <v>-0.70746723074685991</v>
      </c>
      <c r="CH385" s="1">
        <f>(AR385 - '[1]AoA, FW, and ASMu'!D$11) / '[1]AoA, FW, and ASMu'!D$12</f>
        <v>-0.32843761477495281</v>
      </c>
      <c r="CI385" s="1">
        <f>(AT385 - '[1]AoA, FW, and ASMu'!E$11) / '[1]AoA, FW, and ASMu'!E$12</f>
        <v>0.50066042908655961</v>
      </c>
      <c r="CJ385" s="1">
        <f>(AU385 - '[1]AoA, FW, and ASMu'!F$11) / '[1]AoA, FW, and ASMu'!F$12</f>
        <v>0.92360840061944671</v>
      </c>
      <c r="CK385" s="1">
        <f>(AY385 - '[1]AoA, FW, and ASMu'!G$11) / '[1]AoA, FW, and ASMu'!G$12</f>
        <v>0.32195980665711271</v>
      </c>
      <c r="CL385" s="1">
        <f>(BA385 - '[1]AoA, FW, and ASMu'!H$11) / '[1]AoA, FW, and ASMu'!H$12</f>
        <v>-0.62050276803115456</v>
      </c>
      <c r="CM385" s="1">
        <f>(AW385 - '[1]AoA, FW, and ASMu'!I$11) / '[1]AoA, FW, and ASMu'!I$12</f>
        <v>-1.1002623838105714</v>
      </c>
      <c r="CN385" s="1">
        <v>1.7094054080000001</v>
      </c>
      <c r="CO385" s="1">
        <v>0.443432092</v>
      </c>
      <c r="CP385" s="1">
        <v>1.457800669</v>
      </c>
      <c r="CQ385" s="1">
        <v>1.2762279830000001</v>
      </c>
      <c r="CR385" s="1">
        <v>0.90497191200000004</v>
      </c>
      <c r="CS385" s="1">
        <v>1.3712163319999999</v>
      </c>
      <c r="CT385" s="1">
        <v>1.349786843</v>
      </c>
      <c r="CU385" s="1">
        <v>1.3245864249999999</v>
      </c>
      <c r="CV385" s="1" t="s">
        <v>241</v>
      </c>
      <c r="CW385" s="1">
        <v>5</v>
      </c>
      <c r="CX385" s="1">
        <v>1</v>
      </c>
      <c r="CY385" s="1" t="s">
        <v>242</v>
      </c>
      <c r="CZ385" s="1">
        <v>5</v>
      </c>
      <c r="DA385" s="1">
        <v>2486</v>
      </c>
      <c r="DB385" s="1" t="s">
        <v>221</v>
      </c>
      <c r="DC385" s="1" t="s">
        <v>221</v>
      </c>
      <c r="DD385" s="1">
        <v>0</v>
      </c>
      <c r="DE385" s="1" t="s">
        <v>221</v>
      </c>
      <c r="DF385" s="1" t="s">
        <v>221</v>
      </c>
      <c r="DG385" s="1" t="s">
        <v>292</v>
      </c>
      <c r="DH385" s="1">
        <v>382271</v>
      </c>
      <c r="DI385" s="1" t="s">
        <v>2126</v>
      </c>
      <c r="DJ385" s="1" t="s">
        <v>1316</v>
      </c>
      <c r="DK385" s="1" t="s">
        <v>538</v>
      </c>
      <c r="DL385" s="1" t="s">
        <v>229</v>
      </c>
      <c r="DM385" s="1">
        <v>611</v>
      </c>
      <c r="DN385" s="1">
        <v>6</v>
      </c>
      <c r="DO385" s="1" t="s">
        <v>2127</v>
      </c>
      <c r="DP385" s="1">
        <v>0.99168173500000001</v>
      </c>
      <c r="DQ385" s="1">
        <v>-0.56476974899999999</v>
      </c>
      <c r="DR385" s="1">
        <v>1.142329726</v>
      </c>
      <c r="DS385" s="1">
        <v>-0.37808848900000003</v>
      </c>
      <c r="DT385" s="1">
        <v>-0.81141516800000002</v>
      </c>
      <c r="DU385" s="1">
        <v>-0.432934453</v>
      </c>
      <c r="DV385" s="1">
        <v>0.31856540100000003</v>
      </c>
      <c r="DW385" s="1">
        <v>0.87171520999999996</v>
      </c>
      <c r="DX385" s="1">
        <v>1.717454663</v>
      </c>
      <c r="DY385" s="1">
        <v>-1.0964448499999999</v>
      </c>
      <c r="DZ385" s="1">
        <v>-1.190606061</v>
      </c>
      <c r="EA385" s="1">
        <v>-1.1447780439999999</v>
      </c>
      <c r="EB385" s="1">
        <v>0.65018504799999999</v>
      </c>
      <c r="EC385" s="1">
        <v>1.6315709279999999</v>
      </c>
      <c r="ED385" s="1">
        <v>-0.670839038</v>
      </c>
      <c r="EE385" s="1">
        <v>1.2185467910000001</v>
      </c>
      <c r="EF385" s="1">
        <v>0.50663741100000004</v>
      </c>
      <c r="EG385" s="1">
        <v>0.79266946299999996</v>
      </c>
      <c r="EH385" s="1">
        <v>0.86115427300000003</v>
      </c>
      <c r="EI385" s="1">
        <v>0.78168780999999998</v>
      </c>
      <c r="EJ385" s="1">
        <v>0.78663404599999998</v>
      </c>
      <c r="EK385" s="1">
        <v>0.91174131999999997</v>
      </c>
      <c r="EL385" s="1">
        <v>0.48208338899999997</v>
      </c>
      <c r="EM385" s="1">
        <v>1.1417787210000001</v>
      </c>
      <c r="EN385" s="1">
        <v>0.77204928699999997</v>
      </c>
      <c r="EO385" s="1">
        <v>0.60217342600000001</v>
      </c>
      <c r="EP385" s="1">
        <v>0.55752913199999998</v>
      </c>
      <c r="EQ385" s="1">
        <v>1.1601128549999999</v>
      </c>
      <c r="ER385" s="1">
        <v>0.35031512599999998</v>
      </c>
      <c r="ES385" s="1">
        <v>0.56867211600000001</v>
      </c>
      <c r="ET385" s="1">
        <v>0.81993861499999998</v>
      </c>
      <c r="EU385" s="1">
        <v>1.711729622</v>
      </c>
      <c r="EV385" s="1">
        <v>1.1107942079999999</v>
      </c>
      <c r="EW385" s="1">
        <v>1.3341285919999999</v>
      </c>
      <c r="EX385" s="1">
        <v>-0.67500610599999999</v>
      </c>
      <c r="EY385" s="1">
        <v>0.99320901100000003</v>
      </c>
      <c r="EZ385" s="1">
        <v>-0.56272993800000004</v>
      </c>
      <c r="FA385" s="1">
        <v>-0.65275240700000003</v>
      </c>
      <c r="FB385" s="1">
        <v>-0.407382207</v>
      </c>
      <c r="FC385" s="1">
        <v>0.44401456500000003</v>
      </c>
      <c r="FD385" s="1">
        <v>0.84506917800000003</v>
      </c>
      <c r="FE385" s="1">
        <v>0.98215492100000001</v>
      </c>
      <c r="FF385" s="1">
        <v>-0.99222370199999999</v>
      </c>
      <c r="FG385" s="1">
        <v>-1.024120258</v>
      </c>
      <c r="FH385" s="1">
        <v>-0.90605712000000005</v>
      </c>
      <c r="FI385" s="1">
        <v>0.45804513099999999</v>
      </c>
      <c r="FJ385" s="1">
        <v>1.3740817030000001</v>
      </c>
      <c r="FK385" s="1">
        <v>-0.61827943600000002</v>
      </c>
      <c r="FL385" s="1">
        <v>0.98156220699999996</v>
      </c>
      <c r="FM385" s="1">
        <v>0.65470389500000004</v>
      </c>
      <c r="FN385" s="1">
        <v>0.94478795299999996</v>
      </c>
      <c r="FO385" s="1">
        <v>0.86177219599999999</v>
      </c>
      <c r="FP385" s="1">
        <v>0.90010502800000003</v>
      </c>
      <c r="FQ385" s="1">
        <v>0.96217865700000005</v>
      </c>
      <c r="FR385" s="1">
        <v>1.024416521</v>
      </c>
      <c r="FS385" s="1">
        <v>0.67246216400000003</v>
      </c>
      <c r="FT385" s="1">
        <v>1.1629552620000001</v>
      </c>
      <c r="FU385" s="1">
        <v>0.89080182600000002</v>
      </c>
      <c r="FV385" s="1">
        <v>0.682211177</v>
      </c>
      <c r="FW385" s="1">
        <v>0.68845685099999998</v>
      </c>
      <c r="FX385" s="1">
        <v>1.1042896170000001</v>
      </c>
      <c r="FY385" s="1">
        <v>0.38368944500000002</v>
      </c>
      <c r="FZ385" s="1">
        <v>0.58580132299999998</v>
      </c>
      <c r="GA385" s="1">
        <v>0.911935681</v>
      </c>
      <c r="GB385" s="1">
        <v>1.711843789</v>
      </c>
      <c r="GC385" s="1">
        <v>0.97032693699999994</v>
      </c>
      <c r="GD385" s="1">
        <v>2.2615556460000001</v>
      </c>
      <c r="GE385" s="1">
        <v>7.7363177000000005E-2</v>
      </c>
      <c r="GF385" s="1">
        <v>1.414341501</v>
      </c>
      <c r="GG385" s="1">
        <v>2.0080244390000002</v>
      </c>
      <c r="GH385" s="1">
        <v>1.8729567469999999</v>
      </c>
      <c r="GI385" s="1">
        <v>1.3443975779999999</v>
      </c>
      <c r="GJ385" s="1">
        <v>0.78978726700000002</v>
      </c>
      <c r="GK385" s="1">
        <v>-7.9332305000000006E-2</v>
      </c>
      <c r="GL385" s="1">
        <v>1</v>
      </c>
      <c r="GM385" s="1">
        <v>1</v>
      </c>
      <c r="GN385" s="1">
        <v>1</v>
      </c>
      <c r="GO385" s="1">
        <v>0</v>
      </c>
      <c r="GP385" s="1">
        <v>0</v>
      </c>
      <c r="GQ385" s="1">
        <v>0</v>
      </c>
      <c r="GR385" s="1">
        <v>0</v>
      </c>
      <c r="GS385" s="1">
        <v>0</v>
      </c>
      <c r="GT385" s="1">
        <v>0</v>
      </c>
      <c r="GU385" s="1">
        <v>0</v>
      </c>
      <c r="GV385" s="1">
        <v>0</v>
      </c>
      <c r="GW385" s="1">
        <v>0</v>
      </c>
      <c r="GX385" s="1">
        <v>0</v>
      </c>
      <c r="GY385" s="1">
        <v>0</v>
      </c>
      <c r="GZ385" s="1">
        <v>0</v>
      </c>
      <c r="HA385" s="1">
        <v>0</v>
      </c>
      <c r="HB385" s="1">
        <v>0</v>
      </c>
      <c r="HC385" s="1">
        <v>0</v>
      </c>
      <c r="HD385" s="1">
        <v>0</v>
      </c>
      <c r="HE385" s="1">
        <v>1</v>
      </c>
      <c r="HF385" s="1">
        <v>1</v>
      </c>
      <c r="HG385" s="1">
        <v>0</v>
      </c>
      <c r="HH385" s="1">
        <v>0</v>
      </c>
      <c r="HI385" s="1">
        <v>0</v>
      </c>
      <c r="HJ385" s="1">
        <v>0</v>
      </c>
      <c r="HK385" s="1">
        <v>0</v>
      </c>
      <c r="HL385" s="1">
        <v>0</v>
      </c>
      <c r="HM385" s="1">
        <v>0</v>
      </c>
      <c r="HN385" s="1">
        <v>1</v>
      </c>
      <c r="HO385" s="1" t="s">
        <v>221</v>
      </c>
      <c r="HP385" s="1" t="s">
        <v>315</v>
      </c>
      <c r="HQ385" s="1" t="s">
        <v>316</v>
      </c>
      <c r="HR385" s="1" t="s">
        <v>221</v>
      </c>
      <c r="HS385" s="1" t="s">
        <v>221</v>
      </c>
      <c r="HT385" s="1" t="s">
        <v>221</v>
      </c>
      <c r="HU385" s="1">
        <v>5.3556287569999999</v>
      </c>
      <c r="HV385" s="1">
        <v>3.7270748010000001</v>
      </c>
      <c r="HW385" s="1">
        <v>4.5408939989999997</v>
      </c>
      <c r="HX385" s="1">
        <v>3.8849445789999999</v>
      </c>
      <c r="HY385" s="1">
        <v>4.7667827459999996</v>
      </c>
      <c r="HZ385" s="1">
        <v>4.2907433570000002</v>
      </c>
      <c r="IA385" s="1">
        <v>4.0763978610000002</v>
      </c>
      <c r="IB385" s="1">
        <v>5.2230851080000003</v>
      </c>
    </row>
    <row r="386" spans="1:236" x14ac:dyDescent="0.3">
      <c r="A386" s="1">
        <v>34611</v>
      </c>
      <c r="B386" s="1" t="s">
        <v>2128</v>
      </c>
      <c r="C386" s="1" t="s">
        <v>1127</v>
      </c>
      <c r="D386" s="1" t="s">
        <v>2129</v>
      </c>
      <c r="E386" s="1">
        <v>5</v>
      </c>
      <c r="F386" s="1" t="s">
        <v>529</v>
      </c>
      <c r="G386" s="1">
        <v>2</v>
      </c>
      <c r="H386" s="1" t="s">
        <v>530</v>
      </c>
      <c r="I386" s="1" t="s">
        <v>221</v>
      </c>
      <c r="J386" s="1" t="s">
        <v>221</v>
      </c>
      <c r="K386" s="1" t="s">
        <v>221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 t="s">
        <v>221</v>
      </c>
      <c r="AF386" s="1" t="s">
        <v>221</v>
      </c>
      <c r="AG386" s="1" t="s">
        <v>221</v>
      </c>
      <c r="AH386" s="1" t="s">
        <v>221</v>
      </c>
      <c r="AI386" s="1" t="s">
        <v>221</v>
      </c>
      <c r="AJ386" s="1" t="s">
        <v>221</v>
      </c>
      <c r="AK386" s="1" t="s">
        <v>221</v>
      </c>
      <c r="AL386" s="1" t="s">
        <v>221</v>
      </c>
      <c r="AM386" s="1">
        <v>5</v>
      </c>
      <c r="AN386" s="1">
        <v>1</v>
      </c>
      <c r="AO386" s="1">
        <v>3</v>
      </c>
      <c r="AP386" s="1">
        <v>1</v>
      </c>
      <c r="AQ386" s="1">
        <v>3</v>
      </c>
      <c r="AR386" s="1">
        <v>3</v>
      </c>
      <c r="AS386" s="1">
        <v>3</v>
      </c>
      <c r="AT386" s="1">
        <v>4</v>
      </c>
      <c r="AU386" s="1">
        <v>1</v>
      </c>
      <c r="AV386" s="1">
        <v>1</v>
      </c>
      <c r="AW386" s="1">
        <v>4</v>
      </c>
      <c r="AX386" s="1">
        <v>1</v>
      </c>
      <c r="AY386" s="1">
        <v>3</v>
      </c>
      <c r="AZ386" s="1">
        <v>4</v>
      </c>
      <c r="BA386" s="1">
        <v>1</v>
      </c>
      <c r="BB386" s="1">
        <v>5</v>
      </c>
      <c r="BC386" s="1" t="s">
        <v>221</v>
      </c>
      <c r="BD386" s="1" t="s">
        <v>221</v>
      </c>
      <c r="BE386" s="1" t="s">
        <v>221</v>
      </c>
      <c r="BF386" s="1" t="s">
        <v>221</v>
      </c>
      <c r="BG386" s="1">
        <v>5</v>
      </c>
      <c r="BH386" s="1">
        <v>4</v>
      </c>
      <c r="BI386" s="1">
        <v>4</v>
      </c>
      <c r="BJ386" s="1">
        <v>5</v>
      </c>
      <c r="BK386" s="1">
        <v>3</v>
      </c>
      <c r="BL386" s="1">
        <v>4</v>
      </c>
      <c r="BM386" s="1">
        <v>4</v>
      </c>
      <c r="BN386" s="1" t="s">
        <v>221</v>
      </c>
      <c r="BO386" s="1">
        <v>5</v>
      </c>
      <c r="BP386" s="1">
        <v>5</v>
      </c>
      <c r="BQ386" s="1">
        <v>5</v>
      </c>
      <c r="BR386" s="1">
        <v>5</v>
      </c>
      <c r="BS386" s="1">
        <v>5</v>
      </c>
      <c r="BT386" s="1">
        <v>3</v>
      </c>
      <c r="BU386" s="1">
        <v>3</v>
      </c>
      <c r="BV386" s="1">
        <v>5</v>
      </c>
      <c r="BW386" s="1" t="s">
        <v>221</v>
      </c>
      <c r="BX386" s="1">
        <v>4.4444444440000002</v>
      </c>
      <c r="BY386" s="1">
        <v>3</v>
      </c>
      <c r="BZ386" s="1"/>
      <c r="CA386" s="1">
        <v>5</v>
      </c>
      <c r="CB386" s="1">
        <v>5</v>
      </c>
      <c r="CC386" s="1">
        <v>3.6666666669999999</v>
      </c>
      <c r="CD386" s="1">
        <v>5</v>
      </c>
      <c r="CE386" s="1">
        <v>4</v>
      </c>
      <c r="CF386" s="1">
        <f>(AM386 - '[1]AoA, FW, and ASMu'!B$11) / '[1]AoA, FW, and ASMu'!B$12</f>
        <v>0.88905207322832902</v>
      </c>
      <c r="CG386" s="1">
        <f>(AQ386 - '[1]AoA, FW, and ASMu'!C$11) / '[1]AoA, FW, and ASMu'!C$12</f>
        <v>6.35580845466511E-2</v>
      </c>
      <c r="CH386" s="1">
        <f>(AR386 - '[1]AoA, FW, and ASMu'!D$11) / '[1]AoA, FW, and ASMu'!D$12</f>
        <v>0.45651043466681585</v>
      </c>
      <c r="CI386" s="1">
        <f>(AT386 - '[1]AoA, FW, and ASMu'!E$11) / '[1]AoA, FW, and ASMu'!E$12</f>
        <v>-0.42732871186524074</v>
      </c>
      <c r="CJ386" s="1">
        <f>(AU386 - '[1]AoA, FW, and ASMu'!F$11) / '[1]AoA, FW, and ASMu'!F$12</f>
        <v>-1.3726844286238138</v>
      </c>
      <c r="CK386" s="1">
        <f>(AY386 - '[1]AoA, FW, and ASMu'!G$11) / '[1]AoA, FW, and ASMu'!G$12</f>
        <v>-0.39129875746110016</v>
      </c>
      <c r="CL386" s="1">
        <f>(BA386 - '[1]AoA, FW, and ASMu'!H$11) / '[1]AoA, FW, and ASMu'!H$12</f>
        <v>-0.62050276803115456</v>
      </c>
      <c r="CM386" s="1">
        <f>(AW386 - '[1]AoA, FW, and ASMu'!I$11) / '[1]AoA, FW, and ASMu'!I$12</f>
        <v>0.59779555268672613</v>
      </c>
      <c r="CN386" s="1">
        <v>0.56504028900000003</v>
      </c>
      <c r="CO386" s="1">
        <v>-0.79892617499999996</v>
      </c>
      <c r="CP386" s="1"/>
      <c r="CQ386" s="1">
        <v>1.2762279830000001</v>
      </c>
      <c r="CR386" s="1">
        <v>0.90497191200000004</v>
      </c>
      <c r="CS386" s="1">
        <v>-0.77415534600000002</v>
      </c>
      <c r="CT386" s="1">
        <v>1.349786843</v>
      </c>
      <c r="CU386" s="1">
        <v>1.8815148E-2</v>
      </c>
      <c r="CV386" s="1" t="s">
        <v>241</v>
      </c>
      <c r="CW386" s="1">
        <v>5</v>
      </c>
      <c r="CX386" s="1">
        <v>1</v>
      </c>
      <c r="CY386" s="1" t="s">
        <v>242</v>
      </c>
      <c r="CZ386" s="1">
        <v>5</v>
      </c>
      <c r="DA386" s="1" t="s">
        <v>221</v>
      </c>
      <c r="DB386" s="1" t="s">
        <v>221</v>
      </c>
      <c r="DC386" s="1" t="s">
        <v>221</v>
      </c>
      <c r="DD386" s="1">
        <v>1</v>
      </c>
      <c r="DE386" s="1" t="s">
        <v>221</v>
      </c>
      <c r="DF386" s="1" t="s">
        <v>221</v>
      </c>
      <c r="DG386" s="1" t="s">
        <v>310</v>
      </c>
      <c r="DH386" s="1">
        <v>457929</v>
      </c>
      <c r="DI386" s="1" t="s">
        <v>221</v>
      </c>
      <c r="DJ386" s="1" t="s">
        <v>2130</v>
      </c>
      <c r="DK386" s="1" t="s">
        <v>257</v>
      </c>
      <c r="DL386" s="1" t="s">
        <v>229</v>
      </c>
      <c r="DM386" s="1">
        <v>1131</v>
      </c>
      <c r="DN386" s="1">
        <v>6</v>
      </c>
      <c r="DO386" s="1" t="s">
        <v>2131</v>
      </c>
      <c r="DP386" s="1">
        <v>0.99168173500000001</v>
      </c>
      <c r="DQ386" s="1">
        <v>-0.56476974899999999</v>
      </c>
      <c r="DR386" s="1">
        <v>-0.85767027399999995</v>
      </c>
      <c r="DS386" s="1">
        <v>-0.37808848900000003</v>
      </c>
      <c r="DT386" s="1">
        <v>0.18858483200000001</v>
      </c>
      <c r="DU386" s="1">
        <v>0.567065547</v>
      </c>
      <c r="DV386" s="1">
        <v>1.3185654010000001</v>
      </c>
      <c r="DW386" s="1">
        <v>-0.12828479000000001</v>
      </c>
      <c r="DX386" s="1">
        <v>-2.2825453370000002</v>
      </c>
      <c r="DY386" s="1">
        <v>-1.0964448499999999</v>
      </c>
      <c r="DZ386" s="1">
        <v>0.80939393900000001</v>
      </c>
      <c r="EA386" s="1">
        <v>-1.1447780439999999</v>
      </c>
      <c r="EB386" s="1">
        <v>-0.34981495200000001</v>
      </c>
      <c r="EC386" s="1">
        <v>0.63157092800000003</v>
      </c>
      <c r="ED386" s="1">
        <v>-0.670839038</v>
      </c>
      <c r="EE386" s="1">
        <v>1.2185467910000001</v>
      </c>
      <c r="EF386" s="1">
        <v>0.50663741100000004</v>
      </c>
      <c r="EG386" s="1">
        <v>-0.20733053700000001</v>
      </c>
      <c r="EH386" s="1">
        <v>-0.138845727</v>
      </c>
      <c r="EI386" s="1">
        <v>0.78168780999999998</v>
      </c>
      <c r="EJ386" s="1">
        <v>-1.2133659539999999</v>
      </c>
      <c r="EK386" s="1">
        <v>-8.8258680000000006E-2</v>
      </c>
      <c r="EL386" s="1">
        <v>-0.51791661099999997</v>
      </c>
      <c r="EM386" s="1">
        <v>1.1417787210000001</v>
      </c>
      <c r="EN386" s="1">
        <v>0.77204928699999997</v>
      </c>
      <c r="EO386" s="1">
        <v>0.60217342600000001</v>
      </c>
      <c r="EP386" s="1">
        <v>0.55752913199999998</v>
      </c>
      <c r="EQ386" s="1">
        <v>1.1601128549999999</v>
      </c>
      <c r="ER386" s="1">
        <v>-0.64968487399999997</v>
      </c>
      <c r="ES386" s="1">
        <v>-0.43132788399999999</v>
      </c>
      <c r="ET386" s="1">
        <v>0.81993861499999998</v>
      </c>
      <c r="EU386" s="1" t="s">
        <v>221</v>
      </c>
      <c r="EV386" s="1" t="s">
        <v>221</v>
      </c>
      <c r="EW386" s="1">
        <v>1.3341285919999999</v>
      </c>
      <c r="EX386" s="1">
        <v>-0.67500610599999999</v>
      </c>
      <c r="EY386" s="1">
        <v>-0.74570925099999996</v>
      </c>
      <c r="EZ386" s="1">
        <v>-0.56272993800000004</v>
      </c>
      <c r="FA386" s="1">
        <v>0.15170927000000001</v>
      </c>
      <c r="FB386" s="1">
        <v>0.53359674300000004</v>
      </c>
      <c r="FC386" s="1">
        <v>1.8378086280000001</v>
      </c>
      <c r="FD386" s="1">
        <v>-0.12436346299999999</v>
      </c>
      <c r="FE386" s="1">
        <v>-1.305311391</v>
      </c>
      <c r="FF386" s="1">
        <v>-0.99222370199999999</v>
      </c>
      <c r="FG386" s="1">
        <v>0.696214102</v>
      </c>
      <c r="FH386" s="1">
        <v>-0.90605712000000005</v>
      </c>
      <c r="FI386" s="1">
        <v>-0.24643912700000001</v>
      </c>
      <c r="FJ386" s="1">
        <v>0.53189845499999999</v>
      </c>
      <c r="FK386" s="1">
        <v>-0.61827943600000002</v>
      </c>
      <c r="FL386" s="1">
        <v>0.98156220699999996</v>
      </c>
      <c r="FM386" s="1">
        <v>0.65470389500000004</v>
      </c>
      <c r="FN386" s="1">
        <v>-0.247118633</v>
      </c>
      <c r="FO386" s="1">
        <v>-0.13894535599999999</v>
      </c>
      <c r="FP386" s="1">
        <v>0.90010502800000003</v>
      </c>
      <c r="FQ386" s="1">
        <v>-1.4841397089999999</v>
      </c>
      <c r="FR386" s="1">
        <v>-9.9165901000000001E-2</v>
      </c>
      <c r="FS386" s="1">
        <v>-0.72244622599999997</v>
      </c>
      <c r="FT386" s="1">
        <v>1.1629552620000001</v>
      </c>
      <c r="FU386" s="1">
        <v>0.89080182600000002</v>
      </c>
      <c r="FV386" s="1">
        <v>0.682211177</v>
      </c>
      <c r="FW386" s="1">
        <v>0.68845685099999998</v>
      </c>
      <c r="FX386" s="1">
        <v>1.1042896170000001</v>
      </c>
      <c r="FY386" s="1">
        <v>-0.711579976</v>
      </c>
      <c r="FZ386" s="1">
        <v>-0.44432008899999997</v>
      </c>
      <c r="GA386" s="1">
        <v>0.911935681</v>
      </c>
      <c r="GB386" s="1"/>
      <c r="GC386" s="1"/>
      <c r="GD386" s="1">
        <v>1.4938185939999999</v>
      </c>
      <c r="GE386" s="1">
        <v>-4.4353288999999997E-2</v>
      </c>
      <c r="GF386" s="1">
        <v>1.8378086280000001</v>
      </c>
      <c r="GG386" s="1">
        <v>1.038591799</v>
      </c>
      <c r="GH386" s="1">
        <v>-0.41450956500000002</v>
      </c>
      <c r="GI386" s="1">
        <v>-1.015023072</v>
      </c>
      <c r="GJ386" s="1">
        <v>-6.6134628000000001E-2</v>
      </c>
      <c r="GK386" s="1">
        <v>0.44909547</v>
      </c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 t="s">
        <v>221</v>
      </c>
      <c r="HP386" s="1" t="s">
        <v>232</v>
      </c>
      <c r="HQ386" s="1" t="s">
        <v>233</v>
      </c>
      <c r="HR386" s="1" t="s">
        <v>270</v>
      </c>
      <c r="HS386" s="1" t="s">
        <v>260</v>
      </c>
      <c r="HT386" s="1" t="s">
        <v>221</v>
      </c>
      <c r="HU386" s="1">
        <v>4.2112636380000001</v>
      </c>
      <c r="HV386" s="1">
        <v>2.4847165339999999</v>
      </c>
      <c r="HW386" s="1"/>
      <c r="HX386" s="1">
        <v>3.8849445789999999</v>
      </c>
      <c r="HY386" s="1">
        <v>4.7667827459999996</v>
      </c>
      <c r="HZ386" s="1">
        <v>2.1453716780000001</v>
      </c>
      <c r="IA386" s="1">
        <v>4.0763978610000002</v>
      </c>
      <c r="IB386" s="1">
        <v>3.917313831</v>
      </c>
    </row>
    <row r="387" spans="1:236" x14ac:dyDescent="0.3">
      <c r="A387" s="1">
        <v>34882</v>
      </c>
      <c r="B387" s="1" t="s">
        <v>466</v>
      </c>
      <c r="C387" s="1" t="s">
        <v>467</v>
      </c>
      <c r="D387" s="1" t="s">
        <v>468</v>
      </c>
      <c r="E387" s="1">
        <v>6</v>
      </c>
      <c r="F387" s="1" t="s">
        <v>383</v>
      </c>
      <c r="G387" s="1">
        <v>4</v>
      </c>
      <c r="H387" s="1" t="s">
        <v>384</v>
      </c>
      <c r="I387" s="1" t="s">
        <v>221</v>
      </c>
      <c r="J387" s="1" t="s">
        <v>221</v>
      </c>
      <c r="K387" s="1" t="s">
        <v>221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 t="s">
        <v>221</v>
      </c>
      <c r="AF387" s="1" t="s">
        <v>221</v>
      </c>
      <c r="AG387" s="1" t="s">
        <v>221</v>
      </c>
      <c r="AH387" s="1" t="s">
        <v>221</v>
      </c>
      <c r="AI387" s="1" t="s">
        <v>221</v>
      </c>
      <c r="AJ387" s="1" t="s">
        <v>221</v>
      </c>
      <c r="AK387" s="1" t="s">
        <v>221</v>
      </c>
      <c r="AL387" s="1" t="s">
        <v>221</v>
      </c>
      <c r="AM387" s="1">
        <v>5</v>
      </c>
      <c r="AN387" s="1">
        <v>1</v>
      </c>
      <c r="AO387" s="1">
        <v>3</v>
      </c>
      <c r="AP387" s="1">
        <v>1</v>
      </c>
      <c r="AQ387" s="1">
        <v>1</v>
      </c>
      <c r="AR387" s="1">
        <v>1</v>
      </c>
      <c r="AS387" s="1">
        <v>1</v>
      </c>
      <c r="AT387" s="1">
        <v>5</v>
      </c>
      <c r="AU387" s="1">
        <v>5</v>
      </c>
      <c r="AV387" s="1">
        <v>4</v>
      </c>
      <c r="AW387" s="1">
        <v>5</v>
      </c>
      <c r="AX387" s="1">
        <v>3</v>
      </c>
      <c r="AY387" s="1">
        <v>3</v>
      </c>
      <c r="AZ387" s="1">
        <v>1</v>
      </c>
      <c r="BA387" s="1">
        <v>1</v>
      </c>
      <c r="BB387" s="1">
        <v>1</v>
      </c>
      <c r="BC387" s="1" t="s">
        <v>221</v>
      </c>
      <c r="BD387" s="1" t="s">
        <v>221</v>
      </c>
      <c r="BE387" s="1" t="s">
        <v>221</v>
      </c>
      <c r="BF387" s="1" t="s">
        <v>221</v>
      </c>
      <c r="BG387" s="1">
        <v>4</v>
      </c>
      <c r="BH387" s="1">
        <v>5</v>
      </c>
      <c r="BI387" s="1">
        <v>5</v>
      </c>
      <c r="BJ387" s="1">
        <v>5</v>
      </c>
      <c r="BK387" s="1">
        <v>5</v>
      </c>
      <c r="BL387" s="1">
        <v>5</v>
      </c>
      <c r="BM387" s="1">
        <v>5</v>
      </c>
      <c r="BN387" s="1" t="s">
        <v>221</v>
      </c>
      <c r="BO387" s="1">
        <v>5</v>
      </c>
      <c r="BP387" s="1">
        <v>5</v>
      </c>
      <c r="BQ387" s="1">
        <v>5</v>
      </c>
      <c r="BR387" s="1">
        <v>5</v>
      </c>
      <c r="BS387" s="1" t="s">
        <v>221</v>
      </c>
      <c r="BT387" s="1" t="s">
        <v>221</v>
      </c>
      <c r="BU387" s="1" t="s">
        <v>221</v>
      </c>
      <c r="BV387" s="1">
        <v>5</v>
      </c>
      <c r="BW387" s="1" t="s">
        <v>221</v>
      </c>
      <c r="BX387" s="1">
        <v>4.875</v>
      </c>
      <c r="BY387" s="1"/>
      <c r="BZ387" s="1"/>
      <c r="CA387" s="1">
        <v>5</v>
      </c>
      <c r="CB387" s="1">
        <v>5</v>
      </c>
      <c r="CC387" s="1">
        <v>5</v>
      </c>
      <c r="CD387" s="1"/>
      <c r="CE387" s="1">
        <v>5</v>
      </c>
      <c r="CF387" s="1">
        <f>(AM387 - '[1]AoA, FW, and ASMu'!B$11) / '[1]AoA, FW, and ASMu'!B$12</f>
        <v>0.88905207322832902</v>
      </c>
      <c r="CG387" s="1">
        <f>(AQ387 - '[1]AoA, FW, and ASMu'!C$11) / '[1]AoA, FW, and ASMu'!C$12</f>
        <v>-1.4784925460403708</v>
      </c>
      <c r="CH387" s="1">
        <f>(AR387 - '[1]AoA, FW, and ASMu'!D$11) / '[1]AoA, FW, and ASMu'!D$12</f>
        <v>-1.1133856642167215</v>
      </c>
      <c r="CI387" s="1">
        <f>(AT387 - '[1]AoA, FW, and ASMu'!E$11) / '[1]AoA, FW, and ASMu'!E$12</f>
        <v>0.50066042908655961</v>
      </c>
      <c r="CJ387" s="1">
        <f>(AU387 - '[1]AoA, FW, and ASMu'!F$11) / '[1]AoA, FW, and ASMu'!F$12</f>
        <v>0.92360840061944671</v>
      </c>
      <c r="CK387" s="1">
        <f>(AY387 - '[1]AoA, FW, and ASMu'!G$11) / '[1]AoA, FW, and ASMu'!G$12</f>
        <v>-0.39129875746110016</v>
      </c>
      <c r="CL387" s="1">
        <f>(BA387 - '[1]AoA, FW, and ASMu'!H$11) / '[1]AoA, FW, and ASMu'!H$12</f>
        <v>-0.62050276803115456</v>
      </c>
      <c r="CM387" s="1">
        <f>(AW387 - '[1]AoA, FW, and ASMu'!I$11) / '[1]AoA, FW, and ASMu'!I$12</f>
        <v>1.4468245209353749</v>
      </c>
      <c r="CN387" s="1">
        <v>1.498355503</v>
      </c>
      <c r="CO387" s="1"/>
      <c r="CP387" s="1"/>
      <c r="CQ387" s="1">
        <v>1.248866214</v>
      </c>
      <c r="CR387" s="1">
        <v>0.86147760200000001</v>
      </c>
      <c r="CS387" s="1">
        <v>1.1207368289999999</v>
      </c>
      <c r="CT387" s="1"/>
      <c r="CU387" s="1">
        <v>0.95664090400000001</v>
      </c>
      <c r="CV387" s="1" t="s">
        <v>241</v>
      </c>
      <c r="CW387" s="1">
        <v>5</v>
      </c>
      <c r="CX387" s="1">
        <v>1</v>
      </c>
      <c r="CY387" s="1" t="s">
        <v>224</v>
      </c>
      <c r="CZ387" s="1">
        <v>4</v>
      </c>
      <c r="DA387" s="1" t="s">
        <v>221</v>
      </c>
      <c r="DB387" s="1" t="s">
        <v>221</v>
      </c>
      <c r="DC387" s="1" t="s">
        <v>221</v>
      </c>
      <c r="DD387" s="1">
        <v>1</v>
      </c>
      <c r="DE387" s="1" t="s">
        <v>221</v>
      </c>
      <c r="DF387" s="1" t="s">
        <v>221</v>
      </c>
      <c r="DG387" s="1" t="s">
        <v>266</v>
      </c>
      <c r="DH387" s="1" t="s">
        <v>221</v>
      </c>
      <c r="DI387" s="1" t="s">
        <v>469</v>
      </c>
      <c r="DJ387" s="1" t="s">
        <v>470</v>
      </c>
      <c r="DK387" s="1" t="s">
        <v>471</v>
      </c>
      <c r="DL387" s="1" t="s">
        <v>229</v>
      </c>
      <c r="DM387" s="1">
        <v>2895</v>
      </c>
      <c r="DN387" s="1">
        <v>2</v>
      </c>
      <c r="DO387" s="1" t="s">
        <v>472</v>
      </c>
      <c r="DP387" s="1">
        <v>0.99168173500000001</v>
      </c>
      <c r="DQ387" s="1">
        <v>-0.56476974899999999</v>
      </c>
      <c r="DR387" s="1">
        <v>-0.85767027399999995</v>
      </c>
      <c r="DS387" s="1">
        <v>-0.37808848900000003</v>
      </c>
      <c r="DT387" s="1">
        <v>-1.8114151679999999</v>
      </c>
      <c r="DU387" s="1">
        <v>-1.4329344530000001</v>
      </c>
      <c r="DV387" s="1">
        <v>-0.68143459900000003</v>
      </c>
      <c r="DW387" s="1">
        <v>0.87171520999999996</v>
      </c>
      <c r="DX387" s="1">
        <v>1.717454663</v>
      </c>
      <c r="DY387" s="1">
        <v>1.9035551500000001</v>
      </c>
      <c r="DZ387" s="1">
        <v>1.809393939</v>
      </c>
      <c r="EA387" s="1">
        <v>0.85522195599999995</v>
      </c>
      <c r="EB387" s="1">
        <v>-0.34981495200000001</v>
      </c>
      <c r="EC387" s="1">
        <v>-2.3684290720000001</v>
      </c>
      <c r="ED387" s="1">
        <v>-0.670839038</v>
      </c>
      <c r="EE387" s="1">
        <v>-2.7814532089999999</v>
      </c>
      <c r="EF387" s="1">
        <v>-0.49336258900000002</v>
      </c>
      <c r="EG387" s="1">
        <v>0.79266946299999996</v>
      </c>
      <c r="EH387" s="1">
        <v>0.86115427300000003</v>
      </c>
      <c r="EI387" s="1">
        <v>0.78168780999999998</v>
      </c>
      <c r="EJ387" s="1">
        <v>0.78663404599999998</v>
      </c>
      <c r="EK387" s="1">
        <v>0.91174131999999997</v>
      </c>
      <c r="EL387" s="1">
        <v>0.48208338899999997</v>
      </c>
      <c r="EM387" s="1">
        <v>1.1417787210000001</v>
      </c>
      <c r="EN387" s="1">
        <v>0.77204928699999997</v>
      </c>
      <c r="EO387" s="1">
        <v>0.60217342600000001</v>
      </c>
      <c r="EP387" s="1">
        <v>0.55752913199999998</v>
      </c>
      <c r="EQ387" s="1" t="s">
        <v>221</v>
      </c>
      <c r="ER387" s="1" t="s">
        <v>221</v>
      </c>
      <c r="ES387" s="1" t="s">
        <v>221</v>
      </c>
      <c r="ET387" s="1">
        <v>0.81993861499999998</v>
      </c>
      <c r="EU387" s="1" t="s">
        <v>221</v>
      </c>
      <c r="EV387" s="1" t="s">
        <v>221</v>
      </c>
      <c r="EW387" s="1">
        <v>0.87027960100000001</v>
      </c>
      <c r="EX387" s="1">
        <v>-0.50626750099999995</v>
      </c>
      <c r="EY387" s="1">
        <v>-0.87121855599999998</v>
      </c>
      <c r="EZ387" s="1">
        <v>-0.43257899100000002</v>
      </c>
      <c r="FA387" s="1">
        <v>-1.428876314</v>
      </c>
      <c r="FB387" s="1">
        <v>-1.132741373</v>
      </c>
      <c r="FC387" s="1">
        <v>-0.56312254100000003</v>
      </c>
      <c r="FD387" s="1">
        <v>0.78158185499999999</v>
      </c>
      <c r="FE387" s="1">
        <v>0.98416879099999999</v>
      </c>
      <c r="FF387" s="1">
        <v>1.3097068430000001</v>
      </c>
      <c r="FG387" s="1">
        <v>1.6615391349999999</v>
      </c>
      <c r="FH387" s="1">
        <v>0.545026554</v>
      </c>
      <c r="FI387" s="1">
        <v>-0.25401532300000002</v>
      </c>
      <c r="FJ387" s="1">
        <v>-1.97828235</v>
      </c>
      <c r="FK387" s="1">
        <v>-0.65123792400000002</v>
      </c>
      <c r="FL387" s="1">
        <v>-2.6908649339999999</v>
      </c>
      <c r="FM387" s="1">
        <v>-0.71347497800000004</v>
      </c>
      <c r="FN387" s="1">
        <v>1.036017078</v>
      </c>
      <c r="FO387" s="1">
        <v>0.87643446000000003</v>
      </c>
      <c r="FP387" s="1">
        <v>0.94650490499999995</v>
      </c>
      <c r="FQ387" s="1">
        <v>0.97657453900000002</v>
      </c>
      <c r="FR387" s="1">
        <v>0.99257750099999997</v>
      </c>
      <c r="FS387" s="1">
        <v>0.70189067199999999</v>
      </c>
      <c r="FT387" s="1">
        <v>1.135604523</v>
      </c>
      <c r="FU387" s="1">
        <v>0.76901765600000005</v>
      </c>
      <c r="FV387" s="1">
        <v>0.68614825199999996</v>
      </c>
      <c r="FW387" s="1">
        <v>0.72294473999999997</v>
      </c>
      <c r="FX387" s="1"/>
      <c r="FY387" s="1"/>
      <c r="FZ387" s="1"/>
      <c r="GA387" s="1">
        <v>0.955153959</v>
      </c>
      <c r="GB387" s="1"/>
      <c r="GC387" s="1"/>
      <c r="GD387" s="1">
        <v>1.520060744</v>
      </c>
      <c r="GE387" s="1"/>
      <c r="GF387" s="1">
        <v>-1.132741373</v>
      </c>
      <c r="GG387" s="1">
        <v>1.4834725280000001</v>
      </c>
      <c r="GH387" s="1">
        <v>2.1197733140000001</v>
      </c>
      <c r="GI387" s="1">
        <v>0.717870326</v>
      </c>
      <c r="GJ387" s="1"/>
      <c r="GK387" s="1">
        <v>0.94806415700000002</v>
      </c>
      <c r="GL387" s="1">
        <v>4</v>
      </c>
      <c r="GM387" s="1">
        <v>0</v>
      </c>
      <c r="GN387" s="1">
        <v>0</v>
      </c>
      <c r="GO387" s="1">
        <v>4</v>
      </c>
      <c r="GP387" s="1">
        <v>1</v>
      </c>
      <c r="GQ387" s="1">
        <v>0</v>
      </c>
      <c r="GR387" s="1">
        <v>0</v>
      </c>
      <c r="GS387" s="1">
        <v>0</v>
      </c>
      <c r="GT387" s="1">
        <v>0</v>
      </c>
      <c r="GU387" s="1">
        <v>0</v>
      </c>
      <c r="GV387" s="1">
        <v>0</v>
      </c>
      <c r="GW387" s="1">
        <v>0</v>
      </c>
      <c r="GX387" s="1">
        <v>0</v>
      </c>
      <c r="GY387" s="1">
        <v>0</v>
      </c>
      <c r="GZ387" s="1">
        <v>0</v>
      </c>
      <c r="HA387" s="1">
        <v>0</v>
      </c>
      <c r="HB387" s="1">
        <v>0</v>
      </c>
      <c r="HC387" s="1">
        <v>0</v>
      </c>
      <c r="HD387" s="1">
        <v>0</v>
      </c>
      <c r="HE387" s="1">
        <v>0</v>
      </c>
      <c r="HF387" s="1">
        <v>0</v>
      </c>
      <c r="HG387" s="1">
        <v>4</v>
      </c>
      <c r="HH387" s="1">
        <v>1</v>
      </c>
      <c r="HI387" s="1">
        <v>0</v>
      </c>
      <c r="HJ387" s="1">
        <v>0</v>
      </c>
      <c r="HK387" s="1">
        <v>0</v>
      </c>
      <c r="HL387" s="1">
        <v>0</v>
      </c>
      <c r="HM387" s="1">
        <v>0</v>
      </c>
      <c r="HN387" s="1">
        <v>1</v>
      </c>
      <c r="HO387" s="1" t="s">
        <v>221</v>
      </c>
      <c r="HP387" s="1" t="s">
        <v>295</v>
      </c>
      <c r="HQ387" s="1" t="s">
        <v>221</v>
      </c>
      <c r="HR387" s="1" t="s">
        <v>221</v>
      </c>
      <c r="HS387" s="1" t="s">
        <v>221</v>
      </c>
      <c r="HT387" s="1" t="s">
        <v>324</v>
      </c>
      <c r="HU387" s="1">
        <v>5.357257004</v>
      </c>
      <c r="HV387" s="1"/>
      <c r="HW387" s="1"/>
      <c r="HX387" s="1">
        <v>3.6675564760000001</v>
      </c>
      <c r="HY387" s="1">
        <v>4.0451991749999996</v>
      </c>
      <c r="HZ387" s="1">
        <v>3.6208420619999999</v>
      </c>
      <c r="IA387" s="1"/>
      <c r="IB387" s="1">
        <v>3.3917268429999998</v>
      </c>
    </row>
    <row r="388" spans="1:236" x14ac:dyDescent="0.3">
      <c r="A388" s="1">
        <v>34007</v>
      </c>
      <c r="B388" s="1" t="s">
        <v>2132</v>
      </c>
      <c r="C388" s="1" t="s">
        <v>2003</v>
      </c>
      <c r="D388" s="1" t="s">
        <v>761</v>
      </c>
      <c r="E388" s="1">
        <v>8</v>
      </c>
      <c r="F388" s="1" t="s">
        <v>383</v>
      </c>
      <c r="G388" s="1">
        <v>4</v>
      </c>
      <c r="H388" s="1" t="s">
        <v>384</v>
      </c>
      <c r="I388" s="1" t="s">
        <v>221</v>
      </c>
      <c r="J388" s="1" t="s">
        <v>221</v>
      </c>
      <c r="K388" s="1" t="s">
        <v>221</v>
      </c>
      <c r="L388" s="1">
        <v>1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 t="s">
        <v>398</v>
      </c>
      <c r="AF388" s="1" t="s">
        <v>221</v>
      </c>
      <c r="AG388" s="1" t="s">
        <v>221</v>
      </c>
      <c r="AH388" s="1" t="s">
        <v>221</v>
      </c>
      <c r="AI388" s="1" t="s">
        <v>221</v>
      </c>
      <c r="AJ388" s="1" t="s">
        <v>221</v>
      </c>
      <c r="AK388" s="1" t="s">
        <v>221</v>
      </c>
      <c r="AL388" s="1" t="s">
        <v>221</v>
      </c>
      <c r="AM388" s="1">
        <v>5</v>
      </c>
      <c r="AN388" s="1">
        <v>1</v>
      </c>
      <c r="AO388" s="1">
        <v>5</v>
      </c>
      <c r="AP388" s="1">
        <v>1</v>
      </c>
      <c r="AQ388" s="1">
        <v>3</v>
      </c>
      <c r="AR388" s="1">
        <v>3</v>
      </c>
      <c r="AS388" s="1">
        <v>2</v>
      </c>
      <c r="AT388" s="1">
        <v>5</v>
      </c>
      <c r="AU388" s="1">
        <v>5</v>
      </c>
      <c r="AV388" s="1">
        <v>3</v>
      </c>
      <c r="AW388" s="1">
        <v>3</v>
      </c>
      <c r="AX388" s="1">
        <v>1</v>
      </c>
      <c r="AY388" s="1">
        <v>3</v>
      </c>
      <c r="AZ388" s="1">
        <v>4</v>
      </c>
      <c r="BA388" s="1">
        <v>1</v>
      </c>
      <c r="BB388" s="1">
        <v>4</v>
      </c>
      <c r="BC388" s="1" t="s">
        <v>955</v>
      </c>
      <c r="BD388" s="1" t="s">
        <v>221</v>
      </c>
      <c r="BE388" s="1" t="s">
        <v>221</v>
      </c>
      <c r="BF388" s="1">
        <v>4</v>
      </c>
      <c r="BG388" s="1">
        <v>4</v>
      </c>
      <c r="BH388" s="1">
        <v>4</v>
      </c>
      <c r="BI388" s="1">
        <v>4</v>
      </c>
      <c r="BJ388" s="1">
        <v>4</v>
      </c>
      <c r="BK388" s="1">
        <v>4</v>
      </c>
      <c r="BL388" s="1">
        <v>4</v>
      </c>
      <c r="BM388" s="1">
        <v>4</v>
      </c>
      <c r="BN388" s="1">
        <v>3</v>
      </c>
      <c r="BO388" s="1">
        <v>3</v>
      </c>
      <c r="BP388" s="1">
        <v>4</v>
      </c>
      <c r="BQ388" s="1">
        <v>4</v>
      </c>
      <c r="BR388" s="1">
        <v>5</v>
      </c>
      <c r="BS388" s="1">
        <v>3</v>
      </c>
      <c r="BT388" s="1">
        <v>4</v>
      </c>
      <c r="BU388" s="1">
        <v>4</v>
      </c>
      <c r="BV388" s="1">
        <v>2</v>
      </c>
      <c r="BW388" s="1">
        <v>3</v>
      </c>
      <c r="BX388" s="1">
        <v>3.7</v>
      </c>
      <c r="BY388" s="1">
        <v>4</v>
      </c>
      <c r="BZ388" s="1">
        <v>3</v>
      </c>
      <c r="CA388" s="1">
        <v>3</v>
      </c>
      <c r="CB388" s="1">
        <v>4</v>
      </c>
      <c r="CC388" s="1">
        <v>4</v>
      </c>
      <c r="CD388" s="1">
        <v>3</v>
      </c>
      <c r="CE388" s="1">
        <v>4</v>
      </c>
      <c r="CF388" s="1">
        <f>(AM388 - '[1]AoA, FW, and ASMu'!B$11) / '[1]AoA, FW, and ASMu'!B$12</f>
        <v>0.88905207322832902</v>
      </c>
      <c r="CG388" s="1">
        <f>(AQ388 - '[1]AoA, FW, and ASMu'!C$11) / '[1]AoA, FW, and ASMu'!C$12</f>
        <v>6.35580845466511E-2</v>
      </c>
      <c r="CH388" s="1">
        <f>(AR388 - '[1]AoA, FW, and ASMu'!D$11) / '[1]AoA, FW, and ASMu'!D$12</f>
        <v>0.45651043466681585</v>
      </c>
      <c r="CI388" s="1">
        <f>(AT388 - '[1]AoA, FW, and ASMu'!E$11) / '[1]AoA, FW, and ASMu'!E$12</f>
        <v>0.50066042908655961</v>
      </c>
      <c r="CJ388" s="1">
        <f>(AU388 - '[1]AoA, FW, and ASMu'!F$11) / '[1]AoA, FW, and ASMu'!F$12</f>
        <v>0.92360840061944671</v>
      </c>
      <c r="CK388" s="1">
        <f>(AY388 - '[1]AoA, FW, and ASMu'!G$11) / '[1]AoA, FW, and ASMu'!G$12</f>
        <v>-0.39129875746110016</v>
      </c>
      <c r="CL388" s="1">
        <f>(BA388 - '[1]AoA, FW, and ASMu'!H$11) / '[1]AoA, FW, and ASMu'!H$12</f>
        <v>-0.62050276803115456</v>
      </c>
      <c r="CM388" s="1">
        <f>(AW388 - '[1]AoA, FW, and ASMu'!I$11) / '[1]AoA, FW, and ASMu'!I$12</f>
        <v>-0.25123341556192269</v>
      </c>
      <c r="CN388" s="1">
        <v>-1.50312756</v>
      </c>
      <c r="CO388" s="1">
        <v>0.66031230600000002</v>
      </c>
      <c r="CP388" s="1">
        <v>-0.718831212</v>
      </c>
      <c r="CQ388" s="1">
        <v>-0.58491202399999997</v>
      </c>
      <c r="CR388" s="1">
        <v>-0.14982219199999999</v>
      </c>
      <c r="CS388" s="1">
        <v>-0.43105262599999999</v>
      </c>
      <c r="CT388" s="1">
        <v>-1.3324157919999999</v>
      </c>
      <c r="CU388" s="1">
        <v>-0.17393470999999999</v>
      </c>
      <c r="CV388" s="1" t="s">
        <v>241</v>
      </c>
      <c r="CW388" s="1">
        <v>5</v>
      </c>
      <c r="CX388" s="1">
        <v>0</v>
      </c>
      <c r="CY388" s="1" t="s">
        <v>224</v>
      </c>
      <c r="CZ388" s="1">
        <v>4</v>
      </c>
      <c r="DA388" s="1">
        <v>4201</v>
      </c>
      <c r="DB388" s="1" t="s">
        <v>221</v>
      </c>
      <c r="DC388" s="1" t="s">
        <v>221</v>
      </c>
      <c r="DD388" s="1">
        <v>1</v>
      </c>
      <c r="DE388" s="1">
        <v>4203</v>
      </c>
      <c r="DF388" s="1" t="s">
        <v>221</v>
      </c>
      <c r="DG388" s="1" t="s">
        <v>553</v>
      </c>
      <c r="DH388" s="1">
        <v>557648</v>
      </c>
      <c r="DI388" s="1" t="s">
        <v>2133</v>
      </c>
      <c r="DJ388" s="1" t="s">
        <v>2134</v>
      </c>
      <c r="DK388" s="1" t="s">
        <v>616</v>
      </c>
      <c r="DL388" s="1" t="s">
        <v>229</v>
      </c>
      <c r="DM388" s="1">
        <v>3181</v>
      </c>
      <c r="DN388" s="1">
        <v>3</v>
      </c>
      <c r="DO388" s="1" t="s">
        <v>2135</v>
      </c>
      <c r="DP388" s="1">
        <v>0.99168173500000001</v>
      </c>
      <c r="DQ388" s="1">
        <v>-0.56476974899999999</v>
      </c>
      <c r="DR388" s="1">
        <v>1.142329726</v>
      </c>
      <c r="DS388" s="1">
        <v>-0.37808848900000003</v>
      </c>
      <c r="DT388" s="1">
        <v>0.18858483200000001</v>
      </c>
      <c r="DU388" s="1">
        <v>0.567065547</v>
      </c>
      <c r="DV388" s="1">
        <v>0.31856540100000003</v>
      </c>
      <c r="DW388" s="1">
        <v>0.87171520999999996</v>
      </c>
      <c r="DX388" s="1">
        <v>1.717454663</v>
      </c>
      <c r="DY388" s="1">
        <v>0.90355514999999997</v>
      </c>
      <c r="DZ388" s="1">
        <v>-0.19060606099999999</v>
      </c>
      <c r="EA388" s="1">
        <v>-1.1447780439999999</v>
      </c>
      <c r="EB388" s="1">
        <v>-0.34981495200000001</v>
      </c>
      <c r="EC388" s="1">
        <v>0.63157092800000003</v>
      </c>
      <c r="ED388" s="1">
        <v>-0.670839038</v>
      </c>
      <c r="EE388" s="1">
        <v>0.21854679099999999</v>
      </c>
      <c r="EF388" s="1">
        <v>-0.49336258900000002</v>
      </c>
      <c r="EG388" s="1">
        <v>-0.20733053700000001</v>
      </c>
      <c r="EH388" s="1">
        <v>-0.138845727</v>
      </c>
      <c r="EI388" s="1">
        <v>-0.21831218999999999</v>
      </c>
      <c r="EJ388" s="1">
        <v>-0.213365954</v>
      </c>
      <c r="EK388" s="1">
        <v>-8.8258680000000006E-2</v>
      </c>
      <c r="EL388" s="1">
        <v>-0.51791661099999997</v>
      </c>
      <c r="EM388" s="1">
        <v>-0.858221279</v>
      </c>
      <c r="EN388" s="1">
        <v>-0.227950713</v>
      </c>
      <c r="EO388" s="1">
        <v>-0.39782657399999999</v>
      </c>
      <c r="EP388" s="1">
        <v>0.55752913199999998</v>
      </c>
      <c r="EQ388" s="1">
        <v>-0.83988714499999995</v>
      </c>
      <c r="ER388" s="1">
        <v>0.35031512599999998</v>
      </c>
      <c r="ES388" s="1">
        <v>0.56867211600000001</v>
      </c>
      <c r="ET388" s="1">
        <v>-2.1800613850000001</v>
      </c>
      <c r="EU388" s="1">
        <v>-0.28827037799999999</v>
      </c>
      <c r="EV388" s="1">
        <v>-0.88920579200000005</v>
      </c>
      <c r="EW388" s="1">
        <v>0.87027960100000001</v>
      </c>
      <c r="EX388" s="1">
        <v>-0.50626750099999995</v>
      </c>
      <c r="EY388" s="1">
        <v>1.1603746619999999</v>
      </c>
      <c r="EZ388" s="1">
        <v>-0.43257899100000002</v>
      </c>
      <c r="FA388" s="1">
        <v>0.14875905</v>
      </c>
      <c r="FB388" s="1">
        <v>0.44826796200000002</v>
      </c>
      <c r="FC388" s="1">
        <v>0.26325543000000001</v>
      </c>
      <c r="FD388" s="1">
        <v>0.78158185499999999</v>
      </c>
      <c r="FE388" s="1">
        <v>0.98416879099999999</v>
      </c>
      <c r="FF388" s="1">
        <v>0.62167485</v>
      </c>
      <c r="FG388" s="1">
        <v>-0.175030668</v>
      </c>
      <c r="FH388" s="1">
        <v>-0.72955848300000004</v>
      </c>
      <c r="FI388" s="1">
        <v>-0.25401532300000002</v>
      </c>
      <c r="FJ388" s="1">
        <v>0.527533476</v>
      </c>
      <c r="FK388" s="1">
        <v>-0.65123792400000002</v>
      </c>
      <c r="FL388" s="1">
        <v>0.211429009</v>
      </c>
      <c r="FM388" s="1">
        <v>-0.71347497800000004</v>
      </c>
      <c r="FN388" s="1">
        <v>-0.27098051200000001</v>
      </c>
      <c r="FO388" s="1">
        <v>-0.14130938400000001</v>
      </c>
      <c r="FP388" s="1">
        <v>-0.26434281799999998</v>
      </c>
      <c r="FQ388" s="1">
        <v>-0.26488525299999999</v>
      </c>
      <c r="FR388" s="1">
        <v>-9.6083810000000006E-2</v>
      </c>
      <c r="FS388" s="1">
        <v>-0.75406215300000001</v>
      </c>
      <c r="FT388" s="1">
        <v>-0.85358042499999998</v>
      </c>
      <c r="FU388" s="1">
        <v>-0.22705561099999999</v>
      </c>
      <c r="FV388" s="1">
        <v>-0.45330464100000001</v>
      </c>
      <c r="FW388" s="1">
        <v>0.72294473999999997</v>
      </c>
      <c r="FX388" s="1">
        <v>-1.0111074330000001</v>
      </c>
      <c r="FY388" s="1">
        <v>0.356362032</v>
      </c>
      <c r="FZ388" s="1">
        <v>0.61698529199999996</v>
      </c>
      <c r="GA388" s="1">
        <v>-2.5395733580000002</v>
      </c>
      <c r="GB388" s="1">
        <v>-0.28983172800000001</v>
      </c>
      <c r="GC388" s="1">
        <v>-1.0162205879999999</v>
      </c>
      <c r="GD388" s="1">
        <v>0.31621080099999999</v>
      </c>
      <c r="GE388" s="1">
        <v>-0.17861365000000001</v>
      </c>
      <c r="GF388" s="1">
        <v>0.15843623300000001</v>
      </c>
      <c r="GG388" s="1">
        <v>2.7519702E-2</v>
      </c>
      <c r="GH388" s="1">
        <v>0.13058836600000001</v>
      </c>
      <c r="GI388" s="1">
        <v>-0.46245261599999998</v>
      </c>
      <c r="GJ388" s="1">
        <v>-1.3017075039999999</v>
      </c>
      <c r="GK388" s="1">
        <v>-0.88850564600000004</v>
      </c>
      <c r="GL388" s="1">
        <v>2</v>
      </c>
      <c r="GM388" s="1">
        <v>0</v>
      </c>
      <c r="GN388" s="1">
        <v>0</v>
      </c>
      <c r="GO388" s="1">
        <v>2</v>
      </c>
      <c r="GP388" s="1">
        <v>1</v>
      </c>
      <c r="GQ388" s="1">
        <v>0</v>
      </c>
      <c r="GR388" s="1">
        <v>0</v>
      </c>
      <c r="GS388" s="1">
        <v>0</v>
      </c>
      <c r="GT388" s="1">
        <v>0</v>
      </c>
      <c r="GU388" s="1">
        <v>0</v>
      </c>
      <c r="GV388" s="1">
        <v>0</v>
      </c>
      <c r="GW388" s="1">
        <v>0</v>
      </c>
      <c r="GX388" s="1">
        <v>0</v>
      </c>
      <c r="GY388" s="1">
        <v>0</v>
      </c>
      <c r="GZ388" s="1">
        <v>0</v>
      </c>
      <c r="HA388" s="1">
        <v>0</v>
      </c>
      <c r="HB388" s="1">
        <v>0</v>
      </c>
      <c r="HC388" s="1">
        <v>2</v>
      </c>
      <c r="HD388" s="1">
        <v>1</v>
      </c>
      <c r="HE388" s="1">
        <v>0</v>
      </c>
      <c r="HF388" s="1">
        <v>0</v>
      </c>
      <c r="HG388" s="1">
        <v>0</v>
      </c>
      <c r="HH388" s="1">
        <v>0</v>
      </c>
      <c r="HI388" s="1">
        <v>0</v>
      </c>
      <c r="HJ388" s="1">
        <v>0</v>
      </c>
      <c r="HK388" s="1">
        <v>0</v>
      </c>
      <c r="HL388" s="1">
        <v>0</v>
      </c>
      <c r="HM388" s="1">
        <v>0</v>
      </c>
      <c r="HN388" s="1">
        <v>1</v>
      </c>
      <c r="HO388" s="1" t="s">
        <v>231</v>
      </c>
      <c r="HP388" s="1" t="s">
        <v>315</v>
      </c>
      <c r="HQ388" s="1" t="s">
        <v>221</v>
      </c>
      <c r="HR388" s="1" t="s">
        <v>221</v>
      </c>
      <c r="HS388" s="1" t="s">
        <v>221</v>
      </c>
      <c r="HT388" s="1" t="s">
        <v>221</v>
      </c>
      <c r="HU388" s="1">
        <v>2.3557739409999998</v>
      </c>
      <c r="HV388" s="1">
        <v>2.7418682429999999</v>
      </c>
      <c r="HW388" s="1">
        <v>1.0885158349999999</v>
      </c>
      <c r="HX388" s="1">
        <v>1.8337782380000001</v>
      </c>
      <c r="HY388" s="1">
        <v>3.0338993809999999</v>
      </c>
      <c r="HZ388" s="1">
        <v>2.0690526070000002</v>
      </c>
      <c r="IA388" s="1">
        <v>0.67701126700000003</v>
      </c>
      <c r="IB388" s="1">
        <v>2.2611512280000001</v>
      </c>
    </row>
    <row r="389" spans="1:236" x14ac:dyDescent="0.3">
      <c r="A389" s="1">
        <v>27463</v>
      </c>
      <c r="B389" s="1" t="s">
        <v>2136</v>
      </c>
      <c r="C389" s="1" t="s">
        <v>1807</v>
      </c>
      <c r="D389" s="1" t="s">
        <v>2137</v>
      </c>
      <c r="E389" s="1">
        <v>6</v>
      </c>
      <c r="F389" s="1" t="s">
        <v>913</v>
      </c>
      <c r="G389" s="1">
        <v>3</v>
      </c>
      <c r="H389" s="1" t="s">
        <v>914</v>
      </c>
      <c r="I389" s="1" t="s">
        <v>221</v>
      </c>
      <c r="J389" s="1" t="s">
        <v>221</v>
      </c>
      <c r="K389" s="1" t="s">
        <v>221</v>
      </c>
      <c r="L389" s="1">
        <v>1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 t="s">
        <v>2138</v>
      </c>
      <c r="AF389" s="1" t="s">
        <v>2139</v>
      </c>
      <c r="AG389" s="1" t="s">
        <v>221</v>
      </c>
      <c r="AH389" s="1" t="s">
        <v>221</v>
      </c>
      <c r="AI389" s="1" t="s">
        <v>221</v>
      </c>
      <c r="AJ389" s="1" t="s">
        <v>221</v>
      </c>
      <c r="AK389" s="1" t="s">
        <v>221</v>
      </c>
      <c r="AL389" s="1" t="s">
        <v>221</v>
      </c>
      <c r="AM389" s="1">
        <v>5</v>
      </c>
      <c r="AN389" s="1">
        <v>1</v>
      </c>
      <c r="AO389" s="1">
        <v>5</v>
      </c>
      <c r="AP389" s="1">
        <v>1</v>
      </c>
      <c r="AQ389" s="1">
        <v>3</v>
      </c>
      <c r="AR389" s="1">
        <v>3</v>
      </c>
      <c r="AS389" s="1">
        <v>1</v>
      </c>
      <c r="AT389" s="1">
        <v>5</v>
      </c>
      <c r="AU389" s="1">
        <v>5</v>
      </c>
      <c r="AV389" s="1">
        <v>1</v>
      </c>
      <c r="AW389" s="1">
        <v>5</v>
      </c>
      <c r="AX389" s="1">
        <v>1</v>
      </c>
      <c r="AY389" s="1">
        <v>3</v>
      </c>
      <c r="AZ389" s="1">
        <v>5</v>
      </c>
      <c r="BA389" s="1">
        <v>1</v>
      </c>
      <c r="BB389" s="1">
        <v>5</v>
      </c>
      <c r="BC389" s="1" t="s">
        <v>221</v>
      </c>
      <c r="BD389" s="1" t="s">
        <v>221</v>
      </c>
      <c r="BE389" s="1" t="s">
        <v>221</v>
      </c>
      <c r="BF389" s="1" t="s">
        <v>221</v>
      </c>
      <c r="BG389" s="1">
        <v>5</v>
      </c>
      <c r="BH389" s="1">
        <v>5</v>
      </c>
      <c r="BI389" s="1">
        <v>5</v>
      </c>
      <c r="BJ389" s="1">
        <v>5</v>
      </c>
      <c r="BK389" s="1">
        <v>5</v>
      </c>
      <c r="BL389" s="1">
        <v>5</v>
      </c>
      <c r="BM389" s="1">
        <v>5</v>
      </c>
      <c r="BN389" s="1" t="s">
        <v>221</v>
      </c>
      <c r="BO389" s="1">
        <v>5</v>
      </c>
      <c r="BP389" s="1">
        <v>5</v>
      </c>
      <c r="BQ389" s="1">
        <v>5</v>
      </c>
      <c r="BR389" s="1">
        <v>5</v>
      </c>
      <c r="BS389" s="1">
        <v>5</v>
      </c>
      <c r="BT389" s="1">
        <v>5</v>
      </c>
      <c r="BU389" s="1">
        <v>5</v>
      </c>
      <c r="BV389" s="1">
        <v>5</v>
      </c>
      <c r="BW389" s="1" t="s">
        <v>221</v>
      </c>
      <c r="BX389" s="1">
        <v>5</v>
      </c>
      <c r="BY389" s="1">
        <v>5</v>
      </c>
      <c r="BZ389" s="1"/>
      <c r="CA389" s="1">
        <v>5</v>
      </c>
      <c r="CB389" s="1">
        <v>5</v>
      </c>
      <c r="CC389" s="1">
        <v>5</v>
      </c>
      <c r="CD389" s="1">
        <v>5</v>
      </c>
      <c r="CE389" s="1">
        <v>5</v>
      </c>
      <c r="CF389" s="1">
        <f>(AM389 - '[1]AoA, FW, and ASMu'!B$11) / '[1]AoA, FW, and ASMu'!B$12</f>
        <v>0.88905207322832902</v>
      </c>
      <c r="CG389" s="1">
        <f>(AQ389 - '[1]AoA, FW, and ASMu'!C$11) / '[1]AoA, FW, and ASMu'!C$12</f>
        <v>6.35580845466511E-2</v>
      </c>
      <c r="CH389" s="1">
        <f>(AR389 - '[1]AoA, FW, and ASMu'!D$11) / '[1]AoA, FW, and ASMu'!D$12</f>
        <v>0.45651043466681585</v>
      </c>
      <c r="CI389" s="1">
        <f>(AT389 - '[1]AoA, FW, and ASMu'!E$11) / '[1]AoA, FW, and ASMu'!E$12</f>
        <v>0.50066042908655961</v>
      </c>
      <c r="CJ389" s="1">
        <f>(AU389 - '[1]AoA, FW, and ASMu'!F$11) / '[1]AoA, FW, and ASMu'!F$12</f>
        <v>0.92360840061944671</v>
      </c>
      <c r="CK389" s="1">
        <f>(AY389 - '[1]AoA, FW, and ASMu'!G$11) / '[1]AoA, FW, and ASMu'!G$12</f>
        <v>-0.39129875746110016</v>
      </c>
      <c r="CL389" s="1">
        <f>(BA389 - '[1]AoA, FW, and ASMu'!H$11) / '[1]AoA, FW, and ASMu'!H$12</f>
        <v>-0.62050276803115456</v>
      </c>
      <c r="CM389" s="1">
        <f>(AW389 - '[1]AoA, FW, and ASMu'!I$11) / '[1]AoA, FW, and ASMu'!I$12</f>
        <v>1.4468245209353749</v>
      </c>
      <c r="CN389" s="1">
        <v>1.479507581</v>
      </c>
      <c r="CO389" s="1">
        <v>1.832146193</v>
      </c>
      <c r="CP389" s="1"/>
      <c r="CQ389" s="1">
        <v>0.96579104199999999</v>
      </c>
      <c r="CR389" s="1">
        <v>0.83664840600000001</v>
      </c>
      <c r="CS389" s="1">
        <v>1.1163126999999999</v>
      </c>
      <c r="CT389" s="1">
        <v>1.198306088</v>
      </c>
      <c r="CU389" s="1">
        <v>1.0644602949999999</v>
      </c>
      <c r="CV389" s="1" t="s">
        <v>241</v>
      </c>
      <c r="CW389" s="1">
        <v>5</v>
      </c>
      <c r="CX389" s="1">
        <v>1</v>
      </c>
      <c r="CY389" s="1" t="s">
        <v>242</v>
      </c>
      <c r="CZ389" s="1">
        <v>5</v>
      </c>
      <c r="DA389" s="1">
        <v>1516</v>
      </c>
      <c r="DB389" s="1" t="s">
        <v>221</v>
      </c>
      <c r="DC389" s="1" t="s">
        <v>221</v>
      </c>
      <c r="DD389" s="1">
        <v>1</v>
      </c>
      <c r="DE389" s="1" t="s">
        <v>221</v>
      </c>
      <c r="DF389" s="1" t="s">
        <v>221</v>
      </c>
      <c r="DG389" s="1" t="s">
        <v>364</v>
      </c>
      <c r="DH389" s="1">
        <v>206288</v>
      </c>
      <c r="DI389" s="1" t="s">
        <v>2140</v>
      </c>
      <c r="DJ389" s="1" t="s">
        <v>2141</v>
      </c>
      <c r="DK389" s="1" t="s">
        <v>386</v>
      </c>
      <c r="DL389" s="1" t="s">
        <v>229</v>
      </c>
      <c r="DM389" s="1">
        <v>701</v>
      </c>
      <c r="DN389" s="1">
        <v>7</v>
      </c>
      <c r="DO389" s="1" t="s">
        <v>221</v>
      </c>
      <c r="DP389" s="1">
        <v>0.99168173500000001</v>
      </c>
      <c r="DQ389" s="1">
        <v>-0.56476974899999999</v>
      </c>
      <c r="DR389" s="1">
        <v>1.142329726</v>
      </c>
      <c r="DS389" s="1">
        <v>-0.37808848900000003</v>
      </c>
      <c r="DT389" s="1">
        <v>0.18858483200000001</v>
      </c>
      <c r="DU389" s="1">
        <v>0.567065547</v>
      </c>
      <c r="DV389" s="1">
        <v>-0.68143459900000003</v>
      </c>
      <c r="DW389" s="1">
        <v>0.87171520999999996</v>
      </c>
      <c r="DX389" s="1">
        <v>1.717454663</v>
      </c>
      <c r="DY389" s="1">
        <v>-1.0964448499999999</v>
      </c>
      <c r="DZ389" s="1">
        <v>1.809393939</v>
      </c>
      <c r="EA389" s="1">
        <v>-1.1447780439999999</v>
      </c>
      <c r="EB389" s="1">
        <v>-0.34981495200000001</v>
      </c>
      <c r="EC389" s="1">
        <v>1.6315709279999999</v>
      </c>
      <c r="ED389" s="1">
        <v>-0.670839038</v>
      </c>
      <c r="EE389" s="1">
        <v>1.2185467910000001</v>
      </c>
      <c r="EF389" s="1">
        <v>0.50663741100000004</v>
      </c>
      <c r="EG389" s="1">
        <v>0.79266946299999996</v>
      </c>
      <c r="EH389" s="1">
        <v>0.86115427300000003</v>
      </c>
      <c r="EI389" s="1">
        <v>0.78168780999999998</v>
      </c>
      <c r="EJ389" s="1">
        <v>0.78663404599999998</v>
      </c>
      <c r="EK389" s="1">
        <v>0.91174131999999997</v>
      </c>
      <c r="EL389" s="1">
        <v>0.48208338899999997</v>
      </c>
      <c r="EM389" s="1">
        <v>1.1417787210000001</v>
      </c>
      <c r="EN389" s="1">
        <v>0.77204928699999997</v>
      </c>
      <c r="EO389" s="1">
        <v>0.60217342600000001</v>
      </c>
      <c r="EP389" s="1">
        <v>0.55752913199999998</v>
      </c>
      <c r="EQ389" s="1">
        <v>1.1601128549999999</v>
      </c>
      <c r="ER389" s="1">
        <v>1.3503151259999999</v>
      </c>
      <c r="ES389" s="1">
        <v>1.5686721159999999</v>
      </c>
      <c r="ET389" s="1">
        <v>0.81993861499999998</v>
      </c>
      <c r="EU389" s="1" t="s">
        <v>221</v>
      </c>
      <c r="EV389" s="1" t="s">
        <v>221</v>
      </c>
      <c r="EW389" s="1">
        <v>0.87027960100000001</v>
      </c>
      <c r="EX389" s="1">
        <v>-0.50626750099999995</v>
      </c>
      <c r="EY389" s="1">
        <v>1.1603746619999999</v>
      </c>
      <c r="EZ389" s="1">
        <v>-0.43257899100000002</v>
      </c>
      <c r="FA389" s="1">
        <v>0.14875905</v>
      </c>
      <c r="FB389" s="1">
        <v>0.44826796200000002</v>
      </c>
      <c r="FC389" s="1">
        <v>-0.56312254100000003</v>
      </c>
      <c r="FD389" s="1">
        <v>0.78158185499999999</v>
      </c>
      <c r="FE389" s="1">
        <v>0.98416879099999999</v>
      </c>
      <c r="FF389" s="1">
        <v>-0.75438913500000004</v>
      </c>
      <c r="FG389" s="1">
        <v>1.6615391349999999</v>
      </c>
      <c r="FH389" s="1">
        <v>-0.72955848300000004</v>
      </c>
      <c r="FI389" s="1">
        <v>-0.25401532300000002</v>
      </c>
      <c r="FJ389" s="1">
        <v>1.362805418</v>
      </c>
      <c r="FK389" s="1">
        <v>-0.65123792400000002</v>
      </c>
      <c r="FL389" s="1">
        <v>1.178860324</v>
      </c>
      <c r="FM389" s="1">
        <v>0.73267232599999998</v>
      </c>
      <c r="FN389" s="1">
        <v>1.036017078</v>
      </c>
      <c r="FO389" s="1">
        <v>0.87643446000000003</v>
      </c>
      <c r="FP389" s="1">
        <v>0.94650490499999995</v>
      </c>
      <c r="FQ389" s="1">
        <v>0.97657453900000002</v>
      </c>
      <c r="FR389" s="1">
        <v>0.99257750099999997</v>
      </c>
      <c r="FS389" s="1">
        <v>0.70189067199999999</v>
      </c>
      <c r="FT389" s="1">
        <v>1.135604523</v>
      </c>
      <c r="FU389" s="1">
        <v>0.76901765600000005</v>
      </c>
      <c r="FV389" s="1">
        <v>0.68614825199999996</v>
      </c>
      <c r="FW389" s="1">
        <v>0.72294473999999997</v>
      </c>
      <c r="FX389" s="1">
        <v>1.396614697</v>
      </c>
      <c r="FY389" s="1">
        <v>1.373623365</v>
      </c>
      <c r="FZ389" s="1">
        <v>1.7019431700000001</v>
      </c>
      <c r="GA389" s="1">
        <v>0.955153959</v>
      </c>
      <c r="GB389" s="1"/>
      <c r="GC389" s="1"/>
      <c r="GD389" s="1">
        <v>1.7637252839999999</v>
      </c>
      <c r="GE389" s="1">
        <v>1.5338780809999999</v>
      </c>
      <c r="GF389" s="1">
        <v>0.44826796200000002</v>
      </c>
      <c r="GG389" s="1">
        <v>1.4834725280000001</v>
      </c>
      <c r="GH389" s="1">
        <v>2.1197733140000001</v>
      </c>
      <c r="GI389" s="1">
        <v>0.717870326</v>
      </c>
      <c r="GJ389" s="1">
        <v>0.74537677400000002</v>
      </c>
      <c r="GK389" s="1">
        <v>2.3942114609999998</v>
      </c>
      <c r="GL389" s="1">
        <v>1</v>
      </c>
      <c r="GM389" s="1">
        <v>0</v>
      </c>
      <c r="GN389" s="1">
        <v>0</v>
      </c>
      <c r="GO389" s="1">
        <v>1</v>
      </c>
      <c r="GP389" s="1">
        <v>1</v>
      </c>
      <c r="GQ389" s="1">
        <v>0</v>
      </c>
      <c r="GR389" s="1">
        <v>0</v>
      </c>
      <c r="GS389" s="1">
        <v>0</v>
      </c>
      <c r="GT389" s="1">
        <v>0</v>
      </c>
      <c r="GU389" s="1">
        <v>0</v>
      </c>
      <c r="GV389" s="1">
        <v>0</v>
      </c>
      <c r="GW389" s="1">
        <v>0</v>
      </c>
      <c r="GX389" s="1">
        <v>0</v>
      </c>
      <c r="GY389" s="1">
        <v>0</v>
      </c>
      <c r="GZ389" s="1">
        <v>0</v>
      </c>
      <c r="HA389" s="1">
        <v>0</v>
      </c>
      <c r="HB389" s="1">
        <v>0</v>
      </c>
      <c r="HC389" s="1">
        <v>0</v>
      </c>
      <c r="HD389" s="1">
        <v>0</v>
      </c>
      <c r="HE389" s="1">
        <v>0</v>
      </c>
      <c r="HF389" s="1">
        <v>0</v>
      </c>
      <c r="HG389" s="1">
        <v>1</v>
      </c>
      <c r="HH389" s="1">
        <v>1</v>
      </c>
      <c r="HI389" s="1">
        <v>0</v>
      </c>
      <c r="HJ389" s="1">
        <v>0</v>
      </c>
      <c r="HK389" s="1">
        <v>0</v>
      </c>
      <c r="HL389" s="1">
        <v>0</v>
      </c>
      <c r="HM389" s="1">
        <v>0</v>
      </c>
      <c r="HN389" s="1">
        <v>1</v>
      </c>
      <c r="HO389" s="1" t="s">
        <v>221</v>
      </c>
      <c r="HP389" s="1" t="s">
        <v>232</v>
      </c>
      <c r="HQ389" s="1" t="s">
        <v>270</v>
      </c>
      <c r="HR389" s="1" t="s">
        <v>260</v>
      </c>
      <c r="HS389" s="1" t="s">
        <v>221</v>
      </c>
      <c r="HT389" s="1" t="s">
        <v>221</v>
      </c>
      <c r="HU389" s="1">
        <v>4.1778649799999998</v>
      </c>
      <c r="HV389" s="1">
        <v>5.1451421100000001</v>
      </c>
      <c r="HW389" s="1"/>
      <c r="HX389" s="1">
        <v>4.362711257</v>
      </c>
      <c r="HY389" s="1">
        <v>4.4766122490000004</v>
      </c>
      <c r="HZ389" s="1">
        <v>4.2622848549999999</v>
      </c>
      <c r="IA389" s="1">
        <v>4.4494065730000001</v>
      </c>
      <c r="IB389" s="1">
        <v>4.5693905350000001</v>
      </c>
    </row>
    <row r="390" spans="1:236" x14ac:dyDescent="0.3">
      <c r="A390" s="1">
        <v>36184</v>
      </c>
      <c r="B390" s="1" t="s">
        <v>2142</v>
      </c>
      <c r="C390" s="1" t="s">
        <v>2143</v>
      </c>
      <c r="D390" s="1" t="s">
        <v>2144</v>
      </c>
      <c r="E390" s="1">
        <v>5</v>
      </c>
      <c r="F390" s="1" t="s">
        <v>913</v>
      </c>
      <c r="G390" s="1">
        <v>3</v>
      </c>
      <c r="H390" s="1" t="s">
        <v>914</v>
      </c>
      <c r="I390" s="1" t="s">
        <v>221</v>
      </c>
      <c r="J390" s="1" t="s">
        <v>221</v>
      </c>
      <c r="K390" s="1" t="s">
        <v>221</v>
      </c>
      <c r="L390" s="1">
        <v>1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1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 t="s">
        <v>221</v>
      </c>
      <c r="AF390" s="1" t="s">
        <v>221</v>
      </c>
      <c r="AG390" s="1" t="s">
        <v>221</v>
      </c>
      <c r="AH390" s="1" t="s">
        <v>221</v>
      </c>
      <c r="AI390" s="1" t="s">
        <v>221</v>
      </c>
      <c r="AJ390" s="1" t="s">
        <v>221</v>
      </c>
      <c r="AK390" s="1" t="s">
        <v>221</v>
      </c>
      <c r="AL390" s="1" t="s">
        <v>221</v>
      </c>
      <c r="AM390" s="1">
        <v>5</v>
      </c>
      <c r="AN390" s="1">
        <v>3</v>
      </c>
      <c r="AO390" s="1">
        <v>5</v>
      </c>
      <c r="AP390" s="1">
        <v>1</v>
      </c>
      <c r="AQ390" s="1">
        <v>2</v>
      </c>
      <c r="AR390" s="1">
        <v>2</v>
      </c>
      <c r="AS390" s="1">
        <v>2</v>
      </c>
      <c r="AT390" s="1">
        <v>5</v>
      </c>
      <c r="AU390" s="1">
        <v>5</v>
      </c>
      <c r="AV390" s="1">
        <v>1</v>
      </c>
      <c r="AW390" s="1">
        <v>1</v>
      </c>
      <c r="AX390" s="1">
        <v>1</v>
      </c>
      <c r="AY390" s="1">
        <v>3</v>
      </c>
      <c r="AZ390" s="1">
        <v>4</v>
      </c>
      <c r="BA390" s="1">
        <v>1</v>
      </c>
      <c r="BB390" s="1">
        <v>5</v>
      </c>
      <c r="BC390" s="1" t="s">
        <v>221</v>
      </c>
      <c r="BD390" s="1" t="s">
        <v>221</v>
      </c>
      <c r="BE390" s="1" t="s">
        <v>221</v>
      </c>
      <c r="BF390" s="1" t="s">
        <v>221</v>
      </c>
      <c r="BG390" s="1">
        <v>4</v>
      </c>
      <c r="BH390" s="1">
        <v>4</v>
      </c>
      <c r="BI390" s="1">
        <v>5</v>
      </c>
      <c r="BJ390" s="1">
        <v>5</v>
      </c>
      <c r="BK390" s="1">
        <v>4</v>
      </c>
      <c r="BL390" s="1">
        <v>3</v>
      </c>
      <c r="BM390" s="1">
        <v>3</v>
      </c>
      <c r="BN390" s="1">
        <v>4</v>
      </c>
      <c r="BO390" s="1">
        <v>2</v>
      </c>
      <c r="BP390" s="1">
        <v>5</v>
      </c>
      <c r="BQ390" s="1">
        <v>5</v>
      </c>
      <c r="BR390" s="1">
        <v>5</v>
      </c>
      <c r="BS390" s="1">
        <v>3</v>
      </c>
      <c r="BT390" s="1">
        <v>3</v>
      </c>
      <c r="BU390" s="1">
        <v>3</v>
      </c>
      <c r="BV390" s="1">
        <v>4</v>
      </c>
      <c r="BW390" s="1">
        <v>5</v>
      </c>
      <c r="BX390" s="1">
        <v>4.0999999999999996</v>
      </c>
      <c r="BY390" s="1">
        <v>3</v>
      </c>
      <c r="BZ390" s="1">
        <v>4</v>
      </c>
      <c r="CA390" s="1">
        <v>2</v>
      </c>
      <c r="CB390" s="1">
        <v>5</v>
      </c>
      <c r="CC390" s="1">
        <v>3.3333333330000001</v>
      </c>
      <c r="CD390" s="1">
        <v>4</v>
      </c>
      <c r="CE390" s="1">
        <v>4</v>
      </c>
      <c r="CF390" s="1">
        <f>(AM390 - '[1]AoA, FW, and ASMu'!B$11) / '[1]AoA, FW, and ASMu'!B$12</f>
        <v>0.88905207322832902</v>
      </c>
      <c r="CG390" s="1">
        <f>(AQ390 - '[1]AoA, FW, and ASMu'!C$11) / '[1]AoA, FW, and ASMu'!C$12</f>
        <v>-0.70746723074685991</v>
      </c>
      <c r="CH390" s="1">
        <f>(AR390 - '[1]AoA, FW, and ASMu'!D$11) / '[1]AoA, FW, and ASMu'!D$12</f>
        <v>-0.32843761477495281</v>
      </c>
      <c r="CI390" s="1">
        <f>(AT390 - '[1]AoA, FW, and ASMu'!E$11) / '[1]AoA, FW, and ASMu'!E$12</f>
        <v>0.50066042908655961</v>
      </c>
      <c r="CJ390" s="1">
        <f>(AU390 - '[1]AoA, FW, and ASMu'!F$11) / '[1]AoA, FW, and ASMu'!F$12</f>
        <v>0.92360840061944671</v>
      </c>
      <c r="CK390" s="1">
        <f>(AY390 - '[1]AoA, FW, and ASMu'!G$11) / '[1]AoA, FW, and ASMu'!G$12</f>
        <v>-0.39129875746110016</v>
      </c>
      <c r="CL390" s="1">
        <f>(BA390 - '[1]AoA, FW, and ASMu'!H$11) / '[1]AoA, FW, and ASMu'!H$12</f>
        <v>-0.62050276803115456</v>
      </c>
      <c r="CM390" s="1">
        <f>(AW390 - '[1]AoA, FW, and ASMu'!I$11) / '[1]AoA, FW, and ASMu'!I$12</f>
        <v>-1.9492913520592203</v>
      </c>
      <c r="CN390" s="1">
        <v>-0.51112220399999997</v>
      </c>
      <c r="CO390" s="1">
        <v>-0.74042486200000002</v>
      </c>
      <c r="CP390" s="1">
        <v>-5.5427400000000002E-2</v>
      </c>
      <c r="CQ390" s="1">
        <v>-2.306242401</v>
      </c>
      <c r="CR390" s="1">
        <v>0.83664840600000001</v>
      </c>
      <c r="CS390" s="1">
        <v>-1.5476153340000001</v>
      </c>
      <c r="CT390" s="1">
        <v>8.5954445000000004E-2</v>
      </c>
      <c r="CU390" s="1">
        <v>-7.7887339E-2</v>
      </c>
      <c r="CV390" s="1" t="s">
        <v>241</v>
      </c>
      <c r="CW390" s="1">
        <v>5</v>
      </c>
      <c r="CX390" s="1">
        <v>1</v>
      </c>
      <c r="CY390" s="1" t="s">
        <v>242</v>
      </c>
      <c r="CZ390" s="1">
        <v>5</v>
      </c>
      <c r="DA390" s="1" t="s">
        <v>221</v>
      </c>
      <c r="DB390" s="1" t="s">
        <v>221</v>
      </c>
      <c r="DC390" s="1" t="s">
        <v>221</v>
      </c>
      <c r="DD390" s="1">
        <v>0</v>
      </c>
      <c r="DE390" s="1" t="s">
        <v>221</v>
      </c>
      <c r="DF390" s="1" t="s">
        <v>221</v>
      </c>
      <c r="DG390" s="1" t="s">
        <v>292</v>
      </c>
      <c r="DH390" s="1">
        <v>544073</v>
      </c>
      <c r="DI390" s="1" t="s">
        <v>2145</v>
      </c>
      <c r="DJ390" s="1" t="s">
        <v>2146</v>
      </c>
      <c r="DK390" s="1" t="s">
        <v>427</v>
      </c>
      <c r="DL390" s="1" t="s">
        <v>229</v>
      </c>
      <c r="DM390" s="1">
        <v>1301</v>
      </c>
      <c r="DN390" s="1">
        <v>8</v>
      </c>
      <c r="DO390" s="1" t="s">
        <v>2147</v>
      </c>
      <c r="DP390" s="1">
        <v>0.99168173500000001</v>
      </c>
      <c r="DQ390" s="1">
        <v>1.4352302509999999</v>
      </c>
      <c r="DR390" s="1">
        <v>1.142329726</v>
      </c>
      <c r="DS390" s="1">
        <v>-0.37808848900000003</v>
      </c>
      <c r="DT390" s="1">
        <v>-0.81141516800000002</v>
      </c>
      <c r="DU390" s="1">
        <v>-0.432934453</v>
      </c>
      <c r="DV390" s="1">
        <v>0.31856540100000003</v>
      </c>
      <c r="DW390" s="1">
        <v>0.87171520999999996</v>
      </c>
      <c r="DX390" s="1">
        <v>1.717454663</v>
      </c>
      <c r="DY390" s="1">
        <v>-1.0964448499999999</v>
      </c>
      <c r="DZ390" s="1">
        <v>-2.190606061</v>
      </c>
      <c r="EA390" s="1">
        <v>-1.1447780439999999</v>
      </c>
      <c r="EB390" s="1">
        <v>-0.34981495200000001</v>
      </c>
      <c r="EC390" s="1">
        <v>0.63157092800000003</v>
      </c>
      <c r="ED390" s="1">
        <v>-0.670839038</v>
      </c>
      <c r="EE390" s="1">
        <v>1.2185467910000001</v>
      </c>
      <c r="EF390" s="1">
        <v>-0.49336258900000002</v>
      </c>
      <c r="EG390" s="1">
        <v>-0.20733053700000001</v>
      </c>
      <c r="EH390" s="1">
        <v>0.86115427300000003</v>
      </c>
      <c r="EI390" s="1">
        <v>0.78168780999999998</v>
      </c>
      <c r="EJ390" s="1">
        <v>-0.213365954</v>
      </c>
      <c r="EK390" s="1">
        <v>-1.08825868</v>
      </c>
      <c r="EL390" s="1">
        <v>-1.517916611</v>
      </c>
      <c r="EM390" s="1">
        <v>-1.8582212789999999</v>
      </c>
      <c r="EN390" s="1">
        <v>0.77204928699999997</v>
      </c>
      <c r="EO390" s="1">
        <v>0.60217342600000001</v>
      </c>
      <c r="EP390" s="1">
        <v>0.55752913199999998</v>
      </c>
      <c r="EQ390" s="1">
        <v>-0.83988714499999995</v>
      </c>
      <c r="ER390" s="1">
        <v>-0.64968487399999997</v>
      </c>
      <c r="ES390" s="1">
        <v>-0.43132788399999999</v>
      </c>
      <c r="ET390" s="1">
        <v>-0.18006138499999999</v>
      </c>
      <c r="EU390" s="1">
        <v>1.711729622</v>
      </c>
      <c r="EV390" s="1">
        <v>0.11079420800000001</v>
      </c>
      <c r="EW390" s="1">
        <v>0.87027960100000001</v>
      </c>
      <c r="EX390" s="1">
        <v>1.286560468</v>
      </c>
      <c r="EY390" s="1">
        <v>1.1603746619999999</v>
      </c>
      <c r="EZ390" s="1">
        <v>-0.43257899100000002</v>
      </c>
      <c r="FA390" s="1">
        <v>-0.64005863200000002</v>
      </c>
      <c r="FB390" s="1">
        <v>-0.342236706</v>
      </c>
      <c r="FC390" s="1">
        <v>0.26325543000000001</v>
      </c>
      <c r="FD390" s="1">
        <v>0.78158185499999999</v>
      </c>
      <c r="FE390" s="1">
        <v>0.98416879099999999</v>
      </c>
      <c r="FF390" s="1">
        <v>-0.75438913500000004</v>
      </c>
      <c r="FG390" s="1">
        <v>-2.0116004709999999</v>
      </c>
      <c r="FH390" s="1">
        <v>-0.72955848300000004</v>
      </c>
      <c r="FI390" s="1">
        <v>-0.25401532300000002</v>
      </c>
      <c r="FJ390" s="1">
        <v>0.527533476</v>
      </c>
      <c r="FK390" s="1">
        <v>-0.65123792400000002</v>
      </c>
      <c r="FL390" s="1">
        <v>1.178860324</v>
      </c>
      <c r="FM390" s="1">
        <v>-0.71347497800000004</v>
      </c>
      <c r="FN390" s="1">
        <v>-0.27098051200000001</v>
      </c>
      <c r="FO390" s="1">
        <v>0.87643446000000003</v>
      </c>
      <c r="FP390" s="1">
        <v>0.94650490499999995</v>
      </c>
      <c r="FQ390" s="1">
        <v>-0.26488525299999999</v>
      </c>
      <c r="FR390" s="1">
        <v>-1.184745122</v>
      </c>
      <c r="FS390" s="1">
        <v>-2.2100149789999999</v>
      </c>
      <c r="FT390" s="1">
        <v>-1.8481728989999999</v>
      </c>
      <c r="FU390" s="1">
        <v>0.76901765600000005</v>
      </c>
      <c r="FV390" s="1">
        <v>0.68614825199999996</v>
      </c>
      <c r="FW390" s="1">
        <v>0.72294473999999997</v>
      </c>
      <c r="FX390" s="1">
        <v>-1.0111074330000001</v>
      </c>
      <c r="FY390" s="1">
        <v>-0.66089930100000005</v>
      </c>
      <c r="FZ390" s="1">
        <v>-0.46797258600000002</v>
      </c>
      <c r="GA390" s="1">
        <v>-0.209755147</v>
      </c>
      <c r="GB390" s="1">
        <v>1.721000812</v>
      </c>
      <c r="GC390" s="1">
        <v>0.126620132</v>
      </c>
      <c r="GD390" s="1">
        <v>0.71153413600000004</v>
      </c>
      <c r="GE390" s="1">
        <v>-1.4760619989999999</v>
      </c>
      <c r="GF390" s="1">
        <v>1.378764106</v>
      </c>
      <c r="GG390" s="1">
        <v>-1.4284331240000001</v>
      </c>
      <c r="GH390" s="1">
        <v>-0.86400410800000005</v>
      </c>
      <c r="GI390" s="1">
        <v>-0.421723813</v>
      </c>
      <c r="GJ390" s="1">
        <v>-0.29629123400000001</v>
      </c>
      <c r="GK390" s="1">
        <v>-2.7250754490000002</v>
      </c>
      <c r="GL390" s="1">
        <v>1</v>
      </c>
      <c r="GM390" s="1">
        <v>0</v>
      </c>
      <c r="GN390" s="1">
        <v>0</v>
      </c>
      <c r="GO390" s="1">
        <v>1</v>
      </c>
      <c r="GP390" s="1">
        <v>1</v>
      </c>
      <c r="GQ390" s="1">
        <v>0</v>
      </c>
      <c r="GR390" s="1">
        <v>0</v>
      </c>
      <c r="GS390" s="1">
        <v>0</v>
      </c>
      <c r="GT390" s="1">
        <v>0</v>
      </c>
      <c r="GU390" s="1">
        <v>1</v>
      </c>
      <c r="GV390" s="1">
        <v>1</v>
      </c>
      <c r="GW390" s="1">
        <v>0</v>
      </c>
      <c r="GX390" s="1">
        <v>0</v>
      </c>
      <c r="GY390" s="1">
        <v>0</v>
      </c>
      <c r="GZ390" s="1">
        <v>0</v>
      </c>
      <c r="HA390" s="1">
        <v>0</v>
      </c>
      <c r="HB390" s="1">
        <v>0</v>
      </c>
      <c r="HC390" s="1">
        <v>0</v>
      </c>
      <c r="HD390" s="1">
        <v>0</v>
      </c>
      <c r="HE390" s="1">
        <v>0</v>
      </c>
      <c r="HF390" s="1">
        <v>0</v>
      </c>
      <c r="HG390" s="1">
        <v>0</v>
      </c>
      <c r="HH390" s="1">
        <v>0</v>
      </c>
      <c r="HI390" s="1">
        <v>0</v>
      </c>
      <c r="HJ390" s="1">
        <v>0</v>
      </c>
      <c r="HK390" s="1">
        <v>0</v>
      </c>
      <c r="HL390" s="1">
        <v>0</v>
      </c>
      <c r="HM390" s="1">
        <v>1</v>
      </c>
      <c r="HN390" s="1">
        <v>0</v>
      </c>
      <c r="HO390" s="1" t="s">
        <v>221</v>
      </c>
      <c r="HP390" s="1" t="s">
        <v>295</v>
      </c>
      <c r="HQ390" s="1" t="s">
        <v>234</v>
      </c>
      <c r="HR390" s="1" t="s">
        <v>221</v>
      </c>
      <c r="HS390" s="1" t="s">
        <v>221</v>
      </c>
      <c r="HT390" s="1" t="s">
        <v>221</v>
      </c>
      <c r="HU390" s="1">
        <v>2.187235195</v>
      </c>
      <c r="HV390" s="1">
        <v>2.5725710550000001</v>
      </c>
      <c r="HW390" s="1">
        <v>3.4919261709999998</v>
      </c>
      <c r="HX390" s="1">
        <v>1.090677814</v>
      </c>
      <c r="HY390" s="1">
        <v>4.4766122490000004</v>
      </c>
      <c r="HZ390" s="1">
        <v>1.59835682</v>
      </c>
      <c r="IA390" s="1">
        <v>3.3370549299999999</v>
      </c>
      <c r="IB390" s="1">
        <v>3.4270429010000001</v>
      </c>
    </row>
    <row r="391" spans="1:236" x14ac:dyDescent="0.3">
      <c r="A391" s="1">
        <v>27333</v>
      </c>
      <c r="B391" s="1" t="s">
        <v>2148</v>
      </c>
      <c r="C391" s="1" t="s">
        <v>1941</v>
      </c>
      <c r="D391" s="1" t="s">
        <v>653</v>
      </c>
      <c r="E391" s="1">
        <v>5</v>
      </c>
      <c r="F391" s="1" t="s">
        <v>913</v>
      </c>
      <c r="G391" s="1">
        <v>3</v>
      </c>
      <c r="H391" s="1" t="s">
        <v>914</v>
      </c>
      <c r="I391" s="1" t="s">
        <v>221</v>
      </c>
      <c r="J391" s="1" t="s">
        <v>221</v>
      </c>
      <c r="K391" s="1" t="s">
        <v>221</v>
      </c>
      <c r="L391" s="1">
        <v>1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1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 t="s">
        <v>2149</v>
      </c>
      <c r="AF391" s="1" t="s">
        <v>221</v>
      </c>
      <c r="AG391" s="1" t="s">
        <v>221</v>
      </c>
      <c r="AH391" s="1" t="s">
        <v>221</v>
      </c>
      <c r="AI391" s="1" t="s">
        <v>221</v>
      </c>
      <c r="AJ391" s="1" t="s">
        <v>221</v>
      </c>
      <c r="AK391" s="1" t="s">
        <v>221</v>
      </c>
      <c r="AL391" s="1" t="s">
        <v>221</v>
      </c>
      <c r="AM391" s="1">
        <v>5</v>
      </c>
      <c r="AN391" s="1">
        <v>1</v>
      </c>
      <c r="AO391" s="1">
        <v>5</v>
      </c>
      <c r="AP391" s="1">
        <v>3</v>
      </c>
      <c r="AQ391" s="1">
        <v>4</v>
      </c>
      <c r="AR391" s="1">
        <v>4</v>
      </c>
      <c r="AS391" s="1">
        <v>3</v>
      </c>
      <c r="AT391" s="1">
        <v>5</v>
      </c>
      <c r="AU391" s="1">
        <v>5</v>
      </c>
      <c r="AV391" s="1">
        <v>1</v>
      </c>
      <c r="AW391" s="1">
        <v>4</v>
      </c>
      <c r="AX391" s="1">
        <v>1</v>
      </c>
      <c r="AY391" s="1">
        <v>5</v>
      </c>
      <c r="AZ391" s="1">
        <v>5</v>
      </c>
      <c r="BA391" s="1">
        <v>2</v>
      </c>
      <c r="BB391" s="1">
        <v>5</v>
      </c>
      <c r="BC391" s="1" t="s">
        <v>221</v>
      </c>
      <c r="BD391" s="1" t="s">
        <v>221</v>
      </c>
      <c r="BE391" s="1" t="s">
        <v>221</v>
      </c>
      <c r="BF391" s="1" t="s">
        <v>221</v>
      </c>
      <c r="BG391" s="1">
        <v>5</v>
      </c>
      <c r="BH391" s="1">
        <v>3</v>
      </c>
      <c r="BI391" s="1">
        <v>3</v>
      </c>
      <c r="BJ391" s="1">
        <v>5</v>
      </c>
      <c r="BK391" s="1">
        <v>5</v>
      </c>
      <c r="BL391" s="1">
        <v>5</v>
      </c>
      <c r="BM391" s="1">
        <v>5</v>
      </c>
      <c r="BN391" s="1">
        <v>5</v>
      </c>
      <c r="BO391" s="1">
        <v>5</v>
      </c>
      <c r="BP391" s="1">
        <v>5</v>
      </c>
      <c r="BQ391" s="1">
        <v>5</v>
      </c>
      <c r="BR391" s="1">
        <v>5</v>
      </c>
      <c r="BS391" s="1">
        <v>5</v>
      </c>
      <c r="BT391" s="1">
        <v>5</v>
      </c>
      <c r="BU391" s="1">
        <v>4</v>
      </c>
      <c r="BV391" s="1">
        <v>5</v>
      </c>
      <c r="BW391" s="1" t="s">
        <v>221</v>
      </c>
      <c r="BX391" s="1">
        <v>4.7777777779999999</v>
      </c>
      <c r="BY391" s="1">
        <v>4.5</v>
      </c>
      <c r="BZ391" s="1">
        <v>5</v>
      </c>
      <c r="CA391" s="1">
        <v>5</v>
      </c>
      <c r="CB391" s="1">
        <v>5</v>
      </c>
      <c r="CC391" s="1">
        <v>5</v>
      </c>
      <c r="CD391" s="1">
        <v>5</v>
      </c>
      <c r="CE391" s="1">
        <v>3</v>
      </c>
      <c r="CF391" s="1">
        <f>(AM391 - '[1]AoA, FW, and ASMu'!B$11) / '[1]AoA, FW, and ASMu'!B$12</f>
        <v>0.88905207322832902</v>
      </c>
      <c r="CG391" s="1">
        <f>(AQ391 - '[1]AoA, FW, and ASMu'!C$11) / '[1]AoA, FW, and ASMu'!C$12</f>
        <v>0.83458339984016205</v>
      </c>
      <c r="CH391" s="1">
        <f>(AR391 - '[1]AoA, FW, and ASMu'!D$11) / '[1]AoA, FW, and ASMu'!D$12</f>
        <v>1.2414584841085845</v>
      </c>
      <c r="CI391" s="1">
        <f>(AT391 - '[1]AoA, FW, and ASMu'!E$11) / '[1]AoA, FW, and ASMu'!E$12</f>
        <v>0.50066042908655961</v>
      </c>
      <c r="CJ391" s="1">
        <f>(AU391 - '[1]AoA, FW, and ASMu'!F$11) / '[1]AoA, FW, and ASMu'!F$12</f>
        <v>0.92360840061944671</v>
      </c>
      <c r="CK391" s="1">
        <f>(AY391 - '[1]AoA, FW, and ASMu'!G$11) / '[1]AoA, FW, and ASMu'!G$12</f>
        <v>1.0352183707753255</v>
      </c>
      <c r="CL391" s="1">
        <f>(BA391 - '[1]AoA, FW, and ASMu'!H$11) / '[1]AoA, FW, and ASMu'!H$12</f>
        <v>0.31960435424860512</v>
      </c>
      <c r="CM391" s="1">
        <f>(AW391 - '[1]AoA, FW, and ASMu'!I$11) / '[1]AoA, FW, and ASMu'!I$12</f>
        <v>0.59779555268672613</v>
      </c>
      <c r="CN391" s="1">
        <v>0.98799405399999995</v>
      </c>
      <c r="CO391" s="1">
        <v>1.189003429</v>
      </c>
      <c r="CP391" s="1">
        <v>1.108547991</v>
      </c>
      <c r="CQ391" s="1">
        <v>0.96579104199999999</v>
      </c>
      <c r="CR391" s="1">
        <v>0.83664840600000001</v>
      </c>
      <c r="CS391" s="1">
        <v>1.1163126999999999</v>
      </c>
      <c r="CT391" s="1">
        <v>1.198306088</v>
      </c>
      <c r="CU391" s="1">
        <v>-1.2202349720000001</v>
      </c>
      <c r="CV391" s="1" t="s">
        <v>241</v>
      </c>
      <c r="CW391" s="1">
        <v>5</v>
      </c>
      <c r="CX391" s="1">
        <v>1</v>
      </c>
      <c r="CY391" s="1" t="s">
        <v>242</v>
      </c>
      <c r="CZ391" s="1">
        <v>5</v>
      </c>
      <c r="DA391" s="1">
        <v>6017</v>
      </c>
      <c r="DB391" s="1" t="s">
        <v>221</v>
      </c>
      <c r="DC391" s="1" t="s">
        <v>221</v>
      </c>
      <c r="DD391" s="1">
        <v>1</v>
      </c>
      <c r="DE391" s="1">
        <v>6015</v>
      </c>
      <c r="DF391" s="1" t="s">
        <v>221</v>
      </c>
      <c r="DG391" s="1" t="s">
        <v>401</v>
      </c>
      <c r="DH391" s="1">
        <v>546185</v>
      </c>
      <c r="DI391" s="1" t="s">
        <v>221</v>
      </c>
      <c r="DJ391" s="1" t="s">
        <v>2150</v>
      </c>
      <c r="DK391" s="1" t="s">
        <v>538</v>
      </c>
      <c r="DL391" s="1" t="s">
        <v>229</v>
      </c>
      <c r="DM391" s="1">
        <v>611</v>
      </c>
      <c r="DN391" s="1">
        <v>10</v>
      </c>
      <c r="DO391" s="1" t="s">
        <v>221</v>
      </c>
      <c r="DP391" s="1">
        <v>0.99168173500000001</v>
      </c>
      <c r="DQ391" s="1">
        <v>-0.56476974899999999</v>
      </c>
      <c r="DR391" s="1">
        <v>1.142329726</v>
      </c>
      <c r="DS391" s="1">
        <v>1.621911511</v>
      </c>
      <c r="DT391" s="1">
        <v>1.1885848320000001</v>
      </c>
      <c r="DU391" s="1">
        <v>1.5670655469999999</v>
      </c>
      <c r="DV391" s="1">
        <v>1.3185654010000001</v>
      </c>
      <c r="DW391" s="1">
        <v>0.87171520999999996</v>
      </c>
      <c r="DX391" s="1">
        <v>1.717454663</v>
      </c>
      <c r="DY391" s="1">
        <v>-1.0964448499999999</v>
      </c>
      <c r="DZ391" s="1">
        <v>0.80939393900000001</v>
      </c>
      <c r="EA391" s="1">
        <v>-1.1447780439999999</v>
      </c>
      <c r="EB391" s="1">
        <v>1.650185048</v>
      </c>
      <c r="EC391" s="1">
        <v>1.6315709279999999</v>
      </c>
      <c r="ED391" s="1">
        <v>0.329160962</v>
      </c>
      <c r="EE391" s="1">
        <v>1.2185467910000001</v>
      </c>
      <c r="EF391" s="1">
        <v>0.50663741100000004</v>
      </c>
      <c r="EG391" s="1">
        <v>-1.207330537</v>
      </c>
      <c r="EH391" s="1">
        <v>-1.1388457270000001</v>
      </c>
      <c r="EI391" s="1">
        <v>0.78168780999999998</v>
      </c>
      <c r="EJ391" s="1">
        <v>0.78663404599999998</v>
      </c>
      <c r="EK391" s="1">
        <v>0.91174131999999997</v>
      </c>
      <c r="EL391" s="1">
        <v>0.48208338899999997</v>
      </c>
      <c r="EM391" s="1">
        <v>1.1417787210000001</v>
      </c>
      <c r="EN391" s="1">
        <v>0.77204928699999997</v>
      </c>
      <c r="EO391" s="1">
        <v>0.60217342600000001</v>
      </c>
      <c r="EP391" s="1">
        <v>0.55752913199999998</v>
      </c>
      <c r="EQ391" s="1">
        <v>1.1601128549999999</v>
      </c>
      <c r="ER391" s="1">
        <v>1.3503151259999999</v>
      </c>
      <c r="ES391" s="1">
        <v>0.56867211600000001</v>
      </c>
      <c r="ET391" s="1">
        <v>0.81993861499999998</v>
      </c>
      <c r="EU391" s="1" t="s">
        <v>221</v>
      </c>
      <c r="EV391" s="1">
        <v>1.1107942079999999</v>
      </c>
      <c r="EW391" s="1">
        <v>0.87027960100000001</v>
      </c>
      <c r="EX391" s="1">
        <v>-0.50626750099999995</v>
      </c>
      <c r="EY391" s="1">
        <v>1.1603746619999999</v>
      </c>
      <c r="EZ391" s="1">
        <v>1.8556630679999999</v>
      </c>
      <c r="FA391" s="1">
        <v>0.93757673200000002</v>
      </c>
      <c r="FB391" s="1">
        <v>1.2387726290000001</v>
      </c>
      <c r="FC391" s="1">
        <v>1.0896334009999999</v>
      </c>
      <c r="FD391" s="1">
        <v>0.78158185499999999</v>
      </c>
      <c r="FE391" s="1">
        <v>0.98416879099999999</v>
      </c>
      <c r="FF391" s="1">
        <v>-0.75438913500000004</v>
      </c>
      <c r="FG391" s="1">
        <v>0.74325423400000001</v>
      </c>
      <c r="FH391" s="1">
        <v>-0.72955848300000004</v>
      </c>
      <c r="FI391" s="1">
        <v>1.1982686419999999</v>
      </c>
      <c r="FJ391" s="1">
        <v>1.362805418</v>
      </c>
      <c r="FK391" s="1">
        <v>0.31954327199999999</v>
      </c>
      <c r="FL391" s="1">
        <v>1.178860324</v>
      </c>
      <c r="FM391" s="1">
        <v>0.73267232599999998</v>
      </c>
      <c r="FN391" s="1">
        <v>-1.5779781020000001</v>
      </c>
      <c r="FO391" s="1">
        <v>-1.1590532280000001</v>
      </c>
      <c r="FP391" s="1">
        <v>0.94650490499999995</v>
      </c>
      <c r="FQ391" s="1">
        <v>0.97657453900000002</v>
      </c>
      <c r="FR391" s="1">
        <v>0.99257750099999997</v>
      </c>
      <c r="FS391" s="1">
        <v>0.70189067199999999</v>
      </c>
      <c r="FT391" s="1">
        <v>1.135604523</v>
      </c>
      <c r="FU391" s="1">
        <v>0.76901765600000005</v>
      </c>
      <c r="FV391" s="1">
        <v>0.68614825199999996</v>
      </c>
      <c r="FW391" s="1">
        <v>0.72294473999999997</v>
      </c>
      <c r="FX391" s="1">
        <v>1.396614697</v>
      </c>
      <c r="FY391" s="1">
        <v>1.373623365</v>
      </c>
      <c r="FZ391" s="1">
        <v>0.61698529199999996</v>
      </c>
      <c r="GA391" s="1">
        <v>0.955153959</v>
      </c>
      <c r="GB391" s="1"/>
      <c r="GC391" s="1">
        <v>1.269460853</v>
      </c>
      <c r="GD391" s="1">
        <v>1.5375599849999999</v>
      </c>
      <c r="GE391" s="1">
        <v>2.3226957640000001</v>
      </c>
      <c r="GF391" s="1">
        <v>1.2387726290000001</v>
      </c>
      <c r="GG391" s="1">
        <v>1.4834725280000001</v>
      </c>
      <c r="GH391" s="1">
        <v>2.1197733140000001</v>
      </c>
      <c r="GI391" s="1">
        <v>2.1701542900000002</v>
      </c>
      <c r="GJ391" s="1">
        <v>1.71615797</v>
      </c>
      <c r="GK391" s="1">
        <v>1.4759265589999999</v>
      </c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 t="s">
        <v>1076</v>
      </c>
      <c r="HP391" s="1" t="s">
        <v>232</v>
      </c>
      <c r="HQ391" s="1" t="s">
        <v>221</v>
      </c>
      <c r="HR391" s="1" t="s">
        <v>221</v>
      </c>
      <c r="HS391" s="1" t="s">
        <v>221</v>
      </c>
      <c r="HT391" s="1" t="s">
        <v>221</v>
      </c>
      <c r="HU391" s="1">
        <v>3.6863514529999999</v>
      </c>
      <c r="HV391" s="1">
        <v>4.5019993459999998</v>
      </c>
      <c r="HW391" s="1">
        <v>4.6559015620000004</v>
      </c>
      <c r="HX391" s="1">
        <v>4.362711257</v>
      </c>
      <c r="HY391" s="1">
        <v>4.4766122490000004</v>
      </c>
      <c r="HZ391" s="1">
        <v>4.2622848549999999</v>
      </c>
      <c r="IA391" s="1">
        <v>4.4494065730000001</v>
      </c>
      <c r="IB391" s="1">
        <v>2.2846952680000001</v>
      </c>
    </row>
    <row r="392" spans="1:236" x14ac:dyDescent="0.3">
      <c r="A392" s="1">
        <v>33797</v>
      </c>
      <c r="B392" s="1" t="s">
        <v>2151</v>
      </c>
      <c r="C392" s="1" t="s">
        <v>1082</v>
      </c>
      <c r="D392" s="1" t="s">
        <v>1082</v>
      </c>
      <c r="E392" s="1">
        <v>1</v>
      </c>
      <c r="F392" s="1" t="s">
        <v>390</v>
      </c>
      <c r="G392" s="1">
        <v>3</v>
      </c>
      <c r="H392" s="1" t="s">
        <v>391</v>
      </c>
      <c r="I392" s="1" t="s">
        <v>221</v>
      </c>
      <c r="J392" s="1" t="s">
        <v>221</v>
      </c>
      <c r="K392" s="1" t="s">
        <v>221</v>
      </c>
      <c r="L392" s="1">
        <v>1</v>
      </c>
      <c r="M392" s="1">
        <v>1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1</v>
      </c>
      <c r="T392" s="1">
        <v>0</v>
      </c>
      <c r="U392" s="1">
        <v>0</v>
      </c>
      <c r="V392" s="1">
        <v>1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 t="s">
        <v>221</v>
      </c>
      <c r="AF392" s="1" t="s">
        <v>221</v>
      </c>
      <c r="AG392" s="1" t="s">
        <v>221</v>
      </c>
      <c r="AH392" s="1" t="s">
        <v>221</v>
      </c>
      <c r="AI392" s="1" t="s">
        <v>221</v>
      </c>
      <c r="AJ392" s="1" t="s">
        <v>221</v>
      </c>
      <c r="AK392" s="1" t="s">
        <v>221</v>
      </c>
      <c r="AL392" s="1" t="s">
        <v>221</v>
      </c>
      <c r="AM392" s="1">
        <v>5</v>
      </c>
      <c r="AN392" s="1">
        <v>1</v>
      </c>
      <c r="AO392" s="1">
        <v>4</v>
      </c>
      <c r="AP392" s="1">
        <v>2</v>
      </c>
      <c r="AQ392" s="1">
        <v>3</v>
      </c>
      <c r="AR392" s="1">
        <v>5</v>
      </c>
      <c r="AS392" s="1">
        <v>4</v>
      </c>
      <c r="AT392" s="1">
        <v>5</v>
      </c>
      <c r="AU392" s="1">
        <v>5</v>
      </c>
      <c r="AV392" s="1">
        <v>2</v>
      </c>
      <c r="AW392" s="1">
        <v>3</v>
      </c>
      <c r="AX392" s="1">
        <v>1</v>
      </c>
      <c r="AY392" s="1">
        <v>4</v>
      </c>
      <c r="AZ392" s="1">
        <v>3</v>
      </c>
      <c r="BA392" s="1">
        <v>3</v>
      </c>
      <c r="BB392" s="1">
        <v>3</v>
      </c>
      <c r="BC392" s="1" t="s">
        <v>221</v>
      </c>
      <c r="BD392" s="1" t="s">
        <v>221</v>
      </c>
      <c r="BE392" s="1" t="s">
        <v>221</v>
      </c>
      <c r="BF392" s="1" t="s">
        <v>221</v>
      </c>
      <c r="BG392" s="1">
        <v>5</v>
      </c>
      <c r="BH392" s="1">
        <v>5</v>
      </c>
      <c r="BI392" s="1">
        <v>5</v>
      </c>
      <c r="BJ392" s="1">
        <v>5</v>
      </c>
      <c r="BK392" s="1">
        <v>5</v>
      </c>
      <c r="BL392" s="1">
        <v>4</v>
      </c>
      <c r="BM392" s="1">
        <v>4</v>
      </c>
      <c r="BN392" s="1">
        <v>2</v>
      </c>
      <c r="BO392" s="1">
        <v>5</v>
      </c>
      <c r="BP392" s="1">
        <v>5</v>
      </c>
      <c r="BQ392" s="1">
        <v>5</v>
      </c>
      <c r="BR392" s="1">
        <v>4</v>
      </c>
      <c r="BS392" s="1">
        <v>5</v>
      </c>
      <c r="BT392" s="1">
        <v>5</v>
      </c>
      <c r="BU392" s="1">
        <v>5</v>
      </c>
      <c r="BV392" s="1">
        <v>5</v>
      </c>
      <c r="BW392" s="1">
        <v>3</v>
      </c>
      <c r="BX392" s="1">
        <v>4.5</v>
      </c>
      <c r="BY392" s="1">
        <v>5</v>
      </c>
      <c r="BZ392" s="1">
        <v>2</v>
      </c>
      <c r="CA392" s="1">
        <v>5</v>
      </c>
      <c r="CB392" s="1">
        <v>5</v>
      </c>
      <c r="CC392" s="1">
        <v>4.3333333329999997</v>
      </c>
      <c r="CD392" s="1">
        <v>4</v>
      </c>
      <c r="CE392" s="1">
        <v>5</v>
      </c>
      <c r="CF392" s="1">
        <f>(AM392 - '[1]AoA, FW, and ASMu'!B$11) / '[1]AoA, FW, and ASMu'!B$12</f>
        <v>0.88905207322832902</v>
      </c>
      <c r="CG392" s="1">
        <f>(AQ392 - '[1]AoA, FW, and ASMu'!C$11) / '[1]AoA, FW, and ASMu'!C$12</f>
        <v>6.35580845466511E-2</v>
      </c>
      <c r="CH392" s="1">
        <f>(AR392 - '[1]AoA, FW, and ASMu'!D$11) / '[1]AoA, FW, and ASMu'!D$12</f>
        <v>2.0264065335503534</v>
      </c>
      <c r="CI392" s="1">
        <f>(AT392 - '[1]AoA, FW, and ASMu'!E$11) / '[1]AoA, FW, and ASMu'!E$12</f>
        <v>0.50066042908655961</v>
      </c>
      <c r="CJ392" s="1">
        <f>(AU392 - '[1]AoA, FW, and ASMu'!F$11) / '[1]AoA, FW, and ASMu'!F$12</f>
        <v>0.92360840061944671</v>
      </c>
      <c r="CK392" s="1">
        <f>(AY392 - '[1]AoA, FW, and ASMu'!G$11) / '[1]AoA, FW, and ASMu'!G$12</f>
        <v>0.32195980665711271</v>
      </c>
      <c r="CL392" s="1">
        <f>(BA392 - '[1]AoA, FW, and ASMu'!H$11) / '[1]AoA, FW, and ASMu'!H$12</f>
        <v>1.2597114765283648</v>
      </c>
      <c r="CM392" s="1">
        <f>(AW392 - '[1]AoA, FW, and ASMu'!I$11) / '[1]AoA, FW, and ASMu'!I$12</f>
        <v>-0.25123341556192269</v>
      </c>
      <c r="CN392" s="1">
        <v>0.37361534000000002</v>
      </c>
      <c r="CO392" s="1">
        <v>1.964907425</v>
      </c>
      <c r="CP392" s="1">
        <v>-1.950804414</v>
      </c>
      <c r="CQ392" s="1">
        <v>1.219270949</v>
      </c>
      <c r="CR392" s="1">
        <v>1.0723716999999999</v>
      </c>
      <c r="CS392" s="1">
        <v>-0.191511283</v>
      </c>
      <c r="CT392" s="1">
        <v>2.8287914000000001E-2</v>
      </c>
      <c r="CU392" s="1">
        <v>0.70067404899999997</v>
      </c>
      <c r="CV392" s="1" t="s">
        <v>241</v>
      </c>
      <c r="CW392" s="1">
        <v>5</v>
      </c>
      <c r="CX392" s="1">
        <v>1</v>
      </c>
      <c r="CY392" s="1" t="s">
        <v>242</v>
      </c>
      <c r="CZ392" s="1">
        <v>5</v>
      </c>
      <c r="DA392" s="1">
        <v>4122</v>
      </c>
      <c r="DB392" s="1" t="s">
        <v>221</v>
      </c>
      <c r="DC392" s="1" t="s">
        <v>221</v>
      </c>
      <c r="DD392" s="1">
        <v>0</v>
      </c>
      <c r="DE392" s="1" t="s">
        <v>221</v>
      </c>
      <c r="DF392" s="1" t="s">
        <v>221</v>
      </c>
      <c r="DG392" s="1" t="s">
        <v>310</v>
      </c>
      <c r="DH392" s="1">
        <v>623143</v>
      </c>
      <c r="DI392" s="1" t="s">
        <v>221</v>
      </c>
      <c r="DJ392" s="1" t="s">
        <v>719</v>
      </c>
      <c r="DK392" s="1" t="s">
        <v>335</v>
      </c>
      <c r="DL392" s="1" t="s">
        <v>229</v>
      </c>
      <c r="DM392" s="1">
        <v>1218</v>
      </c>
      <c r="DN392" s="1">
        <v>4</v>
      </c>
      <c r="DO392" s="1" t="s">
        <v>2152</v>
      </c>
      <c r="DP392" s="1">
        <v>0.99168173500000001</v>
      </c>
      <c r="DQ392" s="1">
        <v>-0.56476974899999999</v>
      </c>
      <c r="DR392" s="1">
        <v>0.14232972599999999</v>
      </c>
      <c r="DS392" s="1">
        <v>0.62191151099999997</v>
      </c>
      <c r="DT392" s="1">
        <v>0.18858483200000001</v>
      </c>
      <c r="DU392" s="1">
        <v>2.5670655469999999</v>
      </c>
      <c r="DV392" s="1">
        <v>2.3185654009999999</v>
      </c>
      <c r="DW392" s="1">
        <v>0.87171520999999996</v>
      </c>
      <c r="DX392" s="1">
        <v>1.717454663</v>
      </c>
      <c r="DY392" s="1">
        <v>-9.6444849999999999E-2</v>
      </c>
      <c r="DZ392" s="1">
        <v>-0.19060606099999999</v>
      </c>
      <c r="EA392" s="1">
        <v>-1.1447780439999999</v>
      </c>
      <c r="EB392" s="1">
        <v>0.65018504799999999</v>
      </c>
      <c r="EC392" s="1">
        <v>-0.36842907200000002</v>
      </c>
      <c r="ED392" s="1">
        <v>1.329160962</v>
      </c>
      <c r="EE392" s="1">
        <v>-0.78145320900000004</v>
      </c>
      <c r="EF392" s="1">
        <v>0.50663741100000004</v>
      </c>
      <c r="EG392" s="1">
        <v>0.79266946299999996</v>
      </c>
      <c r="EH392" s="1">
        <v>0.86115427300000003</v>
      </c>
      <c r="EI392" s="1">
        <v>0.78168780999999998</v>
      </c>
      <c r="EJ392" s="1">
        <v>0.78663404599999998</v>
      </c>
      <c r="EK392" s="1">
        <v>-8.8258680000000006E-2</v>
      </c>
      <c r="EL392" s="1">
        <v>-0.51791661099999997</v>
      </c>
      <c r="EM392" s="1">
        <v>1.1417787210000001</v>
      </c>
      <c r="EN392" s="1">
        <v>0.77204928699999997</v>
      </c>
      <c r="EO392" s="1">
        <v>0.60217342600000001</v>
      </c>
      <c r="EP392" s="1">
        <v>-0.44247086800000002</v>
      </c>
      <c r="EQ392" s="1">
        <v>1.1601128549999999</v>
      </c>
      <c r="ER392" s="1">
        <v>1.3503151259999999</v>
      </c>
      <c r="ES392" s="1">
        <v>1.5686721159999999</v>
      </c>
      <c r="ET392" s="1">
        <v>0.81993861499999998</v>
      </c>
      <c r="EU392" s="1">
        <v>-0.28827037799999999</v>
      </c>
      <c r="EV392" s="1">
        <v>-1.8892057920000001</v>
      </c>
      <c r="EW392" s="1">
        <v>0.87027960100000001</v>
      </c>
      <c r="EX392" s="1">
        <v>-0.50626750099999995</v>
      </c>
      <c r="EY392" s="1">
        <v>0.14457805300000001</v>
      </c>
      <c r="EZ392" s="1">
        <v>0.71154203800000004</v>
      </c>
      <c r="FA392" s="1">
        <v>0.14875905</v>
      </c>
      <c r="FB392" s="1">
        <v>2.0292772960000001</v>
      </c>
      <c r="FC392" s="1">
        <v>1.916011372</v>
      </c>
      <c r="FD392" s="1">
        <v>0.78158185499999999</v>
      </c>
      <c r="FE392" s="1">
        <v>0.98416879099999999</v>
      </c>
      <c r="FF392" s="1">
        <v>-6.6357141999999994E-2</v>
      </c>
      <c r="FG392" s="1">
        <v>-0.175030668</v>
      </c>
      <c r="FH392" s="1">
        <v>-0.72955848300000004</v>
      </c>
      <c r="FI392" s="1">
        <v>0.47212665999999998</v>
      </c>
      <c r="FJ392" s="1">
        <v>-0.30773846599999999</v>
      </c>
      <c r="FK392" s="1">
        <v>1.290324469</v>
      </c>
      <c r="FL392" s="1">
        <v>-0.75600230499999999</v>
      </c>
      <c r="FM392" s="1">
        <v>0.73267232599999998</v>
      </c>
      <c r="FN392" s="1">
        <v>1.036017078</v>
      </c>
      <c r="FO392" s="1">
        <v>0.87643446000000003</v>
      </c>
      <c r="FP392" s="1">
        <v>0.94650490499999995</v>
      </c>
      <c r="FQ392" s="1">
        <v>0.97657453900000002</v>
      </c>
      <c r="FR392" s="1">
        <v>-9.6083810000000006E-2</v>
      </c>
      <c r="FS392" s="1">
        <v>-0.75406215300000001</v>
      </c>
      <c r="FT392" s="1">
        <v>1.135604523</v>
      </c>
      <c r="FU392" s="1">
        <v>0.76901765600000005</v>
      </c>
      <c r="FV392" s="1">
        <v>0.68614825199999996</v>
      </c>
      <c r="FW392" s="1">
        <v>-0.57374936700000001</v>
      </c>
      <c r="FX392" s="1">
        <v>1.396614697</v>
      </c>
      <c r="FY392" s="1">
        <v>1.373623365</v>
      </c>
      <c r="FZ392" s="1">
        <v>1.7019431700000001</v>
      </c>
      <c r="GA392" s="1">
        <v>0.955153959</v>
      </c>
      <c r="GB392" s="1">
        <v>-0.28983172800000001</v>
      </c>
      <c r="GC392" s="1">
        <v>-2.1590613080000001</v>
      </c>
      <c r="GD392" s="1">
        <v>1.2612667179999999</v>
      </c>
      <c r="GE392" s="1">
        <v>1.5338780809999999</v>
      </c>
      <c r="GF392" s="1">
        <v>1.7394455680000001</v>
      </c>
      <c r="GG392" s="1">
        <v>2.7519702E-2</v>
      </c>
      <c r="GH392" s="1">
        <v>2.1197733140000001</v>
      </c>
      <c r="GI392" s="1">
        <v>1.0811252039999999</v>
      </c>
      <c r="GJ392" s="1">
        <v>1.843715953</v>
      </c>
      <c r="GK392" s="1">
        <v>0.55764165799999998</v>
      </c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 t="s">
        <v>394</v>
      </c>
      <c r="HP392" s="1" t="s">
        <v>315</v>
      </c>
      <c r="HQ392" s="1" t="s">
        <v>221</v>
      </c>
      <c r="HR392" s="1" t="s">
        <v>221</v>
      </c>
      <c r="HS392" s="1" t="s">
        <v>221</v>
      </c>
      <c r="HT392" s="1" t="s">
        <v>221</v>
      </c>
      <c r="HU392" s="1">
        <v>5.2066171819999996</v>
      </c>
      <c r="HV392" s="1">
        <v>4.5655201930000002</v>
      </c>
      <c r="HW392" s="1">
        <v>1.0821980689999999</v>
      </c>
      <c r="HX392" s="1">
        <v>4.0007328019999999</v>
      </c>
      <c r="HY392" s="1">
        <v>3.9403425250000002</v>
      </c>
      <c r="HZ392" s="1">
        <v>4.5498438029999999</v>
      </c>
      <c r="IA392" s="1">
        <v>3.436981496</v>
      </c>
      <c r="IB392" s="1">
        <v>4.5043331740000001</v>
      </c>
    </row>
    <row r="393" spans="1:236" x14ac:dyDescent="0.3">
      <c r="A393" s="1">
        <v>33007</v>
      </c>
      <c r="B393" s="1" t="s">
        <v>473</v>
      </c>
      <c r="C393" s="1" t="s">
        <v>474</v>
      </c>
      <c r="D393" s="1" t="s">
        <v>475</v>
      </c>
      <c r="E393" s="1">
        <v>6</v>
      </c>
      <c r="F393" s="1" t="s">
        <v>307</v>
      </c>
      <c r="G393" s="1">
        <v>3</v>
      </c>
      <c r="H393" s="1" t="s">
        <v>308</v>
      </c>
      <c r="I393" s="1" t="s">
        <v>221</v>
      </c>
      <c r="J393" s="1" t="s">
        <v>221</v>
      </c>
      <c r="K393" s="1" t="s">
        <v>221</v>
      </c>
      <c r="L393" s="1">
        <v>1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1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 t="s">
        <v>221</v>
      </c>
      <c r="AF393" s="1" t="s">
        <v>221</v>
      </c>
      <c r="AG393" s="1" t="s">
        <v>221</v>
      </c>
      <c r="AH393" s="1" t="s">
        <v>221</v>
      </c>
      <c r="AI393" s="1" t="s">
        <v>221</v>
      </c>
      <c r="AJ393" s="1" t="s">
        <v>221</v>
      </c>
      <c r="AK393" s="1" t="s">
        <v>221</v>
      </c>
      <c r="AL393" s="1" t="s">
        <v>221</v>
      </c>
      <c r="AM393" s="1">
        <v>5</v>
      </c>
      <c r="AN393" s="1">
        <v>5</v>
      </c>
      <c r="AO393" s="1">
        <v>5</v>
      </c>
      <c r="AP393" s="1">
        <v>1</v>
      </c>
      <c r="AQ393" s="1">
        <v>4</v>
      </c>
      <c r="AR393" s="1">
        <v>1</v>
      </c>
      <c r="AS393" s="1">
        <v>1</v>
      </c>
      <c r="AT393" s="1">
        <v>5</v>
      </c>
      <c r="AU393" s="1">
        <v>3</v>
      </c>
      <c r="AV393" s="1">
        <v>3</v>
      </c>
      <c r="AW393" s="1">
        <v>5</v>
      </c>
      <c r="AX393" s="1">
        <v>3</v>
      </c>
      <c r="AY393" s="1">
        <v>5</v>
      </c>
      <c r="AZ393" s="1">
        <v>5</v>
      </c>
      <c r="BA393" s="1">
        <v>3</v>
      </c>
      <c r="BB393" s="1">
        <v>5</v>
      </c>
      <c r="BC393" s="1" t="s">
        <v>221</v>
      </c>
      <c r="BD393" s="1" t="s">
        <v>221</v>
      </c>
      <c r="BE393" s="1" t="s">
        <v>221</v>
      </c>
      <c r="BF393" s="1" t="s">
        <v>221</v>
      </c>
      <c r="BG393" s="1">
        <v>5</v>
      </c>
      <c r="BH393" s="1">
        <v>5</v>
      </c>
      <c r="BI393" s="1">
        <v>4</v>
      </c>
      <c r="BJ393" s="1">
        <v>4</v>
      </c>
      <c r="BK393" s="1">
        <v>5</v>
      </c>
      <c r="BL393" s="1">
        <v>5</v>
      </c>
      <c r="BM393" s="1">
        <v>5</v>
      </c>
      <c r="BN393" s="1">
        <v>5</v>
      </c>
      <c r="BO393" s="1">
        <v>4</v>
      </c>
      <c r="BP393" s="1">
        <v>5</v>
      </c>
      <c r="BQ393" s="1">
        <v>5</v>
      </c>
      <c r="BR393" s="1">
        <v>5</v>
      </c>
      <c r="BS393" s="1">
        <v>5</v>
      </c>
      <c r="BT393" s="1">
        <v>4</v>
      </c>
      <c r="BU393" s="1">
        <v>4</v>
      </c>
      <c r="BV393" s="1">
        <v>5</v>
      </c>
      <c r="BW393" s="1">
        <v>5</v>
      </c>
      <c r="BX393" s="1">
        <v>4.9000000000000004</v>
      </c>
      <c r="BY393" s="1">
        <v>4</v>
      </c>
      <c r="BZ393" s="1">
        <v>5</v>
      </c>
      <c r="CA393" s="1">
        <v>4</v>
      </c>
      <c r="CB393" s="1">
        <v>5</v>
      </c>
      <c r="CC393" s="1">
        <v>5</v>
      </c>
      <c r="CD393" s="1">
        <v>5</v>
      </c>
      <c r="CE393" s="1">
        <v>5</v>
      </c>
      <c r="CF393" s="1">
        <f>(AM393 - '[1]AoA, FW, and ASMu'!B$11) / '[1]AoA, FW, and ASMu'!B$12</f>
        <v>0.88905207322832902</v>
      </c>
      <c r="CG393" s="1">
        <f>(AQ393 - '[1]AoA, FW, and ASMu'!C$11) / '[1]AoA, FW, and ASMu'!C$12</f>
        <v>0.83458339984016205</v>
      </c>
      <c r="CH393" s="1">
        <f>(AR393 - '[1]AoA, FW, and ASMu'!D$11) / '[1]AoA, FW, and ASMu'!D$12</f>
        <v>-1.1133856642167215</v>
      </c>
      <c r="CI393" s="1">
        <f>(AT393 - '[1]AoA, FW, and ASMu'!E$11) / '[1]AoA, FW, and ASMu'!E$12</f>
        <v>0.50066042908655961</v>
      </c>
      <c r="CJ393" s="1">
        <f>(AU393 - '[1]AoA, FW, and ASMu'!F$11) / '[1]AoA, FW, and ASMu'!F$12</f>
        <v>-0.22453801400218357</v>
      </c>
      <c r="CK393" s="1">
        <f>(AY393 - '[1]AoA, FW, and ASMu'!G$11) / '[1]AoA, FW, and ASMu'!G$12</f>
        <v>1.0352183707753255</v>
      </c>
      <c r="CL393" s="1">
        <f>(BA393 - '[1]AoA, FW, and ASMu'!H$11) / '[1]AoA, FW, and ASMu'!H$12</f>
        <v>1.2597114765283648</v>
      </c>
      <c r="CM393" s="1">
        <f>(AW393 - '[1]AoA, FW, and ASMu'!I$11) / '[1]AoA, FW, and ASMu'!I$12</f>
        <v>1.4468245209353749</v>
      </c>
      <c r="CN393" s="1">
        <v>1.634627783</v>
      </c>
      <c r="CO393" s="1">
        <v>0.90714293800000001</v>
      </c>
      <c r="CP393" s="1">
        <v>1.2597548540000001</v>
      </c>
      <c r="CQ393" s="1">
        <v>-1.9688533000000001E-2</v>
      </c>
      <c r="CR393" s="1">
        <v>2.279614359</v>
      </c>
      <c r="CS393" s="1">
        <v>1.127587535</v>
      </c>
      <c r="CT393" s="1">
        <v>1.857515566</v>
      </c>
      <c r="CU393" s="1">
        <v>0.99918738200000001</v>
      </c>
      <c r="CV393" s="1" t="s">
        <v>241</v>
      </c>
      <c r="CW393" s="1">
        <v>5</v>
      </c>
      <c r="CX393" s="1">
        <v>1</v>
      </c>
      <c r="CY393" s="1" t="s">
        <v>242</v>
      </c>
      <c r="CZ393" s="1">
        <v>5</v>
      </c>
      <c r="DA393" s="1">
        <v>7128</v>
      </c>
      <c r="DB393" s="1" t="s">
        <v>221</v>
      </c>
      <c r="DC393" s="1" t="s">
        <v>221</v>
      </c>
      <c r="DD393" s="1">
        <v>0</v>
      </c>
      <c r="DE393" s="1" t="s">
        <v>221</v>
      </c>
      <c r="DF393" s="1" t="s">
        <v>221</v>
      </c>
      <c r="DG393" s="1" t="s">
        <v>310</v>
      </c>
      <c r="DH393" s="1">
        <v>625419</v>
      </c>
      <c r="DI393" s="1" t="s">
        <v>476</v>
      </c>
      <c r="DJ393" s="1" t="s">
        <v>477</v>
      </c>
      <c r="DK393" s="1" t="s">
        <v>478</v>
      </c>
      <c r="DL393" s="1" t="s">
        <v>229</v>
      </c>
      <c r="DM393" s="1">
        <v>964</v>
      </c>
      <c r="DN393" s="1">
        <v>5</v>
      </c>
      <c r="DO393" s="1" t="s">
        <v>479</v>
      </c>
      <c r="DP393" s="1">
        <v>0.99168173500000001</v>
      </c>
      <c r="DQ393" s="1">
        <v>3.4352302510000001</v>
      </c>
      <c r="DR393" s="1">
        <v>1.142329726</v>
      </c>
      <c r="DS393" s="1">
        <v>-0.37808848900000003</v>
      </c>
      <c r="DT393" s="1">
        <v>1.1885848320000001</v>
      </c>
      <c r="DU393" s="1">
        <v>-1.4329344530000001</v>
      </c>
      <c r="DV393" s="1">
        <v>-0.68143459900000003</v>
      </c>
      <c r="DW393" s="1">
        <v>0.87171520999999996</v>
      </c>
      <c r="DX393" s="1">
        <v>-0.28254533700000001</v>
      </c>
      <c r="DY393" s="1">
        <v>0.90355514999999997</v>
      </c>
      <c r="DZ393" s="1">
        <v>1.809393939</v>
      </c>
      <c r="EA393" s="1">
        <v>0.85522195599999995</v>
      </c>
      <c r="EB393" s="1">
        <v>1.650185048</v>
      </c>
      <c r="EC393" s="1">
        <v>1.6315709279999999</v>
      </c>
      <c r="ED393" s="1">
        <v>1.329160962</v>
      </c>
      <c r="EE393" s="1">
        <v>1.2185467910000001</v>
      </c>
      <c r="EF393" s="1">
        <v>0.50663741100000004</v>
      </c>
      <c r="EG393" s="1">
        <v>0.79266946299999996</v>
      </c>
      <c r="EH393" s="1">
        <v>-0.138845727</v>
      </c>
      <c r="EI393" s="1">
        <v>-0.21831218999999999</v>
      </c>
      <c r="EJ393" s="1">
        <v>0.78663404599999998</v>
      </c>
      <c r="EK393" s="1">
        <v>0.91174131999999997</v>
      </c>
      <c r="EL393" s="1">
        <v>0.48208338899999997</v>
      </c>
      <c r="EM393" s="1">
        <v>0.141778721</v>
      </c>
      <c r="EN393" s="1">
        <v>0.77204928699999997</v>
      </c>
      <c r="EO393" s="1">
        <v>0.60217342600000001</v>
      </c>
      <c r="EP393" s="1">
        <v>0.55752913199999998</v>
      </c>
      <c r="EQ393" s="1">
        <v>1.1601128549999999</v>
      </c>
      <c r="ER393" s="1">
        <v>0.35031512599999998</v>
      </c>
      <c r="ES393" s="1">
        <v>0.56867211600000001</v>
      </c>
      <c r="ET393" s="1">
        <v>0.81993861499999998</v>
      </c>
      <c r="EU393" s="1">
        <v>1.711729622</v>
      </c>
      <c r="EV393" s="1">
        <v>1.1107942079999999</v>
      </c>
      <c r="EW393" s="1">
        <v>0.87027960100000001</v>
      </c>
      <c r="EX393" s="1">
        <v>3.079388437</v>
      </c>
      <c r="EY393" s="1">
        <v>1.1603746619999999</v>
      </c>
      <c r="EZ393" s="1">
        <v>-0.43257899100000002</v>
      </c>
      <c r="FA393" s="1">
        <v>0.93757673200000002</v>
      </c>
      <c r="FB393" s="1">
        <v>-1.132741373</v>
      </c>
      <c r="FC393" s="1">
        <v>-0.56312254100000003</v>
      </c>
      <c r="FD393" s="1">
        <v>0.78158185499999999</v>
      </c>
      <c r="FE393" s="1">
        <v>-0.16190954499999999</v>
      </c>
      <c r="FF393" s="1">
        <v>0.62167485</v>
      </c>
      <c r="FG393" s="1">
        <v>1.6615391349999999</v>
      </c>
      <c r="FH393" s="1">
        <v>0.545026554</v>
      </c>
      <c r="FI393" s="1">
        <v>1.1982686419999999</v>
      </c>
      <c r="FJ393" s="1">
        <v>1.362805418</v>
      </c>
      <c r="FK393" s="1">
        <v>1.290324469</v>
      </c>
      <c r="FL393" s="1">
        <v>1.178860324</v>
      </c>
      <c r="FM393" s="1">
        <v>0.73267232599999998</v>
      </c>
      <c r="FN393" s="1">
        <v>1.036017078</v>
      </c>
      <c r="FO393" s="1">
        <v>-0.14130938400000001</v>
      </c>
      <c r="FP393" s="1">
        <v>-0.26434281799999998</v>
      </c>
      <c r="FQ393" s="1">
        <v>0.97657453900000002</v>
      </c>
      <c r="FR393" s="1">
        <v>0.99257750099999997</v>
      </c>
      <c r="FS393" s="1">
        <v>0.70189067199999999</v>
      </c>
      <c r="FT393" s="1">
        <v>0.141012049</v>
      </c>
      <c r="FU393" s="1">
        <v>0.76901765600000005</v>
      </c>
      <c r="FV393" s="1">
        <v>0.68614825199999996</v>
      </c>
      <c r="FW393" s="1">
        <v>0.72294473999999997</v>
      </c>
      <c r="FX393" s="1">
        <v>1.396614697</v>
      </c>
      <c r="FY393" s="1">
        <v>0.356362032</v>
      </c>
      <c r="FZ393" s="1">
        <v>0.61698529199999996</v>
      </c>
      <c r="GA393" s="1">
        <v>0.955153959</v>
      </c>
      <c r="GB393" s="1">
        <v>1.721000812</v>
      </c>
      <c r="GC393" s="1">
        <v>1.269460853</v>
      </c>
      <c r="GD393" s="1">
        <v>1.744706412</v>
      </c>
      <c r="GE393" s="1">
        <v>1.8140650970000001</v>
      </c>
      <c r="GF393" s="1">
        <v>0.588259439</v>
      </c>
      <c r="GG393" s="1">
        <v>1.4834725280000001</v>
      </c>
      <c r="GH393" s="1">
        <v>-2.0897496000000002E-2</v>
      </c>
      <c r="GI393" s="1">
        <v>1.7665383830000001</v>
      </c>
      <c r="GJ393" s="1">
        <v>2.8491322229999998</v>
      </c>
      <c r="GK393" s="1">
        <v>2.3942114609999998</v>
      </c>
      <c r="GL393" s="1">
        <v>4</v>
      </c>
      <c r="GM393" s="1">
        <v>1</v>
      </c>
      <c r="GN393" s="1">
        <v>0.25</v>
      </c>
      <c r="GO393" s="1">
        <v>3</v>
      </c>
      <c r="GP393" s="1">
        <v>0.75</v>
      </c>
      <c r="GQ393" s="1">
        <v>1</v>
      </c>
      <c r="GR393" s="1">
        <v>0.25</v>
      </c>
      <c r="GS393" s="1">
        <v>1</v>
      </c>
      <c r="GT393" s="1">
        <v>0.25</v>
      </c>
      <c r="GU393" s="1">
        <v>1</v>
      </c>
      <c r="GV393" s="1">
        <v>0.25</v>
      </c>
      <c r="GW393" s="1">
        <v>0</v>
      </c>
      <c r="GX393" s="1">
        <v>0</v>
      </c>
      <c r="GY393" s="1">
        <v>0</v>
      </c>
      <c r="GZ393" s="1">
        <v>0</v>
      </c>
      <c r="HA393" s="1">
        <v>0</v>
      </c>
      <c r="HB393" s="1">
        <v>0</v>
      </c>
      <c r="HC393" s="1">
        <v>0</v>
      </c>
      <c r="HD393" s="1">
        <v>0</v>
      </c>
      <c r="HE393" s="1">
        <v>0</v>
      </c>
      <c r="HF393" s="1">
        <v>0</v>
      </c>
      <c r="HG393" s="1">
        <v>1</v>
      </c>
      <c r="HH393" s="1">
        <v>0.25</v>
      </c>
      <c r="HI393" s="1">
        <v>0</v>
      </c>
      <c r="HJ393" s="1">
        <v>0</v>
      </c>
      <c r="HK393" s="1">
        <v>0</v>
      </c>
      <c r="HL393" s="1">
        <v>0</v>
      </c>
      <c r="HM393" s="1">
        <v>0.75</v>
      </c>
      <c r="HN393" s="1">
        <v>0.25</v>
      </c>
      <c r="HO393" s="1" t="s">
        <v>221</v>
      </c>
      <c r="HP393" s="1" t="s">
        <v>315</v>
      </c>
      <c r="HQ393" s="1" t="s">
        <v>316</v>
      </c>
      <c r="HR393" s="1" t="s">
        <v>221</v>
      </c>
      <c r="HS393" s="1" t="s">
        <v>221</v>
      </c>
      <c r="HT393" s="1" t="s">
        <v>221</v>
      </c>
      <c r="HU393" s="1">
        <v>3.980527215</v>
      </c>
      <c r="HV393" s="1">
        <v>3.2716630530000002</v>
      </c>
      <c r="HW393" s="1">
        <v>3.2968052550000002</v>
      </c>
      <c r="HX393" s="1">
        <v>2.3232469390000001</v>
      </c>
      <c r="HY393" s="1">
        <v>3.3651450060000001</v>
      </c>
      <c r="HZ393" s="1">
        <v>4.3433001369999999</v>
      </c>
      <c r="IA393" s="1">
        <v>4.1278123689999999</v>
      </c>
      <c r="IB393" s="1">
        <v>3.516370979</v>
      </c>
    </row>
    <row r="394" spans="1:236" x14ac:dyDescent="0.3">
      <c r="A394" s="1">
        <v>28808</v>
      </c>
      <c r="B394" s="1" t="s">
        <v>2153</v>
      </c>
      <c r="C394" s="1" t="s">
        <v>1979</v>
      </c>
      <c r="D394" s="1" t="s">
        <v>613</v>
      </c>
      <c r="E394" s="1">
        <v>6</v>
      </c>
      <c r="F394" s="1" t="s">
        <v>1089</v>
      </c>
      <c r="G394" s="1">
        <v>3</v>
      </c>
      <c r="H394" s="1" t="s">
        <v>1090</v>
      </c>
      <c r="I394" s="1" t="s">
        <v>221</v>
      </c>
      <c r="J394" s="1" t="s">
        <v>221</v>
      </c>
      <c r="K394" s="1" t="s">
        <v>221</v>
      </c>
      <c r="L394" s="1">
        <v>1</v>
      </c>
      <c r="M394" s="1">
        <v>0</v>
      </c>
      <c r="N394" s="1">
        <v>0</v>
      </c>
      <c r="O394" s="1">
        <v>0</v>
      </c>
      <c r="P394" s="1">
        <v>0</v>
      </c>
      <c r="Q394" s="1">
        <v>1</v>
      </c>
      <c r="R394" s="1">
        <v>0</v>
      </c>
      <c r="S394" s="1">
        <v>1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1</v>
      </c>
      <c r="AA394" s="1">
        <v>0</v>
      </c>
      <c r="AB394" s="1">
        <v>0</v>
      </c>
      <c r="AC394" s="1">
        <v>0</v>
      </c>
      <c r="AD394" s="1">
        <v>0</v>
      </c>
      <c r="AE394" s="1" t="s">
        <v>221</v>
      </c>
      <c r="AF394" s="1" t="s">
        <v>221</v>
      </c>
      <c r="AG394" s="1" t="s">
        <v>221</v>
      </c>
      <c r="AH394" s="1" t="s">
        <v>221</v>
      </c>
      <c r="AI394" s="1" t="s">
        <v>221</v>
      </c>
      <c r="AJ394" s="1" t="s">
        <v>221</v>
      </c>
      <c r="AK394" s="1" t="s">
        <v>221</v>
      </c>
      <c r="AL394" s="1" t="s">
        <v>221</v>
      </c>
      <c r="AM394" s="1">
        <v>5</v>
      </c>
      <c r="AN394" s="1">
        <v>1</v>
      </c>
      <c r="AO394" s="1">
        <v>5</v>
      </c>
      <c r="AP394" s="1">
        <v>1</v>
      </c>
      <c r="AQ394" s="1">
        <v>1</v>
      </c>
      <c r="AR394" s="1">
        <v>1</v>
      </c>
      <c r="AS394" s="1">
        <v>1</v>
      </c>
      <c r="AT394" s="1">
        <v>5</v>
      </c>
      <c r="AU394" s="1">
        <v>1</v>
      </c>
      <c r="AV394" s="1">
        <v>1</v>
      </c>
      <c r="AW394" s="1">
        <v>1</v>
      </c>
      <c r="AX394" s="1">
        <v>1</v>
      </c>
      <c r="AY394" s="1">
        <v>3</v>
      </c>
      <c r="AZ394" s="1">
        <v>1</v>
      </c>
      <c r="BA394" s="1">
        <v>1</v>
      </c>
      <c r="BB394" s="1">
        <v>3</v>
      </c>
      <c r="BC394" s="1" t="s">
        <v>221</v>
      </c>
      <c r="BD394" s="1" t="s">
        <v>221</v>
      </c>
      <c r="BE394" s="1" t="s">
        <v>221</v>
      </c>
      <c r="BF394" s="1" t="s">
        <v>221</v>
      </c>
      <c r="BG394" s="1">
        <v>5</v>
      </c>
      <c r="BH394" s="1">
        <v>4</v>
      </c>
      <c r="BI394" s="1">
        <v>4</v>
      </c>
      <c r="BJ394" s="1">
        <v>5</v>
      </c>
      <c r="BK394" s="1">
        <v>5</v>
      </c>
      <c r="BL394" s="1">
        <v>4</v>
      </c>
      <c r="BM394" s="1">
        <v>4</v>
      </c>
      <c r="BN394" s="1" t="s">
        <v>221</v>
      </c>
      <c r="BO394" s="1">
        <v>4</v>
      </c>
      <c r="BP394" s="1" t="s">
        <v>221</v>
      </c>
      <c r="BQ394" s="1">
        <v>4</v>
      </c>
      <c r="BR394" s="1">
        <v>4</v>
      </c>
      <c r="BS394" s="1">
        <v>4</v>
      </c>
      <c r="BT394" s="1">
        <v>4</v>
      </c>
      <c r="BU394" s="1">
        <v>5</v>
      </c>
      <c r="BV394" s="1">
        <v>4</v>
      </c>
      <c r="BW394" s="1" t="s">
        <v>221</v>
      </c>
      <c r="BX394" s="1">
        <v>4.2222222220000001</v>
      </c>
      <c r="BY394" s="1">
        <v>4.5</v>
      </c>
      <c r="BZ394" s="1"/>
      <c r="CA394" s="1">
        <v>4</v>
      </c>
      <c r="CB394" s="1"/>
      <c r="CC394" s="1">
        <v>4.3333333329999997</v>
      </c>
      <c r="CD394" s="1">
        <v>4</v>
      </c>
      <c r="CE394" s="1">
        <v>4</v>
      </c>
      <c r="CF394" s="1">
        <f>(AM394 - '[1]AoA, FW, and ASMu'!B$11) / '[1]AoA, FW, and ASMu'!B$12</f>
        <v>0.88905207322832902</v>
      </c>
      <c r="CG394" s="1">
        <f>(AQ394 - '[1]AoA, FW, and ASMu'!C$11) / '[1]AoA, FW, and ASMu'!C$12</f>
        <v>-1.4784925460403708</v>
      </c>
      <c r="CH394" s="1">
        <f>(AR394 - '[1]AoA, FW, and ASMu'!D$11) / '[1]AoA, FW, and ASMu'!D$12</f>
        <v>-1.1133856642167215</v>
      </c>
      <c r="CI394" s="1">
        <f>(AT394 - '[1]AoA, FW, and ASMu'!E$11) / '[1]AoA, FW, and ASMu'!E$12</f>
        <v>0.50066042908655961</v>
      </c>
      <c r="CJ394" s="1">
        <f>(AU394 - '[1]AoA, FW, and ASMu'!F$11) / '[1]AoA, FW, and ASMu'!F$12</f>
        <v>-1.3726844286238138</v>
      </c>
      <c r="CK394" s="1">
        <f>(AY394 - '[1]AoA, FW, and ASMu'!G$11) / '[1]AoA, FW, and ASMu'!G$12</f>
        <v>-0.39129875746110016</v>
      </c>
      <c r="CL394" s="1">
        <f>(BA394 - '[1]AoA, FW, and ASMu'!H$11) / '[1]AoA, FW, and ASMu'!H$12</f>
        <v>-0.62050276803115456</v>
      </c>
      <c r="CM394" s="1">
        <f>(AW394 - '[1]AoA, FW, and ASMu'!I$11) / '[1]AoA, FW, and ASMu'!I$12</f>
        <v>-1.9492913520592203</v>
      </c>
      <c r="CN394" s="1">
        <v>0.15175306299999999</v>
      </c>
      <c r="CO394" s="1">
        <v>1.682590595</v>
      </c>
      <c r="CP394" s="1"/>
      <c r="CQ394" s="1">
        <v>-0.20557018799999999</v>
      </c>
      <c r="CR394" s="1"/>
      <c r="CS394" s="1">
        <v>0.32631693499999997</v>
      </c>
      <c r="CT394" s="1">
        <v>0.15953167700000001</v>
      </c>
      <c r="CU394" s="1">
        <v>-0.49554648499999998</v>
      </c>
      <c r="CV394" s="1" t="s">
        <v>241</v>
      </c>
      <c r="CW394" s="1">
        <v>5</v>
      </c>
      <c r="CX394" s="1">
        <v>1</v>
      </c>
      <c r="CY394" s="1" t="s">
        <v>242</v>
      </c>
      <c r="CZ394" s="1">
        <v>5</v>
      </c>
      <c r="DA394" s="1">
        <v>691</v>
      </c>
      <c r="DB394" s="1" t="s">
        <v>221</v>
      </c>
      <c r="DC394" s="1" t="s">
        <v>221</v>
      </c>
      <c r="DD394" s="1" t="s">
        <v>221</v>
      </c>
      <c r="DE394" s="1" t="s">
        <v>221</v>
      </c>
      <c r="DF394" s="1" t="s">
        <v>221</v>
      </c>
      <c r="DG394" s="1" t="s">
        <v>292</v>
      </c>
      <c r="DH394" s="1">
        <v>556502</v>
      </c>
      <c r="DI394" s="1" t="s">
        <v>2154</v>
      </c>
      <c r="DJ394" s="1" t="s">
        <v>2155</v>
      </c>
      <c r="DK394" s="1" t="s">
        <v>471</v>
      </c>
      <c r="DL394" s="1" t="s">
        <v>229</v>
      </c>
      <c r="DM394" s="1">
        <v>2895</v>
      </c>
      <c r="DN394" s="1">
        <v>1</v>
      </c>
      <c r="DO394" s="1" t="s">
        <v>221</v>
      </c>
      <c r="DP394" s="1">
        <v>0.99168173500000001</v>
      </c>
      <c r="DQ394" s="1">
        <v>-0.56476974899999999</v>
      </c>
      <c r="DR394" s="1">
        <v>1.142329726</v>
      </c>
      <c r="DS394" s="1">
        <v>-0.37808848900000003</v>
      </c>
      <c r="DT394" s="1">
        <v>-1.8114151679999999</v>
      </c>
      <c r="DU394" s="1">
        <v>-1.4329344530000001</v>
      </c>
      <c r="DV394" s="1">
        <v>-0.68143459900000003</v>
      </c>
      <c r="DW394" s="1">
        <v>0.87171520999999996</v>
      </c>
      <c r="DX394" s="1">
        <v>-2.2825453370000002</v>
      </c>
      <c r="DY394" s="1">
        <v>-1.0964448499999999</v>
      </c>
      <c r="DZ394" s="1">
        <v>-2.190606061</v>
      </c>
      <c r="EA394" s="1">
        <v>-1.1447780439999999</v>
      </c>
      <c r="EB394" s="1">
        <v>-0.34981495200000001</v>
      </c>
      <c r="EC394" s="1">
        <v>-2.3684290720000001</v>
      </c>
      <c r="ED394" s="1">
        <v>-0.670839038</v>
      </c>
      <c r="EE394" s="1">
        <v>-0.78145320900000004</v>
      </c>
      <c r="EF394" s="1">
        <v>0.50663741100000004</v>
      </c>
      <c r="EG394" s="1">
        <v>-0.20733053700000001</v>
      </c>
      <c r="EH394" s="1">
        <v>-0.138845727</v>
      </c>
      <c r="EI394" s="1">
        <v>0.78168780999999998</v>
      </c>
      <c r="EJ394" s="1">
        <v>0.78663404599999998</v>
      </c>
      <c r="EK394" s="1">
        <v>-8.8258680000000006E-2</v>
      </c>
      <c r="EL394" s="1">
        <v>-0.51791661099999997</v>
      </c>
      <c r="EM394" s="1">
        <v>0.141778721</v>
      </c>
      <c r="EN394" s="1" t="s">
        <v>221</v>
      </c>
      <c r="EO394" s="1">
        <v>-0.39782657399999999</v>
      </c>
      <c r="EP394" s="1">
        <v>-0.44247086800000002</v>
      </c>
      <c r="EQ394" s="1">
        <v>0.160112855</v>
      </c>
      <c r="ER394" s="1">
        <v>0.35031512599999998</v>
      </c>
      <c r="ES394" s="1">
        <v>1.5686721159999999</v>
      </c>
      <c r="ET394" s="1">
        <v>-0.18006138499999999</v>
      </c>
      <c r="EU394" s="1" t="s">
        <v>221</v>
      </c>
      <c r="EV394" s="1" t="s">
        <v>221</v>
      </c>
      <c r="EW394" s="1">
        <v>0.87027960100000001</v>
      </c>
      <c r="EX394" s="1">
        <v>-0.50626750099999995</v>
      </c>
      <c r="EY394" s="1">
        <v>1.1603746619999999</v>
      </c>
      <c r="EZ394" s="1">
        <v>-0.43257899100000002</v>
      </c>
      <c r="FA394" s="1">
        <v>-1.428876314</v>
      </c>
      <c r="FB394" s="1">
        <v>-1.132741373</v>
      </c>
      <c r="FC394" s="1">
        <v>-0.56312254100000003</v>
      </c>
      <c r="FD394" s="1">
        <v>0.78158185499999999</v>
      </c>
      <c r="FE394" s="1">
        <v>-1.3079878810000001</v>
      </c>
      <c r="FF394" s="1">
        <v>-0.75438913500000004</v>
      </c>
      <c r="FG394" s="1">
        <v>-2.0116004709999999</v>
      </c>
      <c r="FH394" s="1">
        <v>-0.72955848300000004</v>
      </c>
      <c r="FI394" s="1">
        <v>-0.25401532300000002</v>
      </c>
      <c r="FJ394" s="1">
        <v>-1.97828235</v>
      </c>
      <c r="FK394" s="1">
        <v>-0.65123792400000002</v>
      </c>
      <c r="FL394" s="1">
        <v>-0.75600230499999999</v>
      </c>
      <c r="FM394" s="1">
        <v>0.73267232599999998</v>
      </c>
      <c r="FN394" s="1">
        <v>-0.27098051200000001</v>
      </c>
      <c r="FO394" s="1">
        <v>-0.14130938400000001</v>
      </c>
      <c r="FP394" s="1">
        <v>0.94650490499999995</v>
      </c>
      <c r="FQ394" s="1">
        <v>0.97657453900000002</v>
      </c>
      <c r="FR394" s="1">
        <v>-9.6083810000000006E-2</v>
      </c>
      <c r="FS394" s="1">
        <v>-0.75406215300000001</v>
      </c>
      <c r="FT394" s="1">
        <v>0.141012049</v>
      </c>
      <c r="FU394" s="1"/>
      <c r="FV394" s="1">
        <v>-0.45330464100000001</v>
      </c>
      <c r="FW394" s="1">
        <v>-0.57374936700000001</v>
      </c>
      <c r="FX394" s="1">
        <v>0.19275363200000001</v>
      </c>
      <c r="FY394" s="1">
        <v>0.356362032</v>
      </c>
      <c r="FZ394" s="1">
        <v>1.7019431700000001</v>
      </c>
      <c r="GA394" s="1">
        <v>-0.209755147</v>
      </c>
      <c r="GB394" s="1"/>
      <c r="GC394" s="1"/>
      <c r="GD394" s="1">
        <v>0.83402804500000005</v>
      </c>
      <c r="GE394" s="1">
        <v>-1.1543184820000001</v>
      </c>
      <c r="GF394" s="1">
        <v>-1.132741373</v>
      </c>
      <c r="GG394" s="1">
        <v>2.7519702E-2</v>
      </c>
      <c r="GH394" s="1">
        <v>-1.1669758320000001</v>
      </c>
      <c r="GI394" s="1">
        <v>0.35498322199999999</v>
      </c>
      <c r="GJ394" s="1">
        <v>-0.45848429200000002</v>
      </c>
      <c r="GK394" s="1">
        <v>-1.2789281450000001</v>
      </c>
      <c r="GL394" s="1">
        <v>2</v>
      </c>
      <c r="GM394" s="1">
        <v>2</v>
      </c>
      <c r="GN394" s="1">
        <v>1</v>
      </c>
      <c r="GO394" s="1">
        <v>0</v>
      </c>
      <c r="GP394" s="1">
        <v>0</v>
      </c>
      <c r="GQ394" s="1">
        <v>0</v>
      </c>
      <c r="GR394" s="1">
        <v>0</v>
      </c>
      <c r="GS394" s="1">
        <v>0</v>
      </c>
      <c r="GT394" s="1">
        <v>0</v>
      </c>
      <c r="GU394" s="1">
        <v>0</v>
      </c>
      <c r="GV394" s="1">
        <v>0</v>
      </c>
      <c r="GW394" s="1">
        <v>0</v>
      </c>
      <c r="GX394" s="1">
        <v>0</v>
      </c>
      <c r="GY394" s="1">
        <v>0</v>
      </c>
      <c r="GZ394" s="1">
        <v>0</v>
      </c>
      <c r="HA394" s="1">
        <v>0</v>
      </c>
      <c r="HB394" s="1">
        <v>0</v>
      </c>
      <c r="HC394" s="1">
        <v>0</v>
      </c>
      <c r="HD394" s="1">
        <v>0</v>
      </c>
      <c r="HE394" s="1">
        <v>1</v>
      </c>
      <c r="HF394" s="1">
        <v>0.5</v>
      </c>
      <c r="HG394" s="1">
        <v>0</v>
      </c>
      <c r="HH394" s="1">
        <v>0</v>
      </c>
      <c r="HI394" s="1">
        <v>1</v>
      </c>
      <c r="HJ394" s="1">
        <v>0.5</v>
      </c>
      <c r="HK394" s="1">
        <v>0</v>
      </c>
      <c r="HL394" s="1">
        <v>0</v>
      </c>
      <c r="HM394" s="1">
        <v>0</v>
      </c>
      <c r="HN394" s="1">
        <v>1</v>
      </c>
      <c r="HO394" s="1" t="s">
        <v>221</v>
      </c>
      <c r="HP394" s="1" t="s">
        <v>232</v>
      </c>
      <c r="HQ394" s="1" t="s">
        <v>270</v>
      </c>
      <c r="HR394" s="1" t="s">
        <v>260</v>
      </c>
      <c r="HS394" s="1" t="s">
        <v>221</v>
      </c>
      <c r="HT394" s="1" t="s">
        <v>221</v>
      </c>
      <c r="HU394" s="1">
        <v>2.6459067799999998</v>
      </c>
      <c r="HV394" s="1">
        <v>4.3266615310000001</v>
      </c>
      <c r="HW394" s="1"/>
      <c r="HX394" s="1">
        <v>2.2319048970000002</v>
      </c>
      <c r="HY394" s="1"/>
      <c r="HZ394" s="1">
        <v>1.9862769979999999</v>
      </c>
      <c r="IA394" s="1">
        <v>1.4889623219999999</v>
      </c>
      <c r="IB394" s="1">
        <v>1.5247584160000001</v>
      </c>
    </row>
    <row r="395" spans="1:236" x14ac:dyDescent="0.3">
      <c r="A395" s="1">
        <v>27970</v>
      </c>
      <c r="B395" s="1" t="s">
        <v>2156</v>
      </c>
      <c r="C395" s="1" t="s">
        <v>2157</v>
      </c>
      <c r="D395" s="1" t="s">
        <v>265</v>
      </c>
      <c r="E395" s="1">
        <v>2</v>
      </c>
      <c r="F395" s="1" t="s">
        <v>1364</v>
      </c>
      <c r="G395" s="1">
        <v>2</v>
      </c>
      <c r="H395" s="1" t="s">
        <v>1365</v>
      </c>
      <c r="I395" s="1" t="s">
        <v>2158</v>
      </c>
      <c r="J395" s="1" t="s">
        <v>221</v>
      </c>
      <c r="K395" s="1" t="s">
        <v>221</v>
      </c>
      <c r="L395" s="1" t="s">
        <v>221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 t="s">
        <v>221</v>
      </c>
      <c r="AF395" s="1" t="s">
        <v>221</v>
      </c>
      <c r="AG395" s="1" t="s">
        <v>221</v>
      </c>
      <c r="AH395" s="1" t="s">
        <v>221</v>
      </c>
      <c r="AI395" s="1" t="s">
        <v>221</v>
      </c>
      <c r="AJ395" s="1" t="s">
        <v>221</v>
      </c>
      <c r="AK395" s="1" t="s">
        <v>221</v>
      </c>
      <c r="AL395" s="1" t="s">
        <v>221</v>
      </c>
      <c r="AM395" s="1">
        <v>5</v>
      </c>
      <c r="AN395" s="1">
        <v>1</v>
      </c>
      <c r="AO395" s="1">
        <v>4</v>
      </c>
      <c r="AP395" s="1">
        <v>1</v>
      </c>
      <c r="AQ395" s="1">
        <v>1</v>
      </c>
      <c r="AR395" s="1">
        <v>1</v>
      </c>
      <c r="AS395" s="1">
        <v>1</v>
      </c>
      <c r="AT395" s="1">
        <v>1</v>
      </c>
      <c r="AU395" s="1">
        <v>1</v>
      </c>
      <c r="AV395" s="1">
        <v>1</v>
      </c>
      <c r="AW395" s="1">
        <v>1</v>
      </c>
      <c r="AX395" s="1">
        <v>1</v>
      </c>
      <c r="AY395" s="1">
        <v>3</v>
      </c>
      <c r="AZ395" s="1">
        <v>1</v>
      </c>
      <c r="BA395" s="1">
        <v>4</v>
      </c>
      <c r="BB395" s="1">
        <v>3</v>
      </c>
      <c r="BC395" s="1" t="s">
        <v>221</v>
      </c>
      <c r="BD395" s="1" t="s">
        <v>221</v>
      </c>
      <c r="BE395" s="1" t="s">
        <v>221</v>
      </c>
      <c r="BF395" s="1" t="s">
        <v>221</v>
      </c>
      <c r="BG395" s="1" t="s">
        <v>221</v>
      </c>
      <c r="BH395" s="1" t="s">
        <v>221</v>
      </c>
      <c r="BI395" s="1">
        <v>5</v>
      </c>
      <c r="BJ395" s="1" t="s">
        <v>221</v>
      </c>
      <c r="BK395" s="1" t="s">
        <v>221</v>
      </c>
      <c r="BL395" s="1" t="s">
        <v>221</v>
      </c>
      <c r="BM395" s="1">
        <v>5</v>
      </c>
      <c r="BN395" s="1" t="s">
        <v>221</v>
      </c>
      <c r="BO395" s="1" t="s">
        <v>221</v>
      </c>
      <c r="BP395" s="1" t="s">
        <v>221</v>
      </c>
      <c r="BQ395" s="1">
        <v>5</v>
      </c>
      <c r="BR395" s="1">
        <v>5</v>
      </c>
      <c r="BS395" s="1">
        <v>5</v>
      </c>
      <c r="BT395" s="1" t="s">
        <v>221</v>
      </c>
      <c r="BU395" s="1" t="s">
        <v>221</v>
      </c>
      <c r="BV395" s="1" t="s">
        <v>221</v>
      </c>
      <c r="BW395" s="1" t="s">
        <v>221</v>
      </c>
      <c r="BX395" s="1">
        <v>5</v>
      </c>
      <c r="BY395" s="1"/>
      <c r="BZ395" s="1"/>
      <c r="CA395" s="1"/>
      <c r="CB395" s="1"/>
      <c r="CC395" s="1">
        <v>5</v>
      </c>
      <c r="CD395" s="1">
        <v>5</v>
      </c>
      <c r="CE395" s="1"/>
      <c r="CF395" s="1">
        <f>(AM395 - '[1]AoA, FW, and ASMu'!B$11) / '[1]AoA, FW, and ASMu'!B$12</f>
        <v>0.88905207322832902</v>
      </c>
      <c r="CG395" s="1">
        <f>(AQ395 - '[1]AoA, FW, and ASMu'!C$11) / '[1]AoA, FW, and ASMu'!C$12</f>
        <v>-1.4784925460403708</v>
      </c>
      <c r="CH395" s="1">
        <f>(AR395 - '[1]AoA, FW, and ASMu'!D$11) / '[1]AoA, FW, and ASMu'!D$12</f>
        <v>-1.1133856642167215</v>
      </c>
      <c r="CI395" s="1">
        <f>(AT395 - '[1]AoA, FW, and ASMu'!E$11) / '[1]AoA, FW, and ASMu'!E$12</f>
        <v>-3.2112961347206417</v>
      </c>
      <c r="CJ395" s="1">
        <f>(AU395 - '[1]AoA, FW, and ASMu'!F$11) / '[1]AoA, FW, and ASMu'!F$12</f>
        <v>-1.3726844286238138</v>
      </c>
      <c r="CK395" s="1">
        <f>(AY395 - '[1]AoA, FW, and ASMu'!G$11) / '[1]AoA, FW, and ASMu'!G$12</f>
        <v>-0.39129875746110016</v>
      </c>
      <c r="CL395" s="1">
        <f>(BA395 - '[1]AoA, FW, and ASMu'!H$11) / '[1]AoA, FW, and ASMu'!H$12</f>
        <v>2.199818598808124</v>
      </c>
      <c r="CM395" s="1">
        <f>(AW395 - '[1]AoA, FW, and ASMu'!I$11) / '[1]AoA, FW, and ASMu'!I$12</f>
        <v>-1.9492913520592203</v>
      </c>
      <c r="CN395" s="1">
        <v>1.5973659149999999</v>
      </c>
      <c r="CO395" s="1"/>
      <c r="CP395" s="1"/>
      <c r="CQ395" s="1"/>
      <c r="CR395" s="1"/>
      <c r="CS395" s="1">
        <v>1.269086553</v>
      </c>
      <c r="CT395" s="1">
        <v>0.99886813799999996</v>
      </c>
      <c r="CU395" s="1"/>
      <c r="CV395" s="1" t="s">
        <v>241</v>
      </c>
      <c r="CW395" s="1">
        <v>5</v>
      </c>
      <c r="CX395" s="1" t="s">
        <v>221</v>
      </c>
      <c r="CY395" s="1" t="s">
        <v>242</v>
      </c>
      <c r="CZ395" s="1">
        <v>5</v>
      </c>
      <c r="DA395" s="1">
        <v>1920</v>
      </c>
      <c r="DB395" s="1" t="s">
        <v>221</v>
      </c>
      <c r="DC395" s="1" t="s">
        <v>221</v>
      </c>
      <c r="DD395" s="1" t="s">
        <v>221</v>
      </c>
      <c r="DE395" s="1" t="s">
        <v>221</v>
      </c>
      <c r="DF395" s="1" t="s">
        <v>221</v>
      </c>
      <c r="DG395" s="1" t="s">
        <v>221</v>
      </c>
      <c r="DH395" s="1">
        <v>439381</v>
      </c>
      <c r="DI395" s="1" t="s">
        <v>2159</v>
      </c>
      <c r="DJ395" s="1" t="s">
        <v>2160</v>
      </c>
      <c r="DK395" s="1" t="s">
        <v>419</v>
      </c>
      <c r="DL395" s="1" t="s">
        <v>229</v>
      </c>
      <c r="DM395" s="1">
        <v>1228</v>
      </c>
      <c r="DN395" s="1">
        <v>25</v>
      </c>
      <c r="DO395" s="1" t="s">
        <v>221</v>
      </c>
      <c r="DP395" s="1">
        <v>0.99168173500000001</v>
      </c>
      <c r="DQ395" s="1">
        <v>-0.56476974899999999</v>
      </c>
      <c r="DR395" s="1">
        <v>0.14232972599999999</v>
      </c>
      <c r="DS395" s="1">
        <v>-0.37808848900000003</v>
      </c>
      <c r="DT395" s="1">
        <v>-1.8114151679999999</v>
      </c>
      <c r="DU395" s="1">
        <v>-1.4329344530000001</v>
      </c>
      <c r="DV395" s="1">
        <v>-0.68143459900000003</v>
      </c>
      <c r="DW395" s="1">
        <v>-3.1282847899999999</v>
      </c>
      <c r="DX395" s="1">
        <v>-2.2825453370000002</v>
      </c>
      <c r="DY395" s="1">
        <v>-1.0964448499999999</v>
      </c>
      <c r="DZ395" s="1">
        <v>-2.190606061</v>
      </c>
      <c r="EA395" s="1">
        <v>-1.1447780439999999</v>
      </c>
      <c r="EB395" s="1">
        <v>-0.34981495200000001</v>
      </c>
      <c r="EC395" s="1">
        <v>-2.3684290720000001</v>
      </c>
      <c r="ED395" s="1">
        <v>2.329160962</v>
      </c>
      <c r="EE395" s="1">
        <v>-0.78145320900000004</v>
      </c>
      <c r="EF395" s="1" t="s">
        <v>221</v>
      </c>
      <c r="EG395" s="1" t="s">
        <v>221</v>
      </c>
      <c r="EH395" s="1">
        <v>0.86115427300000003</v>
      </c>
      <c r="EI395" s="1" t="s">
        <v>221</v>
      </c>
      <c r="EJ395" s="1" t="s">
        <v>221</v>
      </c>
      <c r="EK395" s="1" t="s">
        <v>221</v>
      </c>
      <c r="EL395" s="1">
        <v>0.48208338899999997</v>
      </c>
      <c r="EM395" s="1" t="s">
        <v>221</v>
      </c>
      <c r="EN395" s="1" t="s">
        <v>221</v>
      </c>
      <c r="EO395" s="1">
        <v>0.60217342600000001</v>
      </c>
      <c r="EP395" s="1">
        <v>0.55752913199999998</v>
      </c>
      <c r="EQ395" s="1">
        <v>1.1601128549999999</v>
      </c>
      <c r="ER395" s="1" t="s">
        <v>221</v>
      </c>
      <c r="ES395" s="1" t="s">
        <v>221</v>
      </c>
      <c r="ET395" s="1" t="s">
        <v>221</v>
      </c>
      <c r="EU395" s="1" t="s">
        <v>221</v>
      </c>
      <c r="EV395" s="1" t="s">
        <v>221</v>
      </c>
      <c r="EW395" s="1">
        <v>1.3341285919999999</v>
      </c>
      <c r="EX395" s="1">
        <v>-0.67500610599999999</v>
      </c>
      <c r="EY395" s="1">
        <v>0.12374988000000001</v>
      </c>
      <c r="EZ395" s="1">
        <v>-0.56272993800000004</v>
      </c>
      <c r="FA395" s="1">
        <v>-1.4572140840000001</v>
      </c>
      <c r="FB395" s="1">
        <v>-1.348361157</v>
      </c>
      <c r="FC395" s="1">
        <v>-0.94977949800000006</v>
      </c>
      <c r="FD395" s="1">
        <v>-3.0326613839999998</v>
      </c>
      <c r="FE395" s="1">
        <v>-1.305311391</v>
      </c>
      <c r="FF395" s="1">
        <v>-0.99222370199999999</v>
      </c>
      <c r="FG395" s="1">
        <v>-1.8842874380000001</v>
      </c>
      <c r="FH395" s="1">
        <v>-0.90605712000000005</v>
      </c>
      <c r="FI395" s="1">
        <v>-0.24643912700000001</v>
      </c>
      <c r="FJ395" s="1">
        <v>-1.994651288</v>
      </c>
      <c r="FK395" s="1">
        <v>2.1466734110000001</v>
      </c>
      <c r="FL395" s="1">
        <v>-0.62947516000000003</v>
      </c>
      <c r="FM395" s="1"/>
      <c r="FN395" s="1"/>
      <c r="FO395" s="1">
        <v>0.86177219599999999</v>
      </c>
      <c r="FP395" s="1"/>
      <c r="FQ395" s="1"/>
      <c r="FR395" s="1"/>
      <c r="FS395" s="1">
        <v>0.67246216400000003</v>
      </c>
      <c r="FT395" s="1"/>
      <c r="FU395" s="1"/>
      <c r="FV395" s="1">
        <v>0.682211177</v>
      </c>
      <c r="FW395" s="1">
        <v>0.68845685099999998</v>
      </c>
      <c r="FX395" s="1">
        <v>1.1042896170000001</v>
      </c>
      <c r="FY395" s="1"/>
      <c r="FZ395" s="1"/>
      <c r="GA395" s="1"/>
      <c r="GB395" s="1"/>
      <c r="GC395" s="1"/>
      <c r="GD395" s="1">
        <v>1.735047792</v>
      </c>
      <c r="GE395" s="1">
        <v>-1.348361157</v>
      </c>
      <c r="GF395" s="1">
        <v>-0.94977949800000006</v>
      </c>
      <c r="GG395" s="1">
        <v>-3.0326613839999998</v>
      </c>
      <c r="GH395" s="1">
        <v>-1.305311391</v>
      </c>
      <c r="GI395" s="1">
        <v>-2.2285072E-2</v>
      </c>
      <c r="GJ395" s="1">
        <v>2.6988182190000001</v>
      </c>
      <c r="GK395" s="1">
        <v>-1.8842874380000001</v>
      </c>
      <c r="GL395" s="1">
        <v>4</v>
      </c>
      <c r="GM395" s="1">
        <v>1</v>
      </c>
      <c r="GN395" s="1">
        <v>0.25</v>
      </c>
      <c r="GO395" s="1">
        <v>3</v>
      </c>
      <c r="GP395" s="1">
        <v>0.75</v>
      </c>
      <c r="GQ395" s="1">
        <v>0</v>
      </c>
      <c r="GR395" s="1">
        <v>0</v>
      </c>
      <c r="GS395" s="1">
        <v>0</v>
      </c>
      <c r="GT395" s="1">
        <v>0</v>
      </c>
      <c r="GU395" s="1">
        <v>1</v>
      </c>
      <c r="GV395" s="1">
        <v>0.25</v>
      </c>
      <c r="GW395" s="1">
        <v>1</v>
      </c>
      <c r="GX395" s="1">
        <v>0.25</v>
      </c>
      <c r="GY395" s="1">
        <v>0</v>
      </c>
      <c r="GZ395" s="1">
        <v>0</v>
      </c>
      <c r="HA395" s="1">
        <v>0</v>
      </c>
      <c r="HB395" s="1">
        <v>0</v>
      </c>
      <c r="HC395" s="1">
        <v>0</v>
      </c>
      <c r="HD395" s="1">
        <v>0</v>
      </c>
      <c r="HE395" s="1">
        <v>0</v>
      </c>
      <c r="HF395" s="1">
        <v>0</v>
      </c>
      <c r="HG395" s="1">
        <v>2</v>
      </c>
      <c r="HH395" s="1">
        <v>0.5</v>
      </c>
      <c r="HI395" s="1">
        <v>0</v>
      </c>
      <c r="HJ395" s="1">
        <v>0</v>
      </c>
      <c r="HK395" s="1">
        <v>0</v>
      </c>
      <c r="HL395" s="1">
        <v>0</v>
      </c>
      <c r="HM395" s="1">
        <v>0.5</v>
      </c>
      <c r="HN395" s="1">
        <v>0.5</v>
      </c>
      <c r="HO395" s="1" t="s">
        <v>269</v>
      </c>
      <c r="HP395" s="1" t="s">
        <v>232</v>
      </c>
      <c r="HQ395" s="1" t="s">
        <v>233</v>
      </c>
      <c r="HR395" s="1" t="s">
        <v>282</v>
      </c>
      <c r="HS395" s="1" t="s">
        <v>270</v>
      </c>
      <c r="HT395" s="1" t="s">
        <v>260</v>
      </c>
      <c r="HU395" s="1">
        <v>3.8067289729999998</v>
      </c>
      <c r="HV395" s="1"/>
      <c r="HW395" s="1"/>
      <c r="HX395" s="1"/>
      <c r="HY395" s="1"/>
      <c r="HZ395" s="1">
        <v>3.9954512019999999</v>
      </c>
      <c r="IA395" s="1">
        <v>3.3295604590000001</v>
      </c>
      <c r="IB395" s="1"/>
    </row>
    <row r="396" spans="1:236" x14ac:dyDescent="0.3">
      <c r="A396" s="1">
        <v>29597</v>
      </c>
      <c r="B396" s="1" t="s">
        <v>2161</v>
      </c>
      <c r="C396" s="1" t="s">
        <v>1759</v>
      </c>
      <c r="D396" s="1" t="s">
        <v>445</v>
      </c>
      <c r="E396" s="1">
        <v>3</v>
      </c>
      <c r="F396" s="1" t="s">
        <v>219</v>
      </c>
      <c r="G396" s="1">
        <v>1</v>
      </c>
      <c r="H396" s="1" t="s">
        <v>220</v>
      </c>
      <c r="I396" s="1" t="s">
        <v>221</v>
      </c>
      <c r="J396" s="1" t="s">
        <v>221</v>
      </c>
      <c r="K396" s="1" t="s">
        <v>221</v>
      </c>
      <c r="L396" s="1">
        <v>1</v>
      </c>
      <c r="M396" s="1">
        <v>0</v>
      </c>
      <c r="N396" s="1">
        <v>0</v>
      </c>
      <c r="O396" s="1">
        <v>0</v>
      </c>
      <c r="P396" s="1">
        <v>0</v>
      </c>
      <c r="Q396" s="1">
        <v>1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 t="s">
        <v>221</v>
      </c>
      <c r="AF396" s="1" t="s">
        <v>221</v>
      </c>
      <c r="AG396" s="1" t="s">
        <v>221</v>
      </c>
      <c r="AH396" s="1" t="s">
        <v>221</v>
      </c>
      <c r="AI396" s="1" t="s">
        <v>221</v>
      </c>
      <c r="AJ396" s="1" t="s">
        <v>221</v>
      </c>
      <c r="AK396" s="1" t="s">
        <v>221</v>
      </c>
      <c r="AL396" s="1" t="s">
        <v>221</v>
      </c>
      <c r="AM396" s="1">
        <v>5</v>
      </c>
      <c r="AN396" s="1">
        <v>1</v>
      </c>
      <c r="AO396" s="1">
        <v>5</v>
      </c>
      <c r="AP396" s="1">
        <v>1</v>
      </c>
      <c r="AQ396" s="1">
        <v>5</v>
      </c>
      <c r="AR396" s="1">
        <v>1</v>
      </c>
      <c r="AS396" s="1">
        <v>1</v>
      </c>
      <c r="AT396" s="1">
        <v>5</v>
      </c>
      <c r="AU396" s="1">
        <v>5</v>
      </c>
      <c r="AV396" s="1">
        <v>1</v>
      </c>
      <c r="AW396" s="1">
        <v>1</v>
      </c>
      <c r="AX396" s="1">
        <v>1</v>
      </c>
      <c r="AY396" s="1">
        <v>5</v>
      </c>
      <c r="AZ396" s="1">
        <v>4</v>
      </c>
      <c r="BA396" s="1">
        <v>1</v>
      </c>
      <c r="BB396" s="1">
        <v>5</v>
      </c>
      <c r="BC396" s="1" t="s">
        <v>221</v>
      </c>
      <c r="BD396" s="1" t="s">
        <v>221</v>
      </c>
      <c r="BE396" s="1" t="s">
        <v>221</v>
      </c>
      <c r="BF396" s="1" t="s">
        <v>221</v>
      </c>
      <c r="BG396" s="1" t="s">
        <v>221</v>
      </c>
      <c r="BH396" s="1" t="s">
        <v>221</v>
      </c>
      <c r="BI396" s="1" t="s">
        <v>221</v>
      </c>
      <c r="BJ396" s="1" t="s">
        <v>221</v>
      </c>
      <c r="BK396" s="1" t="s">
        <v>221</v>
      </c>
      <c r="BL396" s="1" t="s">
        <v>221</v>
      </c>
      <c r="BM396" s="1" t="s">
        <v>221</v>
      </c>
      <c r="BN396" s="1" t="s">
        <v>221</v>
      </c>
      <c r="BO396" s="1" t="s">
        <v>221</v>
      </c>
      <c r="BP396" s="1" t="s">
        <v>221</v>
      </c>
      <c r="BQ396" s="1" t="s">
        <v>221</v>
      </c>
      <c r="BR396" s="1" t="s">
        <v>221</v>
      </c>
      <c r="BS396" s="1" t="s">
        <v>221</v>
      </c>
      <c r="BT396" s="1" t="s">
        <v>221</v>
      </c>
      <c r="BU396" s="1" t="s">
        <v>221</v>
      </c>
      <c r="BV396" s="1" t="s">
        <v>221</v>
      </c>
      <c r="BW396" s="1" t="s">
        <v>221</v>
      </c>
      <c r="BX396" s="1"/>
      <c r="BY396" s="1"/>
      <c r="BZ396" s="1"/>
      <c r="CA396" s="1"/>
      <c r="CB396" s="1"/>
      <c r="CC396" s="1"/>
      <c r="CD396" s="1"/>
      <c r="CE396" s="1"/>
      <c r="CF396" s="1">
        <f>(AM396 - '[1]AoA, FW, and ASMu'!B$11) / '[1]AoA, FW, and ASMu'!B$12</f>
        <v>0.88905207322832902</v>
      </c>
      <c r="CG396" s="1">
        <f>(AQ396 - '[1]AoA, FW, and ASMu'!C$11) / '[1]AoA, FW, and ASMu'!C$12</f>
        <v>1.6056087151336731</v>
      </c>
      <c r="CH396" s="1">
        <f>(AR396 - '[1]AoA, FW, and ASMu'!D$11) / '[1]AoA, FW, and ASMu'!D$12</f>
        <v>-1.1133856642167215</v>
      </c>
      <c r="CI396" s="1">
        <f>(AT396 - '[1]AoA, FW, and ASMu'!E$11) / '[1]AoA, FW, and ASMu'!E$12</f>
        <v>0.50066042908655961</v>
      </c>
      <c r="CJ396" s="1">
        <f>(AU396 - '[1]AoA, FW, and ASMu'!F$11) / '[1]AoA, FW, and ASMu'!F$12</f>
        <v>0.92360840061944671</v>
      </c>
      <c r="CK396" s="1">
        <f>(AY396 - '[1]AoA, FW, and ASMu'!G$11) / '[1]AoA, FW, and ASMu'!G$12</f>
        <v>1.0352183707753255</v>
      </c>
      <c r="CL396" s="1">
        <f>(BA396 - '[1]AoA, FW, and ASMu'!H$11) / '[1]AoA, FW, and ASMu'!H$12</f>
        <v>-0.62050276803115456</v>
      </c>
      <c r="CM396" s="1">
        <f>(AW396 - '[1]AoA, FW, and ASMu'!I$11) / '[1]AoA, FW, and ASMu'!I$12</f>
        <v>-1.9492913520592203</v>
      </c>
      <c r="CN396" s="1"/>
      <c r="CO396" s="1"/>
      <c r="CP396" s="1"/>
      <c r="CQ396" s="1"/>
      <c r="CR396" s="1"/>
      <c r="CS396" s="1"/>
      <c r="CT396" s="1"/>
      <c r="CU396" s="1"/>
      <c r="CV396" s="1" t="s">
        <v>221</v>
      </c>
      <c r="CW396" s="1" t="s">
        <v>531</v>
      </c>
      <c r="CX396" s="1" t="s">
        <v>221</v>
      </c>
      <c r="CY396" s="1" t="s">
        <v>221</v>
      </c>
      <c r="CZ396" s="1" t="s">
        <v>531</v>
      </c>
      <c r="DA396" s="1">
        <v>9240</v>
      </c>
      <c r="DB396" s="1" t="s">
        <v>221</v>
      </c>
      <c r="DC396" s="1" t="s">
        <v>221</v>
      </c>
      <c r="DD396" s="1">
        <v>0</v>
      </c>
      <c r="DE396" s="1" t="s">
        <v>221</v>
      </c>
      <c r="DF396" s="1" t="s">
        <v>221</v>
      </c>
      <c r="DG396" s="1" t="s">
        <v>225</v>
      </c>
      <c r="DH396" s="1">
        <v>543293</v>
      </c>
      <c r="DI396" s="1" t="s">
        <v>221</v>
      </c>
      <c r="DJ396" s="1" t="s">
        <v>2162</v>
      </c>
      <c r="DK396" s="1" t="s">
        <v>393</v>
      </c>
      <c r="DL396" s="1" t="s">
        <v>229</v>
      </c>
      <c r="DM396" s="1">
        <v>1062</v>
      </c>
      <c r="DN396" s="1">
        <v>6</v>
      </c>
      <c r="DO396" s="1" t="s">
        <v>2163</v>
      </c>
      <c r="DP396" s="1">
        <v>0.99168173500000001</v>
      </c>
      <c r="DQ396" s="1">
        <v>-0.56476974899999999</v>
      </c>
      <c r="DR396" s="1">
        <v>1.142329726</v>
      </c>
      <c r="DS396" s="1">
        <v>-0.37808848900000003</v>
      </c>
      <c r="DT396" s="1">
        <v>2.1885848320000001</v>
      </c>
      <c r="DU396" s="1">
        <v>-1.4329344530000001</v>
      </c>
      <c r="DV396" s="1">
        <v>-0.68143459900000003</v>
      </c>
      <c r="DW396" s="1">
        <v>0.87171520999999996</v>
      </c>
      <c r="DX396" s="1">
        <v>1.717454663</v>
      </c>
      <c r="DY396" s="1">
        <v>-1.0964448499999999</v>
      </c>
      <c r="DZ396" s="1">
        <v>-2.190606061</v>
      </c>
      <c r="EA396" s="1">
        <v>-1.1447780439999999</v>
      </c>
      <c r="EB396" s="1">
        <v>1.650185048</v>
      </c>
      <c r="EC396" s="1">
        <v>0.63157092800000003</v>
      </c>
      <c r="ED396" s="1">
        <v>-0.670839038</v>
      </c>
      <c r="EE396" s="1">
        <v>1.2185467910000001</v>
      </c>
      <c r="EF396" s="1" t="s">
        <v>221</v>
      </c>
      <c r="EG396" s="1" t="s">
        <v>221</v>
      </c>
      <c r="EH396" s="1" t="s">
        <v>221</v>
      </c>
      <c r="EI396" s="1" t="s">
        <v>221</v>
      </c>
      <c r="EJ396" s="1" t="s">
        <v>221</v>
      </c>
      <c r="EK396" s="1" t="s">
        <v>221</v>
      </c>
      <c r="EL396" s="1" t="s">
        <v>221</v>
      </c>
      <c r="EM396" s="1" t="s">
        <v>221</v>
      </c>
      <c r="EN396" s="1" t="s">
        <v>221</v>
      </c>
      <c r="EO396" s="1" t="s">
        <v>221</v>
      </c>
      <c r="EP396" s="1" t="s">
        <v>221</v>
      </c>
      <c r="EQ396" s="1" t="s">
        <v>221</v>
      </c>
      <c r="ER396" s="1" t="s">
        <v>221</v>
      </c>
      <c r="ES396" s="1" t="s">
        <v>221</v>
      </c>
      <c r="ET396" s="1" t="s">
        <v>221</v>
      </c>
      <c r="EU396" s="1" t="s">
        <v>221</v>
      </c>
      <c r="EV396" s="1" t="s">
        <v>221</v>
      </c>
      <c r="EW396" s="1">
        <v>1.3341285919999999</v>
      </c>
      <c r="EX396" s="1">
        <v>-0.67500610599999999</v>
      </c>
      <c r="EY396" s="1">
        <v>0.99320901100000003</v>
      </c>
      <c r="EZ396" s="1">
        <v>-0.56272993800000004</v>
      </c>
      <c r="FA396" s="1">
        <v>1.7606326240000001</v>
      </c>
      <c r="FB396" s="1">
        <v>-1.348361157</v>
      </c>
      <c r="FC396" s="1">
        <v>-0.94977949800000006</v>
      </c>
      <c r="FD396" s="1">
        <v>0.84506917800000003</v>
      </c>
      <c r="FE396" s="1">
        <v>0.98215492100000001</v>
      </c>
      <c r="FF396" s="1">
        <v>-0.99222370199999999</v>
      </c>
      <c r="FG396" s="1">
        <v>-1.8842874380000001</v>
      </c>
      <c r="FH396" s="1">
        <v>-0.90605712000000005</v>
      </c>
      <c r="FI396" s="1">
        <v>1.1625293880000001</v>
      </c>
      <c r="FJ396" s="1">
        <v>0.53189845499999999</v>
      </c>
      <c r="FK396" s="1">
        <v>-0.61827943600000002</v>
      </c>
      <c r="FL396" s="1">
        <v>0.98156220699999996</v>
      </c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>
        <v>1.3341285919999999</v>
      </c>
      <c r="GE396" s="1">
        <v>-1.348361157</v>
      </c>
      <c r="GF396" s="1">
        <v>-0.94977949800000006</v>
      </c>
      <c r="GG396" s="1">
        <v>0.84506917800000003</v>
      </c>
      <c r="GH396" s="1">
        <v>0.98215492100000001</v>
      </c>
      <c r="GI396" s="1">
        <v>1.1625293880000001</v>
      </c>
      <c r="GJ396" s="1">
        <v>-0.61827943600000002</v>
      </c>
      <c r="GK396" s="1">
        <v>-1.8842874380000001</v>
      </c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 t="s">
        <v>269</v>
      </c>
      <c r="HP396" s="1" t="s">
        <v>357</v>
      </c>
      <c r="HQ396" s="1" t="s">
        <v>358</v>
      </c>
      <c r="HR396" s="1" t="s">
        <v>611</v>
      </c>
      <c r="HS396" s="1" t="s">
        <v>221</v>
      </c>
      <c r="HT396" s="1" t="s">
        <v>221</v>
      </c>
      <c r="HU396" s="1"/>
      <c r="HV396" s="1"/>
      <c r="HW396" s="1"/>
      <c r="HX396" s="1"/>
      <c r="HY396" s="1"/>
      <c r="HZ396" s="1"/>
      <c r="IA396" s="1"/>
      <c r="IB396" s="1"/>
    </row>
    <row r="397" spans="1:236" x14ac:dyDescent="0.3">
      <c r="A397" s="1">
        <v>39882</v>
      </c>
      <c r="B397" s="1" t="s">
        <v>2164</v>
      </c>
      <c r="C397" s="1" t="s">
        <v>1772</v>
      </c>
      <c r="D397" s="1" t="s">
        <v>1772</v>
      </c>
      <c r="E397" s="1">
        <v>1</v>
      </c>
      <c r="F397" s="1" t="s">
        <v>328</v>
      </c>
      <c r="G397" s="1">
        <v>1</v>
      </c>
      <c r="H397" s="1" t="s">
        <v>329</v>
      </c>
      <c r="I397" s="1" t="s">
        <v>221</v>
      </c>
      <c r="J397" s="1" t="s">
        <v>221</v>
      </c>
      <c r="K397" s="1" t="s">
        <v>221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 t="s">
        <v>221</v>
      </c>
      <c r="AF397" s="1" t="s">
        <v>221</v>
      </c>
      <c r="AG397" s="1" t="s">
        <v>221</v>
      </c>
      <c r="AH397" s="1" t="s">
        <v>221</v>
      </c>
      <c r="AI397" s="1" t="s">
        <v>221</v>
      </c>
      <c r="AJ397" s="1" t="s">
        <v>221</v>
      </c>
      <c r="AK397" s="1" t="s">
        <v>221</v>
      </c>
      <c r="AL397" s="1" t="s">
        <v>221</v>
      </c>
      <c r="AM397" s="1">
        <v>5</v>
      </c>
      <c r="AN397" s="1">
        <v>1</v>
      </c>
      <c r="AO397" s="1">
        <v>4</v>
      </c>
      <c r="AP397" s="1">
        <v>1</v>
      </c>
      <c r="AQ397" s="1">
        <v>5</v>
      </c>
      <c r="AR397" s="1">
        <v>2</v>
      </c>
      <c r="AS397" s="1">
        <v>1</v>
      </c>
      <c r="AT397" s="1">
        <v>5</v>
      </c>
      <c r="AU397" s="1">
        <v>5</v>
      </c>
      <c r="AV397" s="1">
        <v>5</v>
      </c>
      <c r="AW397" s="1">
        <v>5</v>
      </c>
      <c r="AX397" s="1">
        <v>2</v>
      </c>
      <c r="AY397" s="1">
        <v>5</v>
      </c>
      <c r="AZ397" s="1">
        <v>5</v>
      </c>
      <c r="BA397" s="1">
        <v>5</v>
      </c>
      <c r="BB397" s="1">
        <v>5</v>
      </c>
      <c r="BC397" s="1" t="s">
        <v>221</v>
      </c>
      <c r="BD397" s="1" t="s">
        <v>221</v>
      </c>
      <c r="BE397" s="1" t="s">
        <v>221</v>
      </c>
      <c r="BF397" s="1" t="s">
        <v>221</v>
      </c>
      <c r="BG397" s="1">
        <v>4</v>
      </c>
      <c r="BH397" s="1">
        <v>4</v>
      </c>
      <c r="BI397" s="1">
        <v>5</v>
      </c>
      <c r="BJ397" s="1">
        <v>5</v>
      </c>
      <c r="BK397" s="1">
        <v>4</v>
      </c>
      <c r="BL397" s="1">
        <v>4</v>
      </c>
      <c r="BM397" s="1">
        <v>4</v>
      </c>
      <c r="BN397" s="1" t="s">
        <v>221</v>
      </c>
      <c r="BO397" s="1">
        <v>4</v>
      </c>
      <c r="BP397" s="1">
        <v>4</v>
      </c>
      <c r="BQ397" s="1">
        <v>5</v>
      </c>
      <c r="BR397" s="1">
        <v>5</v>
      </c>
      <c r="BS397" s="1">
        <v>2</v>
      </c>
      <c r="BT397" s="1">
        <v>3</v>
      </c>
      <c r="BU397" s="1">
        <v>3</v>
      </c>
      <c r="BV397" s="1">
        <v>4</v>
      </c>
      <c r="BW397" s="1">
        <v>3</v>
      </c>
      <c r="BX397" s="1">
        <v>4</v>
      </c>
      <c r="BY397" s="1">
        <v>3</v>
      </c>
      <c r="BZ397" s="1"/>
      <c r="CA397" s="1">
        <v>4</v>
      </c>
      <c r="CB397" s="1">
        <v>4</v>
      </c>
      <c r="CC397" s="1">
        <v>4</v>
      </c>
      <c r="CD397" s="1">
        <v>2.5</v>
      </c>
      <c r="CE397" s="1">
        <v>4</v>
      </c>
      <c r="CF397" s="1">
        <f>(AM397 - '[1]AoA, FW, and ASMu'!B$11) / '[1]AoA, FW, and ASMu'!B$12</f>
        <v>0.88905207322832902</v>
      </c>
      <c r="CG397" s="1">
        <f>(AQ397 - '[1]AoA, FW, and ASMu'!C$11) / '[1]AoA, FW, and ASMu'!C$12</f>
        <v>1.6056087151336731</v>
      </c>
      <c r="CH397" s="1">
        <f>(AR397 - '[1]AoA, FW, and ASMu'!D$11) / '[1]AoA, FW, and ASMu'!D$12</f>
        <v>-0.32843761477495281</v>
      </c>
      <c r="CI397" s="1">
        <f>(AT397 - '[1]AoA, FW, and ASMu'!E$11) / '[1]AoA, FW, and ASMu'!E$12</f>
        <v>0.50066042908655961</v>
      </c>
      <c r="CJ397" s="1">
        <f>(AU397 - '[1]AoA, FW, and ASMu'!F$11) / '[1]AoA, FW, and ASMu'!F$12</f>
        <v>0.92360840061944671</v>
      </c>
      <c r="CK397" s="1">
        <f>(AY397 - '[1]AoA, FW, and ASMu'!G$11) / '[1]AoA, FW, and ASMu'!G$12</f>
        <v>1.0352183707753255</v>
      </c>
      <c r="CL397" s="1">
        <f>(BA397 - '[1]AoA, FW, and ASMu'!H$11) / '[1]AoA, FW, and ASMu'!H$12</f>
        <v>3.1399257210878839</v>
      </c>
      <c r="CM397" s="1">
        <f>(AW397 - '[1]AoA, FW, and ASMu'!I$11) / '[1]AoA, FW, and ASMu'!I$12</f>
        <v>1.4468245209353749</v>
      </c>
      <c r="CN397" s="1">
        <v>-0.136101475</v>
      </c>
      <c r="CO397" s="1">
        <v>-0.54569678499999996</v>
      </c>
      <c r="CP397" s="1"/>
      <c r="CQ397" s="1">
        <v>7.1677246999999999E-2</v>
      </c>
      <c r="CR397" s="1">
        <v>-0.39911683599999997</v>
      </c>
      <c r="CS397" s="1">
        <v>-2.3533243999999998E-2</v>
      </c>
      <c r="CT397" s="1">
        <v>-0.64799895399999996</v>
      </c>
      <c r="CU397" s="1">
        <v>0.25577781100000002</v>
      </c>
      <c r="CV397" s="1" t="s">
        <v>320</v>
      </c>
      <c r="CW397" s="1">
        <v>3</v>
      </c>
      <c r="CX397" s="1">
        <v>1</v>
      </c>
      <c r="CY397" s="1" t="s">
        <v>224</v>
      </c>
      <c r="CZ397" s="1">
        <v>4</v>
      </c>
      <c r="DA397" s="1">
        <v>2501</v>
      </c>
      <c r="DB397" s="1">
        <v>2502</v>
      </c>
      <c r="DC397" s="1" t="s">
        <v>221</v>
      </c>
      <c r="DD397" s="1">
        <v>0</v>
      </c>
      <c r="DE397" s="1" t="s">
        <v>221</v>
      </c>
      <c r="DF397" s="1" t="s">
        <v>221</v>
      </c>
      <c r="DG397" s="1" t="s">
        <v>310</v>
      </c>
      <c r="DH397" s="1">
        <v>609867</v>
      </c>
      <c r="DI397" s="1" t="s">
        <v>2165</v>
      </c>
      <c r="DJ397" s="1" t="s">
        <v>692</v>
      </c>
      <c r="DK397" s="1" t="s">
        <v>393</v>
      </c>
      <c r="DL397" s="1" t="s">
        <v>229</v>
      </c>
      <c r="DM397" s="1">
        <v>1062</v>
      </c>
      <c r="DN397" s="1">
        <v>5</v>
      </c>
      <c r="DO397" s="1" t="s">
        <v>2166</v>
      </c>
      <c r="DP397" s="1">
        <v>0.99168173500000001</v>
      </c>
      <c r="DQ397" s="1">
        <v>-0.56476974899999999</v>
      </c>
      <c r="DR397" s="1">
        <v>0.14232972599999999</v>
      </c>
      <c r="DS397" s="1">
        <v>-0.37808848900000003</v>
      </c>
      <c r="DT397" s="1">
        <v>2.1885848320000001</v>
      </c>
      <c r="DU397" s="1">
        <v>-0.432934453</v>
      </c>
      <c r="DV397" s="1">
        <v>-0.68143459900000003</v>
      </c>
      <c r="DW397" s="1">
        <v>0.87171520999999996</v>
      </c>
      <c r="DX397" s="1">
        <v>1.717454663</v>
      </c>
      <c r="DY397" s="1">
        <v>2.9035551499999999</v>
      </c>
      <c r="DZ397" s="1">
        <v>1.809393939</v>
      </c>
      <c r="EA397" s="1">
        <v>-0.14477804399999999</v>
      </c>
      <c r="EB397" s="1">
        <v>1.650185048</v>
      </c>
      <c r="EC397" s="1">
        <v>1.6315709279999999</v>
      </c>
      <c r="ED397" s="1">
        <v>3.329160962</v>
      </c>
      <c r="EE397" s="1">
        <v>1.2185467910000001</v>
      </c>
      <c r="EF397" s="1">
        <v>-0.49336258900000002</v>
      </c>
      <c r="EG397" s="1">
        <v>-0.20733053700000001</v>
      </c>
      <c r="EH397" s="1">
        <v>0.86115427300000003</v>
      </c>
      <c r="EI397" s="1">
        <v>0.78168780999999998</v>
      </c>
      <c r="EJ397" s="1">
        <v>-0.213365954</v>
      </c>
      <c r="EK397" s="1">
        <v>-8.8258680000000006E-2</v>
      </c>
      <c r="EL397" s="1">
        <v>-0.51791661099999997</v>
      </c>
      <c r="EM397" s="1">
        <v>0.141778721</v>
      </c>
      <c r="EN397" s="1">
        <v>-0.227950713</v>
      </c>
      <c r="EO397" s="1">
        <v>0.60217342600000001</v>
      </c>
      <c r="EP397" s="1">
        <v>0.55752913199999998</v>
      </c>
      <c r="EQ397" s="1">
        <v>-1.8398871450000001</v>
      </c>
      <c r="ER397" s="1">
        <v>-0.64968487399999997</v>
      </c>
      <c r="ES397" s="1">
        <v>-0.43132788399999999</v>
      </c>
      <c r="ET397" s="1">
        <v>-0.18006138499999999</v>
      </c>
      <c r="EU397" s="1">
        <v>-0.28827037799999999</v>
      </c>
      <c r="EV397" s="1" t="s">
        <v>221</v>
      </c>
      <c r="EW397" s="1">
        <v>1.3341285919999999</v>
      </c>
      <c r="EX397" s="1">
        <v>-0.67500610599999999</v>
      </c>
      <c r="EY397" s="1">
        <v>0.12374988000000001</v>
      </c>
      <c r="EZ397" s="1">
        <v>-0.56272993800000004</v>
      </c>
      <c r="FA397" s="1">
        <v>1.7606326240000001</v>
      </c>
      <c r="FB397" s="1">
        <v>-0.407382207</v>
      </c>
      <c r="FC397" s="1">
        <v>-0.94977949800000006</v>
      </c>
      <c r="FD397" s="1">
        <v>0.84506917800000003</v>
      </c>
      <c r="FE397" s="1">
        <v>0.98215492100000001</v>
      </c>
      <c r="FF397" s="1">
        <v>2.6275614680000001</v>
      </c>
      <c r="FG397" s="1">
        <v>1.556381282</v>
      </c>
      <c r="FH397" s="1">
        <v>-0.114587433</v>
      </c>
      <c r="FI397" s="1">
        <v>1.1625293880000001</v>
      </c>
      <c r="FJ397" s="1">
        <v>1.3740817030000001</v>
      </c>
      <c r="FK397" s="1">
        <v>3.0683243600000001</v>
      </c>
      <c r="FL397" s="1">
        <v>0.98156220699999996</v>
      </c>
      <c r="FM397" s="1">
        <v>-0.63754946099999998</v>
      </c>
      <c r="FN397" s="1">
        <v>-0.247118633</v>
      </c>
      <c r="FO397" s="1">
        <v>0.86177219599999999</v>
      </c>
      <c r="FP397" s="1">
        <v>0.90010502800000003</v>
      </c>
      <c r="FQ397" s="1">
        <v>-0.26098052599999999</v>
      </c>
      <c r="FR397" s="1">
        <v>-9.9165901000000001E-2</v>
      </c>
      <c r="FS397" s="1">
        <v>-0.72244622599999997</v>
      </c>
      <c r="FT397" s="1">
        <v>0.144408287</v>
      </c>
      <c r="FU397" s="1">
        <v>-0.263012886</v>
      </c>
      <c r="FV397" s="1">
        <v>0.682211177</v>
      </c>
      <c r="FW397" s="1">
        <v>0.68845685099999998</v>
      </c>
      <c r="FX397" s="1">
        <v>-1.751353983</v>
      </c>
      <c r="FY397" s="1">
        <v>-0.711579976</v>
      </c>
      <c r="FZ397" s="1">
        <v>-0.44432008899999997</v>
      </c>
      <c r="GA397" s="1">
        <v>-0.200264262</v>
      </c>
      <c r="GB397" s="1">
        <v>-0.288289605</v>
      </c>
      <c r="GC397" s="1"/>
      <c r="GD397" s="1">
        <v>1.161367617</v>
      </c>
      <c r="GE397" s="1">
        <v>-0.985332239</v>
      </c>
      <c r="GF397" s="1">
        <v>-0.94977949800000006</v>
      </c>
      <c r="GG397" s="1">
        <v>0.989477465</v>
      </c>
      <c r="GH397" s="1">
        <v>0.71914203399999999</v>
      </c>
      <c r="GI397" s="1">
        <v>0.80166517000000004</v>
      </c>
      <c r="GJ397" s="1">
        <v>2.0485025659999998</v>
      </c>
      <c r="GK397" s="1">
        <v>1.30926265</v>
      </c>
      <c r="GL397" s="1">
        <v>4</v>
      </c>
      <c r="GM397" s="1">
        <v>1</v>
      </c>
      <c r="GN397" s="1">
        <v>0.25</v>
      </c>
      <c r="GO397" s="1">
        <v>3</v>
      </c>
      <c r="GP397" s="1">
        <v>0.75</v>
      </c>
      <c r="GQ397" s="1">
        <v>0</v>
      </c>
      <c r="GR397" s="1">
        <v>0</v>
      </c>
      <c r="GS397" s="1">
        <v>0</v>
      </c>
      <c r="GT397" s="1">
        <v>0</v>
      </c>
      <c r="GU397" s="1">
        <v>1</v>
      </c>
      <c r="GV397" s="1">
        <v>0.25</v>
      </c>
      <c r="GW397" s="1">
        <v>0</v>
      </c>
      <c r="GX397" s="1">
        <v>0</v>
      </c>
      <c r="GY397" s="1">
        <v>0</v>
      </c>
      <c r="GZ397" s="1">
        <v>0</v>
      </c>
      <c r="HA397" s="1">
        <v>0</v>
      </c>
      <c r="HB397" s="1">
        <v>0</v>
      </c>
      <c r="HC397" s="1">
        <v>0</v>
      </c>
      <c r="HD397" s="1">
        <v>0</v>
      </c>
      <c r="HE397" s="1">
        <v>0</v>
      </c>
      <c r="HF397" s="1">
        <v>0</v>
      </c>
      <c r="HG397" s="1">
        <v>2</v>
      </c>
      <c r="HH397" s="1">
        <v>0.5</v>
      </c>
      <c r="HI397" s="1">
        <v>1</v>
      </c>
      <c r="HJ397" s="1">
        <v>0.25</v>
      </c>
      <c r="HK397" s="1">
        <v>0</v>
      </c>
      <c r="HL397" s="1">
        <v>0</v>
      </c>
      <c r="HM397" s="1">
        <v>0.25</v>
      </c>
      <c r="HN397" s="1">
        <v>0.75</v>
      </c>
      <c r="HO397" s="1" t="s">
        <v>231</v>
      </c>
      <c r="HP397" s="1" t="s">
        <v>357</v>
      </c>
      <c r="HQ397" s="1" t="s">
        <v>221</v>
      </c>
      <c r="HR397" s="1" t="s">
        <v>221</v>
      </c>
      <c r="HS397" s="1" t="s">
        <v>221</v>
      </c>
      <c r="HT397" s="1" t="s">
        <v>221</v>
      </c>
      <c r="HU397" s="1">
        <v>3.8069677199999998</v>
      </c>
      <c r="HV397" s="1">
        <v>2.2943164079999998</v>
      </c>
      <c r="HW397" s="1"/>
      <c r="HX397" s="1">
        <v>3.1179602549999998</v>
      </c>
      <c r="HY397" s="1">
        <v>3.3639847569999999</v>
      </c>
      <c r="HZ397" s="1">
        <v>2.9046746950000002</v>
      </c>
      <c r="IA397" s="1">
        <v>1.5104436050000001</v>
      </c>
      <c r="IB397" s="1">
        <v>2.41826294</v>
      </c>
    </row>
    <row r="398" spans="1:236" x14ac:dyDescent="0.3">
      <c r="A398" s="1">
        <v>26964</v>
      </c>
      <c r="B398" s="1" t="s">
        <v>2167</v>
      </c>
      <c r="C398" s="1" t="s">
        <v>965</v>
      </c>
      <c r="D398" s="1" t="s">
        <v>273</v>
      </c>
      <c r="E398" s="1">
        <v>5</v>
      </c>
      <c r="F398" s="1" t="s">
        <v>328</v>
      </c>
      <c r="G398" s="1">
        <v>1</v>
      </c>
      <c r="H398" s="1" t="s">
        <v>329</v>
      </c>
      <c r="I398" s="1" t="s">
        <v>221</v>
      </c>
      <c r="J398" s="1" t="s">
        <v>221</v>
      </c>
      <c r="K398" s="1" t="s">
        <v>221</v>
      </c>
      <c r="L398" s="1">
        <v>1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1</v>
      </c>
      <c r="S398" s="1">
        <v>1</v>
      </c>
      <c r="T398" s="1">
        <v>1</v>
      </c>
      <c r="U398" s="1">
        <v>0</v>
      </c>
      <c r="V398" s="1">
        <v>1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 t="s">
        <v>400</v>
      </c>
      <c r="AF398" s="1" t="s">
        <v>221</v>
      </c>
      <c r="AG398" s="1" t="s">
        <v>221</v>
      </c>
      <c r="AH398" s="1" t="s">
        <v>221</v>
      </c>
      <c r="AI398" s="1" t="s">
        <v>221</v>
      </c>
      <c r="AJ398" s="1" t="s">
        <v>221</v>
      </c>
      <c r="AK398" s="1" t="s">
        <v>221</v>
      </c>
      <c r="AL398" s="1" t="s">
        <v>221</v>
      </c>
      <c r="AM398" s="1">
        <v>5</v>
      </c>
      <c r="AN398" s="1">
        <v>1</v>
      </c>
      <c r="AO398" s="1">
        <v>5</v>
      </c>
      <c r="AP398" s="1">
        <v>1</v>
      </c>
      <c r="AQ398" s="1">
        <v>1</v>
      </c>
      <c r="AR398" s="1">
        <v>1</v>
      </c>
      <c r="AS398" s="1">
        <v>1</v>
      </c>
      <c r="AT398" s="1">
        <v>5</v>
      </c>
      <c r="AU398" s="1">
        <v>1</v>
      </c>
      <c r="AV398" s="1">
        <v>1</v>
      </c>
      <c r="AW398" s="1">
        <v>1</v>
      </c>
      <c r="AX398" s="1">
        <v>1</v>
      </c>
      <c r="AY398" s="1">
        <v>1</v>
      </c>
      <c r="AZ398" s="1">
        <v>1</v>
      </c>
      <c r="BA398" s="1">
        <v>1</v>
      </c>
      <c r="BB398" s="1">
        <v>1</v>
      </c>
      <c r="BC398" s="1" t="s">
        <v>221</v>
      </c>
      <c r="BD398" s="1" t="s">
        <v>221</v>
      </c>
      <c r="BE398" s="1" t="s">
        <v>221</v>
      </c>
      <c r="BF398" s="1" t="s">
        <v>221</v>
      </c>
      <c r="BG398" s="1">
        <v>3</v>
      </c>
      <c r="BH398" s="1">
        <v>3</v>
      </c>
      <c r="BI398" s="1">
        <v>1</v>
      </c>
      <c r="BJ398" s="1">
        <v>4</v>
      </c>
      <c r="BK398" s="1">
        <v>4</v>
      </c>
      <c r="BL398" s="1">
        <v>4</v>
      </c>
      <c r="BM398" s="1">
        <v>3</v>
      </c>
      <c r="BN398" s="1" t="s">
        <v>221</v>
      </c>
      <c r="BO398" s="1">
        <v>4</v>
      </c>
      <c r="BP398" s="1" t="s">
        <v>221</v>
      </c>
      <c r="BQ398" s="1">
        <v>3</v>
      </c>
      <c r="BR398" s="1">
        <v>3</v>
      </c>
      <c r="BS398" s="1" t="s">
        <v>221</v>
      </c>
      <c r="BT398" s="1" t="s">
        <v>221</v>
      </c>
      <c r="BU398" s="1" t="s">
        <v>221</v>
      </c>
      <c r="BV398" s="1">
        <v>2</v>
      </c>
      <c r="BW398" s="1" t="s">
        <v>221</v>
      </c>
      <c r="BX398" s="1">
        <v>2.875</v>
      </c>
      <c r="BY398" s="1"/>
      <c r="BZ398" s="1"/>
      <c r="CA398" s="1">
        <v>4</v>
      </c>
      <c r="CB398" s="1"/>
      <c r="CC398" s="1">
        <v>3.6666666669999999</v>
      </c>
      <c r="CD398" s="1"/>
      <c r="CE398" s="1">
        <v>3</v>
      </c>
      <c r="CF398" s="1">
        <f>(AM398 - '[1]AoA, FW, and ASMu'!B$11) / '[1]AoA, FW, and ASMu'!B$12</f>
        <v>0.88905207322832902</v>
      </c>
      <c r="CG398" s="1">
        <f>(AQ398 - '[1]AoA, FW, and ASMu'!C$11) / '[1]AoA, FW, and ASMu'!C$12</f>
        <v>-1.4784925460403708</v>
      </c>
      <c r="CH398" s="1">
        <f>(AR398 - '[1]AoA, FW, and ASMu'!D$11) / '[1]AoA, FW, and ASMu'!D$12</f>
        <v>-1.1133856642167215</v>
      </c>
      <c r="CI398" s="1">
        <f>(AT398 - '[1]AoA, FW, and ASMu'!E$11) / '[1]AoA, FW, and ASMu'!E$12</f>
        <v>0.50066042908655961</v>
      </c>
      <c r="CJ398" s="1">
        <f>(AU398 - '[1]AoA, FW, and ASMu'!F$11) / '[1]AoA, FW, and ASMu'!F$12</f>
        <v>-1.3726844286238138</v>
      </c>
      <c r="CK398" s="1">
        <f>(AY398 - '[1]AoA, FW, and ASMu'!G$11) / '[1]AoA, FW, and ASMu'!G$12</f>
        <v>-1.8178158856975259</v>
      </c>
      <c r="CL398" s="1">
        <f>(BA398 - '[1]AoA, FW, and ASMu'!H$11) / '[1]AoA, FW, and ASMu'!H$12</f>
        <v>-0.62050276803115456</v>
      </c>
      <c r="CM398" s="1">
        <f>(AW398 - '[1]AoA, FW, and ASMu'!I$11) / '[1]AoA, FW, and ASMu'!I$12</f>
        <v>-1.9492913520592203</v>
      </c>
      <c r="CN398" s="1">
        <v>-2.1755484680000001</v>
      </c>
      <c r="CO398" s="1"/>
      <c r="CP398" s="1"/>
      <c r="CQ398" s="1">
        <v>7.1677246999999999E-2</v>
      </c>
      <c r="CR398" s="1"/>
      <c r="CS398" s="1">
        <v>-0.50764569299999995</v>
      </c>
      <c r="CT398" s="1"/>
      <c r="CU398" s="1">
        <v>-0.95335365900000002</v>
      </c>
      <c r="CV398" s="1" t="s">
        <v>320</v>
      </c>
      <c r="CW398" s="1">
        <v>3</v>
      </c>
      <c r="CX398" s="1">
        <v>1</v>
      </c>
      <c r="CY398" s="1" t="s">
        <v>224</v>
      </c>
      <c r="CZ398" s="1">
        <v>4</v>
      </c>
      <c r="DA398" s="1">
        <v>2644</v>
      </c>
      <c r="DB398" s="1" t="s">
        <v>221</v>
      </c>
      <c r="DC398" s="1" t="s">
        <v>221</v>
      </c>
      <c r="DD398" s="1">
        <v>0</v>
      </c>
      <c r="DE398" s="1" t="s">
        <v>221</v>
      </c>
      <c r="DF398" s="1" t="s">
        <v>221</v>
      </c>
      <c r="DG398" s="1" t="s">
        <v>310</v>
      </c>
      <c r="DH398" s="1">
        <v>438846</v>
      </c>
      <c r="DI398" s="1" t="s">
        <v>2168</v>
      </c>
      <c r="DJ398" s="1" t="s">
        <v>2169</v>
      </c>
      <c r="DK398" s="1" t="s">
        <v>2170</v>
      </c>
      <c r="DL398" s="1" t="s">
        <v>229</v>
      </c>
      <c r="DM398" s="1">
        <v>1998</v>
      </c>
      <c r="DN398" s="1">
        <v>5</v>
      </c>
      <c r="DO398" s="1" t="s">
        <v>221</v>
      </c>
      <c r="DP398" s="1">
        <v>0.99168173500000001</v>
      </c>
      <c r="DQ398" s="1">
        <v>-0.56476974899999999</v>
      </c>
      <c r="DR398" s="1">
        <v>1.142329726</v>
      </c>
      <c r="DS398" s="1">
        <v>-0.37808848900000003</v>
      </c>
      <c r="DT398" s="1">
        <v>-1.8114151679999999</v>
      </c>
      <c r="DU398" s="1">
        <v>-1.4329344530000001</v>
      </c>
      <c r="DV398" s="1">
        <v>-0.68143459900000003</v>
      </c>
      <c r="DW398" s="1">
        <v>0.87171520999999996</v>
      </c>
      <c r="DX398" s="1">
        <v>-2.2825453370000002</v>
      </c>
      <c r="DY398" s="1">
        <v>-1.0964448499999999</v>
      </c>
      <c r="DZ398" s="1">
        <v>-2.190606061</v>
      </c>
      <c r="EA398" s="1">
        <v>-1.1447780439999999</v>
      </c>
      <c r="EB398" s="1">
        <v>-2.349814952</v>
      </c>
      <c r="EC398" s="1">
        <v>-2.3684290720000001</v>
      </c>
      <c r="ED398" s="1">
        <v>-0.670839038</v>
      </c>
      <c r="EE398" s="1">
        <v>-2.7814532089999999</v>
      </c>
      <c r="EF398" s="1">
        <v>-1.493362589</v>
      </c>
      <c r="EG398" s="1">
        <v>-1.207330537</v>
      </c>
      <c r="EH398" s="1">
        <v>-3.1388457270000001</v>
      </c>
      <c r="EI398" s="1">
        <v>-0.21831218999999999</v>
      </c>
      <c r="EJ398" s="1">
        <v>-0.213365954</v>
      </c>
      <c r="EK398" s="1">
        <v>-8.8258680000000006E-2</v>
      </c>
      <c r="EL398" s="1">
        <v>-1.517916611</v>
      </c>
      <c r="EM398" s="1">
        <v>0.141778721</v>
      </c>
      <c r="EN398" s="1" t="s">
        <v>221</v>
      </c>
      <c r="EO398" s="1">
        <v>-1.397826574</v>
      </c>
      <c r="EP398" s="1">
        <v>-1.442470868</v>
      </c>
      <c r="EQ398" s="1" t="s">
        <v>221</v>
      </c>
      <c r="ER398" s="1" t="s">
        <v>221</v>
      </c>
      <c r="ES398" s="1" t="s">
        <v>221</v>
      </c>
      <c r="ET398" s="1">
        <v>-2.1800613850000001</v>
      </c>
      <c r="EU398" s="1" t="s">
        <v>221</v>
      </c>
      <c r="EV398" s="1" t="s">
        <v>221</v>
      </c>
      <c r="EW398" s="1">
        <v>1.3341285919999999</v>
      </c>
      <c r="EX398" s="1">
        <v>-0.67500610599999999</v>
      </c>
      <c r="EY398" s="1">
        <v>0.99320901100000003</v>
      </c>
      <c r="EZ398" s="1">
        <v>-0.56272993800000004</v>
      </c>
      <c r="FA398" s="1">
        <v>-1.4572140840000001</v>
      </c>
      <c r="FB398" s="1">
        <v>-1.348361157</v>
      </c>
      <c r="FC398" s="1">
        <v>-0.94977949800000006</v>
      </c>
      <c r="FD398" s="1">
        <v>0.84506917800000003</v>
      </c>
      <c r="FE398" s="1">
        <v>-1.305311391</v>
      </c>
      <c r="FF398" s="1">
        <v>-0.99222370199999999</v>
      </c>
      <c r="FG398" s="1">
        <v>-1.8842874380000001</v>
      </c>
      <c r="FH398" s="1">
        <v>-0.90605712000000005</v>
      </c>
      <c r="FI398" s="1">
        <v>-1.6554076419999999</v>
      </c>
      <c r="FJ398" s="1">
        <v>-1.994651288</v>
      </c>
      <c r="FK398" s="1">
        <v>-0.61827943600000002</v>
      </c>
      <c r="FL398" s="1">
        <v>-2.2405125269999999</v>
      </c>
      <c r="FM398" s="1">
        <v>-1.9298028169999999</v>
      </c>
      <c r="FN398" s="1">
        <v>-1.4390252180000001</v>
      </c>
      <c r="FO398" s="1">
        <v>-3.141098011</v>
      </c>
      <c r="FP398" s="1">
        <v>-0.25138411700000002</v>
      </c>
      <c r="FQ398" s="1">
        <v>-0.26098052599999999</v>
      </c>
      <c r="FR398" s="1">
        <v>-9.9165901000000001E-2</v>
      </c>
      <c r="FS398" s="1">
        <v>-2.1173546170000002</v>
      </c>
      <c r="FT398" s="1">
        <v>0.144408287</v>
      </c>
      <c r="FU398" s="1"/>
      <c r="FV398" s="1">
        <v>-1.5836183909999999</v>
      </c>
      <c r="FW398" s="1">
        <v>-1.7812144590000001</v>
      </c>
      <c r="FX398" s="1"/>
      <c r="FY398" s="1"/>
      <c r="FZ398" s="1"/>
      <c r="GA398" s="1">
        <v>-2.4246641489999998</v>
      </c>
      <c r="GB398" s="1"/>
      <c r="GC398" s="1"/>
      <c r="GD398" s="1">
        <v>3.38704E-4</v>
      </c>
      <c r="GE398" s="1">
        <v>-1.348361157</v>
      </c>
      <c r="GF398" s="1">
        <v>-0.94977949800000006</v>
      </c>
      <c r="GG398" s="1">
        <v>0.989477465</v>
      </c>
      <c r="GH398" s="1">
        <v>-1.305311391</v>
      </c>
      <c r="GI398" s="1">
        <v>-2.4812413229999999</v>
      </c>
      <c r="GJ398" s="1">
        <v>-0.61827943600000002</v>
      </c>
      <c r="GK398" s="1">
        <v>-3.3233126569999998</v>
      </c>
      <c r="GL398" s="1">
        <v>4</v>
      </c>
      <c r="GM398" s="1">
        <v>1</v>
      </c>
      <c r="GN398" s="1">
        <v>0.25</v>
      </c>
      <c r="GO398" s="1">
        <v>3</v>
      </c>
      <c r="GP398" s="1">
        <v>0.75</v>
      </c>
      <c r="GQ398" s="1">
        <v>0</v>
      </c>
      <c r="GR398" s="1">
        <v>0</v>
      </c>
      <c r="GS398" s="1">
        <v>0</v>
      </c>
      <c r="GT398" s="1">
        <v>0</v>
      </c>
      <c r="GU398" s="1">
        <v>2</v>
      </c>
      <c r="GV398" s="1">
        <v>0.5</v>
      </c>
      <c r="GW398" s="1">
        <v>0</v>
      </c>
      <c r="GX398" s="1">
        <v>0</v>
      </c>
      <c r="GY398" s="1">
        <v>0</v>
      </c>
      <c r="GZ398" s="1">
        <v>0</v>
      </c>
      <c r="HA398" s="1">
        <v>0</v>
      </c>
      <c r="HB398" s="1">
        <v>0</v>
      </c>
      <c r="HC398" s="1">
        <v>0</v>
      </c>
      <c r="HD398" s="1">
        <v>0</v>
      </c>
      <c r="HE398" s="1">
        <v>1</v>
      </c>
      <c r="HF398" s="1">
        <v>0.25</v>
      </c>
      <c r="HG398" s="1">
        <v>1</v>
      </c>
      <c r="HH398" s="1">
        <v>0.25</v>
      </c>
      <c r="HI398" s="1">
        <v>0</v>
      </c>
      <c r="HJ398" s="1">
        <v>0</v>
      </c>
      <c r="HK398" s="1">
        <v>0</v>
      </c>
      <c r="HL398" s="1">
        <v>0</v>
      </c>
      <c r="HM398" s="1">
        <v>0.5</v>
      </c>
      <c r="HN398" s="1">
        <v>0.5</v>
      </c>
      <c r="HO398" s="1" t="s">
        <v>231</v>
      </c>
      <c r="HP398" s="1" t="s">
        <v>232</v>
      </c>
      <c r="HQ398" s="1" t="s">
        <v>234</v>
      </c>
      <c r="HR398" s="1" t="s">
        <v>233</v>
      </c>
      <c r="HS398" s="1" t="s">
        <v>282</v>
      </c>
      <c r="HT398" s="1" t="s">
        <v>221</v>
      </c>
      <c r="HU398" s="1">
        <v>1.767520727</v>
      </c>
      <c r="HV398" s="1"/>
      <c r="HW398" s="1"/>
      <c r="HX398" s="1">
        <v>3.1179602549999998</v>
      </c>
      <c r="HY398" s="1"/>
      <c r="HZ398" s="1">
        <v>2.4205622459999998</v>
      </c>
      <c r="IA398" s="1"/>
      <c r="IB398" s="1">
        <v>1.20913147</v>
      </c>
    </row>
    <row r="399" spans="1:236" x14ac:dyDescent="0.3">
      <c r="A399" s="1">
        <v>39289</v>
      </c>
      <c r="B399" s="1" t="s">
        <v>592</v>
      </c>
      <c r="C399" s="1" t="s">
        <v>593</v>
      </c>
      <c r="D399" s="1" t="s">
        <v>560</v>
      </c>
      <c r="E399" s="1">
        <v>5</v>
      </c>
      <c r="F399" s="1" t="s">
        <v>352</v>
      </c>
      <c r="G399" s="1">
        <v>1</v>
      </c>
      <c r="H399" s="1" t="s">
        <v>353</v>
      </c>
      <c r="I399" s="1" t="s">
        <v>221</v>
      </c>
      <c r="J399" s="1" t="s">
        <v>221</v>
      </c>
      <c r="K399" s="1" t="s">
        <v>221</v>
      </c>
      <c r="L399" s="1">
        <v>1</v>
      </c>
      <c r="M399" s="1">
        <v>0</v>
      </c>
      <c r="N399" s="1">
        <v>0</v>
      </c>
      <c r="O399" s="1">
        <v>0</v>
      </c>
      <c r="P399" s="1">
        <v>0</v>
      </c>
      <c r="Q399" s="1">
        <v>1</v>
      </c>
      <c r="R399" s="1">
        <v>0</v>
      </c>
      <c r="S399" s="1">
        <v>1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1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 t="s">
        <v>221</v>
      </c>
      <c r="AF399" s="1" t="s">
        <v>221</v>
      </c>
      <c r="AG399" s="1" t="s">
        <v>221</v>
      </c>
      <c r="AH399" s="1" t="s">
        <v>221</v>
      </c>
      <c r="AI399" s="1" t="s">
        <v>221</v>
      </c>
      <c r="AJ399" s="1" t="s">
        <v>221</v>
      </c>
      <c r="AK399" s="1" t="s">
        <v>221</v>
      </c>
      <c r="AL399" s="1" t="s">
        <v>221</v>
      </c>
      <c r="AM399" s="1">
        <v>5</v>
      </c>
      <c r="AN399" s="1">
        <v>2</v>
      </c>
      <c r="AO399" s="1">
        <v>3</v>
      </c>
      <c r="AP399" s="1">
        <v>1</v>
      </c>
      <c r="AQ399" s="1">
        <v>4</v>
      </c>
      <c r="AR399" s="1">
        <v>1</v>
      </c>
      <c r="AS399" s="1">
        <v>1</v>
      </c>
      <c r="AT399" s="1">
        <v>5</v>
      </c>
      <c r="AU399" s="1">
        <v>4</v>
      </c>
      <c r="AV399" s="1">
        <v>3</v>
      </c>
      <c r="AW399" s="1">
        <v>4</v>
      </c>
      <c r="AX399" s="1">
        <v>4</v>
      </c>
      <c r="AY399" s="1">
        <v>3</v>
      </c>
      <c r="AZ399" s="1">
        <v>3</v>
      </c>
      <c r="BA399" s="1">
        <v>3</v>
      </c>
      <c r="BB399" s="1">
        <v>4</v>
      </c>
      <c r="BC399" s="1" t="s">
        <v>221</v>
      </c>
      <c r="BD399" s="1" t="s">
        <v>221</v>
      </c>
      <c r="BE399" s="1" t="s">
        <v>221</v>
      </c>
      <c r="BF399" s="1" t="s">
        <v>221</v>
      </c>
      <c r="BG399" s="1">
        <v>3</v>
      </c>
      <c r="BH399" s="1">
        <v>5</v>
      </c>
      <c r="BI399" s="1">
        <v>4</v>
      </c>
      <c r="BJ399" s="1">
        <v>2</v>
      </c>
      <c r="BK399" s="1">
        <v>5</v>
      </c>
      <c r="BL399" s="1">
        <v>5</v>
      </c>
      <c r="BM399" s="1">
        <v>5</v>
      </c>
      <c r="BN399" s="1" t="s">
        <v>221</v>
      </c>
      <c r="BO399" s="1">
        <v>4</v>
      </c>
      <c r="BP399" s="1">
        <v>5</v>
      </c>
      <c r="BQ399" s="1">
        <v>4</v>
      </c>
      <c r="BR399" s="1">
        <v>3</v>
      </c>
      <c r="BS399" s="1">
        <v>3</v>
      </c>
      <c r="BT399" s="1">
        <v>3</v>
      </c>
      <c r="BU399" s="1">
        <v>3</v>
      </c>
      <c r="BV399" s="1">
        <v>4</v>
      </c>
      <c r="BW399" s="1" t="s">
        <v>221</v>
      </c>
      <c r="BX399" s="1">
        <v>4</v>
      </c>
      <c r="BY399" s="1">
        <v>3</v>
      </c>
      <c r="BZ399" s="1"/>
      <c r="CA399" s="1">
        <v>4</v>
      </c>
      <c r="CB399" s="1">
        <v>5</v>
      </c>
      <c r="CC399" s="1">
        <v>5</v>
      </c>
      <c r="CD399" s="1">
        <v>3</v>
      </c>
      <c r="CE399" s="1">
        <v>5</v>
      </c>
      <c r="CF399" s="1">
        <f>(AM399 - '[1]AoA, FW, and ASMu'!B$11) / '[1]AoA, FW, and ASMu'!B$12</f>
        <v>0.88905207322832902</v>
      </c>
      <c r="CG399" s="1">
        <f>(AQ399 - '[1]AoA, FW, and ASMu'!C$11) / '[1]AoA, FW, and ASMu'!C$12</f>
        <v>0.83458339984016205</v>
      </c>
      <c r="CH399" s="1">
        <f>(AR399 - '[1]AoA, FW, and ASMu'!D$11) / '[1]AoA, FW, and ASMu'!D$12</f>
        <v>-1.1133856642167215</v>
      </c>
      <c r="CI399" s="1">
        <f>(AT399 - '[1]AoA, FW, and ASMu'!E$11) / '[1]AoA, FW, and ASMu'!E$12</f>
        <v>0.50066042908655961</v>
      </c>
      <c r="CJ399" s="1">
        <f>(AU399 - '[1]AoA, FW, and ASMu'!F$11) / '[1]AoA, FW, and ASMu'!F$12</f>
        <v>0.34953519330863153</v>
      </c>
      <c r="CK399" s="1">
        <f>(AY399 - '[1]AoA, FW, and ASMu'!G$11) / '[1]AoA, FW, and ASMu'!G$12</f>
        <v>-0.39129875746110016</v>
      </c>
      <c r="CL399" s="1">
        <f>(BA399 - '[1]AoA, FW, and ASMu'!H$11) / '[1]AoA, FW, and ASMu'!H$12</f>
        <v>1.2597114765283648</v>
      </c>
      <c r="CM399" s="1">
        <f>(AW399 - '[1]AoA, FW, and ASMu'!I$11) / '[1]AoA, FW, and ASMu'!I$12</f>
        <v>0.59779555268672613</v>
      </c>
      <c r="CN399" s="1">
        <v>-0.53289340900000004</v>
      </c>
      <c r="CO399" s="1">
        <v>-0.73871927900000001</v>
      </c>
      <c r="CP399" s="1"/>
      <c r="CQ399" s="1">
        <v>1.3113962E-2</v>
      </c>
      <c r="CR399" s="1">
        <v>0.74010169699999995</v>
      </c>
      <c r="CS399" s="1">
        <v>1.03664095</v>
      </c>
      <c r="CT399" s="1">
        <v>-0.371867271</v>
      </c>
      <c r="CU399" s="1">
        <v>0.84300211400000002</v>
      </c>
      <c r="CV399" s="1" t="s">
        <v>320</v>
      </c>
      <c r="CW399" s="1">
        <v>3</v>
      </c>
      <c r="CX399" s="1">
        <v>0</v>
      </c>
      <c r="CY399" s="1" t="s">
        <v>594</v>
      </c>
      <c r="CZ399" s="1">
        <v>2</v>
      </c>
      <c r="DA399" s="1">
        <v>2613</v>
      </c>
      <c r="DB399" s="1" t="s">
        <v>221</v>
      </c>
      <c r="DC399" s="1" t="s">
        <v>221</v>
      </c>
      <c r="DD399" s="1">
        <v>0</v>
      </c>
      <c r="DE399" s="1" t="s">
        <v>221</v>
      </c>
      <c r="DF399" s="1" t="s">
        <v>221</v>
      </c>
      <c r="DG399" s="1" t="s">
        <v>243</v>
      </c>
      <c r="DH399" s="1">
        <v>563404</v>
      </c>
      <c r="DI399" s="1" t="s">
        <v>221</v>
      </c>
      <c r="DJ399" s="1" t="s">
        <v>595</v>
      </c>
      <c r="DK399" s="1" t="s">
        <v>323</v>
      </c>
      <c r="DL399" s="1" t="s">
        <v>229</v>
      </c>
      <c r="DM399" s="1">
        <v>974</v>
      </c>
      <c r="DN399" s="1">
        <v>9</v>
      </c>
      <c r="DO399" s="1" t="s">
        <v>596</v>
      </c>
      <c r="DP399" s="1">
        <v>0.99168173500000001</v>
      </c>
      <c r="DQ399" s="1">
        <v>0.43523025100000001</v>
      </c>
      <c r="DR399" s="1">
        <v>-0.85767027399999995</v>
      </c>
      <c r="DS399" s="1">
        <v>-0.37808848900000003</v>
      </c>
      <c r="DT399" s="1">
        <v>1.1885848320000001</v>
      </c>
      <c r="DU399" s="1">
        <v>-1.4329344530000001</v>
      </c>
      <c r="DV399" s="1">
        <v>-0.68143459900000003</v>
      </c>
      <c r="DW399" s="1">
        <v>0.87171520999999996</v>
      </c>
      <c r="DX399" s="1">
        <v>0.71745466300000005</v>
      </c>
      <c r="DY399" s="1">
        <v>0.90355514999999997</v>
      </c>
      <c r="DZ399" s="1">
        <v>0.80939393900000001</v>
      </c>
      <c r="EA399" s="1">
        <v>1.8552219560000001</v>
      </c>
      <c r="EB399" s="1">
        <v>-0.34981495200000001</v>
      </c>
      <c r="EC399" s="1">
        <v>-0.36842907200000002</v>
      </c>
      <c r="ED399" s="1">
        <v>1.329160962</v>
      </c>
      <c r="EE399" s="1">
        <v>0.21854679099999999</v>
      </c>
      <c r="EF399" s="1">
        <v>-1.493362589</v>
      </c>
      <c r="EG399" s="1">
        <v>0.79266946299999996</v>
      </c>
      <c r="EH399" s="1">
        <v>-0.138845727</v>
      </c>
      <c r="EI399" s="1">
        <v>-2.2183121899999998</v>
      </c>
      <c r="EJ399" s="1">
        <v>0.78663404599999998</v>
      </c>
      <c r="EK399" s="1">
        <v>0.91174131999999997</v>
      </c>
      <c r="EL399" s="1">
        <v>0.48208338899999997</v>
      </c>
      <c r="EM399" s="1">
        <v>0.141778721</v>
      </c>
      <c r="EN399" s="1">
        <v>0.77204928699999997</v>
      </c>
      <c r="EO399" s="1">
        <v>-0.39782657399999999</v>
      </c>
      <c r="EP399" s="1">
        <v>-1.442470868</v>
      </c>
      <c r="EQ399" s="1">
        <v>-0.83988714499999995</v>
      </c>
      <c r="ER399" s="1">
        <v>-0.64968487399999997</v>
      </c>
      <c r="ES399" s="1">
        <v>-0.43132788399999999</v>
      </c>
      <c r="ET399" s="1">
        <v>-0.18006138499999999</v>
      </c>
      <c r="EU399" s="1" t="s">
        <v>221</v>
      </c>
      <c r="EV399" s="1" t="s">
        <v>221</v>
      </c>
      <c r="EW399" s="1">
        <v>1.3341285919999999</v>
      </c>
      <c r="EX399" s="1">
        <v>0.52018203500000004</v>
      </c>
      <c r="EY399" s="1">
        <v>-0.74570925099999996</v>
      </c>
      <c r="EZ399" s="1">
        <v>-0.56272993800000004</v>
      </c>
      <c r="FA399" s="1">
        <v>0.95617094700000005</v>
      </c>
      <c r="FB399" s="1">
        <v>-1.348361157</v>
      </c>
      <c r="FC399" s="1">
        <v>-0.94977949800000006</v>
      </c>
      <c r="FD399" s="1">
        <v>0.84506917800000003</v>
      </c>
      <c r="FE399" s="1">
        <v>0.410288343</v>
      </c>
      <c r="FF399" s="1">
        <v>0.81766888299999996</v>
      </c>
      <c r="FG399" s="1">
        <v>0.696214102</v>
      </c>
      <c r="FH399" s="1">
        <v>1.4683519410000001</v>
      </c>
      <c r="FI399" s="1">
        <v>-0.24643912700000001</v>
      </c>
      <c r="FJ399" s="1">
        <v>-0.31028479199999998</v>
      </c>
      <c r="FK399" s="1">
        <v>1.2250224620000001</v>
      </c>
      <c r="FL399" s="1">
        <v>0.17604352300000001</v>
      </c>
      <c r="FM399" s="1">
        <v>-1.9298028169999999</v>
      </c>
      <c r="FN399" s="1">
        <v>0.94478795299999996</v>
      </c>
      <c r="FO399" s="1">
        <v>-0.13894535599999999</v>
      </c>
      <c r="FP399" s="1">
        <v>-2.5543624070000002</v>
      </c>
      <c r="FQ399" s="1">
        <v>0.96217865700000005</v>
      </c>
      <c r="FR399" s="1">
        <v>1.024416521</v>
      </c>
      <c r="FS399" s="1">
        <v>0.67246216400000003</v>
      </c>
      <c r="FT399" s="1">
        <v>0.144408287</v>
      </c>
      <c r="FU399" s="1">
        <v>0.89080182600000002</v>
      </c>
      <c r="FV399" s="1">
        <v>-0.45070360700000001</v>
      </c>
      <c r="FW399" s="1">
        <v>-1.7812144590000001</v>
      </c>
      <c r="FX399" s="1">
        <v>-0.79947278300000002</v>
      </c>
      <c r="FY399" s="1">
        <v>-0.711579976</v>
      </c>
      <c r="FZ399" s="1">
        <v>-0.44432008899999997</v>
      </c>
      <c r="GA399" s="1">
        <v>-0.200264262</v>
      </c>
      <c r="GB399" s="1"/>
      <c r="GC399" s="1"/>
      <c r="GD399" s="1">
        <v>1.0699939970000001</v>
      </c>
      <c r="GE399" s="1">
        <v>-1.926311189</v>
      </c>
      <c r="GF399" s="1">
        <v>-0.94977949800000006</v>
      </c>
      <c r="GG399" s="1">
        <v>0.989477465</v>
      </c>
      <c r="GH399" s="1">
        <v>1.3010901690000001</v>
      </c>
      <c r="GI399" s="1">
        <v>0.63991332099999998</v>
      </c>
      <c r="GJ399" s="1">
        <v>0.82528606999999998</v>
      </c>
      <c r="GK399" s="1">
        <v>1.641002056</v>
      </c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 t="s">
        <v>597</v>
      </c>
      <c r="HP399" s="1" t="s">
        <v>232</v>
      </c>
      <c r="HQ399" s="1" t="s">
        <v>262</v>
      </c>
      <c r="HR399" s="1" t="s">
        <v>260</v>
      </c>
      <c r="HS399" s="1" t="s">
        <v>261</v>
      </c>
      <c r="HT399" s="1" t="s">
        <v>221</v>
      </c>
      <c r="HU399" s="1">
        <v>3.3608727969999999</v>
      </c>
      <c r="HV399" s="1">
        <v>2.4033000539999998</v>
      </c>
      <c r="HW399" s="1"/>
      <c r="HX399" s="1">
        <v>3.1211228900000001</v>
      </c>
      <c r="HY399" s="1">
        <v>4.5886305209999998</v>
      </c>
      <c r="HZ399" s="1">
        <v>5.1340691679999999</v>
      </c>
      <c r="IA399" s="1">
        <v>2.098599793</v>
      </c>
      <c r="IB399" s="1">
        <v>3.6190952850000002</v>
      </c>
    </row>
    <row r="400" spans="1:236" x14ac:dyDescent="0.3">
      <c r="A400" s="1" t="s">
        <v>0</v>
      </c>
      <c r="B400" s="1" t="s">
        <v>1</v>
      </c>
      <c r="C400" s="1" t="s">
        <v>2</v>
      </c>
      <c r="D400" s="1" t="s">
        <v>3</v>
      </c>
      <c r="E400" s="1" t="s">
        <v>4</v>
      </c>
      <c r="F400" s="1" t="s">
        <v>5</v>
      </c>
      <c r="G400" s="1" t="s">
        <v>6</v>
      </c>
      <c r="H400" s="1" t="s">
        <v>7</v>
      </c>
      <c r="I400" s="1" t="s">
        <v>8</v>
      </c>
      <c r="J400" s="1" t="s">
        <v>9</v>
      </c>
      <c r="K400" s="1" t="s">
        <v>10</v>
      </c>
      <c r="L400" s="1" t="s">
        <v>11</v>
      </c>
      <c r="M400" s="1" t="s">
        <v>12</v>
      </c>
      <c r="N400" s="1" t="s">
        <v>13</v>
      </c>
      <c r="O400" s="1" t="s">
        <v>14</v>
      </c>
      <c r="P400" s="1" t="s">
        <v>15</v>
      </c>
      <c r="Q400" s="1" t="s">
        <v>16</v>
      </c>
      <c r="R400" s="1" t="s">
        <v>17</v>
      </c>
      <c r="S400" s="1" t="s">
        <v>18</v>
      </c>
      <c r="T400" s="1" t="s">
        <v>19</v>
      </c>
      <c r="U400" s="1" t="s">
        <v>20</v>
      </c>
      <c r="V400" s="1" t="s">
        <v>21</v>
      </c>
      <c r="W400" s="1" t="s">
        <v>22</v>
      </c>
      <c r="X400" s="1" t="s">
        <v>23</v>
      </c>
      <c r="Y400" s="1" t="s">
        <v>24</v>
      </c>
      <c r="Z400" s="1" t="s">
        <v>25</v>
      </c>
      <c r="AA400" s="1" t="s">
        <v>26</v>
      </c>
      <c r="AB400" s="1" t="s">
        <v>27</v>
      </c>
      <c r="AC400" s="1" t="s">
        <v>28</v>
      </c>
      <c r="AD400" s="1" t="s">
        <v>29</v>
      </c>
      <c r="AE400" s="1" t="s">
        <v>30</v>
      </c>
      <c r="AF400" s="1" t="s">
        <v>31</v>
      </c>
      <c r="AG400" s="1" t="s">
        <v>32</v>
      </c>
      <c r="AH400" s="1" t="s">
        <v>33</v>
      </c>
      <c r="AI400" s="1" t="s">
        <v>34</v>
      </c>
      <c r="AJ400" s="1" t="s">
        <v>35</v>
      </c>
      <c r="AK400" s="1" t="s">
        <v>36</v>
      </c>
      <c r="AL400" s="1" t="s">
        <v>37</v>
      </c>
      <c r="AM400" s="1" t="s">
        <v>38</v>
      </c>
      <c r="AN400" s="1" t="s">
        <v>39</v>
      </c>
      <c r="AO400" s="1" t="s">
        <v>40</v>
      </c>
      <c r="AP400" s="1" t="s">
        <v>41</v>
      </c>
      <c r="AQ400" s="1" t="s">
        <v>42</v>
      </c>
      <c r="AR400" s="1" t="s">
        <v>43</v>
      </c>
      <c r="AS400" s="1" t="s">
        <v>44</v>
      </c>
      <c r="AT400" s="1" t="s">
        <v>45</v>
      </c>
      <c r="AU400" s="1" t="s">
        <v>46</v>
      </c>
      <c r="AV400" s="1" t="s">
        <v>47</v>
      </c>
      <c r="AW400" s="1" t="s">
        <v>48</v>
      </c>
      <c r="AX400" s="1" t="s">
        <v>49</v>
      </c>
      <c r="AY400" s="1" t="s">
        <v>50</v>
      </c>
      <c r="AZ400" s="1" t="s">
        <v>51</v>
      </c>
      <c r="BA400" s="1" t="s">
        <v>52</v>
      </c>
      <c r="BB400" s="1" t="s">
        <v>53</v>
      </c>
      <c r="BC400" s="1" t="s">
        <v>54</v>
      </c>
      <c r="BD400" s="1" t="s">
        <v>55</v>
      </c>
      <c r="BE400" s="1" t="s">
        <v>56</v>
      </c>
      <c r="BF400" s="1" t="s">
        <v>57</v>
      </c>
      <c r="BG400" s="1" t="s">
        <v>58</v>
      </c>
      <c r="BH400" s="1" t="s">
        <v>59</v>
      </c>
      <c r="BI400" s="1" t="s">
        <v>60</v>
      </c>
      <c r="BJ400" s="1" t="s">
        <v>61</v>
      </c>
      <c r="BK400" s="1" t="s">
        <v>62</v>
      </c>
      <c r="BL400" s="1" t="s">
        <v>63</v>
      </c>
      <c r="BM400" s="1" t="s">
        <v>64</v>
      </c>
      <c r="BN400" s="1" t="s">
        <v>65</v>
      </c>
      <c r="BO400" s="1" t="s">
        <v>66</v>
      </c>
      <c r="BP400" s="1" t="s">
        <v>67</v>
      </c>
      <c r="BQ400" s="1" t="s">
        <v>68</v>
      </c>
      <c r="BR400" s="1" t="s">
        <v>69</v>
      </c>
      <c r="BS400" s="1" t="s">
        <v>70</v>
      </c>
      <c r="BT400" s="1" t="s">
        <v>71</v>
      </c>
      <c r="BU400" s="1" t="s">
        <v>72</v>
      </c>
      <c r="BV400" s="1" t="s">
        <v>73</v>
      </c>
      <c r="BW400" s="1" t="s">
        <v>74</v>
      </c>
      <c r="BX400" s="1" t="s">
        <v>75</v>
      </c>
      <c r="BY400" s="1" t="s">
        <v>76</v>
      </c>
      <c r="BZ400" s="1" t="s">
        <v>65</v>
      </c>
      <c r="CA400" s="1" t="s">
        <v>66</v>
      </c>
      <c r="CB400" s="1" t="s">
        <v>67</v>
      </c>
      <c r="CC400" s="1" t="s">
        <v>77</v>
      </c>
      <c r="CD400" s="1" t="s">
        <v>78</v>
      </c>
      <c r="CE400" s="1" t="s">
        <v>59</v>
      </c>
      <c r="CF400" s="1"/>
      <c r="CG400" s="1"/>
      <c r="CH400" s="1"/>
      <c r="CI400" s="1"/>
      <c r="CJ400" s="1"/>
      <c r="CK400" s="1"/>
      <c r="CL400" s="1"/>
      <c r="CM400" s="1"/>
      <c r="CN400" s="1" t="s">
        <v>75</v>
      </c>
      <c r="CO400" s="1" t="s">
        <v>76</v>
      </c>
      <c r="CP400" s="1" t="s">
        <v>65</v>
      </c>
      <c r="CQ400" s="1" t="s">
        <v>66</v>
      </c>
      <c r="CR400" s="1" t="s">
        <v>67</v>
      </c>
      <c r="CS400" s="1" t="s">
        <v>77</v>
      </c>
      <c r="CT400" s="1" t="s">
        <v>78</v>
      </c>
      <c r="CU400" s="1" t="s">
        <v>59</v>
      </c>
      <c r="CV400" s="1" t="s">
        <v>79</v>
      </c>
      <c r="CW400" s="1" t="s">
        <v>80</v>
      </c>
      <c r="CX400" s="1" t="s">
        <v>81</v>
      </c>
      <c r="CY400" s="1" t="s">
        <v>82</v>
      </c>
      <c r="CZ400" s="1" t="s">
        <v>83</v>
      </c>
      <c r="DA400" s="1" t="s">
        <v>84</v>
      </c>
      <c r="DB400" s="1" t="s">
        <v>85</v>
      </c>
      <c r="DC400" s="1" t="s">
        <v>86</v>
      </c>
      <c r="DD400" s="1" t="s">
        <v>87</v>
      </c>
      <c r="DE400" s="1" t="s">
        <v>88</v>
      </c>
      <c r="DF400" s="1" t="s">
        <v>89</v>
      </c>
      <c r="DG400" s="1" t="s">
        <v>90</v>
      </c>
      <c r="DH400" s="1" t="s">
        <v>91</v>
      </c>
      <c r="DI400" s="1" t="s">
        <v>92</v>
      </c>
      <c r="DJ400" s="1" t="s">
        <v>93</v>
      </c>
      <c r="DK400" s="1" t="s">
        <v>94</v>
      </c>
      <c r="DL400" s="1" t="s">
        <v>95</v>
      </c>
      <c r="DM400" s="1" t="s">
        <v>96</v>
      </c>
      <c r="DN400" s="1" t="s">
        <v>97</v>
      </c>
      <c r="DO400" s="1" t="s">
        <v>98</v>
      </c>
      <c r="DP400" s="1" t="s">
        <v>99</v>
      </c>
      <c r="DQ400" s="1" t="s">
        <v>100</v>
      </c>
      <c r="DR400" s="1" t="s">
        <v>101</v>
      </c>
      <c r="DS400" s="1" t="s">
        <v>102</v>
      </c>
      <c r="DT400" s="1" t="s">
        <v>103</v>
      </c>
      <c r="DU400" s="1" t="s">
        <v>104</v>
      </c>
      <c r="DV400" s="1" t="s">
        <v>105</v>
      </c>
      <c r="DW400" s="1" t="s">
        <v>106</v>
      </c>
      <c r="DX400" s="1" t="s">
        <v>107</v>
      </c>
      <c r="DY400" s="1" t="s">
        <v>108</v>
      </c>
      <c r="DZ400" s="1" t="s">
        <v>109</v>
      </c>
      <c r="EA400" s="1" t="s">
        <v>110</v>
      </c>
      <c r="EB400" s="1" t="s">
        <v>111</v>
      </c>
      <c r="EC400" s="1" t="s">
        <v>112</v>
      </c>
      <c r="ED400" s="1" t="s">
        <v>113</v>
      </c>
      <c r="EE400" s="1" t="s">
        <v>114</v>
      </c>
      <c r="EF400" s="1" t="s">
        <v>115</v>
      </c>
      <c r="EG400" s="1" t="s">
        <v>116</v>
      </c>
      <c r="EH400" s="1" t="s">
        <v>117</v>
      </c>
      <c r="EI400" s="1" t="s">
        <v>118</v>
      </c>
      <c r="EJ400" s="1" t="s">
        <v>119</v>
      </c>
      <c r="EK400" s="1" t="s">
        <v>120</v>
      </c>
      <c r="EL400" s="1" t="s">
        <v>121</v>
      </c>
      <c r="EM400" s="1" t="s">
        <v>122</v>
      </c>
      <c r="EN400" s="1" t="s">
        <v>123</v>
      </c>
      <c r="EO400" s="1" t="s">
        <v>124</v>
      </c>
      <c r="EP400" s="1" t="s">
        <v>125</v>
      </c>
      <c r="EQ400" s="1" t="s">
        <v>126</v>
      </c>
      <c r="ER400" s="1" t="s">
        <v>127</v>
      </c>
      <c r="ES400" s="1" t="s">
        <v>128</v>
      </c>
      <c r="ET400" s="1" t="s">
        <v>129</v>
      </c>
      <c r="EU400" s="1" t="s">
        <v>130</v>
      </c>
      <c r="EV400" s="1" t="s">
        <v>131</v>
      </c>
      <c r="EW400" s="1" t="s">
        <v>132</v>
      </c>
      <c r="EX400" s="1" t="s">
        <v>133</v>
      </c>
      <c r="EY400" s="1" t="s">
        <v>134</v>
      </c>
      <c r="EZ400" s="1" t="s">
        <v>135</v>
      </c>
      <c r="FA400" s="1" t="s">
        <v>136</v>
      </c>
      <c r="FB400" s="1" t="s">
        <v>137</v>
      </c>
      <c r="FC400" s="1" t="s">
        <v>138</v>
      </c>
      <c r="FD400" s="1" t="s">
        <v>139</v>
      </c>
      <c r="FE400" s="1" t="s">
        <v>140</v>
      </c>
      <c r="FF400" s="1" t="s">
        <v>141</v>
      </c>
      <c r="FG400" s="1" t="s">
        <v>142</v>
      </c>
      <c r="FH400" s="1" t="s">
        <v>143</v>
      </c>
      <c r="FI400" s="1" t="s">
        <v>144</v>
      </c>
      <c r="FJ400" s="1" t="s">
        <v>145</v>
      </c>
      <c r="FK400" s="1" t="s">
        <v>146</v>
      </c>
      <c r="FL400" s="1" t="s">
        <v>147</v>
      </c>
      <c r="FM400" s="2" t="s">
        <v>148</v>
      </c>
      <c r="FN400" s="1" t="s">
        <v>149</v>
      </c>
      <c r="FO400" s="2" t="s">
        <v>150</v>
      </c>
      <c r="FP400" s="1" t="s">
        <v>151</v>
      </c>
      <c r="FQ400" s="2" t="s">
        <v>152</v>
      </c>
      <c r="FR400" s="2" t="s">
        <v>153</v>
      </c>
      <c r="FS400" s="2" t="s">
        <v>154</v>
      </c>
      <c r="FT400" s="1" t="s">
        <v>155</v>
      </c>
      <c r="FU400" s="1" t="s">
        <v>156</v>
      </c>
      <c r="FV400" s="2" t="s">
        <v>157</v>
      </c>
      <c r="FW400" s="2" t="s">
        <v>158</v>
      </c>
      <c r="FX400" s="2" t="s">
        <v>159</v>
      </c>
      <c r="FY400" s="1" t="s">
        <v>160</v>
      </c>
      <c r="FZ400" s="1" t="s">
        <v>161</v>
      </c>
      <c r="GA400" s="2" t="s">
        <v>162</v>
      </c>
      <c r="GB400" s="2" t="s">
        <v>163</v>
      </c>
      <c r="GC400" s="1" t="s">
        <v>164</v>
      </c>
      <c r="GD400" s="1" t="s">
        <v>165</v>
      </c>
      <c r="GE400" s="1" t="s">
        <v>166</v>
      </c>
      <c r="GF400" s="1" t="s">
        <v>167</v>
      </c>
      <c r="GG400" s="1" t="s">
        <v>168</v>
      </c>
      <c r="GH400" s="1" t="s">
        <v>169</v>
      </c>
      <c r="GI400" s="1" t="s">
        <v>170</v>
      </c>
      <c r="GJ400" s="1" t="s">
        <v>171</v>
      </c>
      <c r="GK400" s="1" t="s">
        <v>172</v>
      </c>
      <c r="GL400" s="1" t="s">
        <v>173</v>
      </c>
      <c r="GM400" s="1" t="s">
        <v>174</v>
      </c>
      <c r="GN400" s="1" t="s">
        <v>175</v>
      </c>
      <c r="GO400" s="1" t="s">
        <v>176</v>
      </c>
      <c r="GP400" s="1" t="s">
        <v>177</v>
      </c>
      <c r="GQ400" s="1" t="s">
        <v>178</v>
      </c>
      <c r="GR400" s="1" t="s">
        <v>179</v>
      </c>
      <c r="GS400" s="1" t="s">
        <v>180</v>
      </c>
      <c r="GT400" s="1" t="s">
        <v>181</v>
      </c>
      <c r="GU400" s="1" t="s">
        <v>182</v>
      </c>
      <c r="GV400" s="1" t="s">
        <v>183</v>
      </c>
      <c r="GW400" s="1" t="s">
        <v>184</v>
      </c>
      <c r="GX400" s="1" t="s">
        <v>185</v>
      </c>
      <c r="GY400" s="1" t="s">
        <v>186</v>
      </c>
      <c r="GZ400" s="1" t="s">
        <v>187</v>
      </c>
      <c r="HA400" s="1" t="s">
        <v>188</v>
      </c>
      <c r="HB400" s="1" t="s">
        <v>189</v>
      </c>
      <c r="HC400" s="1" t="s">
        <v>190</v>
      </c>
      <c r="HD400" s="1" t="s">
        <v>191</v>
      </c>
      <c r="HE400" s="1" t="s">
        <v>192</v>
      </c>
      <c r="HF400" s="1" t="s">
        <v>193</v>
      </c>
      <c r="HG400" s="1" t="s">
        <v>194</v>
      </c>
      <c r="HH400" s="1" t="s">
        <v>195</v>
      </c>
      <c r="HI400" s="1" t="s">
        <v>196</v>
      </c>
      <c r="HJ400" s="1" t="s">
        <v>197</v>
      </c>
      <c r="HK400" s="1" t="s">
        <v>198</v>
      </c>
      <c r="HL400" s="1" t="s">
        <v>199</v>
      </c>
      <c r="HM400" s="1" t="s">
        <v>200</v>
      </c>
      <c r="HN400" s="1" t="s">
        <v>201</v>
      </c>
      <c r="HO400" s="1" t="s">
        <v>202</v>
      </c>
      <c r="HP400" s="1" t="s">
        <v>203</v>
      </c>
      <c r="HQ400" s="1" t="s">
        <v>204</v>
      </c>
      <c r="HR400" s="1" t="s">
        <v>205</v>
      </c>
      <c r="HS400" s="1" t="s">
        <v>206</v>
      </c>
      <c r="HT400" s="1" t="s">
        <v>207</v>
      </c>
      <c r="HU400" s="1" t="s">
        <v>208</v>
      </c>
      <c r="HV400" s="1" t="s">
        <v>209</v>
      </c>
      <c r="HW400" s="1" t="s">
        <v>210</v>
      </c>
      <c r="HX400" s="1" t="s">
        <v>211</v>
      </c>
      <c r="HY400" s="1" t="s">
        <v>212</v>
      </c>
      <c r="HZ400" s="1" t="s">
        <v>213</v>
      </c>
      <c r="IA400" s="1" t="s">
        <v>214</v>
      </c>
      <c r="IB400" s="1" t="s">
        <v>215</v>
      </c>
    </row>
    <row r="401" spans="39:91" x14ac:dyDescent="0.3">
      <c r="AM401">
        <f>AVERAGE(AM2:AM399)</f>
        <v>4.0125628140703515</v>
      </c>
      <c r="CF401">
        <f t="shared" ref="CF401:CM401" si="0">MIN(CF4:CF400)</f>
        <v>-2.9101403878919418</v>
      </c>
      <c r="CG401">
        <f t="shared" si="0"/>
        <v>-1.4784925460403708</v>
      </c>
      <c r="CH401">
        <f t="shared" si="0"/>
        <v>-1.1133856642167215</v>
      </c>
      <c r="CI401">
        <f t="shared" si="0"/>
        <v>-3.2112961347206417</v>
      </c>
      <c r="CJ401">
        <f t="shared" si="0"/>
        <v>-1.3726844286238138</v>
      </c>
      <c r="CK401">
        <f t="shared" si="0"/>
        <v>-1.8178158856975259</v>
      </c>
      <c r="CL401">
        <f t="shared" si="0"/>
        <v>-0.62050276803115456</v>
      </c>
      <c r="CM401">
        <f t="shared" si="0"/>
        <v>-1.9492913520592203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5617-2DD7-44F9-B556-C51A9E034E04}">
  <dimension ref="A1:IB80"/>
  <sheetViews>
    <sheetView topLeftCell="BS1" workbookViewId="0">
      <selection activeCell="BY2" sqref="BY2"/>
    </sheetView>
  </sheetViews>
  <sheetFormatPr defaultRowHeight="14.4" x14ac:dyDescent="0.3"/>
  <cols>
    <col min="6" max="6" width="49" bestFit="1" customWidth="1"/>
    <col min="83" max="83" width="22.77734375" bestFit="1" customWidth="1"/>
  </cols>
  <sheetData>
    <row r="1" spans="1:2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65</v>
      </c>
      <c r="CA1" s="1" t="s">
        <v>66</v>
      </c>
      <c r="CB1" s="1" t="s">
        <v>67</v>
      </c>
      <c r="CC1" s="1" t="s">
        <v>77</v>
      </c>
      <c r="CD1" s="1" t="s">
        <v>78</v>
      </c>
      <c r="CE1" s="1" t="s">
        <v>59</v>
      </c>
      <c r="CF1" s="1"/>
      <c r="CG1" s="1"/>
      <c r="CH1" s="1"/>
      <c r="CI1" s="1"/>
      <c r="CJ1" s="1"/>
      <c r="CK1" s="1"/>
      <c r="CL1" s="1"/>
      <c r="CM1" s="1"/>
      <c r="CN1" s="1" t="s">
        <v>75</v>
      </c>
      <c r="CO1" s="1" t="s">
        <v>76</v>
      </c>
      <c r="CP1" s="1" t="s">
        <v>65</v>
      </c>
      <c r="CQ1" s="1" t="s">
        <v>66</v>
      </c>
      <c r="CR1" s="1" t="s">
        <v>67</v>
      </c>
      <c r="CS1" s="1" t="s">
        <v>77</v>
      </c>
      <c r="CT1" s="1" t="s">
        <v>78</v>
      </c>
      <c r="CU1" s="1" t="s">
        <v>59</v>
      </c>
      <c r="CV1" s="1" t="s">
        <v>79</v>
      </c>
      <c r="CW1" s="1" t="s">
        <v>80</v>
      </c>
      <c r="CX1" s="1" t="s">
        <v>81</v>
      </c>
      <c r="CY1" s="1" t="s">
        <v>82</v>
      </c>
      <c r="CZ1" s="1" t="s">
        <v>83</v>
      </c>
      <c r="DA1" s="1" t="s">
        <v>84</v>
      </c>
      <c r="DB1" s="1" t="s">
        <v>85</v>
      </c>
      <c r="DC1" s="1" t="s">
        <v>86</v>
      </c>
      <c r="DD1" s="1" t="s">
        <v>87</v>
      </c>
      <c r="DE1" s="1" t="s">
        <v>88</v>
      </c>
      <c r="DF1" s="1" t="s">
        <v>89</v>
      </c>
      <c r="DG1" s="1" t="s">
        <v>90</v>
      </c>
      <c r="DH1" s="1" t="s">
        <v>91</v>
      </c>
      <c r="DI1" s="1" t="s">
        <v>92</v>
      </c>
      <c r="DJ1" s="1" t="s">
        <v>93</v>
      </c>
      <c r="DK1" s="1" t="s">
        <v>94</v>
      </c>
      <c r="DL1" s="1" t="s">
        <v>95</v>
      </c>
      <c r="DM1" s="1" t="s">
        <v>96</v>
      </c>
      <c r="DN1" s="1" t="s">
        <v>97</v>
      </c>
      <c r="DO1" s="1" t="s">
        <v>98</v>
      </c>
      <c r="DP1" s="1" t="s">
        <v>99</v>
      </c>
      <c r="DQ1" s="1" t="s">
        <v>100</v>
      </c>
      <c r="DR1" s="1" t="s">
        <v>101</v>
      </c>
      <c r="DS1" s="1" t="s">
        <v>102</v>
      </c>
      <c r="DT1" s="1" t="s">
        <v>103</v>
      </c>
      <c r="DU1" s="1" t="s">
        <v>104</v>
      </c>
      <c r="DV1" s="1" t="s">
        <v>105</v>
      </c>
      <c r="DW1" s="1" t="s">
        <v>106</v>
      </c>
      <c r="DX1" s="1" t="s">
        <v>107</v>
      </c>
      <c r="DY1" s="1" t="s">
        <v>108</v>
      </c>
      <c r="DZ1" s="1" t="s">
        <v>109</v>
      </c>
      <c r="EA1" s="1" t="s">
        <v>110</v>
      </c>
      <c r="EB1" s="1" t="s">
        <v>111</v>
      </c>
      <c r="EC1" s="1" t="s">
        <v>112</v>
      </c>
      <c r="ED1" s="1" t="s">
        <v>113</v>
      </c>
      <c r="EE1" s="1" t="s">
        <v>114</v>
      </c>
      <c r="EF1" s="1" t="s">
        <v>115</v>
      </c>
      <c r="EG1" s="1" t="s">
        <v>116</v>
      </c>
      <c r="EH1" s="1" t="s">
        <v>117</v>
      </c>
      <c r="EI1" s="1" t="s">
        <v>118</v>
      </c>
      <c r="EJ1" s="1" t="s">
        <v>119</v>
      </c>
      <c r="EK1" s="1" t="s">
        <v>120</v>
      </c>
      <c r="EL1" s="1" t="s">
        <v>121</v>
      </c>
      <c r="EM1" s="1" t="s">
        <v>122</v>
      </c>
      <c r="EN1" s="1" t="s">
        <v>123</v>
      </c>
      <c r="EO1" s="1" t="s">
        <v>124</v>
      </c>
      <c r="EP1" s="1" t="s">
        <v>125</v>
      </c>
      <c r="EQ1" s="1" t="s">
        <v>126</v>
      </c>
      <c r="ER1" s="1" t="s">
        <v>127</v>
      </c>
      <c r="ES1" s="1" t="s">
        <v>128</v>
      </c>
      <c r="ET1" s="1" t="s">
        <v>129</v>
      </c>
      <c r="EU1" s="1" t="s">
        <v>130</v>
      </c>
      <c r="EV1" s="1" t="s">
        <v>131</v>
      </c>
      <c r="EW1" s="1" t="s">
        <v>132</v>
      </c>
      <c r="EX1" s="1" t="s">
        <v>133</v>
      </c>
      <c r="EY1" s="1" t="s">
        <v>134</v>
      </c>
      <c r="EZ1" s="1" t="s">
        <v>135</v>
      </c>
      <c r="FA1" s="1" t="s">
        <v>136</v>
      </c>
      <c r="FB1" s="1" t="s">
        <v>137</v>
      </c>
      <c r="FC1" s="1" t="s">
        <v>138</v>
      </c>
      <c r="FD1" s="1" t="s">
        <v>139</v>
      </c>
      <c r="FE1" s="1" t="s">
        <v>140</v>
      </c>
      <c r="FF1" s="1" t="s">
        <v>141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147</v>
      </c>
      <c r="FM1" s="2" t="s">
        <v>148</v>
      </c>
      <c r="FN1" s="1" t="s">
        <v>149</v>
      </c>
      <c r="FO1" s="2" t="s">
        <v>150</v>
      </c>
      <c r="FP1" s="1" t="s">
        <v>151</v>
      </c>
      <c r="FQ1" s="2" t="s">
        <v>152</v>
      </c>
      <c r="FR1" s="2" t="s">
        <v>153</v>
      </c>
      <c r="FS1" s="2" t="s">
        <v>154</v>
      </c>
      <c r="FT1" s="1" t="s">
        <v>155</v>
      </c>
      <c r="FU1" s="1" t="s">
        <v>156</v>
      </c>
      <c r="FV1" s="2" t="s">
        <v>157</v>
      </c>
      <c r="FW1" s="2" t="s">
        <v>158</v>
      </c>
      <c r="FX1" s="2" t="s">
        <v>159</v>
      </c>
      <c r="FY1" s="1" t="s">
        <v>160</v>
      </c>
      <c r="FZ1" s="1" t="s">
        <v>161</v>
      </c>
      <c r="GA1" s="2" t="s">
        <v>162</v>
      </c>
      <c r="GB1" s="2" t="s">
        <v>163</v>
      </c>
      <c r="GC1" s="1" t="s">
        <v>164</v>
      </c>
      <c r="GD1" s="1" t="s">
        <v>165</v>
      </c>
      <c r="GE1" s="1" t="s">
        <v>166</v>
      </c>
      <c r="GF1" s="1" t="s">
        <v>167</v>
      </c>
      <c r="GG1" s="1" t="s">
        <v>168</v>
      </c>
      <c r="GH1" s="1" t="s">
        <v>169</v>
      </c>
      <c r="GI1" s="1" t="s">
        <v>170</v>
      </c>
      <c r="GJ1" s="1" t="s">
        <v>171</v>
      </c>
      <c r="GK1" s="1" t="s">
        <v>172</v>
      </c>
      <c r="GL1" s="1" t="s">
        <v>173</v>
      </c>
      <c r="GM1" s="1" t="s">
        <v>174</v>
      </c>
      <c r="GN1" s="1" t="s">
        <v>175</v>
      </c>
      <c r="GO1" s="1" t="s">
        <v>176</v>
      </c>
      <c r="GP1" s="1" t="s">
        <v>177</v>
      </c>
      <c r="GQ1" s="1" t="s">
        <v>178</v>
      </c>
      <c r="GR1" s="1" t="s">
        <v>179</v>
      </c>
      <c r="GS1" s="1" t="s">
        <v>180</v>
      </c>
      <c r="GT1" s="1" t="s">
        <v>181</v>
      </c>
      <c r="GU1" s="1" t="s">
        <v>182</v>
      </c>
      <c r="GV1" s="1" t="s">
        <v>183</v>
      </c>
      <c r="GW1" s="1" t="s">
        <v>184</v>
      </c>
      <c r="GX1" s="1" t="s">
        <v>185</v>
      </c>
      <c r="GY1" s="1" t="s">
        <v>186</v>
      </c>
      <c r="GZ1" s="1" t="s">
        <v>187</v>
      </c>
      <c r="HA1" s="1" t="s">
        <v>188</v>
      </c>
      <c r="HB1" s="1" t="s">
        <v>189</v>
      </c>
      <c r="HC1" s="1" t="s">
        <v>190</v>
      </c>
      <c r="HD1" s="1" t="s">
        <v>191</v>
      </c>
      <c r="HE1" s="1" t="s">
        <v>192</v>
      </c>
      <c r="HF1" s="1" t="s">
        <v>193</v>
      </c>
      <c r="HG1" s="1" t="s">
        <v>194</v>
      </c>
      <c r="HH1" s="1" t="s">
        <v>195</v>
      </c>
      <c r="HI1" s="1" t="s">
        <v>196</v>
      </c>
      <c r="HJ1" s="1" t="s">
        <v>197</v>
      </c>
      <c r="HK1" s="1" t="s">
        <v>198</v>
      </c>
      <c r="HL1" s="1" t="s">
        <v>199</v>
      </c>
      <c r="HM1" s="1" t="s">
        <v>200</v>
      </c>
      <c r="HN1" s="1" t="s">
        <v>201</v>
      </c>
      <c r="HO1" s="1" t="s">
        <v>202</v>
      </c>
      <c r="HP1" s="1" t="s">
        <v>203</v>
      </c>
      <c r="HQ1" s="1" t="s">
        <v>204</v>
      </c>
      <c r="HR1" s="1" t="s">
        <v>205</v>
      </c>
      <c r="HS1" s="1" t="s">
        <v>206</v>
      </c>
      <c r="HT1" s="1" t="s">
        <v>207</v>
      </c>
      <c r="HU1" s="1" t="s">
        <v>208</v>
      </c>
      <c r="HV1" s="1" t="s">
        <v>209</v>
      </c>
      <c r="HW1" s="1" t="s">
        <v>210</v>
      </c>
      <c r="HX1" s="1" t="s">
        <v>211</v>
      </c>
      <c r="HY1" s="1" t="s">
        <v>212</v>
      </c>
      <c r="HZ1" s="1" t="s">
        <v>213</v>
      </c>
      <c r="IA1" s="1" t="s">
        <v>214</v>
      </c>
      <c r="IB1" s="1" t="s">
        <v>215</v>
      </c>
    </row>
    <row r="2" spans="1:236" x14ac:dyDescent="0.3">
      <c r="A2" s="1">
        <v>37025</v>
      </c>
      <c r="B2" s="1" t="s">
        <v>216</v>
      </c>
      <c r="C2" s="1" t="s">
        <v>217</v>
      </c>
      <c r="D2" s="1" t="s">
        <v>218</v>
      </c>
      <c r="E2" s="1">
        <v>5</v>
      </c>
      <c r="F2" s="1" t="s">
        <v>219</v>
      </c>
      <c r="G2" s="1">
        <v>1</v>
      </c>
      <c r="H2" s="1" t="s">
        <v>220</v>
      </c>
      <c r="I2" s="1" t="s">
        <v>221</v>
      </c>
      <c r="J2" s="1" t="s">
        <v>221</v>
      </c>
      <c r="K2" s="1" t="s">
        <v>221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 t="s">
        <v>222</v>
      </c>
      <c r="AF2" s="1" t="s">
        <v>221</v>
      </c>
      <c r="AG2" s="1" t="s">
        <v>221</v>
      </c>
      <c r="AH2" s="1" t="s">
        <v>221</v>
      </c>
      <c r="AI2" s="1" t="s">
        <v>221</v>
      </c>
      <c r="AJ2" s="1" t="s">
        <v>221</v>
      </c>
      <c r="AK2" s="1" t="s">
        <v>221</v>
      </c>
      <c r="AL2" s="1" t="s">
        <v>221</v>
      </c>
      <c r="AM2" s="1">
        <v>4</v>
      </c>
      <c r="AN2" s="1">
        <v>3</v>
      </c>
      <c r="AO2" s="1">
        <v>3</v>
      </c>
      <c r="AP2" s="1">
        <v>1</v>
      </c>
      <c r="AQ2" s="1">
        <v>4</v>
      </c>
      <c r="AR2" s="1">
        <v>2</v>
      </c>
      <c r="AS2" s="1">
        <v>1</v>
      </c>
      <c r="AT2" s="1">
        <v>5</v>
      </c>
      <c r="AU2" s="1">
        <v>5</v>
      </c>
      <c r="AV2" s="1">
        <v>2</v>
      </c>
      <c r="AW2" s="1">
        <v>3</v>
      </c>
      <c r="AX2" s="1">
        <v>3</v>
      </c>
      <c r="AY2" s="1">
        <v>4</v>
      </c>
      <c r="AZ2" s="1">
        <v>3</v>
      </c>
      <c r="BA2" s="1">
        <v>1</v>
      </c>
      <c r="BB2" s="1">
        <v>2</v>
      </c>
      <c r="BC2" s="1" t="s">
        <v>221</v>
      </c>
      <c r="BD2" s="1" t="s">
        <v>221</v>
      </c>
      <c r="BE2" s="1" t="s">
        <v>221</v>
      </c>
      <c r="BF2" s="1" t="s">
        <v>221</v>
      </c>
      <c r="BG2" s="1">
        <v>3</v>
      </c>
      <c r="BH2" s="1">
        <v>4</v>
      </c>
      <c r="BI2" s="1">
        <v>3</v>
      </c>
      <c r="BJ2" s="1">
        <v>4</v>
      </c>
      <c r="BK2" s="1">
        <v>5</v>
      </c>
      <c r="BL2" s="1">
        <v>4</v>
      </c>
      <c r="BM2" s="1">
        <v>4</v>
      </c>
      <c r="BN2" s="1" t="s">
        <v>221</v>
      </c>
      <c r="BO2" s="1">
        <v>5</v>
      </c>
      <c r="BP2" s="1">
        <v>5</v>
      </c>
      <c r="BQ2" s="1">
        <v>4</v>
      </c>
      <c r="BR2" s="1">
        <v>3</v>
      </c>
      <c r="BS2" s="1" t="s">
        <v>221</v>
      </c>
      <c r="BT2" s="1">
        <v>4</v>
      </c>
      <c r="BU2" s="1">
        <v>4</v>
      </c>
      <c r="BV2" s="1">
        <v>4</v>
      </c>
      <c r="BW2" s="1" t="s">
        <v>221</v>
      </c>
      <c r="BX2" s="1">
        <v>3.75</v>
      </c>
      <c r="BY2" s="1">
        <v>4</v>
      </c>
      <c r="BZ2" s="1"/>
      <c r="CA2" s="1">
        <v>5</v>
      </c>
      <c r="CB2" s="1">
        <v>5</v>
      </c>
      <c r="CC2" s="1">
        <v>4.3333333329999997</v>
      </c>
      <c r="CD2" s="1"/>
      <c r="CE2" s="1">
        <v>4</v>
      </c>
      <c r="CF2" s="1">
        <f>(AM2 - '[1]AoA, FW, and ASMu'!B$11) / '[1]AoA, FW, and ASMu'!B$12</f>
        <v>-6.0746042051738683E-2</v>
      </c>
      <c r="CG2" s="1">
        <f>(AQ2 - '[1]AoA, FW, and ASMu'!C$11) / '[1]AoA, FW, and ASMu'!C$12</f>
        <v>0.83458339984016205</v>
      </c>
      <c r="CH2" s="1">
        <f>(AR2 - '[1]AoA, FW, and ASMu'!D$11) / '[1]AoA, FW, and ASMu'!D$12</f>
        <v>-0.32843761477495281</v>
      </c>
      <c r="CI2" s="1">
        <f>(AT2 - '[1]AoA, FW, and ASMu'!E$11) / '[1]AoA, FW, and ASMu'!E$12</f>
        <v>0.50066042908655961</v>
      </c>
      <c r="CJ2" s="1">
        <f>(AU2 - '[1]AoA, FW, and ASMu'!F$11) / '[1]AoA, FW, and ASMu'!F$12</f>
        <v>0.92360840061944671</v>
      </c>
      <c r="CK2" s="1">
        <f>(AY2 - '[1]AoA, FW, and ASMu'!G$11) / '[1]AoA, FW, and ASMu'!G$12</f>
        <v>0.32195980665711271</v>
      </c>
      <c r="CL2" s="1">
        <f>(BA2 - '[1]AoA, FW, and ASMu'!H$11) / '[1]AoA, FW, and ASMu'!H$12</f>
        <v>-0.62050276803115456</v>
      </c>
      <c r="CM2" s="1">
        <f>(AW2 - '[1]AoA, FW, and ASMu'!I$11) / '[1]AoA, FW, and ASMu'!I$12</f>
        <v>-0.25123341556192269</v>
      </c>
      <c r="CN2" s="1">
        <v>-0.59991659500000005</v>
      </c>
      <c r="CO2" s="1">
        <v>0.48475246700000002</v>
      </c>
      <c r="CP2" s="1"/>
      <c r="CQ2" s="1">
        <v>1.1562758870000001</v>
      </c>
      <c r="CR2" s="1">
        <v>0.81755465699999996</v>
      </c>
      <c r="CS2" s="1">
        <v>0.348715995</v>
      </c>
      <c r="CT2" s="1"/>
      <c r="CU2" s="1">
        <v>4.9091758999999999E-2</v>
      </c>
      <c r="CV2" s="1" t="s">
        <v>223</v>
      </c>
      <c r="CW2" s="1">
        <v>4</v>
      </c>
      <c r="CX2" s="1">
        <v>1</v>
      </c>
      <c r="CY2" s="1" t="s">
        <v>224</v>
      </c>
      <c r="CZ2" s="1">
        <v>4</v>
      </c>
      <c r="DA2" s="1">
        <v>240</v>
      </c>
      <c r="DB2" s="1" t="s">
        <v>221</v>
      </c>
      <c r="DC2" s="1" t="s">
        <v>221</v>
      </c>
      <c r="DD2" s="1">
        <v>0</v>
      </c>
      <c r="DE2" s="1" t="s">
        <v>221</v>
      </c>
      <c r="DF2" s="1" t="s">
        <v>221</v>
      </c>
      <c r="DG2" s="1" t="s">
        <v>225</v>
      </c>
      <c r="DH2" s="1">
        <v>551523</v>
      </c>
      <c r="DI2" s="1" t="s">
        <v>226</v>
      </c>
      <c r="DJ2" s="1" t="s">
        <v>227</v>
      </c>
      <c r="DK2" s="1" t="s">
        <v>228</v>
      </c>
      <c r="DL2" s="1" t="s">
        <v>229</v>
      </c>
      <c r="DM2" s="1">
        <v>958</v>
      </c>
      <c r="DN2" s="1">
        <v>2</v>
      </c>
      <c r="DO2" s="1" t="s">
        <v>230</v>
      </c>
      <c r="DP2" s="1">
        <v>-8.318265E-3</v>
      </c>
      <c r="DQ2" s="1">
        <v>1.4352302509999999</v>
      </c>
      <c r="DR2" s="1">
        <v>-0.85767027399999995</v>
      </c>
      <c r="DS2" s="1">
        <v>-0.37808848900000003</v>
      </c>
      <c r="DT2" s="1">
        <v>1.1885848320000001</v>
      </c>
      <c r="DU2" s="1">
        <v>-0.432934453</v>
      </c>
      <c r="DV2" s="1">
        <v>-0.68143459900000003</v>
      </c>
      <c r="DW2" s="1">
        <v>0.87171520999999996</v>
      </c>
      <c r="DX2" s="1">
        <v>1.717454663</v>
      </c>
      <c r="DY2" s="1">
        <v>-9.6444849999999999E-2</v>
      </c>
      <c r="DZ2" s="1">
        <v>-0.19060606099999999</v>
      </c>
      <c r="EA2" s="1">
        <v>0.85522195599999995</v>
      </c>
      <c r="EB2" s="1">
        <v>0.65018504799999999</v>
      </c>
      <c r="EC2" s="1">
        <v>-0.36842907200000002</v>
      </c>
      <c r="ED2" s="1">
        <v>-0.670839038</v>
      </c>
      <c r="EE2" s="1">
        <v>-1.7814532089999999</v>
      </c>
      <c r="EF2" s="1">
        <v>-1.493362589</v>
      </c>
      <c r="EG2" s="1">
        <v>-0.20733053700000001</v>
      </c>
      <c r="EH2" s="1">
        <v>-1.1388457270000001</v>
      </c>
      <c r="EI2" s="1">
        <v>-0.21831218999999999</v>
      </c>
      <c r="EJ2" s="1">
        <v>0.78663404599999998</v>
      </c>
      <c r="EK2" s="1">
        <v>-8.8258680000000006E-2</v>
      </c>
      <c r="EL2" s="1">
        <v>-0.51791661099999997</v>
      </c>
      <c r="EM2" s="1">
        <v>1.1417787210000001</v>
      </c>
      <c r="EN2" s="1">
        <v>0.77204928699999997</v>
      </c>
      <c r="EO2" s="1">
        <v>-0.39782657399999999</v>
      </c>
      <c r="EP2" s="1">
        <v>-1.442470868</v>
      </c>
      <c r="EQ2" s="1" t="s">
        <v>221</v>
      </c>
      <c r="ER2" s="1">
        <v>0.35031512599999998</v>
      </c>
      <c r="ES2" s="1">
        <v>0.56867211600000001</v>
      </c>
      <c r="ET2" s="1">
        <v>-0.18006138499999999</v>
      </c>
      <c r="EU2" s="1" t="s">
        <v>221</v>
      </c>
      <c r="EV2" s="1" t="s">
        <v>221</v>
      </c>
      <c r="EW2" s="1">
        <v>-1.1190723E-2</v>
      </c>
      <c r="EX2" s="1">
        <v>1.715370176</v>
      </c>
      <c r="EY2" s="1">
        <v>-0.74570925099999996</v>
      </c>
      <c r="EZ2" s="1">
        <v>-0.56272993800000004</v>
      </c>
      <c r="FA2" s="1">
        <v>0.95617094700000005</v>
      </c>
      <c r="FB2" s="1">
        <v>-0.407382207</v>
      </c>
      <c r="FC2" s="1">
        <v>-0.94977949800000006</v>
      </c>
      <c r="FD2" s="1">
        <v>0.84506917800000003</v>
      </c>
      <c r="FE2" s="1">
        <v>0.98215492100000001</v>
      </c>
      <c r="FF2" s="1">
        <v>-8.7277409E-2</v>
      </c>
      <c r="FG2" s="1">
        <v>-0.163953078</v>
      </c>
      <c r="FH2" s="1">
        <v>0.67688225400000002</v>
      </c>
      <c r="FI2" s="1">
        <v>0.45804513099999999</v>
      </c>
      <c r="FJ2" s="1">
        <v>-0.31028479199999998</v>
      </c>
      <c r="FK2" s="1">
        <v>-0.61827943600000002</v>
      </c>
      <c r="FL2" s="1">
        <v>-1.434993843</v>
      </c>
      <c r="FM2" s="1">
        <v>-1.9298028169999999</v>
      </c>
      <c r="FN2" s="1">
        <v>-0.247118633</v>
      </c>
      <c r="FO2" s="1">
        <v>-1.139662908</v>
      </c>
      <c r="FP2" s="1">
        <v>-0.25138411700000002</v>
      </c>
      <c r="FQ2" s="1">
        <v>0.96217865700000005</v>
      </c>
      <c r="FR2" s="1">
        <v>-9.9165901000000001E-2</v>
      </c>
      <c r="FS2" s="1">
        <v>-0.72244622599999997</v>
      </c>
      <c r="FT2" s="1">
        <v>1.1629552620000001</v>
      </c>
      <c r="FU2" s="1">
        <v>0.89080182600000002</v>
      </c>
      <c r="FV2" s="1">
        <v>-0.45070360700000001</v>
      </c>
      <c r="FW2" s="1">
        <v>-1.7812144590000001</v>
      </c>
      <c r="FX2" s="1"/>
      <c r="FY2" s="1">
        <v>0.38368944500000002</v>
      </c>
      <c r="FZ2" s="1">
        <v>0.58580132299999998</v>
      </c>
      <c r="GA2" s="1">
        <v>-0.200264262</v>
      </c>
      <c r="GB2" s="1"/>
      <c r="GC2" s="1"/>
      <c r="GD2" s="1">
        <v>-0.54729887499999996</v>
      </c>
      <c r="GE2" s="1">
        <v>7.7363177000000005E-2</v>
      </c>
      <c r="GF2" s="1">
        <v>-0.94977949800000006</v>
      </c>
      <c r="GG2" s="1">
        <v>2.0080244390000002</v>
      </c>
      <c r="GH2" s="1">
        <v>1.8729567469999999</v>
      </c>
      <c r="GI2" s="1">
        <v>0.50490064099999998</v>
      </c>
      <c r="GJ2" s="1">
        <v>-0.61827943600000002</v>
      </c>
      <c r="GK2" s="1">
        <v>-0.41107171100000001</v>
      </c>
      <c r="GL2" s="1">
        <v>2</v>
      </c>
      <c r="GM2" s="1">
        <v>2</v>
      </c>
      <c r="GN2" s="1">
        <v>1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1</v>
      </c>
      <c r="GV2" s="1">
        <v>0.5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1</v>
      </c>
      <c r="HH2" s="1">
        <v>0.5</v>
      </c>
      <c r="HI2" s="1">
        <v>0</v>
      </c>
      <c r="HJ2" s="1">
        <v>0</v>
      </c>
      <c r="HK2" s="1">
        <v>0</v>
      </c>
      <c r="HL2" s="1">
        <v>0</v>
      </c>
      <c r="HM2" s="1">
        <v>0.5</v>
      </c>
      <c r="HN2" s="1">
        <v>0.5</v>
      </c>
      <c r="HO2" s="1" t="s">
        <v>231</v>
      </c>
      <c r="HP2" s="1" t="s">
        <v>232</v>
      </c>
      <c r="HQ2" s="1" t="s">
        <v>233</v>
      </c>
      <c r="HR2" s="1" t="s">
        <v>234</v>
      </c>
      <c r="HS2" s="1" t="s">
        <v>221</v>
      </c>
      <c r="HT2" s="1" t="s">
        <v>221</v>
      </c>
      <c r="HU2" s="1">
        <v>4.0228574190000002</v>
      </c>
      <c r="HV2" s="1">
        <v>3.5899784129999999</v>
      </c>
      <c r="HW2" s="1"/>
      <c r="HX2" s="1">
        <v>4.4312896869999996</v>
      </c>
      <c r="HY2" s="1">
        <v>4.737007867</v>
      </c>
      <c r="HZ2" s="1">
        <v>3.3546070870000002</v>
      </c>
      <c r="IA2" s="1"/>
      <c r="IB2" s="1">
        <v>2.3474786750000001</v>
      </c>
    </row>
    <row r="3" spans="1:236" x14ac:dyDescent="0.3">
      <c r="A3" s="1">
        <v>37187</v>
      </c>
      <c r="B3" s="1" t="s">
        <v>235</v>
      </c>
      <c r="C3" s="1" t="s">
        <v>236</v>
      </c>
      <c r="D3" s="1" t="s">
        <v>237</v>
      </c>
      <c r="E3" s="1">
        <v>9</v>
      </c>
      <c r="F3" s="1" t="s">
        <v>238</v>
      </c>
      <c r="G3" s="1">
        <v>4</v>
      </c>
      <c r="H3" s="1" t="s">
        <v>239</v>
      </c>
      <c r="I3" s="1" t="s">
        <v>221</v>
      </c>
      <c r="J3" s="1" t="s">
        <v>221</v>
      </c>
      <c r="K3" s="1" t="s">
        <v>221</v>
      </c>
      <c r="L3" s="1">
        <v>1</v>
      </c>
      <c r="M3" s="1">
        <v>0</v>
      </c>
      <c r="N3" s="1">
        <v>0</v>
      </c>
      <c r="O3" s="1">
        <v>0</v>
      </c>
      <c r="P3" s="1">
        <v>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1</v>
      </c>
      <c r="AC3" s="1">
        <v>0</v>
      </c>
      <c r="AD3" s="1">
        <v>0</v>
      </c>
      <c r="AE3" s="1" t="s">
        <v>240</v>
      </c>
      <c r="AF3" s="1" t="s">
        <v>221</v>
      </c>
      <c r="AG3" s="1" t="s">
        <v>221</v>
      </c>
      <c r="AH3" s="1" t="s">
        <v>221</v>
      </c>
      <c r="AI3" s="1" t="s">
        <v>221</v>
      </c>
      <c r="AJ3" s="1" t="s">
        <v>221</v>
      </c>
      <c r="AK3" s="1" t="s">
        <v>221</v>
      </c>
      <c r="AL3" s="1" t="s">
        <v>221</v>
      </c>
      <c r="AM3" s="1">
        <v>4</v>
      </c>
      <c r="AN3" s="1">
        <v>1</v>
      </c>
      <c r="AO3" s="1">
        <v>5</v>
      </c>
      <c r="AP3" s="1">
        <v>1</v>
      </c>
      <c r="AQ3" s="1">
        <v>1</v>
      </c>
      <c r="AR3" s="1">
        <v>3</v>
      </c>
      <c r="AS3" s="1">
        <v>2</v>
      </c>
      <c r="AT3" s="1">
        <v>5</v>
      </c>
      <c r="AU3" s="1">
        <v>5</v>
      </c>
      <c r="AV3" s="1">
        <v>3</v>
      </c>
      <c r="AW3" s="1">
        <v>4</v>
      </c>
      <c r="AX3" s="1">
        <v>3</v>
      </c>
      <c r="AY3" s="1">
        <v>4</v>
      </c>
      <c r="AZ3" s="1">
        <v>4</v>
      </c>
      <c r="BA3" s="1">
        <v>1</v>
      </c>
      <c r="BB3" s="1">
        <v>5</v>
      </c>
      <c r="BC3" s="1" t="s">
        <v>221</v>
      </c>
      <c r="BD3" s="1" t="s">
        <v>221</v>
      </c>
      <c r="BE3" s="1" t="s">
        <v>221</v>
      </c>
      <c r="BF3" s="1" t="s">
        <v>221</v>
      </c>
      <c r="BG3" s="1">
        <v>5</v>
      </c>
      <c r="BH3" s="1">
        <v>5</v>
      </c>
      <c r="BI3" s="1">
        <v>4</v>
      </c>
      <c r="BJ3" s="1">
        <v>5</v>
      </c>
      <c r="BK3" s="1">
        <v>4</v>
      </c>
      <c r="BL3" s="1">
        <v>4</v>
      </c>
      <c r="BM3" s="1">
        <v>4</v>
      </c>
      <c r="BN3" s="1">
        <v>4</v>
      </c>
      <c r="BO3" s="1">
        <v>5</v>
      </c>
      <c r="BP3" s="1">
        <v>5</v>
      </c>
      <c r="BQ3" s="1">
        <v>5</v>
      </c>
      <c r="BR3" s="1">
        <v>5</v>
      </c>
      <c r="BS3" s="1">
        <v>4</v>
      </c>
      <c r="BT3" s="1">
        <v>4</v>
      </c>
      <c r="BU3" s="1">
        <v>4</v>
      </c>
      <c r="BV3" s="1">
        <v>5</v>
      </c>
      <c r="BW3" s="1">
        <v>3</v>
      </c>
      <c r="BX3" s="1">
        <v>4.3</v>
      </c>
      <c r="BY3" s="1">
        <v>4</v>
      </c>
      <c r="BZ3" s="1">
        <v>4</v>
      </c>
      <c r="CA3" s="1">
        <v>5</v>
      </c>
      <c r="CB3" s="1">
        <v>5</v>
      </c>
      <c r="CC3" s="1">
        <v>4</v>
      </c>
      <c r="CD3" s="1">
        <v>3.5</v>
      </c>
      <c r="CE3" s="1">
        <v>5</v>
      </c>
      <c r="CF3" s="1">
        <f>(AM3 - '[1]AoA, FW, and ASMu'!B$11) / '[1]AoA, FW, and ASMu'!B$12</f>
        <v>-6.0746042051738683E-2</v>
      </c>
      <c r="CG3" s="1">
        <f>(AQ3 - '[1]AoA, FW, and ASMu'!C$11) / '[1]AoA, FW, and ASMu'!C$12</f>
        <v>-1.4784925460403708</v>
      </c>
      <c r="CH3" s="1">
        <f>(AR3 - '[1]AoA, FW, and ASMu'!D$11) / '[1]AoA, FW, and ASMu'!D$12</f>
        <v>0.45651043466681585</v>
      </c>
      <c r="CI3" s="1">
        <f>(AT3 - '[1]AoA, FW, and ASMu'!E$11) / '[1]AoA, FW, and ASMu'!E$12</f>
        <v>0.50066042908655961</v>
      </c>
      <c r="CJ3" s="1">
        <f>(AU3 - '[1]AoA, FW, and ASMu'!F$11) / '[1]AoA, FW, and ASMu'!F$12</f>
        <v>0.92360840061944671</v>
      </c>
      <c r="CK3" s="1">
        <f>(AY3 - '[1]AoA, FW, and ASMu'!G$11) / '[1]AoA, FW, and ASMu'!G$12</f>
        <v>0.32195980665711271</v>
      </c>
      <c r="CL3" s="1">
        <f>(BA3 - '[1]AoA, FW, and ASMu'!H$11) / '[1]AoA, FW, and ASMu'!H$12</f>
        <v>-0.62050276803115456</v>
      </c>
      <c r="CM3" s="1">
        <f>(AW3 - '[1]AoA, FW, and ASMu'!I$11) / '[1]AoA, FW, and ASMu'!I$12</f>
        <v>0.59779555268672613</v>
      </c>
      <c r="CN3" s="1">
        <v>-0.34521754999999998</v>
      </c>
      <c r="CO3" s="1">
        <v>0.42017015299999999</v>
      </c>
      <c r="CP3" s="1">
        <v>-0.49881684100000001</v>
      </c>
      <c r="CQ3" s="1">
        <v>0.96594510200000006</v>
      </c>
      <c r="CR3" s="1">
        <v>1.1005616540000001</v>
      </c>
      <c r="CS3" s="1">
        <v>-0.347593757</v>
      </c>
      <c r="CT3" s="1">
        <v>-0.75131437999999995</v>
      </c>
      <c r="CU3" s="1">
        <v>0.65581255599999999</v>
      </c>
      <c r="CV3" s="1" t="s">
        <v>241</v>
      </c>
      <c r="CW3" s="1">
        <v>5</v>
      </c>
      <c r="CX3" s="1">
        <v>1</v>
      </c>
      <c r="CY3" s="1" t="s">
        <v>242</v>
      </c>
      <c r="CZ3" s="1">
        <v>5</v>
      </c>
      <c r="DA3" s="1">
        <v>8410</v>
      </c>
      <c r="DB3" s="1" t="s">
        <v>221</v>
      </c>
      <c r="DC3" s="1" t="s">
        <v>221</v>
      </c>
      <c r="DD3" s="1">
        <v>0</v>
      </c>
      <c r="DE3" s="1" t="s">
        <v>221</v>
      </c>
      <c r="DF3" s="1" t="s">
        <v>221</v>
      </c>
      <c r="DG3" s="1" t="s">
        <v>243</v>
      </c>
      <c r="DH3" s="1">
        <v>145885</v>
      </c>
      <c r="DI3" s="1" t="s">
        <v>244</v>
      </c>
      <c r="DJ3" s="1" t="s">
        <v>245</v>
      </c>
      <c r="DK3" s="1" t="s">
        <v>246</v>
      </c>
      <c r="DL3" s="1" t="s">
        <v>229</v>
      </c>
      <c r="DM3" s="1">
        <v>1456</v>
      </c>
      <c r="DN3" s="1">
        <v>8</v>
      </c>
      <c r="DO3" s="1" t="s">
        <v>247</v>
      </c>
      <c r="DP3" s="1">
        <v>-8.318265E-3</v>
      </c>
      <c r="DQ3" s="1">
        <v>-0.56476974899999999</v>
      </c>
      <c r="DR3" s="1">
        <v>1.142329726</v>
      </c>
      <c r="DS3" s="1">
        <v>-0.37808848900000003</v>
      </c>
      <c r="DT3" s="1">
        <v>-1.8114151679999999</v>
      </c>
      <c r="DU3" s="1">
        <v>0.567065547</v>
      </c>
      <c r="DV3" s="1">
        <v>0.31856540100000003</v>
      </c>
      <c r="DW3" s="1">
        <v>0.87171520999999996</v>
      </c>
      <c r="DX3" s="1">
        <v>1.717454663</v>
      </c>
      <c r="DY3" s="1">
        <v>0.90355514999999997</v>
      </c>
      <c r="DZ3" s="1">
        <v>0.80939393900000001</v>
      </c>
      <c r="EA3" s="1">
        <v>0.85522195599999995</v>
      </c>
      <c r="EB3" s="1">
        <v>0.65018504799999999</v>
      </c>
      <c r="EC3" s="1">
        <v>0.63157092800000003</v>
      </c>
      <c r="ED3" s="1">
        <v>-0.670839038</v>
      </c>
      <c r="EE3" s="1">
        <v>1.2185467910000001</v>
      </c>
      <c r="EF3" s="1">
        <v>0.50663741100000004</v>
      </c>
      <c r="EG3" s="1">
        <v>0.79266946299999996</v>
      </c>
      <c r="EH3" s="1">
        <v>-0.138845727</v>
      </c>
      <c r="EI3" s="1">
        <v>0.78168780999999998</v>
      </c>
      <c r="EJ3" s="1">
        <v>-0.213365954</v>
      </c>
      <c r="EK3" s="1">
        <v>-8.8258680000000006E-2</v>
      </c>
      <c r="EL3" s="1">
        <v>-0.51791661099999997</v>
      </c>
      <c r="EM3" s="1">
        <v>1.1417787210000001</v>
      </c>
      <c r="EN3" s="1">
        <v>0.77204928699999997</v>
      </c>
      <c r="EO3" s="1">
        <v>0.60217342600000001</v>
      </c>
      <c r="EP3" s="1">
        <v>0.55752913199999998</v>
      </c>
      <c r="EQ3" s="1">
        <v>0.160112855</v>
      </c>
      <c r="ER3" s="1">
        <v>0.35031512599999998</v>
      </c>
      <c r="ES3" s="1">
        <v>0.56867211600000001</v>
      </c>
      <c r="ET3" s="1">
        <v>0.81993861499999998</v>
      </c>
      <c r="EU3" s="1">
        <v>-0.28827037799999999</v>
      </c>
      <c r="EV3" s="1">
        <v>0.11079420800000001</v>
      </c>
      <c r="EW3" s="1">
        <v>-7.2999390000000001E-3</v>
      </c>
      <c r="EX3" s="1">
        <v>-0.50626750099999995</v>
      </c>
      <c r="EY3" s="1">
        <v>1.1603746619999999</v>
      </c>
      <c r="EZ3" s="1">
        <v>-0.43257899100000002</v>
      </c>
      <c r="FA3" s="1">
        <v>-1.428876314</v>
      </c>
      <c r="FB3" s="1">
        <v>0.44826796200000002</v>
      </c>
      <c r="FC3" s="1">
        <v>0.26325543000000001</v>
      </c>
      <c r="FD3" s="1">
        <v>0.78158185499999999</v>
      </c>
      <c r="FE3" s="1">
        <v>0.98416879099999999</v>
      </c>
      <c r="FF3" s="1">
        <v>0.62167485</v>
      </c>
      <c r="FG3" s="1">
        <v>0.74325423400000001</v>
      </c>
      <c r="FH3" s="1">
        <v>0.545026554</v>
      </c>
      <c r="FI3" s="1">
        <v>0.47212665999999998</v>
      </c>
      <c r="FJ3" s="1">
        <v>0.527533476</v>
      </c>
      <c r="FK3" s="1">
        <v>-0.65123792400000002</v>
      </c>
      <c r="FL3" s="1">
        <v>1.178860324</v>
      </c>
      <c r="FM3" s="1">
        <v>0.73267232599999998</v>
      </c>
      <c r="FN3" s="1">
        <v>1.036017078</v>
      </c>
      <c r="FO3" s="1">
        <v>-0.14130938400000001</v>
      </c>
      <c r="FP3" s="1">
        <v>0.94650490499999995</v>
      </c>
      <c r="FQ3" s="1">
        <v>-0.26488525299999999</v>
      </c>
      <c r="FR3" s="1">
        <v>-9.6083810000000006E-2</v>
      </c>
      <c r="FS3" s="1">
        <v>-0.75406215300000001</v>
      </c>
      <c r="FT3" s="1">
        <v>1.135604523</v>
      </c>
      <c r="FU3" s="1">
        <v>0.76901765600000005</v>
      </c>
      <c r="FV3" s="1">
        <v>0.68614825199999996</v>
      </c>
      <c r="FW3" s="1">
        <v>0.72294473999999997</v>
      </c>
      <c r="FX3" s="1">
        <v>0.19275363200000001</v>
      </c>
      <c r="FY3" s="1">
        <v>0.356362032</v>
      </c>
      <c r="FZ3" s="1">
        <v>0.61698529199999996</v>
      </c>
      <c r="GA3" s="1">
        <v>0.955153959</v>
      </c>
      <c r="GB3" s="1">
        <v>-0.28983172800000001</v>
      </c>
      <c r="GC3" s="1">
        <v>0.126620132</v>
      </c>
      <c r="GD3" s="1">
        <v>0.167050119</v>
      </c>
      <c r="GE3" s="1">
        <v>-1.1543184820000001</v>
      </c>
      <c r="GF3" s="1">
        <v>0.15843623300000001</v>
      </c>
      <c r="GG3" s="1">
        <v>2.7519702E-2</v>
      </c>
      <c r="GH3" s="1">
        <v>2.1197733140000001</v>
      </c>
      <c r="GI3" s="1">
        <v>0.66730527299999998</v>
      </c>
      <c r="GJ3" s="1">
        <v>-0.699776972</v>
      </c>
      <c r="GK3" s="1">
        <v>1.4759265589999999</v>
      </c>
      <c r="GL3" s="1">
        <v>3</v>
      </c>
      <c r="GM3" s="1">
        <v>1</v>
      </c>
      <c r="GN3" s="1">
        <v>0.33333333300000001</v>
      </c>
      <c r="GO3" s="1">
        <v>2</v>
      </c>
      <c r="GP3" s="1">
        <v>0.66666666699999999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1</v>
      </c>
      <c r="GX3" s="1">
        <v>0.33333333300000001</v>
      </c>
      <c r="GY3" s="1">
        <v>0</v>
      </c>
      <c r="GZ3" s="1">
        <v>0</v>
      </c>
      <c r="HA3" s="1">
        <v>0</v>
      </c>
      <c r="HB3" s="1">
        <v>0</v>
      </c>
      <c r="HC3" s="1">
        <v>1</v>
      </c>
      <c r="HD3" s="1">
        <v>0.33333333300000001</v>
      </c>
      <c r="HE3" s="1">
        <v>0</v>
      </c>
      <c r="HF3" s="1">
        <v>0</v>
      </c>
      <c r="HG3" s="1">
        <v>1</v>
      </c>
      <c r="HH3" s="1">
        <v>0.33333333300000001</v>
      </c>
      <c r="HI3" s="1">
        <v>0</v>
      </c>
      <c r="HJ3" s="1">
        <v>0</v>
      </c>
      <c r="HK3" s="1">
        <v>0</v>
      </c>
      <c r="HL3" s="1">
        <v>0</v>
      </c>
      <c r="HM3" s="1">
        <v>0.33333333300000001</v>
      </c>
      <c r="HN3" s="1">
        <v>0.66666666699999999</v>
      </c>
      <c r="HO3" s="1" t="s">
        <v>248</v>
      </c>
      <c r="HP3" s="1" t="s">
        <v>232</v>
      </c>
      <c r="HQ3" s="1" t="s">
        <v>233</v>
      </c>
      <c r="HR3" s="1" t="s">
        <v>234</v>
      </c>
      <c r="HS3" s="1" t="s">
        <v>221</v>
      </c>
      <c r="HT3" s="1" t="s">
        <v>221</v>
      </c>
      <c r="HU3" s="1">
        <v>2.3083757060000001</v>
      </c>
      <c r="HV3" s="1">
        <v>2.7107751840000001</v>
      </c>
      <c r="HW3" s="1">
        <v>1.530851685</v>
      </c>
      <c r="HX3" s="1">
        <v>4.222275497</v>
      </c>
      <c r="HY3" s="1">
        <v>3.816233269</v>
      </c>
      <c r="HZ3" s="1">
        <v>2.1231402450000001</v>
      </c>
      <c r="IA3" s="1">
        <v>1.98263517</v>
      </c>
      <c r="IB3" s="1">
        <v>5.2027796090000002</v>
      </c>
    </row>
    <row r="4" spans="1:236" x14ac:dyDescent="0.3">
      <c r="A4" s="1">
        <v>38851</v>
      </c>
      <c r="B4" s="1" t="s">
        <v>249</v>
      </c>
      <c r="C4" s="1" t="s">
        <v>250</v>
      </c>
      <c r="D4" s="1" t="s">
        <v>251</v>
      </c>
      <c r="E4" s="1">
        <v>5</v>
      </c>
      <c r="F4" s="1" t="s">
        <v>252</v>
      </c>
      <c r="G4" s="1">
        <v>4</v>
      </c>
      <c r="H4" s="1" t="s">
        <v>253</v>
      </c>
      <c r="I4" s="1" t="s">
        <v>221</v>
      </c>
      <c r="J4" s="1" t="s">
        <v>221</v>
      </c>
      <c r="K4" s="1" t="s">
        <v>221</v>
      </c>
      <c r="L4" s="1">
        <v>1</v>
      </c>
      <c r="M4" s="1">
        <v>0</v>
      </c>
      <c r="N4" s="1">
        <v>0</v>
      </c>
      <c r="O4" s="1">
        <v>1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 t="s">
        <v>254</v>
      </c>
      <c r="AF4" s="1" t="s">
        <v>221</v>
      </c>
      <c r="AG4" s="1" t="s">
        <v>221</v>
      </c>
      <c r="AH4" s="1" t="s">
        <v>221</v>
      </c>
      <c r="AI4" s="1" t="s">
        <v>221</v>
      </c>
      <c r="AJ4" s="1" t="s">
        <v>221</v>
      </c>
      <c r="AK4" s="1" t="s">
        <v>221</v>
      </c>
      <c r="AL4" s="1" t="s">
        <v>221</v>
      </c>
      <c r="AM4" s="1">
        <v>4</v>
      </c>
      <c r="AN4" s="1">
        <v>4</v>
      </c>
      <c r="AO4" s="1">
        <v>4</v>
      </c>
      <c r="AP4" s="1">
        <v>1</v>
      </c>
      <c r="AQ4" s="1">
        <v>3</v>
      </c>
      <c r="AR4" s="1">
        <v>3</v>
      </c>
      <c r="AS4" s="1">
        <v>1</v>
      </c>
      <c r="AT4" s="1">
        <v>4</v>
      </c>
      <c r="AU4" s="1">
        <v>4</v>
      </c>
      <c r="AV4" s="1">
        <v>4</v>
      </c>
      <c r="AW4" s="1">
        <v>4</v>
      </c>
      <c r="AX4" s="1">
        <v>3</v>
      </c>
      <c r="AY4" s="1">
        <v>4</v>
      </c>
      <c r="AZ4" s="1">
        <v>3</v>
      </c>
      <c r="BA4" s="1">
        <v>2</v>
      </c>
      <c r="BB4" s="1">
        <v>4</v>
      </c>
      <c r="BC4" s="1" t="s">
        <v>221</v>
      </c>
      <c r="BD4" s="1" t="s">
        <v>221</v>
      </c>
      <c r="BE4" s="1" t="s">
        <v>221</v>
      </c>
      <c r="BF4" s="1" t="s">
        <v>221</v>
      </c>
      <c r="BG4" s="1">
        <v>5</v>
      </c>
      <c r="BH4" s="1">
        <v>5</v>
      </c>
      <c r="BI4" s="1">
        <v>3</v>
      </c>
      <c r="BJ4" s="1">
        <v>3</v>
      </c>
      <c r="BK4" s="1">
        <v>4</v>
      </c>
      <c r="BL4" s="1">
        <v>3</v>
      </c>
      <c r="BM4" s="1">
        <v>4</v>
      </c>
      <c r="BN4" s="1">
        <v>4</v>
      </c>
      <c r="BO4" s="1">
        <v>3</v>
      </c>
      <c r="BP4" s="1">
        <v>4</v>
      </c>
      <c r="BQ4" s="1">
        <v>5</v>
      </c>
      <c r="BR4" s="1">
        <v>5</v>
      </c>
      <c r="BS4" s="1">
        <v>3</v>
      </c>
      <c r="BT4" s="1">
        <v>3</v>
      </c>
      <c r="BU4" s="1">
        <v>3</v>
      </c>
      <c r="BV4" s="1">
        <v>5</v>
      </c>
      <c r="BW4" s="1">
        <v>3</v>
      </c>
      <c r="BX4" s="1">
        <v>4</v>
      </c>
      <c r="BY4" s="1">
        <v>3</v>
      </c>
      <c r="BZ4" s="1">
        <v>4</v>
      </c>
      <c r="CA4" s="1">
        <v>3</v>
      </c>
      <c r="CB4" s="1">
        <v>4</v>
      </c>
      <c r="CC4" s="1">
        <v>3.6666666669999999</v>
      </c>
      <c r="CD4" s="1">
        <v>3</v>
      </c>
      <c r="CE4" s="1">
        <v>5</v>
      </c>
      <c r="CF4" s="1">
        <f>(AM4 - '[1]AoA, FW, and ASMu'!B$11) / '[1]AoA, FW, and ASMu'!B$12</f>
        <v>-6.0746042051738683E-2</v>
      </c>
      <c r="CG4" s="1">
        <f>(AQ4 - '[1]AoA, FW, and ASMu'!C$11) / '[1]AoA, FW, and ASMu'!C$12</f>
        <v>6.35580845466511E-2</v>
      </c>
      <c r="CH4" s="1">
        <f>(AR4 - '[1]AoA, FW, and ASMu'!D$11) / '[1]AoA, FW, and ASMu'!D$12</f>
        <v>0.45651043466681585</v>
      </c>
      <c r="CI4" s="1">
        <f>(AT4 - '[1]AoA, FW, and ASMu'!E$11) / '[1]AoA, FW, and ASMu'!E$12</f>
        <v>-0.42732871186524074</v>
      </c>
      <c r="CJ4" s="1">
        <f>(AU4 - '[1]AoA, FW, and ASMu'!F$11) / '[1]AoA, FW, and ASMu'!F$12</f>
        <v>0.34953519330863153</v>
      </c>
      <c r="CK4" s="1">
        <f>(AY4 - '[1]AoA, FW, and ASMu'!G$11) / '[1]AoA, FW, and ASMu'!G$12</f>
        <v>0.32195980665711271</v>
      </c>
      <c r="CL4" s="1">
        <f>(BA4 - '[1]AoA, FW, and ASMu'!H$11) / '[1]AoA, FW, and ASMu'!H$12</f>
        <v>0.31960435424860512</v>
      </c>
      <c r="CM4" s="1">
        <f>(AW4 - '[1]AoA, FW, and ASMu'!I$11) / '[1]AoA, FW, and ASMu'!I$12</f>
        <v>0.59779555268672613</v>
      </c>
      <c r="CN4" s="1">
        <v>-0.73906149700000001</v>
      </c>
      <c r="CO4" s="1">
        <v>-0.305140244</v>
      </c>
      <c r="CP4" s="1">
        <v>-0.18505782000000001</v>
      </c>
      <c r="CQ4" s="1">
        <v>-0.76110035899999995</v>
      </c>
      <c r="CR4" s="1">
        <v>-0.24493172599999999</v>
      </c>
      <c r="CS4" s="1">
        <v>-0.76801349100000005</v>
      </c>
      <c r="CT4" s="1">
        <v>-1.3856201969999999</v>
      </c>
      <c r="CU4" s="1">
        <v>0.84148188800000001</v>
      </c>
      <c r="CV4" s="1" t="s">
        <v>241</v>
      </c>
      <c r="CW4" s="1">
        <v>5</v>
      </c>
      <c r="CX4" s="1">
        <v>1</v>
      </c>
      <c r="CY4" s="1" t="s">
        <v>224</v>
      </c>
      <c r="CZ4" s="1">
        <v>4</v>
      </c>
      <c r="DA4" s="1">
        <v>2072</v>
      </c>
      <c r="DB4" s="1" t="s">
        <v>221</v>
      </c>
      <c r="DC4" s="1" t="s">
        <v>221</v>
      </c>
      <c r="DD4" s="1">
        <v>1</v>
      </c>
      <c r="DE4" s="1">
        <v>2074</v>
      </c>
      <c r="DF4" s="1" t="s">
        <v>221</v>
      </c>
      <c r="DG4" s="1" t="s">
        <v>243</v>
      </c>
      <c r="DH4" s="1">
        <v>401972</v>
      </c>
      <c r="DI4" s="1" t="s">
        <v>255</v>
      </c>
      <c r="DJ4" s="1" t="s">
        <v>256</v>
      </c>
      <c r="DK4" s="1" t="s">
        <v>257</v>
      </c>
      <c r="DL4" s="1" t="s">
        <v>229</v>
      </c>
      <c r="DM4" s="1">
        <v>1131</v>
      </c>
      <c r="DN4" s="1">
        <v>7</v>
      </c>
      <c r="DO4" s="1" t="s">
        <v>258</v>
      </c>
      <c r="DP4" s="1">
        <v>-8.318265E-3</v>
      </c>
      <c r="DQ4" s="1">
        <v>2.4352302510000001</v>
      </c>
      <c r="DR4" s="1">
        <v>0.14232972599999999</v>
      </c>
      <c r="DS4" s="1">
        <v>-0.37808848900000003</v>
      </c>
      <c r="DT4" s="1">
        <v>0.18858483200000001</v>
      </c>
      <c r="DU4" s="1">
        <v>0.567065547</v>
      </c>
      <c r="DV4" s="1">
        <v>-0.68143459900000003</v>
      </c>
      <c r="DW4" s="1">
        <v>-0.12828479000000001</v>
      </c>
      <c r="DX4" s="1">
        <v>0.71745466300000005</v>
      </c>
      <c r="DY4" s="1">
        <v>1.9035551500000001</v>
      </c>
      <c r="DZ4" s="1">
        <v>0.80939393900000001</v>
      </c>
      <c r="EA4" s="1">
        <v>0.85522195599999995</v>
      </c>
      <c r="EB4" s="1">
        <v>0.65018504799999999</v>
      </c>
      <c r="EC4" s="1">
        <v>-0.36842907200000002</v>
      </c>
      <c r="ED4" s="1">
        <v>0.329160962</v>
      </c>
      <c r="EE4" s="1">
        <v>0.21854679099999999</v>
      </c>
      <c r="EF4" s="1">
        <v>0.50663741100000004</v>
      </c>
      <c r="EG4" s="1">
        <v>0.79266946299999996</v>
      </c>
      <c r="EH4" s="1">
        <v>-1.1388457270000001</v>
      </c>
      <c r="EI4" s="1">
        <v>-1.21831219</v>
      </c>
      <c r="EJ4" s="1">
        <v>-0.213365954</v>
      </c>
      <c r="EK4" s="1">
        <v>-1.08825868</v>
      </c>
      <c r="EL4" s="1">
        <v>-0.51791661099999997</v>
      </c>
      <c r="EM4" s="1">
        <v>-0.858221279</v>
      </c>
      <c r="EN4" s="1">
        <v>-0.227950713</v>
      </c>
      <c r="EO4" s="1">
        <v>0.60217342600000001</v>
      </c>
      <c r="EP4" s="1">
        <v>0.55752913199999998</v>
      </c>
      <c r="EQ4" s="1">
        <v>-0.83988714499999995</v>
      </c>
      <c r="ER4" s="1">
        <v>-0.64968487399999997</v>
      </c>
      <c r="ES4" s="1">
        <v>-0.43132788399999999</v>
      </c>
      <c r="ET4" s="1">
        <v>0.81993861499999998</v>
      </c>
      <c r="EU4" s="1">
        <v>-0.28827037799999999</v>
      </c>
      <c r="EV4" s="1">
        <v>0.11079420800000001</v>
      </c>
      <c r="EW4" s="1">
        <v>-7.2999390000000001E-3</v>
      </c>
      <c r="EX4" s="1">
        <v>2.1829744529999999</v>
      </c>
      <c r="EY4" s="1">
        <v>0.14457805300000001</v>
      </c>
      <c r="EZ4" s="1">
        <v>-0.43257899100000002</v>
      </c>
      <c r="FA4" s="1">
        <v>0.14875905</v>
      </c>
      <c r="FB4" s="1">
        <v>0.44826796200000002</v>
      </c>
      <c r="FC4" s="1">
        <v>-0.56312254100000003</v>
      </c>
      <c r="FD4" s="1">
        <v>-0.115020437</v>
      </c>
      <c r="FE4" s="1">
        <v>0.411129623</v>
      </c>
      <c r="FF4" s="1">
        <v>1.3097068430000001</v>
      </c>
      <c r="FG4" s="1">
        <v>0.74325423400000001</v>
      </c>
      <c r="FH4" s="1">
        <v>0.545026554</v>
      </c>
      <c r="FI4" s="1">
        <v>0.47212665999999998</v>
      </c>
      <c r="FJ4" s="1">
        <v>-0.30773846599999999</v>
      </c>
      <c r="FK4" s="1">
        <v>0.31954327199999999</v>
      </c>
      <c r="FL4" s="1">
        <v>0.211429009</v>
      </c>
      <c r="FM4" s="1">
        <v>0.73267232599999998</v>
      </c>
      <c r="FN4" s="1">
        <v>1.036017078</v>
      </c>
      <c r="FO4" s="1">
        <v>-1.1590532280000001</v>
      </c>
      <c r="FP4" s="1">
        <v>-1.4751905409999999</v>
      </c>
      <c r="FQ4" s="1">
        <v>-0.26488525299999999</v>
      </c>
      <c r="FR4" s="1">
        <v>-1.184745122</v>
      </c>
      <c r="FS4" s="1">
        <v>-0.75406215300000001</v>
      </c>
      <c r="FT4" s="1">
        <v>-0.85358042499999998</v>
      </c>
      <c r="FU4" s="1">
        <v>-0.22705561099999999</v>
      </c>
      <c r="FV4" s="1">
        <v>0.68614825199999996</v>
      </c>
      <c r="FW4" s="1">
        <v>0.72294473999999997</v>
      </c>
      <c r="FX4" s="1">
        <v>-1.0111074330000001</v>
      </c>
      <c r="FY4" s="1">
        <v>-0.66089930100000005</v>
      </c>
      <c r="FZ4" s="1">
        <v>-0.46797258600000002</v>
      </c>
      <c r="GA4" s="1">
        <v>0.955153959</v>
      </c>
      <c r="GB4" s="1">
        <v>-0.28983172800000001</v>
      </c>
      <c r="GC4" s="1">
        <v>0.126620132</v>
      </c>
      <c r="GD4" s="1">
        <v>-0.163976503</v>
      </c>
      <c r="GE4" s="1">
        <v>-0.68724431699999999</v>
      </c>
      <c r="GF4" s="1">
        <v>0.15843623300000001</v>
      </c>
      <c r="GG4" s="1">
        <v>-0.86908258999999999</v>
      </c>
      <c r="GH4" s="1">
        <v>-0.44245080199999998</v>
      </c>
      <c r="GI4" s="1">
        <v>-0.502813646</v>
      </c>
      <c r="GJ4" s="1">
        <v>-0.330926308</v>
      </c>
      <c r="GK4" s="1">
        <v>1.4759265589999999</v>
      </c>
      <c r="GL4" s="1">
        <v>4</v>
      </c>
      <c r="GM4" s="1">
        <v>2</v>
      </c>
      <c r="GN4" s="1">
        <v>0.5</v>
      </c>
      <c r="GO4" s="1">
        <v>2</v>
      </c>
      <c r="GP4" s="1">
        <v>0.5</v>
      </c>
      <c r="GQ4" s="1">
        <v>0</v>
      </c>
      <c r="GR4" s="1">
        <v>0</v>
      </c>
      <c r="GS4" s="1">
        <v>0</v>
      </c>
      <c r="GT4" s="1">
        <v>0</v>
      </c>
      <c r="GU4" s="1">
        <v>1</v>
      </c>
      <c r="GV4" s="1">
        <v>0.25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1</v>
      </c>
      <c r="HH4" s="1">
        <v>0.25</v>
      </c>
      <c r="HI4" s="1">
        <v>0</v>
      </c>
      <c r="HJ4" s="1">
        <v>0</v>
      </c>
      <c r="HK4" s="1">
        <v>2</v>
      </c>
      <c r="HL4" s="1">
        <v>0.5</v>
      </c>
      <c r="HM4" s="1">
        <v>0.25</v>
      </c>
      <c r="HN4" s="1">
        <v>0.75</v>
      </c>
      <c r="HO4" s="1" t="s">
        <v>259</v>
      </c>
      <c r="HP4" s="1" t="s">
        <v>232</v>
      </c>
      <c r="HQ4" s="1" t="s">
        <v>260</v>
      </c>
      <c r="HR4" s="1" t="s">
        <v>261</v>
      </c>
      <c r="HS4" s="1" t="s">
        <v>262</v>
      </c>
      <c r="HT4" s="1"/>
      <c r="HU4" s="1">
        <v>1.831868812</v>
      </c>
      <c r="HV4" s="1">
        <v>2.1359817109999999</v>
      </c>
      <c r="HW4" s="1">
        <v>3.4235696739999999</v>
      </c>
      <c r="HX4" s="1">
        <v>1.940805916</v>
      </c>
      <c r="HY4" s="1">
        <v>2.2043855360000002</v>
      </c>
      <c r="HZ4" s="1">
        <v>1.5250944070000001</v>
      </c>
      <c r="IA4" s="1">
        <v>1.3383831450000001</v>
      </c>
      <c r="IB4" s="1">
        <v>4.2333011909999998</v>
      </c>
    </row>
    <row r="5" spans="1:236" x14ac:dyDescent="0.3">
      <c r="A5" s="1">
        <v>27918</v>
      </c>
      <c r="B5" s="1" t="s">
        <v>263</v>
      </c>
      <c r="C5" s="1" t="s">
        <v>264</v>
      </c>
      <c r="D5" s="1" t="s">
        <v>265</v>
      </c>
      <c r="E5" s="1">
        <v>6</v>
      </c>
      <c r="F5" s="1" t="s">
        <v>252</v>
      </c>
      <c r="G5" s="1">
        <v>4</v>
      </c>
      <c r="H5" s="1" t="s">
        <v>253</v>
      </c>
      <c r="I5" s="1" t="s">
        <v>221</v>
      </c>
      <c r="J5" s="1" t="s">
        <v>221</v>
      </c>
      <c r="K5" s="1" t="s">
        <v>221</v>
      </c>
      <c r="L5" s="1">
        <v>1</v>
      </c>
      <c r="M5" s="1">
        <v>0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0</v>
      </c>
      <c r="V5" s="1">
        <v>1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 t="s">
        <v>221</v>
      </c>
      <c r="AF5" s="1" t="s">
        <v>221</v>
      </c>
      <c r="AG5" s="1" t="s">
        <v>221</v>
      </c>
      <c r="AH5" s="1" t="s">
        <v>221</v>
      </c>
      <c r="AI5" s="1" t="s">
        <v>221</v>
      </c>
      <c r="AJ5" s="1" t="s">
        <v>221</v>
      </c>
      <c r="AK5" s="1" t="s">
        <v>221</v>
      </c>
      <c r="AL5" s="1" t="s">
        <v>221</v>
      </c>
      <c r="AM5" s="1">
        <v>4</v>
      </c>
      <c r="AN5" s="1">
        <v>1</v>
      </c>
      <c r="AO5" s="1">
        <v>4</v>
      </c>
      <c r="AP5" s="1">
        <v>2</v>
      </c>
      <c r="AQ5" s="1">
        <v>2</v>
      </c>
      <c r="AR5" s="1">
        <v>4</v>
      </c>
      <c r="AS5" s="1">
        <v>3</v>
      </c>
      <c r="AT5" s="1">
        <v>4</v>
      </c>
      <c r="AU5" s="1">
        <v>5</v>
      </c>
      <c r="AV5" s="1">
        <v>3</v>
      </c>
      <c r="AW5" s="1">
        <v>4</v>
      </c>
      <c r="AX5" s="1">
        <v>3</v>
      </c>
      <c r="AY5" s="1">
        <v>1</v>
      </c>
      <c r="AZ5" s="1">
        <v>4</v>
      </c>
      <c r="BA5" s="1">
        <v>1</v>
      </c>
      <c r="BB5" s="1">
        <v>4</v>
      </c>
      <c r="BC5" s="1" t="s">
        <v>221</v>
      </c>
      <c r="BD5" s="1" t="s">
        <v>221</v>
      </c>
      <c r="BE5" s="1" t="s">
        <v>221</v>
      </c>
      <c r="BF5" s="1" t="s">
        <v>221</v>
      </c>
      <c r="BG5" s="1">
        <v>5</v>
      </c>
      <c r="BH5" s="1">
        <v>5</v>
      </c>
      <c r="BI5" s="1">
        <v>5</v>
      </c>
      <c r="BJ5" s="1">
        <v>4</v>
      </c>
      <c r="BK5" s="1" t="s">
        <v>221</v>
      </c>
      <c r="BL5" s="1" t="s">
        <v>221</v>
      </c>
      <c r="BM5" s="1" t="s">
        <v>221</v>
      </c>
      <c r="BN5" s="1">
        <v>5</v>
      </c>
      <c r="BO5" s="1">
        <v>4</v>
      </c>
      <c r="BP5" s="1">
        <v>4</v>
      </c>
      <c r="BQ5" s="1">
        <v>5</v>
      </c>
      <c r="BR5" s="1">
        <v>5</v>
      </c>
      <c r="BS5" s="1" t="s">
        <v>221</v>
      </c>
      <c r="BT5" s="1" t="s">
        <v>221</v>
      </c>
      <c r="BU5" s="1" t="s">
        <v>221</v>
      </c>
      <c r="BV5" s="1">
        <v>5</v>
      </c>
      <c r="BW5" s="1" t="s">
        <v>221</v>
      </c>
      <c r="BX5" s="1">
        <v>5</v>
      </c>
      <c r="BY5" s="1"/>
      <c r="BZ5" s="1">
        <v>5</v>
      </c>
      <c r="CA5" s="1">
        <v>4</v>
      </c>
      <c r="CB5" s="1">
        <v>4</v>
      </c>
      <c r="CC5" s="1"/>
      <c r="CD5" s="1"/>
      <c r="CE5" s="1">
        <v>5</v>
      </c>
      <c r="CF5" s="1">
        <f>(AM5 - '[1]AoA, FW, and ASMu'!B$11) / '[1]AoA, FW, and ASMu'!B$12</f>
        <v>-6.0746042051738683E-2</v>
      </c>
      <c r="CG5" s="1">
        <f>(AQ5 - '[1]AoA, FW, and ASMu'!C$11) / '[1]AoA, FW, and ASMu'!C$12</f>
        <v>-0.70746723074685991</v>
      </c>
      <c r="CH5" s="1">
        <f>(AR5 - '[1]AoA, FW, and ASMu'!D$11) / '[1]AoA, FW, and ASMu'!D$12</f>
        <v>1.2414584841085845</v>
      </c>
      <c r="CI5" s="1">
        <f>(AT5 - '[1]AoA, FW, and ASMu'!E$11) / '[1]AoA, FW, and ASMu'!E$12</f>
        <v>-0.42732871186524074</v>
      </c>
      <c r="CJ5" s="1">
        <f>(AU5 - '[1]AoA, FW, and ASMu'!F$11) / '[1]AoA, FW, and ASMu'!F$12</f>
        <v>0.92360840061944671</v>
      </c>
      <c r="CK5" s="1">
        <f>(AY5 - '[1]AoA, FW, and ASMu'!G$11) / '[1]AoA, FW, and ASMu'!G$12</f>
        <v>-1.8178158856975259</v>
      </c>
      <c r="CL5" s="1">
        <f>(BA5 - '[1]AoA, FW, and ASMu'!H$11) / '[1]AoA, FW, and ASMu'!H$12</f>
        <v>-0.62050276803115456</v>
      </c>
      <c r="CM5" s="1">
        <f>(AW5 - '[1]AoA, FW, and ASMu'!I$11) / '[1]AoA, FW, and ASMu'!I$12</f>
        <v>0.59779555268672613</v>
      </c>
      <c r="CN5" s="1">
        <v>1.5507745180000001</v>
      </c>
      <c r="CO5" s="1"/>
      <c r="CP5" s="1">
        <v>0.95613207099999997</v>
      </c>
      <c r="CQ5" s="1">
        <v>0.20930259900000001</v>
      </c>
      <c r="CR5" s="1">
        <v>-0.24493172599999999</v>
      </c>
      <c r="CS5" s="1"/>
      <c r="CT5" s="1"/>
      <c r="CU5" s="1">
        <v>0.84148188800000001</v>
      </c>
      <c r="CV5" s="1" t="s">
        <v>241</v>
      </c>
      <c r="CW5" s="1">
        <v>5</v>
      </c>
      <c r="CX5" s="1">
        <v>1</v>
      </c>
      <c r="CY5" s="1" t="s">
        <v>242</v>
      </c>
      <c r="CZ5" s="1">
        <v>5</v>
      </c>
      <c r="DA5" s="1">
        <v>2117</v>
      </c>
      <c r="DB5" s="1" t="s">
        <v>221</v>
      </c>
      <c r="DC5" s="1" t="s">
        <v>221</v>
      </c>
      <c r="DD5" s="1">
        <v>0</v>
      </c>
      <c r="DE5" s="1" t="s">
        <v>221</v>
      </c>
      <c r="DF5" s="1" t="s">
        <v>221</v>
      </c>
      <c r="DG5" s="1" t="s">
        <v>266</v>
      </c>
      <c r="DH5" s="1">
        <v>459775</v>
      </c>
      <c r="DI5" s="1" t="s">
        <v>267</v>
      </c>
      <c r="DJ5" s="1" t="s">
        <v>268</v>
      </c>
      <c r="DK5" s="1" t="s">
        <v>257</v>
      </c>
      <c r="DL5" s="1" t="s">
        <v>229</v>
      </c>
      <c r="DM5" s="1">
        <v>1131</v>
      </c>
      <c r="DN5" s="1">
        <v>3</v>
      </c>
      <c r="DO5" s="1" t="s">
        <v>221</v>
      </c>
      <c r="DP5" s="1">
        <v>-8.318265E-3</v>
      </c>
      <c r="DQ5" s="1">
        <v>-0.56476974899999999</v>
      </c>
      <c r="DR5" s="1">
        <v>0.14232972599999999</v>
      </c>
      <c r="DS5" s="1">
        <v>0.62191151099999997</v>
      </c>
      <c r="DT5" s="1">
        <v>-0.81141516800000002</v>
      </c>
      <c r="DU5" s="1">
        <v>1.5670655469999999</v>
      </c>
      <c r="DV5" s="1">
        <v>1.3185654010000001</v>
      </c>
      <c r="DW5" s="1">
        <v>-0.12828479000000001</v>
      </c>
      <c r="DX5" s="1">
        <v>1.717454663</v>
      </c>
      <c r="DY5" s="1">
        <v>0.90355514999999997</v>
      </c>
      <c r="DZ5" s="1">
        <v>0.80939393900000001</v>
      </c>
      <c r="EA5" s="1">
        <v>0.85522195599999995</v>
      </c>
      <c r="EB5" s="1">
        <v>-2.349814952</v>
      </c>
      <c r="EC5" s="1">
        <v>0.63157092800000003</v>
      </c>
      <c r="ED5" s="1">
        <v>-0.670839038</v>
      </c>
      <c r="EE5" s="1">
        <v>0.21854679099999999</v>
      </c>
      <c r="EF5" s="1">
        <v>0.50663741100000004</v>
      </c>
      <c r="EG5" s="1">
        <v>0.79266946299999996</v>
      </c>
      <c r="EH5" s="1">
        <v>0.86115427300000003</v>
      </c>
      <c r="EI5" s="1">
        <v>-0.21831218999999999</v>
      </c>
      <c r="EJ5" s="1" t="s">
        <v>221</v>
      </c>
      <c r="EK5" s="1" t="s">
        <v>221</v>
      </c>
      <c r="EL5" s="1" t="s">
        <v>221</v>
      </c>
      <c r="EM5" s="1">
        <v>0.141778721</v>
      </c>
      <c r="EN5" s="1">
        <v>-0.227950713</v>
      </c>
      <c r="EO5" s="1">
        <v>0.60217342600000001</v>
      </c>
      <c r="EP5" s="1">
        <v>0.55752913199999998</v>
      </c>
      <c r="EQ5" s="1" t="s">
        <v>221</v>
      </c>
      <c r="ER5" s="1" t="s">
        <v>221</v>
      </c>
      <c r="ES5" s="1" t="s">
        <v>221</v>
      </c>
      <c r="ET5" s="1">
        <v>0.81993861499999998</v>
      </c>
      <c r="EU5" s="1" t="s">
        <v>221</v>
      </c>
      <c r="EV5" s="1">
        <v>1.1107942079999999</v>
      </c>
      <c r="EW5" s="1">
        <v>-7.2999390000000001E-3</v>
      </c>
      <c r="EX5" s="1">
        <v>-0.50626750099999995</v>
      </c>
      <c r="EY5" s="1">
        <v>0.14457805300000001</v>
      </c>
      <c r="EZ5" s="1">
        <v>0.71154203800000004</v>
      </c>
      <c r="FA5" s="1">
        <v>-0.64005863200000002</v>
      </c>
      <c r="FB5" s="1">
        <v>1.2387726290000001</v>
      </c>
      <c r="FC5" s="1">
        <v>1.0896334009999999</v>
      </c>
      <c r="FD5" s="1">
        <v>-0.115020437</v>
      </c>
      <c r="FE5" s="1">
        <v>0.98416879099999999</v>
      </c>
      <c r="FF5" s="1">
        <v>0.62167485</v>
      </c>
      <c r="FG5" s="1">
        <v>0.74325423400000001</v>
      </c>
      <c r="FH5" s="1">
        <v>0.545026554</v>
      </c>
      <c r="FI5" s="1">
        <v>-1.706299287</v>
      </c>
      <c r="FJ5" s="1">
        <v>0.527533476</v>
      </c>
      <c r="FK5" s="1">
        <v>-0.65123792400000002</v>
      </c>
      <c r="FL5" s="1">
        <v>0.211429009</v>
      </c>
      <c r="FM5" s="1">
        <v>0.73267232599999998</v>
      </c>
      <c r="FN5" s="1">
        <v>1.036017078</v>
      </c>
      <c r="FO5" s="1">
        <v>0.87643446000000003</v>
      </c>
      <c r="FP5" s="1">
        <v>-0.26434281799999998</v>
      </c>
      <c r="FQ5" s="1"/>
      <c r="FR5" s="1"/>
      <c r="FS5" s="1"/>
      <c r="FT5" s="1">
        <v>0.141012049</v>
      </c>
      <c r="FU5" s="1">
        <v>-0.22705561099999999</v>
      </c>
      <c r="FV5" s="1">
        <v>0.68614825199999996</v>
      </c>
      <c r="FW5" s="1">
        <v>0.72294473999999997</v>
      </c>
      <c r="FX5" s="1"/>
      <c r="FY5" s="1"/>
      <c r="FZ5" s="1"/>
      <c r="GA5" s="1">
        <v>0.955153959</v>
      </c>
      <c r="GB5" s="1"/>
      <c r="GC5" s="1">
        <v>1.269460853</v>
      </c>
      <c r="GD5" s="1">
        <v>0.78737080800000003</v>
      </c>
      <c r="GE5" s="1"/>
      <c r="GF5" s="1">
        <v>1.2387726290000001</v>
      </c>
      <c r="GG5" s="1">
        <v>-0.115020437</v>
      </c>
      <c r="GH5" s="1">
        <v>1.1251808400000001</v>
      </c>
      <c r="GI5" s="1">
        <v>-1.970642105</v>
      </c>
      <c r="GJ5" s="1"/>
      <c r="GK5" s="1">
        <v>1.4759265589999999</v>
      </c>
      <c r="GL5" s="1">
        <v>3</v>
      </c>
      <c r="GM5" s="1">
        <v>1</v>
      </c>
      <c r="GN5" s="1">
        <v>0.33333333300000001</v>
      </c>
      <c r="GO5" s="1">
        <v>2</v>
      </c>
      <c r="GP5" s="1">
        <v>0.66666666699999999</v>
      </c>
      <c r="GQ5" s="1">
        <v>0</v>
      </c>
      <c r="GR5" s="1">
        <v>0</v>
      </c>
      <c r="GS5" s="1">
        <v>0</v>
      </c>
      <c r="GT5" s="1">
        <v>0</v>
      </c>
      <c r="GU5" s="1">
        <v>0</v>
      </c>
      <c r="GV5" s="1">
        <v>0</v>
      </c>
      <c r="GW5" s="1">
        <v>0</v>
      </c>
      <c r="GX5" s="1">
        <v>0</v>
      </c>
      <c r="GY5" s="1">
        <v>0</v>
      </c>
      <c r="GZ5" s="1">
        <v>0</v>
      </c>
      <c r="HA5" s="1">
        <v>0</v>
      </c>
      <c r="HB5" s="1">
        <v>0</v>
      </c>
      <c r="HC5" s="1">
        <v>0</v>
      </c>
      <c r="HD5" s="1">
        <v>0</v>
      </c>
      <c r="HE5" s="1">
        <v>0</v>
      </c>
      <c r="HF5" s="1">
        <v>0</v>
      </c>
      <c r="HG5" s="1">
        <v>2</v>
      </c>
      <c r="HH5" s="1">
        <v>0.66666666699999999</v>
      </c>
      <c r="HI5" s="1">
        <v>1</v>
      </c>
      <c r="HJ5" s="1">
        <v>0.33333333300000001</v>
      </c>
      <c r="HK5" s="1">
        <v>0</v>
      </c>
      <c r="HL5" s="1">
        <v>0</v>
      </c>
      <c r="HM5" s="1">
        <v>0</v>
      </c>
      <c r="HN5" s="1">
        <v>1</v>
      </c>
      <c r="HO5" s="1" t="s">
        <v>269</v>
      </c>
      <c r="HP5" s="1" t="s">
        <v>232</v>
      </c>
      <c r="HQ5" s="1" t="s">
        <v>233</v>
      </c>
      <c r="HR5" s="1" t="s">
        <v>270</v>
      </c>
      <c r="HS5" s="1" t="s">
        <v>260</v>
      </c>
      <c r="HT5" s="1" t="s">
        <v>221</v>
      </c>
      <c r="HU5" s="1">
        <v>4.1217048260000002</v>
      </c>
      <c r="HV5" s="1"/>
      <c r="HW5" s="1">
        <v>4.5647595660000002</v>
      </c>
      <c r="HX5" s="1">
        <v>2.9112088749999998</v>
      </c>
      <c r="HY5" s="1">
        <v>2.2043855360000002</v>
      </c>
      <c r="HZ5" s="1"/>
      <c r="IA5" s="1"/>
      <c r="IB5" s="1">
        <v>4.2333011909999998</v>
      </c>
    </row>
    <row r="6" spans="1:236" x14ac:dyDescent="0.3">
      <c r="A6" s="1">
        <v>27045</v>
      </c>
      <c r="B6" s="1" t="s">
        <v>271</v>
      </c>
      <c r="C6" s="1" t="s">
        <v>272</v>
      </c>
      <c r="D6" s="1" t="s">
        <v>273</v>
      </c>
      <c r="E6" s="1">
        <v>7</v>
      </c>
      <c r="F6" s="1" t="s">
        <v>274</v>
      </c>
      <c r="G6" s="1">
        <v>3</v>
      </c>
      <c r="H6" s="1" t="s">
        <v>275</v>
      </c>
      <c r="I6" s="1" t="s">
        <v>221</v>
      </c>
      <c r="J6" s="1" t="s">
        <v>221</v>
      </c>
      <c r="K6" s="1" t="s">
        <v>221</v>
      </c>
      <c r="L6" s="1">
        <v>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v>1</v>
      </c>
      <c r="W6" s="1">
        <v>0</v>
      </c>
      <c r="X6" s="1">
        <v>1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 t="s">
        <v>221</v>
      </c>
      <c r="AF6" s="1" t="s">
        <v>221</v>
      </c>
      <c r="AG6" s="1" t="s">
        <v>221</v>
      </c>
      <c r="AH6" s="1" t="s">
        <v>221</v>
      </c>
      <c r="AI6" s="1" t="s">
        <v>221</v>
      </c>
      <c r="AJ6" s="1" t="s">
        <v>221</v>
      </c>
      <c r="AK6" s="1" t="s">
        <v>221</v>
      </c>
      <c r="AL6" s="1" t="s">
        <v>221</v>
      </c>
      <c r="AM6" s="1">
        <v>4</v>
      </c>
      <c r="AN6" s="1">
        <v>3</v>
      </c>
      <c r="AO6" s="1">
        <v>5</v>
      </c>
      <c r="AP6" s="1">
        <v>2</v>
      </c>
      <c r="AQ6" s="1">
        <v>3</v>
      </c>
      <c r="AR6" s="1">
        <v>4</v>
      </c>
      <c r="AS6" s="1">
        <v>4</v>
      </c>
      <c r="AT6" s="1">
        <v>5</v>
      </c>
      <c r="AU6" s="1">
        <v>3</v>
      </c>
      <c r="AV6" s="1">
        <v>2</v>
      </c>
      <c r="AW6" s="1">
        <v>3</v>
      </c>
      <c r="AX6" s="1">
        <v>3</v>
      </c>
      <c r="AY6" s="1">
        <v>4</v>
      </c>
      <c r="AZ6" s="1">
        <v>3</v>
      </c>
      <c r="BA6" s="1">
        <v>3</v>
      </c>
      <c r="BB6" s="1">
        <v>3</v>
      </c>
      <c r="BC6" s="1" t="s">
        <v>221</v>
      </c>
      <c r="BD6" s="1" t="s">
        <v>221</v>
      </c>
      <c r="BE6" s="1" t="s">
        <v>221</v>
      </c>
      <c r="BF6" s="1" t="s">
        <v>221</v>
      </c>
      <c r="BG6" s="1">
        <v>4</v>
      </c>
      <c r="BH6" s="1" t="s">
        <v>221</v>
      </c>
      <c r="BI6" s="1">
        <v>4</v>
      </c>
      <c r="BJ6" s="1">
        <v>4</v>
      </c>
      <c r="BK6" s="1">
        <v>3</v>
      </c>
      <c r="BL6" s="1">
        <v>5</v>
      </c>
      <c r="BM6" s="1">
        <v>5</v>
      </c>
      <c r="BN6" s="1">
        <v>4</v>
      </c>
      <c r="BO6" s="1">
        <v>5</v>
      </c>
      <c r="BP6" s="1">
        <v>4</v>
      </c>
      <c r="BQ6" s="1">
        <v>4</v>
      </c>
      <c r="BR6" s="1">
        <v>3</v>
      </c>
      <c r="BS6" s="1">
        <v>4</v>
      </c>
      <c r="BT6" s="1">
        <v>4</v>
      </c>
      <c r="BU6" s="1">
        <v>3</v>
      </c>
      <c r="BV6" s="1">
        <v>4</v>
      </c>
      <c r="BW6" s="1" t="s">
        <v>221</v>
      </c>
      <c r="BX6" s="1">
        <v>4</v>
      </c>
      <c r="BY6" s="1">
        <v>3.5</v>
      </c>
      <c r="BZ6" s="1">
        <v>4</v>
      </c>
      <c r="CA6" s="1">
        <v>5</v>
      </c>
      <c r="CB6" s="1">
        <v>4</v>
      </c>
      <c r="CC6" s="1">
        <v>4.3333333329999997</v>
      </c>
      <c r="CD6" s="1">
        <v>4</v>
      </c>
      <c r="CE6" s="1"/>
      <c r="CF6" s="1">
        <f>(AM6 - '[1]AoA, FW, and ASMu'!B$11) / '[1]AoA, FW, and ASMu'!B$12</f>
        <v>-6.0746042051738683E-2</v>
      </c>
      <c r="CG6" s="1">
        <f>(AQ6 - '[1]AoA, FW, and ASMu'!C$11) / '[1]AoA, FW, and ASMu'!C$12</f>
        <v>6.35580845466511E-2</v>
      </c>
      <c r="CH6" s="1">
        <f>(AR6 - '[1]AoA, FW, and ASMu'!D$11) / '[1]AoA, FW, and ASMu'!D$12</f>
        <v>1.2414584841085845</v>
      </c>
      <c r="CI6" s="1">
        <f>(AT6 - '[1]AoA, FW, and ASMu'!E$11) / '[1]AoA, FW, and ASMu'!E$12</f>
        <v>0.50066042908655961</v>
      </c>
      <c r="CJ6" s="1">
        <f>(AU6 - '[1]AoA, FW, and ASMu'!F$11) / '[1]AoA, FW, and ASMu'!F$12</f>
        <v>-0.22453801400218357</v>
      </c>
      <c r="CK6" s="1">
        <f>(AY6 - '[1]AoA, FW, and ASMu'!G$11) / '[1]AoA, FW, and ASMu'!G$12</f>
        <v>0.32195980665711271</v>
      </c>
      <c r="CL6" s="1">
        <f>(BA6 - '[1]AoA, FW, and ASMu'!H$11) / '[1]AoA, FW, and ASMu'!H$12</f>
        <v>1.2597114765283648</v>
      </c>
      <c r="CM6" s="1">
        <f>(AW6 - '[1]AoA, FW, and ASMu'!I$11) / '[1]AoA, FW, and ASMu'!I$12</f>
        <v>-0.25123341556192269</v>
      </c>
      <c r="CN6" s="1">
        <v>-0.65973852099999997</v>
      </c>
      <c r="CO6" s="1">
        <v>-0.176563514</v>
      </c>
      <c r="CP6" s="1">
        <v>-0.37393295900000001</v>
      </c>
      <c r="CQ6" s="1">
        <v>0.97227711299999997</v>
      </c>
      <c r="CR6" s="1">
        <v>-0.18158108000000001</v>
      </c>
      <c r="CS6" s="1">
        <v>0.225468117</v>
      </c>
      <c r="CT6" s="1">
        <v>-7.2317923000000006E-2</v>
      </c>
      <c r="CU6" s="1"/>
      <c r="CV6" s="1" t="s">
        <v>241</v>
      </c>
      <c r="CW6" s="1">
        <v>5</v>
      </c>
      <c r="CX6" s="1">
        <v>1</v>
      </c>
      <c r="CY6" s="1" t="s">
        <v>242</v>
      </c>
      <c r="CZ6" s="1">
        <v>5</v>
      </c>
      <c r="DA6" s="1">
        <v>4343</v>
      </c>
      <c r="DB6" s="1" t="s">
        <v>221</v>
      </c>
      <c r="DC6" s="1" t="s">
        <v>221</v>
      </c>
      <c r="DD6" s="1">
        <v>0</v>
      </c>
      <c r="DE6" s="1" t="s">
        <v>221</v>
      </c>
      <c r="DF6" s="1" t="s">
        <v>221</v>
      </c>
      <c r="DG6" s="1" t="s">
        <v>276</v>
      </c>
      <c r="DH6" s="1">
        <v>562714</v>
      </c>
      <c r="DI6" s="1" t="s">
        <v>277</v>
      </c>
      <c r="DJ6" s="1" t="s">
        <v>278</v>
      </c>
      <c r="DK6" s="1" t="s">
        <v>279</v>
      </c>
      <c r="DL6" s="1" t="s">
        <v>280</v>
      </c>
      <c r="DM6" s="1">
        <v>6000</v>
      </c>
      <c r="DN6" s="1">
        <v>1</v>
      </c>
      <c r="DO6" s="1" t="s">
        <v>221</v>
      </c>
      <c r="DP6" s="1">
        <v>-8.318265E-3</v>
      </c>
      <c r="DQ6" s="1">
        <v>1.4352302509999999</v>
      </c>
      <c r="DR6" s="1">
        <v>1.142329726</v>
      </c>
      <c r="DS6" s="1">
        <v>0.62191151099999997</v>
      </c>
      <c r="DT6" s="1">
        <v>0.18858483200000001</v>
      </c>
      <c r="DU6" s="1">
        <v>1.5670655469999999</v>
      </c>
      <c r="DV6" s="1">
        <v>2.3185654009999999</v>
      </c>
      <c r="DW6" s="1">
        <v>0.87171520999999996</v>
      </c>
      <c r="DX6" s="1">
        <v>-0.28254533700000001</v>
      </c>
      <c r="DY6" s="1">
        <v>-9.6444849999999999E-2</v>
      </c>
      <c r="DZ6" s="1">
        <v>-0.19060606099999999</v>
      </c>
      <c r="EA6" s="1">
        <v>0.85522195599999995</v>
      </c>
      <c r="EB6" s="1">
        <v>0.65018504799999999</v>
      </c>
      <c r="EC6" s="1">
        <v>-0.36842907200000002</v>
      </c>
      <c r="ED6" s="1">
        <v>1.329160962</v>
      </c>
      <c r="EE6" s="1">
        <v>-0.78145320900000004</v>
      </c>
      <c r="EF6" s="1">
        <v>-0.49336258900000002</v>
      </c>
      <c r="EG6" s="1" t="s">
        <v>221</v>
      </c>
      <c r="EH6" s="1">
        <v>-0.138845727</v>
      </c>
      <c r="EI6" s="1">
        <v>-0.21831218999999999</v>
      </c>
      <c r="EJ6" s="1">
        <v>-1.2133659539999999</v>
      </c>
      <c r="EK6" s="1">
        <v>0.91174131999999997</v>
      </c>
      <c r="EL6" s="1">
        <v>0.48208338899999997</v>
      </c>
      <c r="EM6" s="1">
        <v>1.1417787210000001</v>
      </c>
      <c r="EN6" s="1">
        <v>-0.227950713</v>
      </c>
      <c r="EO6" s="1">
        <v>-0.39782657399999999</v>
      </c>
      <c r="EP6" s="1">
        <v>-1.442470868</v>
      </c>
      <c r="EQ6" s="1">
        <v>0.160112855</v>
      </c>
      <c r="ER6" s="1">
        <v>0.35031512599999998</v>
      </c>
      <c r="ES6" s="1">
        <v>-0.43132788399999999</v>
      </c>
      <c r="ET6" s="1">
        <v>-0.18006138499999999</v>
      </c>
      <c r="EU6" s="1" t="s">
        <v>221</v>
      </c>
      <c r="EV6" s="1">
        <v>0.11079420800000001</v>
      </c>
      <c r="EW6" s="1">
        <v>-7.2999390000000001E-3</v>
      </c>
      <c r="EX6" s="1">
        <v>1.286560468</v>
      </c>
      <c r="EY6" s="1">
        <v>1.1603746619999999</v>
      </c>
      <c r="EZ6" s="1">
        <v>0.71154203800000004</v>
      </c>
      <c r="FA6" s="1">
        <v>0.14875905</v>
      </c>
      <c r="FB6" s="1">
        <v>1.2387726290000001</v>
      </c>
      <c r="FC6" s="1">
        <v>1.916011372</v>
      </c>
      <c r="FD6" s="1">
        <v>0.78158185499999999</v>
      </c>
      <c r="FE6" s="1">
        <v>-0.16190954499999999</v>
      </c>
      <c r="FF6" s="1">
        <v>-6.6357141999999994E-2</v>
      </c>
      <c r="FG6" s="1">
        <v>-0.175030668</v>
      </c>
      <c r="FH6" s="1">
        <v>0.545026554</v>
      </c>
      <c r="FI6" s="1">
        <v>0.47212665999999998</v>
      </c>
      <c r="FJ6" s="1">
        <v>-0.30773846599999999</v>
      </c>
      <c r="FK6" s="1">
        <v>1.290324469</v>
      </c>
      <c r="FL6" s="1">
        <v>-0.75600230499999999</v>
      </c>
      <c r="FM6" s="1">
        <v>-0.71347497800000004</v>
      </c>
      <c r="FN6" s="1"/>
      <c r="FO6" s="1">
        <v>-0.14130938400000001</v>
      </c>
      <c r="FP6" s="1">
        <v>-0.26434281799999998</v>
      </c>
      <c r="FQ6" s="1">
        <v>-1.506345045</v>
      </c>
      <c r="FR6" s="1">
        <v>0.99257750099999997</v>
      </c>
      <c r="FS6" s="1">
        <v>0.70189067199999999</v>
      </c>
      <c r="FT6" s="1">
        <v>1.135604523</v>
      </c>
      <c r="FU6" s="1">
        <v>-0.22705561099999999</v>
      </c>
      <c r="FV6" s="1">
        <v>-0.45330464100000001</v>
      </c>
      <c r="FW6" s="1">
        <v>-1.8704434729999999</v>
      </c>
      <c r="FX6" s="1">
        <v>0.19275363200000001</v>
      </c>
      <c r="FY6" s="1">
        <v>0.356362032</v>
      </c>
      <c r="FZ6" s="1">
        <v>-0.46797258600000002</v>
      </c>
      <c r="GA6" s="1">
        <v>-0.209755147</v>
      </c>
      <c r="GB6" s="1"/>
      <c r="GC6" s="1">
        <v>0.126620132</v>
      </c>
      <c r="GD6" s="1">
        <v>-0.341456702</v>
      </c>
      <c r="GE6" s="1">
        <v>0.42331688200000001</v>
      </c>
      <c r="GF6" s="1">
        <v>1.2387726290000001</v>
      </c>
      <c r="GG6" s="1">
        <v>1.4834725280000001</v>
      </c>
      <c r="GH6" s="1">
        <v>0.97369497800000004</v>
      </c>
      <c r="GI6" s="1">
        <v>0.21275653899999999</v>
      </c>
      <c r="GJ6" s="1">
        <v>1.483078101</v>
      </c>
      <c r="GK6" s="1">
        <v>-0.88850564600000004</v>
      </c>
      <c r="GL6" s="1">
        <v>3</v>
      </c>
      <c r="GM6" s="1">
        <v>1</v>
      </c>
      <c r="GN6" s="1">
        <v>0.33333333300000001</v>
      </c>
      <c r="GO6" s="1">
        <v>2</v>
      </c>
      <c r="GP6" s="1">
        <v>0.66666666699999999</v>
      </c>
      <c r="GQ6" s="1">
        <v>0</v>
      </c>
      <c r="GR6" s="1">
        <v>0</v>
      </c>
      <c r="GS6" s="1">
        <v>0</v>
      </c>
      <c r="GT6" s="1">
        <v>0</v>
      </c>
      <c r="GU6" s="1">
        <v>2</v>
      </c>
      <c r="GV6" s="1">
        <v>0.66666666699999999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1</v>
      </c>
      <c r="HH6" s="1">
        <v>0.33333333300000001</v>
      </c>
      <c r="HI6" s="1">
        <v>0</v>
      </c>
      <c r="HJ6" s="1">
        <v>0</v>
      </c>
      <c r="HK6" s="1">
        <v>0</v>
      </c>
      <c r="HL6" s="1">
        <v>0</v>
      </c>
      <c r="HM6" s="1">
        <v>0.66666666699999999</v>
      </c>
      <c r="HN6" s="1">
        <v>0.33333333300000001</v>
      </c>
      <c r="HO6" s="1" t="s">
        <v>281</v>
      </c>
      <c r="HP6" s="1" t="s">
        <v>232</v>
      </c>
      <c r="HQ6" s="1" t="s">
        <v>234</v>
      </c>
      <c r="HR6" s="1" t="s">
        <v>233</v>
      </c>
      <c r="HS6" s="1" t="s">
        <v>282</v>
      </c>
      <c r="HT6" s="1" t="s">
        <v>221</v>
      </c>
      <c r="HU6" s="1">
        <v>2.0018822599999999</v>
      </c>
      <c r="HV6" s="1">
        <v>1.8539169010000001</v>
      </c>
      <c r="HW6" s="1">
        <v>1.406700179</v>
      </c>
      <c r="HX6" s="1">
        <v>3.3428853539999999</v>
      </c>
      <c r="HY6" s="1">
        <v>3.1906389819999998</v>
      </c>
      <c r="HZ6" s="1">
        <v>2.3626518220000001</v>
      </c>
      <c r="IA6" s="1">
        <v>2.6757631470000001</v>
      </c>
      <c r="IB6" s="1"/>
    </row>
    <row r="7" spans="1:236" x14ac:dyDescent="0.3">
      <c r="A7" s="1">
        <v>35180</v>
      </c>
      <c r="B7" s="1" t="s">
        <v>283</v>
      </c>
      <c r="C7" s="1" t="s">
        <v>284</v>
      </c>
      <c r="D7" s="1" t="s">
        <v>285</v>
      </c>
      <c r="E7" s="1">
        <v>14</v>
      </c>
      <c r="F7" s="1" t="s">
        <v>286</v>
      </c>
      <c r="G7" s="1">
        <v>4</v>
      </c>
      <c r="H7" s="1" t="s">
        <v>287</v>
      </c>
      <c r="I7" s="1" t="s">
        <v>221</v>
      </c>
      <c r="J7" s="1" t="s">
        <v>221</v>
      </c>
      <c r="K7" s="1" t="s">
        <v>221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 t="s">
        <v>288</v>
      </c>
      <c r="AF7" s="1" t="s">
        <v>221</v>
      </c>
      <c r="AG7" s="1" t="s">
        <v>221</v>
      </c>
      <c r="AH7" s="1" t="s">
        <v>221</v>
      </c>
      <c r="AI7" s="1" t="s">
        <v>221</v>
      </c>
      <c r="AJ7" s="1" t="s">
        <v>221</v>
      </c>
      <c r="AK7" s="1" t="s">
        <v>221</v>
      </c>
      <c r="AL7" s="1" t="s">
        <v>221</v>
      </c>
      <c r="AM7" s="1">
        <v>4</v>
      </c>
      <c r="AN7" s="1">
        <v>3</v>
      </c>
      <c r="AO7" s="1">
        <v>5</v>
      </c>
      <c r="AP7" s="1">
        <v>1</v>
      </c>
      <c r="AQ7" s="1">
        <v>2</v>
      </c>
      <c r="AR7" s="1">
        <v>1</v>
      </c>
      <c r="AS7" s="1">
        <v>1</v>
      </c>
      <c r="AT7" s="1">
        <v>4</v>
      </c>
      <c r="AU7" s="1">
        <v>4</v>
      </c>
      <c r="AV7" s="1">
        <v>5</v>
      </c>
      <c r="AW7" s="1">
        <v>5</v>
      </c>
      <c r="AX7" s="1">
        <v>3</v>
      </c>
      <c r="AY7" s="1">
        <v>4</v>
      </c>
      <c r="AZ7" s="1">
        <v>1</v>
      </c>
      <c r="BA7" s="1">
        <v>1</v>
      </c>
      <c r="BB7" s="1">
        <v>2</v>
      </c>
      <c r="BC7" s="1" t="s">
        <v>289</v>
      </c>
      <c r="BD7" s="1" t="s">
        <v>290</v>
      </c>
      <c r="BE7" s="1" t="s">
        <v>221</v>
      </c>
      <c r="BF7" s="1">
        <v>5</v>
      </c>
      <c r="BG7" s="1">
        <v>5</v>
      </c>
      <c r="BH7" s="1">
        <v>5</v>
      </c>
      <c r="BI7" s="1">
        <v>2</v>
      </c>
      <c r="BJ7" s="1">
        <v>4</v>
      </c>
      <c r="BK7" s="1">
        <v>3</v>
      </c>
      <c r="BL7" s="1">
        <v>4</v>
      </c>
      <c r="BM7" s="1">
        <v>5</v>
      </c>
      <c r="BN7" s="1">
        <v>3</v>
      </c>
      <c r="BO7" s="1">
        <v>4</v>
      </c>
      <c r="BP7" s="1">
        <v>3</v>
      </c>
      <c r="BQ7" s="1">
        <v>4</v>
      </c>
      <c r="BR7" s="1">
        <v>4</v>
      </c>
      <c r="BS7" s="1">
        <v>4</v>
      </c>
      <c r="BT7" s="1">
        <v>1</v>
      </c>
      <c r="BU7" s="1">
        <v>2</v>
      </c>
      <c r="BV7" s="1">
        <v>5</v>
      </c>
      <c r="BW7" s="1">
        <v>3</v>
      </c>
      <c r="BX7" s="1">
        <v>3.9</v>
      </c>
      <c r="BY7" s="1">
        <v>1.5</v>
      </c>
      <c r="BZ7" s="1">
        <v>3</v>
      </c>
      <c r="CA7" s="1">
        <v>4</v>
      </c>
      <c r="CB7" s="1">
        <v>3</v>
      </c>
      <c r="CC7" s="1">
        <v>4</v>
      </c>
      <c r="CD7" s="1">
        <v>3.5</v>
      </c>
      <c r="CE7" s="1">
        <v>5</v>
      </c>
      <c r="CF7" s="1">
        <f>(AM7 - '[1]AoA, FW, and ASMu'!B$11) / '[1]AoA, FW, and ASMu'!B$12</f>
        <v>-6.0746042051738683E-2</v>
      </c>
      <c r="CG7" s="1">
        <f>(AQ7 - '[1]AoA, FW, and ASMu'!C$11) / '[1]AoA, FW, and ASMu'!C$12</f>
        <v>-0.70746723074685991</v>
      </c>
      <c r="CH7" s="1">
        <f>(AR7 - '[1]AoA, FW, and ASMu'!D$11) / '[1]AoA, FW, and ASMu'!D$12</f>
        <v>-1.1133856642167215</v>
      </c>
      <c r="CI7" s="1">
        <f>(AT7 - '[1]AoA, FW, and ASMu'!E$11) / '[1]AoA, FW, and ASMu'!E$12</f>
        <v>-0.42732871186524074</v>
      </c>
      <c r="CJ7" s="1">
        <f>(AU7 - '[1]AoA, FW, and ASMu'!F$11) / '[1]AoA, FW, and ASMu'!F$12</f>
        <v>0.34953519330863153</v>
      </c>
      <c r="CK7" s="1">
        <f>(AY7 - '[1]AoA, FW, and ASMu'!G$11) / '[1]AoA, FW, and ASMu'!G$12</f>
        <v>0.32195980665711271</v>
      </c>
      <c r="CL7" s="1">
        <f>(BA7 - '[1]AoA, FW, and ASMu'!H$11) / '[1]AoA, FW, and ASMu'!H$12</f>
        <v>-0.62050276803115456</v>
      </c>
      <c r="CM7" s="1">
        <f>(AW7 - '[1]AoA, FW, and ASMu'!I$11) / '[1]AoA, FW, and ASMu'!I$12</f>
        <v>1.4468245209353749</v>
      </c>
      <c r="CN7" s="1">
        <v>-0.89741901800000001</v>
      </c>
      <c r="CO7" s="1">
        <v>-1.94495409</v>
      </c>
      <c r="CP7" s="1">
        <v>-1.0387239130000001</v>
      </c>
      <c r="CQ7" s="1">
        <v>0.32635136100000001</v>
      </c>
      <c r="CR7" s="1">
        <v>-1.3659734589999999</v>
      </c>
      <c r="CS7" s="1">
        <v>-0.373730807</v>
      </c>
      <c r="CT7" s="1">
        <v>-0.64762661799999999</v>
      </c>
      <c r="CU7" s="1">
        <v>0.426847908</v>
      </c>
      <c r="CV7" s="1" t="s">
        <v>241</v>
      </c>
      <c r="CW7" s="1">
        <v>5</v>
      </c>
      <c r="CX7" s="1">
        <v>0</v>
      </c>
      <c r="CY7" s="1" t="s">
        <v>291</v>
      </c>
      <c r="CZ7" s="1">
        <v>3</v>
      </c>
      <c r="DA7" s="1">
        <v>2242</v>
      </c>
      <c r="DB7" s="1" t="s">
        <v>221</v>
      </c>
      <c r="DC7" s="1" t="s">
        <v>221</v>
      </c>
      <c r="DD7" s="1">
        <v>1</v>
      </c>
      <c r="DE7" s="1">
        <v>2342</v>
      </c>
      <c r="DF7" s="1" t="s">
        <v>221</v>
      </c>
      <c r="DG7" s="1" t="s">
        <v>292</v>
      </c>
      <c r="DH7" s="1">
        <v>588575</v>
      </c>
      <c r="DI7" s="1" t="s">
        <v>221</v>
      </c>
      <c r="DJ7" s="1" t="s">
        <v>293</v>
      </c>
      <c r="DK7" s="1" t="s">
        <v>279</v>
      </c>
      <c r="DL7" s="1" t="s">
        <v>280</v>
      </c>
      <c r="DM7" s="1">
        <v>6000</v>
      </c>
      <c r="DN7" s="1">
        <v>3</v>
      </c>
      <c r="DO7" s="1" t="s">
        <v>294</v>
      </c>
      <c r="DP7" s="1">
        <v>-8.318265E-3</v>
      </c>
      <c r="DQ7" s="1">
        <v>1.4352302509999999</v>
      </c>
      <c r="DR7" s="1">
        <v>1.142329726</v>
      </c>
      <c r="DS7" s="1">
        <v>-0.37808848900000003</v>
      </c>
      <c r="DT7" s="1">
        <v>-0.81141516800000002</v>
      </c>
      <c r="DU7" s="1">
        <v>-1.4329344530000001</v>
      </c>
      <c r="DV7" s="1">
        <v>-0.68143459900000003</v>
      </c>
      <c r="DW7" s="1">
        <v>-0.12828479000000001</v>
      </c>
      <c r="DX7" s="1">
        <v>0.71745466300000005</v>
      </c>
      <c r="DY7" s="1">
        <v>2.9035551499999999</v>
      </c>
      <c r="DZ7" s="1">
        <v>1.809393939</v>
      </c>
      <c r="EA7" s="1">
        <v>0.85522195599999995</v>
      </c>
      <c r="EB7" s="1">
        <v>0.65018504799999999</v>
      </c>
      <c r="EC7" s="1">
        <v>-2.3684290720000001</v>
      </c>
      <c r="ED7" s="1">
        <v>-0.670839038</v>
      </c>
      <c r="EE7" s="1">
        <v>-1.7814532089999999</v>
      </c>
      <c r="EF7" s="1">
        <v>0.50663741100000004</v>
      </c>
      <c r="EG7" s="1">
        <v>0.79266946299999996</v>
      </c>
      <c r="EH7" s="1">
        <v>-2.1388457270000001</v>
      </c>
      <c r="EI7" s="1">
        <v>-0.21831218999999999</v>
      </c>
      <c r="EJ7" s="1">
        <v>-1.2133659539999999</v>
      </c>
      <c r="EK7" s="1">
        <v>-8.8258680000000006E-2</v>
      </c>
      <c r="EL7" s="1">
        <v>0.48208338899999997</v>
      </c>
      <c r="EM7" s="1">
        <v>0.141778721</v>
      </c>
      <c r="EN7" s="1">
        <v>-1.227950713</v>
      </c>
      <c r="EO7" s="1">
        <v>-0.39782657399999999</v>
      </c>
      <c r="EP7" s="1">
        <v>-0.44247086800000002</v>
      </c>
      <c r="EQ7" s="1">
        <v>0.160112855</v>
      </c>
      <c r="ER7" s="1">
        <v>-2.6496848740000001</v>
      </c>
      <c r="ES7" s="1">
        <v>-1.4313278840000001</v>
      </c>
      <c r="ET7" s="1">
        <v>0.81993861499999998</v>
      </c>
      <c r="EU7" s="1">
        <v>-0.28827037799999999</v>
      </c>
      <c r="EV7" s="1">
        <v>-0.88920579200000005</v>
      </c>
      <c r="EW7" s="1">
        <v>-7.2999390000000001E-3</v>
      </c>
      <c r="EX7" s="1">
        <v>1.286560468</v>
      </c>
      <c r="EY7" s="1">
        <v>1.1603746619999999</v>
      </c>
      <c r="EZ7" s="1">
        <v>-0.43257899100000002</v>
      </c>
      <c r="FA7" s="1">
        <v>-0.64005863200000002</v>
      </c>
      <c r="FB7" s="1">
        <v>-1.132741373</v>
      </c>
      <c r="FC7" s="1">
        <v>-0.56312254100000003</v>
      </c>
      <c r="FD7" s="1">
        <v>-0.115020437</v>
      </c>
      <c r="FE7" s="1">
        <v>0.411129623</v>
      </c>
      <c r="FF7" s="1">
        <v>1.9977388359999999</v>
      </c>
      <c r="FG7" s="1">
        <v>1.6615391349999999</v>
      </c>
      <c r="FH7" s="1">
        <v>0.545026554</v>
      </c>
      <c r="FI7" s="1">
        <v>0.47212665999999998</v>
      </c>
      <c r="FJ7" s="1">
        <v>-1.97828235</v>
      </c>
      <c r="FK7" s="1">
        <v>-0.65123792400000002</v>
      </c>
      <c r="FL7" s="1">
        <v>-1.72343362</v>
      </c>
      <c r="FM7" s="1">
        <v>0.73267232599999998</v>
      </c>
      <c r="FN7" s="1">
        <v>1.036017078</v>
      </c>
      <c r="FO7" s="1">
        <v>-2.1767970719999998</v>
      </c>
      <c r="FP7" s="1">
        <v>-0.26434281799999998</v>
      </c>
      <c r="FQ7" s="1">
        <v>-1.506345045</v>
      </c>
      <c r="FR7" s="1">
        <v>-9.6083810000000006E-2</v>
      </c>
      <c r="FS7" s="1">
        <v>0.70189067199999999</v>
      </c>
      <c r="FT7" s="1">
        <v>0.141012049</v>
      </c>
      <c r="FU7" s="1">
        <v>-1.223128878</v>
      </c>
      <c r="FV7" s="1">
        <v>-0.45330464100000001</v>
      </c>
      <c r="FW7" s="1">
        <v>-0.57374936700000001</v>
      </c>
      <c r="FX7" s="1">
        <v>0.19275363200000001</v>
      </c>
      <c r="FY7" s="1">
        <v>-2.6954219679999998</v>
      </c>
      <c r="FZ7" s="1">
        <v>-1.552930463</v>
      </c>
      <c r="GA7" s="1">
        <v>0.955153959</v>
      </c>
      <c r="GB7" s="1">
        <v>-0.28983172800000001</v>
      </c>
      <c r="GC7" s="1">
        <v>-1.0162205879999999</v>
      </c>
      <c r="GD7" s="1">
        <v>-0.25866404700000001</v>
      </c>
      <c r="GE7" s="1">
        <v>-1.8913928</v>
      </c>
      <c r="GF7" s="1">
        <v>-1.422573101</v>
      </c>
      <c r="GG7" s="1">
        <v>0.58687023599999999</v>
      </c>
      <c r="GH7" s="1">
        <v>0.55214167199999997</v>
      </c>
      <c r="GI7" s="1">
        <v>-0.15013056499999999</v>
      </c>
      <c r="GJ7" s="1">
        <v>-0.699776972</v>
      </c>
      <c r="GK7" s="1">
        <v>2.3942114609999998</v>
      </c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 t="s">
        <v>221</v>
      </c>
      <c r="HP7" s="1" t="s">
        <v>295</v>
      </c>
      <c r="HQ7" s="1" t="s">
        <v>221</v>
      </c>
      <c r="HR7" s="1" t="s">
        <v>221</v>
      </c>
      <c r="HS7" s="1" t="s">
        <v>221</v>
      </c>
      <c r="HT7" s="1"/>
      <c r="HU7" s="1">
        <v>2.246803388</v>
      </c>
      <c r="HV7" s="1">
        <v>0.57934802699999999</v>
      </c>
      <c r="HW7" s="1">
        <v>2.0774478269999999</v>
      </c>
      <c r="HX7" s="1">
        <v>2.4580506770000001</v>
      </c>
      <c r="HY7" s="1">
        <v>2.2103934160000001</v>
      </c>
      <c r="HZ7" s="1">
        <v>3.3045671379999999</v>
      </c>
      <c r="IA7" s="1">
        <v>1.2701026879999999</v>
      </c>
      <c r="IB7" s="1">
        <v>5.0445661810000004</v>
      </c>
    </row>
    <row r="8" spans="1:236" x14ac:dyDescent="0.3">
      <c r="A8" s="1">
        <v>37820</v>
      </c>
      <c r="B8" s="1" t="s">
        <v>296</v>
      </c>
      <c r="C8" s="1" t="s">
        <v>297</v>
      </c>
      <c r="D8" s="1" t="s">
        <v>298</v>
      </c>
      <c r="E8" s="1">
        <v>5</v>
      </c>
      <c r="F8" s="1" t="s">
        <v>299</v>
      </c>
      <c r="G8" s="1">
        <v>2</v>
      </c>
      <c r="H8" s="1" t="s">
        <v>300</v>
      </c>
      <c r="I8" s="1" t="s">
        <v>221</v>
      </c>
      <c r="J8" s="1" t="s">
        <v>221</v>
      </c>
      <c r="K8" s="1" t="s">
        <v>221</v>
      </c>
      <c r="L8" s="1">
        <v>1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1</v>
      </c>
      <c r="AE8" s="1" t="s">
        <v>221</v>
      </c>
      <c r="AF8" s="1" t="s">
        <v>221</v>
      </c>
      <c r="AG8" s="1" t="s">
        <v>221</v>
      </c>
      <c r="AH8" s="1" t="s">
        <v>221</v>
      </c>
      <c r="AI8" s="1" t="s">
        <v>221</v>
      </c>
      <c r="AJ8" s="1" t="s">
        <v>221</v>
      </c>
      <c r="AK8" s="1" t="s">
        <v>221</v>
      </c>
      <c r="AL8" s="1" t="s">
        <v>221</v>
      </c>
      <c r="AM8" s="1">
        <v>4</v>
      </c>
      <c r="AN8" s="1">
        <v>1</v>
      </c>
      <c r="AO8" s="1">
        <v>3</v>
      </c>
      <c r="AP8" s="1">
        <v>1</v>
      </c>
      <c r="AQ8" s="1">
        <v>5</v>
      </c>
      <c r="AR8" s="1">
        <v>3</v>
      </c>
      <c r="AS8" s="1">
        <v>3</v>
      </c>
      <c r="AT8" s="1">
        <v>4</v>
      </c>
      <c r="AU8" s="1">
        <v>1</v>
      </c>
      <c r="AV8" s="1">
        <v>1</v>
      </c>
      <c r="AW8" s="1">
        <v>3</v>
      </c>
      <c r="AX8" s="1">
        <v>3</v>
      </c>
      <c r="AY8" s="1">
        <v>3</v>
      </c>
      <c r="AZ8" s="1">
        <v>4</v>
      </c>
      <c r="BA8" s="1">
        <v>1</v>
      </c>
      <c r="BB8" s="1">
        <v>3</v>
      </c>
      <c r="BC8" s="1" t="s">
        <v>221</v>
      </c>
      <c r="BD8" s="1" t="s">
        <v>221</v>
      </c>
      <c r="BE8" s="1" t="s">
        <v>221</v>
      </c>
      <c r="BF8" s="1" t="s">
        <v>221</v>
      </c>
      <c r="BG8" s="1">
        <v>4</v>
      </c>
      <c r="BH8" s="1">
        <v>4</v>
      </c>
      <c r="BI8" s="1">
        <v>4</v>
      </c>
      <c r="BJ8" s="1">
        <v>5</v>
      </c>
      <c r="BK8" s="1">
        <v>4</v>
      </c>
      <c r="BL8" s="1">
        <v>4</v>
      </c>
      <c r="BM8" s="1">
        <v>4</v>
      </c>
      <c r="BN8" s="1" t="s">
        <v>221</v>
      </c>
      <c r="BO8" s="1">
        <v>3</v>
      </c>
      <c r="BP8" s="1">
        <v>4</v>
      </c>
      <c r="BQ8" s="1">
        <v>3</v>
      </c>
      <c r="BR8" s="1">
        <v>4</v>
      </c>
      <c r="BS8" s="1" t="s">
        <v>221</v>
      </c>
      <c r="BT8" s="1">
        <v>4</v>
      </c>
      <c r="BU8" s="1">
        <v>4</v>
      </c>
      <c r="BV8" s="1">
        <v>5</v>
      </c>
      <c r="BW8" s="1" t="s">
        <v>221</v>
      </c>
      <c r="BX8" s="3">
        <v>4</v>
      </c>
      <c r="BY8" s="1">
        <v>4</v>
      </c>
      <c r="BZ8" s="1"/>
      <c r="CA8" s="1">
        <v>3</v>
      </c>
      <c r="CB8" s="1">
        <v>4</v>
      </c>
      <c r="CC8" s="1">
        <v>4</v>
      </c>
      <c r="CD8" s="1"/>
      <c r="CE8" s="1">
        <v>4</v>
      </c>
      <c r="CF8" s="1">
        <f>(AM8 - '[1]AoA, FW, and ASMu'!B$11) / '[1]AoA, FW, and ASMu'!B$12</f>
        <v>-6.0746042051738683E-2</v>
      </c>
      <c r="CG8" s="1">
        <f>(AQ8 - '[1]AoA, FW, and ASMu'!C$11) / '[1]AoA, FW, and ASMu'!C$12</f>
        <v>1.6056087151336731</v>
      </c>
      <c r="CH8" s="1">
        <f>(AR8 - '[1]AoA, FW, and ASMu'!D$11) / '[1]AoA, FW, and ASMu'!D$12</f>
        <v>0.45651043466681585</v>
      </c>
      <c r="CI8" s="1">
        <f>(AT8 - '[1]AoA, FW, and ASMu'!E$11) / '[1]AoA, FW, and ASMu'!E$12</f>
        <v>-0.42732871186524074</v>
      </c>
      <c r="CJ8" s="1">
        <f>(AU8 - '[1]AoA, FW, and ASMu'!F$11) / '[1]AoA, FW, and ASMu'!F$12</f>
        <v>-1.3726844286238138</v>
      </c>
      <c r="CK8" s="1">
        <f>(AY8 - '[1]AoA, FW, and ASMu'!G$11) / '[1]AoA, FW, and ASMu'!G$12</f>
        <v>-0.39129875746110016</v>
      </c>
      <c r="CL8" s="1">
        <f>(BA8 - '[1]AoA, FW, and ASMu'!H$11) / '[1]AoA, FW, and ASMu'!H$12</f>
        <v>-0.62050276803115456</v>
      </c>
      <c r="CM8" s="1">
        <f>(AW8 - '[1]AoA, FW, and ASMu'!I$11) / '[1]AoA, FW, and ASMu'!I$12</f>
        <v>-0.25123341556192269</v>
      </c>
      <c r="CN8" s="1">
        <v>-0.75406358900000003</v>
      </c>
      <c r="CO8" s="1">
        <v>0.34093891100000001</v>
      </c>
      <c r="CP8" s="1"/>
      <c r="CQ8" s="1">
        <v>-1.2175849320000001</v>
      </c>
      <c r="CR8" s="1">
        <v>-0.546307824</v>
      </c>
      <c r="CS8" s="1">
        <v>-0.25373707200000001</v>
      </c>
      <c r="CT8" s="1"/>
      <c r="CU8" s="1">
        <v>-0.23949938600000001</v>
      </c>
      <c r="CV8" s="1" t="s">
        <v>241</v>
      </c>
      <c r="CW8" s="1">
        <v>5</v>
      </c>
      <c r="CX8" s="1">
        <v>1</v>
      </c>
      <c r="CY8" s="1" t="s">
        <v>242</v>
      </c>
      <c r="CZ8" s="1">
        <v>5</v>
      </c>
      <c r="DA8" s="1">
        <v>4116</v>
      </c>
      <c r="DB8" s="1" t="s">
        <v>221</v>
      </c>
      <c r="DC8" s="1" t="s">
        <v>221</v>
      </c>
      <c r="DD8" s="1">
        <v>0</v>
      </c>
      <c r="DE8" s="1" t="s">
        <v>221</v>
      </c>
      <c r="DF8" s="1" t="s">
        <v>221</v>
      </c>
      <c r="DG8" s="1" t="s">
        <v>292</v>
      </c>
      <c r="DH8" s="1">
        <v>238179</v>
      </c>
      <c r="DI8" s="1" t="s">
        <v>221</v>
      </c>
      <c r="DJ8" s="1" t="s">
        <v>301</v>
      </c>
      <c r="DK8" s="1" t="s">
        <v>302</v>
      </c>
      <c r="DL8" s="1" t="s">
        <v>229</v>
      </c>
      <c r="DM8" s="1">
        <v>803</v>
      </c>
      <c r="DN8" s="1">
        <v>42</v>
      </c>
      <c r="DO8" s="1" t="s">
        <v>303</v>
      </c>
      <c r="DP8" s="1">
        <v>-8.318265E-3</v>
      </c>
      <c r="DQ8" s="1">
        <v>-0.56476974899999999</v>
      </c>
      <c r="DR8" s="1">
        <v>-0.85767027399999995</v>
      </c>
      <c r="DS8" s="1">
        <v>-0.37808848900000003</v>
      </c>
      <c r="DT8" s="1">
        <v>2.1885848320000001</v>
      </c>
      <c r="DU8" s="1">
        <v>0.567065547</v>
      </c>
      <c r="DV8" s="1">
        <v>1.3185654010000001</v>
      </c>
      <c r="DW8" s="1">
        <v>-0.12828479000000001</v>
      </c>
      <c r="DX8" s="1">
        <v>-2.2825453370000002</v>
      </c>
      <c r="DY8" s="1">
        <v>-1.0964448499999999</v>
      </c>
      <c r="DZ8" s="1">
        <v>-0.19060606099999999</v>
      </c>
      <c r="EA8" s="1">
        <v>0.85522195599999995</v>
      </c>
      <c r="EB8" s="1">
        <v>-0.34981495200000001</v>
      </c>
      <c r="EC8" s="1">
        <v>0.63157092800000003</v>
      </c>
      <c r="ED8" s="1">
        <v>-0.670839038</v>
      </c>
      <c r="EE8" s="1">
        <v>-0.78145320900000004</v>
      </c>
      <c r="EF8" s="1">
        <v>-0.49336258900000002</v>
      </c>
      <c r="EG8" s="1">
        <v>-0.20733053700000001</v>
      </c>
      <c r="EH8" s="1">
        <v>-0.138845727</v>
      </c>
      <c r="EI8" s="1">
        <v>0.78168780999999998</v>
      </c>
      <c r="EJ8" s="1">
        <v>-0.213365954</v>
      </c>
      <c r="EK8" s="1">
        <v>-8.8258680000000006E-2</v>
      </c>
      <c r="EL8" s="1">
        <v>-0.51791661099999997</v>
      </c>
      <c r="EM8" s="1">
        <v>-0.858221279</v>
      </c>
      <c r="EN8" s="1">
        <v>-0.227950713</v>
      </c>
      <c r="EO8" s="1">
        <v>-1.397826574</v>
      </c>
      <c r="EP8" s="1">
        <v>-0.44247086800000002</v>
      </c>
      <c r="EQ8" s="1" t="s">
        <v>221</v>
      </c>
      <c r="ER8" s="1">
        <v>0.35031512599999998</v>
      </c>
      <c r="ES8" s="1">
        <v>0.56867211600000001</v>
      </c>
      <c r="ET8" s="1">
        <v>0.81993861499999998</v>
      </c>
      <c r="EU8" s="1" t="s">
        <v>221</v>
      </c>
      <c r="EV8" s="1" t="s">
        <v>221</v>
      </c>
      <c r="EW8" s="1">
        <v>-1.1190723E-2</v>
      </c>
      <c r="EX8" s="1">
        <v>-0.67500610599999999</v>
      </c>
      <c r="EY8" s="1">
        <v>-0.74570925099999996</v>
      </c>
      <c r="EZ8" s="1">
        <v>-0.56272993800000004</v>
      </c>
      <c r="FA8" s="1">
        <v>1.7606326240000001</v>
      </c>
      <c r="FB8" s="1">
        <v>0.53359674300000004</v>
      </c>
      <c r="FC8" s="1">
        <v>1.8378086280000001</v>
      </c>
      <c r="FD8" s="1">
        <v>-0.12436346299999999</v>
      </c>
      <c r="FE8" s="1">
        <v>-1.305311391</v>
      </c>
      <c r="FF8" s="1">
        <v>-0.99222370199999999</v>
      </c>
      <c r="FG8" s="1">
        <v>-0.163953078</v>
      </c>
      <c r="FH8" s="1">
        <v>0.67688225400000002</v>
      </c>
      <c r="FI8" s="1">
        <v>-0.24643912700000001</v>
      </c>
      <c r="FJ8" s="1">
        <v>0.53189845499999999</v>
      </c>
      <c r="FK8" s="1">
        <v>-0.61827943600000002</v>
      </c>
      <c r="FL8" s="1">
        <v>-0.62947516000000003</v>
      </c>
      <c r="FM8" s="1">
        <v>-0.63754946099999998</v>
      </c>
      <c r="FN8" s="1">
        <v>-0.247118633</v>
      </c>
      <c r="FO8" s="1">
        <v>-0.13894535599999999</v>
      </c>
      <c r="FP8" s="1">
        <v>0.90010502800000003</v>
      </c>
      <c r="FQ8" s="1">
        <v>-0.26098052599999999</v>
      </c>
      <c r="FR8" s="1">
        <v>-9.9165901000000001E-2</v>
      </c>
      <c r="FS8" s="1">
        <v>-0.72244622599999997</v>
      </c>
      <c r="FT8" s="1">
        <v>-0.87413868699999997</v>
      </c>
      <c r="FU8" s="1">
        <v>-0.263012886</v>
      </c>
      <c r="FV8" s="1">
        <v>-1.5836183909999999</v>
      </c>
      <c r="FW8" s="1">
        <v>-0.54637880400000005</v>
      </c>
      <c r="FX8" s="1"/>
      <c r="FY8" s="1">
        <v>0.38368944500000002</v>
      </c>
      <c r="FZ8" s="1">
        <v>0.58580132299999998</v>
      </c>
      <c r="GA8" s="1">
        <v>0.911935681</v>
      </c>
      <c r="GB8" s="1"/>
      <c r="GC8" s="1"/>
      <c r="GD8" s="1">
        <v>-0.31890562099999997</v>
      </c>
      <c r="GE8" s="1">
        <v>1.0183421269999999</v>
      </c>
      <c r="GF8" s="1">
        <v>1.8378086280000001</v>
      </c>
      <c r="GG8" s="1">
        <v>-0.99850214999999998</v>
      </c>
      <c r="GH8" s="1">
        <v>-1.5683242770000001</v>
      </c>
      <c r="GI8" s="1">
        <v>-0.60730334500000005</v>
      </c>
      <c r="GJ8" s="1">
        <v>-0.61827943600000002</v>
      </c>
      <c r="GK8" s="1">
        <v>-0.41107171100000001</v>
      </c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 t="s">
        <v>269</v>
      </c>
      <c r="HP8" s="1" t="s">
        <v>232</v>
      </c>
      <c r="HQ8" s="1" t="s">
        <v>233</v>
      </c>
      <c r="HR8" s="1" t="s">
        <v>234</v>
      </c>
      <c r="HS8" s="1" t="s">
        <v>221</v>
      </c>
      <c r="HT8" s="1" t="s">
        <v>221</v>
      </c>
      <c r="HU8" s="1">
        <v>2.249905569</v>
      </c>
      <c r="HV8" s="1">
        <v>3.8012144229999998</v>
      </c>
      <c r="HW8" s="1"/>
      <c r="HX8" s="1">
        <v>2.3369775310000001</v>
      </c>
      <c r="HY8" s="1">
        <v>3.9679199879999998</v>
      </c>
      <c r="HZ8" s="1">
        <v>3.2306804640000002</v>
      </c>
      <c r="IA8" s="1"/>
      <c r="IB8" s="1">
        <v>2.9817673579999999</v>
      </c>
    </row>
    <row r="9" spans="1:236" x14ac:dyDescent="0.3">
      <c r="A9" s="1">
        <v>32154</v>
      </c>
      <c r="B9" s="1" t="s">
        <v>304</v>
      </c>
      <c r="C9" s="1" t="s">
        <v>305</v>
      </c>
      <c r="D9" s="1" t="s">
        <v>306</v>
      </c>
      <c r="E9" s="1">
        <v>3</v>
      </c>
      <c r="F9" s="1" t="s">
        <v>307</v>
      </c>
      <c r="G9" s="1">
        <v>3</v>
      </c>
      <c r="H9" s="1" t="s">
        <v>308</v>
      </c>
      <c r="I9" s="1" t="s">
        <v>221</v>
      </c>
      <c r="J9" s="1" t="s">
        <v>221</v>
      </c>
      <c r="K9" s="1" t="s">
        <v>221</v>
      </c>
      <c r="L9" s="1">
        <v>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 t="s">
        <v>309</v>
      </c>
      <c r="AF9" s="1" t="s">
        <v>221</v>
      </c>
      <c r="AG9" s="1" t="s">
        <v>221</v>
      </c>
      <c r="AH9" s="1" t="s">
        <v>221</v>
      </c>
      <c r="AI9" s="1" t="s">
        <v>221</v>
      </c>
      <c r="AJ9" s="1" t="s">
        <v>221</v>
      </c>
      <c r="AK9" s="1" t="s">
        <v>221</v>
      </c>
      <c r="AL9" s="1" t="s">
        <v>221</v>
      </c>
      <c r="AM9" s="1">
        <v>4</v>
      </c>
      <c r="AN9" s="1">
        <v>1</v>
      </c>
      <c r="AO9" s="1">
        <v>5</v>
      </c>
      <c r="AP9" s="1">
        <v>1</v>
      </c>
      <c r="AQ9" s="1">
        <v>1</v>
      </c>
      <c r="AR9" s="1">
        <v>1</v>
      </c>
      <c r="AS9" s="1">
        <v>1</v>
      </c>
      <c r="AT9" s="1">
        <v>5</v>
      </c>
      <c r="AU9" s="1">
        <v>3</v>
      </c>
      <c r="AV9" s="1">
        <v>1</v>
      </c>
      <c r="AW9" s="1">
        <v>3</v>
      </c>
      <c r="AX9" s="1">
        <v>3</v>
      </c>
      <c r="AY9" s="1">
        <v>1</v>
      </c>
      <c r="AZ9" s="1">
        <v>4</v>
      </c>
      <c r="BA9" s="1">
        <v>1</v>
      </c>
      <c r="BB9" s="1">
        <v>5</v>
      </c>
      <c r="BC9" s="1" t="s">
        <v>221</v>
      </c>
      <c r="BD9" s="1" t="s">
        <v>221</v>
      </c>
      <c r="BE9" s="1" t="s">
        <v>221</v>
      </c>
      <c r="BF9" s="1" t="s">
        <v>221</v>
      </c>
      <c r="BG9" s="1">
        <v>5</v>
      </c>
      <c r="BH9" s="1">
        <v>5</v>
      </c>
      <c r="BI9" s="1">
        <v>4</v>
      </c>
      <c r="BJ9" s="1">
        <v>5</v>
      </c>
      <c r="BK9" s="1" t="s">
        <v>221</v>
      </c>
      <c r="BL9" s="1" t="s">
        <v>221</v>
      </c>
      <c r="BM9" s="1" t="s">
        <v>221</v>
      </c>
      <c r="BN9" s="1" t="s">
        <v>221</v>
      </c>
      <c r="BO9" s="1">
        <v>4</v>
      </c>
      <c r="BP9" s="1" t="s">
        <v>221</v>
      </c>
      <c r="BQ9" s="1">
        <v>4</v>
      </c>
      <c r="BR9" s="1">
        <v>4</v>
      </c>
      <c r="BS9" s="1" t="s">
        <v>221</v>
      </c>
      <c r="BT9" s="1">
        <v>4</v>
      </c>
      <c r="BU9" s="1">
        <v>3</v>
      </c>
      <c r="BV9" s="1">
        <v>4</v>
      </c>
      <c r="BW9" s="1" t="s">
        <v>221</v>
      </c>
      <c r="BX9" s="1">
        <v>4.2</v>
      </c>
      <c r="BY9" s="1">
        <v>3.5</v>
      </c>
      <c r="BZ9" s="1"/>
      <c r="CA9" s="1">
        <v>4</v>
      </c>
      <c r="CB9" s="1"/>
      <c r="CC9" s="1"/>
      <c r="CD9" s="1"/>
      <c r="CE9" s="1">
        <v>5</v>
      </c>
      <c r="CF9" s="1">
        <f>(AM9 - '[1]AoA, FW, and ASMu'!B$11) / '[1]AoA, FW, and ASMu'!B$12</f>
        <v>-6.0746042051738683E-2</v>
      </c>
      <c r="CG9" s="1">
        <f>(AQ9 - '[1]AoA, FW, and ASMu'!C$11) / '[1]AoA, FW, and ASMu'!C$12</f>
        <v>-1.4784925460403708</v>
      </c>
      <c r="CH9" s="1">
        <f>(AR9 - '[1]AoA, FW, and ASMu'!D$11) / '[1]AoA, FW, and ASMu'!D$12</f>
        <v>-1.1133856642167215</v>
      </c>
      <c r="CI9" s="1">
        <f>(AT9 - '[1]AoA, FW, and ASMu'!E$11) / '[1]AoA, FW, and ASMu'!E$12</f>
        <v>0.50066042908655961</v>
      </c>
      <c r="CJ9" s="1">
        <f>(AU9 - '[1]AoA, FW, and ASMu'!F$11) / '[1]AoA, FW, and ASMu'!F$12</f>
        <v>-0.22453801400218357</v>
      </c>
      <c r="CK9" s="1">
        <f>(AY9 - '[1]AoA, FW, and ASMu'!G$11) / '[1]AoA, FW, and ASMu'!G$12</f>
        <v>-1.8178158856975259</v>
      </c>
      <c r="CL9" s="1">
        <f>(BA9 - '[1]AoA, FW, and ASMu'!H$11) / '[1]AoA, FW, and ASMu'!H$12</f>
        <v>-0.62050276803115456</v>
      </c>
      <c r="CM9" s="1">
        <f>(AW9 - '[1]AoA, FW, and ASMu'!I$11) / '[1]AoA, FW, and ASMu'!I$12</f>
        <v>-0.25123341556192269</v>
      </c>
      <c r="CN9" s="1">
        <v>0.36809639599999999</v>
      </c>
      <c r="CO9" s="1">
        <v>0.252810327</v>
      </c>
      <c r="CP9" s="1"/>
      <c r="CQ9" s="1">
        <v>-1.9688533000000001E-2</v>
      </c>
      <c r="CR9" s="1"/>
      <c r="CS9" s="1"/>
      <c r="CT9" s="1"/>
      <c r="CU9" s="1">
        <v>0.99918738200000001</v>
      </c>
      <c r="CV9" s="1" t="s">
        <v>241</v>
      </c>
      <c r="CW9" s="1">
        <v>5</v>
      </c>
      <c r="CX9" s="1">
        <v>1</v>
      </c>
      <c r="CY9" s="1" t="s">
        <v>242</v>
      </c>
      <c r="CZ9" s="1">
        <v>5</v>
      </c>
      <c r="DA9" s="1">
        <v>18111</v>
      </c>
      <c r="DB9" s="1" t="s">
        <v>221</v>
      </c>
      <c r="DC9" s="1" t="s">
        <v>221</v>
      </c>
      <c r="DD9" s="1">
        <v>1</v>
      </c>
      <c r="DE9" s="1">
        <v>18109</v>
      </c>
      <c r="DF9" s="1" t="s">
        <v>221</v>
      </c>
      <c r="DG9" s="1" t="s">
        <v>310</v>
      </c>
      <c r="DH9" s="1">
        <v>345674</v>
      </c>
      <c r="DI9" s="1" t="s">
        <v>311</v>
      </c>
      <c r="DJ9" s="1" t="s">
        <v>312</v>
      </c>
      <c r="DK9" s="1" t="s">
        <v>313</v>
      </c>
      <c r="DL9" s="1" t="s">
        <v>229</v>
      </c>
      <c r="DM9" s="1">
        <v>850</v>
      </c>
      <c r="DN9" s="1">
        <v>10</v>
      </c>
      <c r="DO9" s="1" t="s">
        <v>314</v>
      </c>
      <c r="DP9" s="1">
        <v>-8.318265E-3</v>
      </c>
      <c r="DQ9" s="1">
        <v>-0.56476974899999999</v>
      </c>
      <c r="DR9" s="1">
        <v>1.142329726</v>
      </c>
      <c r="DS9" s="1">
        <v>-0.37808848900000003</v>
      </c>
      <c r="DT9" s="1">
        <v>-1.8114151679999999</v>
      </c>
      <c r="DU9" s="1">
        <v>-1.4329344530000001</v>
      </c>
      <c r="DV9" s="1">
        <v>-0.68143459900000003</v>
      </c>
      <c r="DW9" s="1">
        <v>0.87171520999999996</v>
      </c>
      <c r="DX9" s="1">
        <v>-0.28254533700000001</v>
      </c>
      <c r="DY9" s="1">
        <v>-1.0964448499999999</v>
      </c>
      <c r="DZ9" s="1">
        <v>-0.19060606099999999</v>
      </c>
      <c r="EA9" s="1">
        <v>0.85522195599999995</v>
      </c>
      <c r="EB9" s="1">
        <v>-2.349814952</v>
      </c>
      <c r="EC9" s="1">
        <v>0.63157092800000003</v>
      </c>
      <c r="ED9" s="1">
        <v>-0.670839038</v>
      </c>
      <c r="EE9" s="1">
        <v>1.2185467910000001</v>
      </c>
      <c r="EF9" s="1">
        <v>0.50663741100000004</v>
      </c>
      <c r="EG9" s="1">
        <v>0.79266946299999996</v>
      </c>
      <c r="EH9" s="1">
        <v>-0.138845727</v>
      </c>
      <c r="EI9" s="1">
        <v>0.78168780999999998</v>
      </c>
      <c r="EJ9" s="1" t="s">
        <v>221</v>
      </c>
      <c r="EK9" s="1" t="s">
        <v>221</v>
      </c>
      <c r="EL9" s="1" t="s">
        <v>221</v>
      </c>
      <c r="EM9" s="1">
        <v>0.141778721</v>
      </c>
      <c r="EN9" s="1" t="s">
        <v>221</v>
      </c>
      <c r="EO9" s="1">
        <v>-0.39782657399999999</v>
      </c>
      <c r="EP9" s="1">
        <v>-0.44247086800000002</v>
      </c>
      <c r="EQ9" s="1" t="s">
        <v>221</v>
      </c>
      <c r="ER9" s="1">
        <v>0.35031512599999998</v>
      </c>
      <c r="ES9" s="1">
        <v>-0.43132788399999999</v>
      </c>
      <c r="ET9" s="1">
        <v>-0.18006138499999999</v>
      </c>
      <c r="EU9" s="1" t="s">
        <v>221</v>
      </c>
      <c r="EV9" s="1" t="s">
        <v>221</v>
      </c>
      <c r="EW9" s="1">
        <v>-7.2999390000000001E-3</v>
      </c>
      <c r="EX9" s="1">
        <v>-0.50626750099999995</v>
      </c>
      <c r="EY9" s="1">
        <v>1.1603746619999999</v>
      </c>
      <c r="EZ9" s="1">
        <v>-0.43257899100000002</v>
      </c>
      <c r="FA9" s="1">
        <v>-1.428876314</v>
      </c>
      <c r="FB9" s="1">
        <v>-1.132741373</v>
      </c>
      <c r="FC9" s="1">
        <v>-0.56312254100000003</v>
      </c>
      <c r="FD9" s="1">
        <v>0.78158185499999999</v>
      </c>
      <c r="FE9" s="1">
        <v>-0.16190954499999999</v>
      </c>
      <c r="FF9" s="1">
        <v>-0.75438913500000004</v>
      </c>
      <c r="FG9" s="1">
        <v>-0.175030668</v>
      </c>
      <c r="FH9" s="1">
        <v>0.545026554</v>
      </c>
      <c r="FI9" s="1">
        <v>-1.706299287</v>
      </c>
      <c r="FJ9" s="1">
        <v>0.527533476</v>
      </c>
      <c r="FK9" s="1">
        <v>-0.65123792400000002</v>
      </c>
      <c r="FL9" s="1">
        <v>1.178860324</v>
      </c>
      <c r="FM9" s="1">
        <v>0.73267232599999998</v>
      </c>
      <c r="FN9" s="1">
        <v>1.036017078</v>
      </c>
      <c r="FO9" s="1">
        <v>-0.14130938400000001</v>
      </c>
      <c r="FP9" s="1">
        <v>0.94650490499999995</v>
      </c>
      <c r="FQ9" s="1"/>
      <c r="FR9" s="1"/>
      <c r="FS9" s="1"/>
      <c r="FT9" s="1">
        <v>0.141012049</v>
      </c>
      <c r="FU9" s="1"/>
      <c r="FV9" s="1">
        <v>-0.45330464100000001</v>
      </c>
      <c r="FW9" s="1">
        <v>-0.57374936700000001</v>
      </c>
      <c r="FX9" s="1"/>
      <c r="FY9" s="1">
        <v>0.356362032</v>
      </c>
      <c r="FZ9" s="1">
        <v>-0.46797258600000002</v>
      </c>
      <c r="GA9" s="1">
        <v>-0.209755147</v>
      </c>
      <c r="GB9" s="1"/>
      <c r="GC9" s="1"/>
      <c r="GD9" s="1">
        <v>-0.136389182</v>
      </c>
      <c r="GE9" s="1">
        <v>-1.072514282</v>
      </c>
      <c r="GF9" s="1">
        <v>-1.132741373</v>
      </c>
      <c r="GG9" s="1">
        <v>0.78158185499999999</v>
      </c>
      <c r="GH9" s="1">
        <v>-2.0897496000000002E-2</v>
      </c>
      <c r="GI9" s="1">
        <v>-0.75979438200000005</v>
      </c>
      <c r="GJ9" s="1"/>
      <c r="GK9" s="1">
        <v>0.55764165799999998</v>
      </c>
      <c r="GL9" s="1">
        <v>1</v>
      </c>
      <c r="GM9" s="1">
        <v>0</v>
      </c>
      <c r="GN9" s="1">
        <v>0</v>
      </c>
      <c r="GO9" s="1">
        <v>1</v>
      </c>
      <c r="GP9" s="1">
        <v>1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1">
        <v>0</v>
      </c>
      <c r="HH9" s="1">
        <v>0</v>
      </c>
      <c r="HI9" s="1">
        <v>1</v>
      </c>
      <c r="HJ9" s="1">
        <v>1</v>
      </c>
      <c r="HK9" s="1">
        <v>0</v>
      </c>
      <c r="HL9" s="1">
        <v>0</v>
      </c>
      <c r="HM9" s="1">
        <v>0</v>
      </c>
      <c r="HN9" s="1">
        <v>1</v>
      </c>
      <c r="HO9" s="1" t="s">
        <v>221</v>
      </c>
      <c r="HP9" s="1" t="s">
        <v>315</v>
      </c>
      <c r="HQ9" s="1" t="s">
        <v>316</v>
      </c>
      <c r="HR9" s="1" t="s">
        <v>221</v>
      </c>
      <c r="HS9" s="1" t="s">
        <v>221</v>
      </c>
      <c r="HT9" s="1" t="s">
        <v>221</v>
      </c>
      <c r="HU9" s="1">
        <v>2.7139958289999999</v>
      </c>
      <c r="HV9" s="1">
        <v>2.6173304430000002</v>
      </c>
      <c r="HW9" s="1"/>
      <c r="HX9" s="1">
        <v>2.3232469390000001</v>
      </c>
      <c r="HY9" s="1"/>
      <c r="HZ9" s="1"/>
      <c r="IA9" s="1"/>
      <c r="IB9" s="1">
        <v>3.516370979</v>
      </c>
    </row>
    <row r="10" spans="1:236" x14ac:dyDescent="0.3">
      <c r="A10" s="1">
        <v>26987</v>
      </c>
      <c r="B10" s="1" t="s">
        <v>317</v>
      </c>
      <c r="C10" s="1" t="s">
        <v>318</v>
      </c>
      <c r="D10" s="1" t="s">
        <v>319</v>
      </c>
      <c r="E10" s="1">
        <v>7</v>
      </c>
      <c r="F10" s="1" t="s">
        <v>219</v>
      </c>
      <c r="G10" s="1">
        <v>1</v>
      </c>
      <c r="H10" s="1" t="s">
        <v>220</v>
      </c>
      <c r="I10" s="1" t="s">
        <v>221</v>
      </c>
      <c r="J10" s="1" t="s">
        <v>221</v>
      </c>
      <c r="K10" s="1" t="s">
        <v>221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1</v>
      </c>
      <c r="U10" s="1">
        <v>0</v>
      </c>
      <c r="V10" s="1">
        <v>1</v>
      </c>
      <c r="W10" s="1">
        <v>0</v>
      </c>
      <c r="X10" s="1">
        <v>0</v>
      </c>
      <c r="Y10" s="1">
        <v>0</v>
      </c>
      <c r="Z10" s="1">
        <v>1</v>
      </c>
      <c r="AA10" s="1">
        <v>0</v>
      </c>
      <c r="AB10" s="1">
        <v>0</v>
      </c>
      <c r="AC10" s="1">
        <v>0</v>
      </c>
      <c r="AD10" s="1">
        <v>0</v>
      </c>
      <c r="AE10" s="1" t="s">
        <v>221</v>
      </c>
      <c r="AF10" s="1" t="s">
        <v>221</v>
      </c>
      <c r="AG10" s="1" t="s">
        <v>221</v>
      </c>
      <c r="AH10" s="1" t="s">
        <v>221</v>
      </c>
      <c r="AI10" s="1" t="s">
        <v>221</v>
      </c>
      <c r="AJ10" s="1" t="s">
        <v>221</v>
      </c>
      <c r="AK10" s="1" t="s">
        <v>221</v>
      </c>
      <c r="AL10" s="1" t="s">
        <v>221</v>
      </c>
      <c r="AM10" s="1">
        <v>5</v>
      </c>
      <c r="AN10" s="1">
        <v>3</v>
      </c>
      <c r="AO10" s="1">
        <v>4</v>
      </c>
      <c r="AP10" s="1">
        <v>2</v>
      </c>
      <c r="AQ10" s="1">
        <v>5</v>
      </c>
      <c r="AR10" s="1">
        <v>3</v>
      </c>
      <c r="AS10" s="1">
        <v>2</v>
      </c>
      <c r="AT10" s="1">
        <v>5</v>
      </c>
      <c r="AU10" s="1">
        <v>5</v>
      </c>
      <c r="AV10" s="1">
        <v>2</v>
      </c>
      <c r="AW10" s="1">
        <v>3</v>
      </c>
      <c r="AX10" s="1">
        <v>3</v>
      </c>
      <c r="AY10" s="1">
        <v>5</v>
      </c>
      <c r="AZ10" s="1">
        <v>3</v>
      </c>
      <c r="BA10" s="1">
        <v>1</v>
      </c>
      <c r="BB10" s="1">
        <v>5</v>
      </c>
      <c r="BC10" s="1" t="s">
        <v>221</v>
      </c>
      <c r="BD10" s="1" t="s">
        <v>221</v>
      </c>
      <c r="BE10" s="1" t="s">
        <v>221</v>
      </c>
      <c r="BF10" s="1" t="s">
        <v>221</v>
      </c>
      <c r="BG10" s="1">
        <v>5</v>
      </c>
      <c r="BH10" s="1">
        <v>4</v>
      </c>
      <c r="BI10" s="1">
        <v>3</v>
      </c>
      <c r="BJ10" s="1">
        <v>2</v>
      </c>
      <c r="BK10" s="1">
        <v>4</v>
      </c>
      <c r="BL10" s="1">
        <v>3</v>
      </c>
      <c r="BM10" s="1">
        <v>5</v>
      </c>
      <c r="BN10" s="1" t="s">
        <v>221</v>
      </c>
      <c r="BO10" s="1">
        <v>3</v>
      </c>
      <c r="BP10" s="1">
        <v>3</v>
      </c>
      <c r="BQ10" s="1">
        <v>4</v>
      </c>
      <c r="BR10" s="1">
        <v>5</v>
      </c>
      <c r="BS10" s="1">
        <v>1</v>
      </c>
      <c r="BT10" s="1">
        <v>3</v>
      </c>
      <c r="BU10" s="1">
        <v>3</v>
      </c>
      <c r="BV10" s="1">
        <v>4</v>
      </c>
      <c r="BW10" s="1" t="s">
        <v>221</v>
      </c>
      <c r="BX10" s="1">
        <v>3.7777777779999999</v>
      </c>
      <c r="BY10" s="1">
        <v>3</v>
      </c>
      <c r="BZ10" s="1"/>
      <c r="CA10" s="1">
        <v>3</v>
      </c>
      <c r="CB10" s="1">
        <v>3</v>
      </c>
      <c r="CC10" s="1">
        <v>4</v>
      </c>
      <c r="CD10" s="1">
        <v>1</v>
      </c>
      <c r="CE10" s="1">
        <v>4</v>
      </c>
      <c r="CF10" s="1">
        <f>(AM10 - '[1]AoA, FW, and ASMu'!B$11) / '[1]AoA, FW, and ASMu'!B$12</f>
        <v>0.88905207322832902</v>
      </c>
      <c r="CG10" s="1">
        <f>(AQ10 - '[1]AoA, FW, and ASMu'!C$11) / '[1]AoA, FW, and ASMu'!C$12</f>
        <v>1.6056087151336731</v>
      </c>
      <c r="CH10" s="1">
        <f>(AR10 - '[1]AoA, FW, and ASMu'!D$11) / '[1]AoA, FW, and ASMu'!D$12</f>
        <v>0.45651043466681585</v>
      </c>
      <c r="CI10" s="1">
        <f>(AT10 - '[1]AoA, FW, and ASMu'!E$11) / '[1]AoA, FW, and ASMu'!E$12</f>
        <v>0.50066042908655961</v>
      </c>
      <c r="CJ10" s="1">
        <f>(AU10 - '[1]AoA, FW, and ASMu'!F$11) / '[1]AoA, FW, and ASMu'!F$12</f>
        <v>0.92360840061944671</v>
      </c>
      <c r="CK10" s="1">
        <f>(AY10 - '[1]AoA, FW, and ASMu'!G$11) / '[1]AoA, FW, and ASMu'!G$12</f>
        <v>1.0352183707753255</v>
      </c>
      <c r="CL10" s="1">
        <f>(BA10 - '[1]AoA, FW, and ASMu'!H$11) / '[1]AoA, FW, and ASMu'!H$12</f>
        <v>-0.62050276803115456</v>
      </c>
      <c r="CM10" s="1">
        <f>(AW10 - '[1]AoA, FW, and ASMu'!I$11) / '[1]AoA, FW, and ASMu'!I$12</f>
        <v>-0.25123341556192269</v>
      </c>
      <c r="CN10" s="1">
        <v>-0.546278496</v>
      </c>
      <c r="CO10" s="1">
        <v>-0.71190700399999995</v>
      </c>
      <c r="CP10" s="1"/>
      <c r="CQ10" s="1">
        <v>-1.0593689559999999</v>
      </c>
      <c r="CR10" s="1">
        <v>-1.5509492760000001</v>
      </c>
      <c r="CS10" s="1">
        <v>-0.13051358900000001</v>
      </c>
      <c r="CT10" s="1">
        <v>-2.1898659949999999</v>
      </c>
      <c r="CU10" s="1">
        <v>4.9091758999999999E-2</v>
      </c>
      <c r="CV10" s="1" t="s">
        <v>320</v>
      </c>
      <c r="CW10" s="1">
        <v>3</v>
      </c>
      <c r="CX10" s="1">
        <v>1</v>
      </c>
      <c r="CY10" s="1" t="s">
        <v>224</v>
      </c>
      <c r="CZ10" s="1">
        <v>4</v>
      </c>
      <c r="DA10" s="1">
        <v>4122</v>
      </c>
      <c r="DB10" s="1" t="s">
        <v>221</v>
      </c>
      <c r="DC10" s="1" t="s">
        <v>221</v>
      </c>
      <c r="DD10" s="1" t="s">
        <v>221</v>
      </c>
      <c r="DE10" s="1" t="s">
        <v>221</v>
      </c>
      <c r="DF10" s="1" t="s">
        <v>221</v>
      </c>
      <c r="DG10" s="1" t="s">
        <v>321</v>
      </c>
      <c r="DH10" s="1">
        <v>248867</v>
      </c>
      <c r="DI10" s="1" t="s">
        <v>221</v>
      </c>
      <c r="DJ10" s="1" t="s">
        <v>322</v>
      </c>
      <c r="DK10" s="1" t="s">
        <v>323</v>
      </c>
      <c r="DL10" s="1" t="s">
        <v>229</v>
      </c>
      <c r="DM10" s="1">
        <v>974</v>
      </c>
      <c r="DN10" s="1">
        <v>6</v>
      </c>
      <c r="DO10" s="1" t="s">
        <v>221</v>
      </c>
      <c r="DP10" s="1">
        <v>0.99168173500000001</v>
      </c>
      <c r="DQ10" s="1">
        <v>1.4352302509999999</v>
      </c>
      <c r="DR10" s="1">
        <v>0.14232972599999999</v>
      </c>
      <c r="DS10" s="1">
        <v>0.62191151099999997</v>
      </c>
      <c r="DT10" s="1">
        <v>2.1885848320000001</v>
      </c>
      <c r="DU10" s="1">
        <v>0.567065547</v>
      </c>
      <c r="DV10" s="1">
        <v>0.31856540100000003</v>
      </c>
      <c r="DW10" s="1">
        <v>0.87171520999999996</v>
      </c>
      <c r="DX10" s="1">
        <v>1.717454663</v>
      </c>
      <c r="DY10" s="1">
        <v>-9.6444849999999999E-2</v>
      </c>
      <c r="DZ10" s="1">
        <v>-0.19060606099999999</v>
      </c>
      <c r="EA10" s="1">
        <v>0.85522195599999995</v>
      </c>
      <c r="EB10" s="1">
        <v>1.650185048</v>
      </c>
      <c r="EC10" s="1">
        <v>-0.36842907200000002</v>
      </c>
      <c r="ED10" s="1">
        <v>-0.670839038</v>
      </c>
      <c r="EE10" s="1">
        <v>1.2185467910000001</v>
      </c>
      <c r="EF10" s="1">
        <v>0.50663741100000004</v>
      </c>
      <c r="EG10" s="1">
        <v>-0.20733053700000001</v>
      </c>
      <c r="EH10" s="1">
        <v>-1.1388457270000001</v>
      </c>
      <c r="EI10" s="1">
        <v>-2.2183121899999998</v>
      </c>
      <c r="EJ10" s="1">
        <v>-0.213365954</v>
      </c>
      <c r="EK10" s="1">
        <v>-1.08825868</v>
      </c>
      <c r="EL10" s="1">
        <v>0.48208338899999997</v>
      </c>
      <c r="EM10" s="1">
        <v>-0.858221279</v>
      </c>
      <c r="EN10" s="1">
        <v>-1.227950713</v>
      </c>
      <c r="EO10" s="1">
        <v>-0.39782657399999999</v>
      </c>
      <c r="EP10" s="1">
        <v>0.55752913199999998</v>
      </c>
      <c r="EQ10" s="1">
        <v>-2.8398871450000001</v>
      </c>
      <c r="ER10" s="1">
        <v>-0.64968487399999997</v>
      </c>
      <c r="ES10" s="1">
        <v>-0.43132788399999999</v>
      </c>
      <c r="ET10" s="1">
        <v>-0.18006138499999999</v>
      </c>
      <c r="EU10" s="1" t="s">
        <v>221</v>
      </c>
      <c r="EV10" s="1" t="s">
        <v>221</v>
      </c>
      <c r="EW10" s="1">
        <v>1.3341285919999999</v>
      </c>
      <c r="EX10" s="1">
        <v>1.715370176</v>
      </c>
      <c r="EY10" s="1">
        <v>0.12374988000000001</v>
      </c>
      <c r="EZ10" s="1">
        <v>0.92562518000000005</v>
      </c>
      <c r="FA10" s="1">
        <v>1.7606326240000001</v>
      </c>
      <c r="FB10" s="1">
        <v>0.53359674300000004</v>
      </c>
      <c r="FC10" s="1">
        <v>0.44401456500000003</v>
      </c>
      <c r="FD10" s="1">
        <v>0.84506917800000003</v>
      </c>
      <c r="FE10" s="1">
        <v>0.98215492100000001</v>
      </c>
      <c r="FF10" s="1">
        <v>-8.7277409E-2</v>
      </c>
      <c r="FG10" s="1">
        <v>-0.163953078</v>
      </c>
      <c r="FH10" s="1">
        <v>0.67688225400000002</v>
      </c>
      <c r="FI10" s="1">
        <v>1.1625293880000001</v>
      </c>
      <c r="FJ10" s="1">
        <v>-0.31028479199999998</v>
      </c>
      <c r="FK10" s="1">
        <v>-0.61827943600000002</v>
      </c>
      <c r="FL10" s="1">
        <v>0.98156220699999996</v>
      </c>
      <c r="FM10" s="1">
        <v>0.65470389500000004</v>
      </c>
      <c r="FN10" s="1">
        <v>-0.247118633</v>
      </c>
      <c r="FO10" s="1">
        <v>-1.139662908</v>
      </c>
      <c r="FP10" s="1">
        <v>-2.5543624070000002</v>
      </c>
      <c r="FQ10" s="1">
        <v>-0.26098052599999999</v>
      </c>
      <c r="FR10" s="1">
        <v>-1.2227483240000001</v>
      </c>
      <c r="FS10" s="1">
        <v>0.67246216400000003</v>
      </c>
      <c r="FT10" s="1">
        <v>-0.87413868699999997</v>
      </c>
      <c r="FU10" s="1">
        <v>-1.4168275990000001</v>
      </c>
      <c r="FV10" s="1">
        <v>-0.45070360700000001</v>
      </c>
      <c r="FW10" s="1">
        <v>0.68845685099999998</v>
      </c>
      <c r="FX10" s="1">
        <v>-2.7032351829999999</v>
      </c>
      <c r="FY10" s="1">
        <v>-0.711579976</v>
      </c>
      <c r="FZ10" s="1">
        <v>-0.44432008899999997</v>
      </c>
      <c r="GA10" s="1">
        <v>-0.200264262</v>
      </c>
      <c r="GB10" s="1"/>
      <c r="GC10" s="1"/>
      <c r="GD10" s="1">
        <v>0.93793140200000003</v>
      </c>
      <c r="GE10" s="1">
        <v>-4.4353288999999997E-2</v>
      </c>
      <c r="GF10" s="1">
        <v>0.44401456500000003</v>
      </c>
      <c r="GG10" s="1">
        <v>-2.9069509E-2</v>
      </c>
      <c r="GH10" s="1">
        <v>-0.43467267799999998</v>
      </c>
      <c r="GI10" s="1">
        <v>0.89210716000000001</v>
      </c>
      <c r="GJ10" s="1">
        <v>-1.9698970280000001</v>
      </c>
      <c r="GK10" s="1">
        <v>-0.41107171100000001</v>
      </c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 t="s">
        <v>231</v>
      </c>
      <c r="HP10" s="1" t="s">
        <v>232</v>
      </c>
      <c r="HQ10" s="1" t="s">
        <v>234</v>
      </c>
      <c r="HR10" s="1" t="s">
        <v>233</v>
      </c>
      <c r="HS10" s="1" t="s">
        <v>282</v>
      </c>
      <c r="HT10" s="1" t="s">
        <v>324</v>
      </c>
      <c r="HU10" s="1">
        <v>4.0764955179999998</v>
      </c>
      <c r="HV10" s="1">
        <v>2.3933189420000001</v>
      </c>
      <c r="HW10" s="1"/>
      <c r="HX10" s="1">
        <v>2.2156448430000002</v>
      </c>
      <c r="HY10" s="1">
        <v>2.368503934</v>
      </c>
      <c r="HZ10" s="1">
        <v>2.8753775030000002</v>
      </c>
      <c r="IA10" s="1">
        <v>0</v>
      </c>
      <c r="IB10" s="1">
        <v>2.3474786750000001</v>
      </c>
    </row>
    <row r="11" spans="1:236" x14ac:dyDescent="0.3">
      <c r="A11" s="1">
        <v>37833</v>
      </c>
      <c r="B11" s="1" t="s">
        <v>325</v>
      </c>
      <c r="C11" s="1" t="s">
        <v>326</v>
      </c>
      <c r="D11" s="1" t="s">
        <v>327</v>
      </c>
      <c r="E11" s="1">
        <v>5</v>
      </c>
      <c r="F11" s="1" t="s">
        <v>328</v>
      </c>
      <c r="G11" s="1">
        <v>1</v>
      </c>
      <c r="H11" s="1" t="s">
        <v>329</v>
      </c>
      <c r="I11" s="1" t="s">
        <v>221</v>
      </c>
      <c r="J11" s="1" t="s">
        <v>221</v>
      </c>
      <c r="K11" s="1" t="s">
        <v>221</v>
      </c>
      <c r="L11" s="1">
        <v>1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 t="s">
        <v>330</v>
      </c>
      <c r="AF11" s="1" t="s">
        <v>331</v>
      </c>
      <c r="AG11" s="1" t="s">
        <v>332</v>
      </c>
      <c r="AH11" s="1" t="s">
        <v>333</v>
      </c>
      <c r="AI11" s="1" t="s">
        <v>221</v>
      </c>
      <c r="AJ11" s="1" t="s">
        <v>221</v>
      </c>
      <c r="AK11" s="1" t="s">
        <v>221</v>
      </c>
      <c r="AL11" s="1" t="s">
        <v>221</v>
      </c>
      <c r="AM11" s="1">
        <v>5</v>
      </c>
      <c r="AN11" s="1">
        <v>1</v>
      </c>
      <c r="AO11" s="1">
        <v>2</v>
      </c>
      <c r="AP11" s="1">
        <v>1</v>
      </c>
      <c r="AQ11" s="1">
        <v>2</v>
      </c>
      <c r="AR11" s="1">
        <v>1</v>
      </c>
      <c r="AS11" s="1">
        <v>1</v>
      </c>
      <c r="AT11" s="1">
        <v>4</v>
      </c>
      <c r="AU11" s="1">
        <v>1</v>
      </c>
      <c r="AV11" s="1">
        <v>3</v>
      </c>
      <c r="AW11" s="1">
        <v>4</v>
      </c>
      <c r="AX11" s="1">
        <v>3</v>
      </c>
      <c r="AY11" s="1">
        <v>3</v>
      </c>
      <c r="AZ11" s="1">
        <v>2</v>
      </c>
      <c r="BA11" s="1">
        <v>1</v>
      </c>
      <c r="BB11" s="1">
        <v>1</v>
      </c>
      <c r="BC11" s="1" t="s">
        <v>221</v>
      </c>
      <c r="BD11" s="1" t="s">
        <v>221</v>
      </c>
      <c r="BE11" s="1" t="s">
        <v>221</v>
      </c>
      <c r="BF11" s="1" t="s">
        <v>221</v>
      </c>
      <c r="BG11" s="1">
        <v>4</v>
      </c>
      <c r="BH11" s="1">
        <v>3</v>
      </c>
      <c r="BI11" s="1">
        <v>5</v>
      </c>
      <c r="BJ11" s="1">
        <v>2</v>
      </c>
      <c r="BK11" s="1">
        <v>4</v>
      </c>
      <c r="BL11" s="1">
        <v>5</v>
      </c>
      <c r="BM11" s="1">
        <v>5</v>
      </c>
      <c r="BN11" s="1" t="s">
        <v>221</v>
      </c>
      <c r="BO11" s="1">
        <v>4</v>
      </c>
      <c r="BP11" s="1" t="s">
        <v>221</v>
      </c>
      <c r="BQ11" s="1">
        <v>5</v>
      </c>
      <c r="BR11" s="1">
        <v>4</v>
      </c>
      <c r="BS11" s="1">
        <v>2</v>
      </c>
      <c r="BT11" s="1">
        <v>3</v>
      </c>
      <c r="BU11" s="1">
        <v>4</v>
      </c>
      <c r="BV11" s="1">
        <v>5</v>
      </c>
      <c r="BW11" s="1" t="s">
        <v>221</v>
      </c>
      <c r="BX11" s="1">
        <v>4.3333333329999997</v>
      </c>
      <c r="BY11" s="1">
        <v>3.5</v>
      </c>
      <c r="BZ11" s="1"/>
      <c r="CA11" s="1">
        <v>4</v>
      </c>
      <c r="CB11" s="1"/>
      <c r="CC11" s="1">
        <v>4.6666666670000003</v>
      </c>
      <c r="CD11" s="1">
        <v>2</v>
      </c>
      <c r="CE11" s="1">
        <v>3</v>
      </c>
      <c r="CF11" s="1">
        <f>(AM11 - '[1]AoA, FW, and ASMu'!B$11) / '[1]AoA, FW, and ASMu'!B$12</f>
        <v>0.88905207322832902</v>
      </c>
      <c r="CG11" s="1">
        <f>(AQ11 - '[1]AoA, FW, and ASMu'!C$11) / '[1]AoA, FW, and ASMu'!C$12</f>
        <v>-0.70746723074685991</v>
      </c>
      <c r="CH11" s="1">
        <f>(AR11 - '[1]AoA, FW, and ASMu'!D$11) / '[1]AoA, FW, and ASMu'!D$12</f>
        <v>-1.1133856642167215</v>
      </c>
      <c r="CI11" s="1">
        <f>(AT11 - '[1]AoA, FW, and ASMu'!E$11) / '[1]AoA, FW, and ASMu'!E$12</f>
        <v>-0.42732871186524074</v>
      </c>
      <c r="CJ11" s="1">
        <f>(AU11 - '[1]AoA, FW, and ASMu'!F$11) / '[1]AoA, FW, and ASMu'!F$12</f>
        <v>-1.3726844286238138</v>
      </c>
      <c r="CK11" s="1">
        <f>(AY11 - '[1]AoA, FW, and ASMu'!G$11) / '[1]AoA, FW, and ASMu'!G$12</f>
        <v>-0.39129875746110016</v>
      </c>
      <c r="CL11" s="1">
        <f>(BA11 - '[1]AoA, FW, and ASMu'!H$11) / '[1]AoA, FW, and ASMu'!H$12</f>
        <v>-0.62050276803115456</v>
      </c>
      <c r="CM11" s="1">
        <f>(AW11 - '[1]AoA, FW, and ASMu'!I$11) / '[1]AoA, FW, and ASMu'!I$12</f>
        <v>0.59779555268672613</v>
      </c>
      <c r="CN11" s="1">
        <v>0.46817911499999998</v>
      </c>
      <c r="CO11" s="1">
        <v>2.7882317E-2</v>
      </c>
      <c r="CP11" s="1"/>
      <c r="CQ11" s="1">
        <v>7.1677246999999999E-2</v>
      </c>
      <c r="CR11" s="1"/>
      <c r="CS11" s="1">
        <v>0.94469165399999999</v>
      </c>
      <c r="CT11" s="1">
        <v>-1.1514801560000001</v>
      </c>
      <c r="CU11" s="1">
        <v>-0.95335365900000002</v>
      </c>
      <c r="CV11" s="1" t="s">
        <v>223</v>
      </c>
      <c r="CW11" s="1">
        <v>4</v>
      </c>
      <c r="CX11" s="1">
        <v>1</v>
      </c>
      <c r="CY11" s="1" t="s">
        <v>291</v>
      </c>
      <c r="CZ11" s="1">
        <v>3</v>
      </c>
      <c r="DA11" s="1">
        <v>406</v>
      </c>
      <c r="DB11" s="1" t="s">
        <v>221</v>
      </c>
      <c r="DC11" s="1" t="s">
        <v>221</v>
      </c>
      <c r="DD11" s="1">
        <v>0</v>
      </c>
      <c r="DE11" s="1" t="s">
        <v>221</v>
      </c>
      <c r="DF11" s="1" t="s">
        <v>221</v>
      </c>
      <c r="DG11" s="1" t="s">
        <v>243</v>
      </c>
      <c r="DH11" s="1">
        <v>374167</v>
      </c>
      <c r="DI11" s="1" t="s">
        <v>221</v>
      </c>
      <c r="DJ11" s="1" t="s">
        <v>334</v>
      </c>
      <c r="DK11" s="1" t="s">
        <v>335</v>
      </c>
      <c r="DL11" s="1" t="s">
        <v>229</v>
      </c>
      <c r="DM11" s="1">
        <v>1218</v>
      </c>
      <c r="DN11" s="1">
        <v>20</v>
      </c>
      <c r="DO11" s="1" t="s">
        <v>336</v>
      </c>
      <c r="DP11" s="1">
        <v>0.99168173500000001</v>
      </c>
      <c r="DQ11" s="1">
        <v>-0.56476974899999999</v>
      </c>
      <c r="DR11" s="1">
        <v>-1.857670274</v>
      </c>
      <c r="DS11" s="1">
        <v>-0.37808848900000003</v>
      </c>
      <c r="DT11" s="1">
        <v>-0.81141516800000002</v>
      </c>
      <c r="DU11" s="1">
        <v>-1.4329344530000001</v>
      </c>
      <c r="DV11" s="1">
        <v>-0.68143459900000003</v>
      </c>
      <c r="DW11" s="1">
        <v>-0.12828479000000001</v>
      </c>
      <c r="DX11" s="1">
        <v>-2.2825453370000002</v>
      </c>
      <c r="DY11" s="1">
        <v>0.90355514999999997</v>
      </c>
      <c r="DZ11" s="1">
        <v>0.80939393900000001</v>
      </c>
      <c r="EA11" s="1">
        <v>0.85522195599999995</v>
      </c>
      <c r="EB11" s="1">
        <v>-0.34981495200000001</v>
      </c>
      <c r="EC11" s="1">
        <v>-1.3684290720000001</v>
      </c>
      <c r="ED11" s="1">
        <v>-0.670839038</v>
      </c>
      <c r="EE11" s="1">
        <v>-2.7814532089999999</v>
      </c>
      <c r="EF11" s="1">
        <v>-0.49336258900000002</v>
      </c>
      <c r="EG11" s="1">
        <v>-1.207330537</v>
      </c>
      <c r="EH11" s="1">
        <v>0.86115427300000003</v>
      </c>
      <c r="EI11" s="1">
        <v>-2.2183121899999998</v>
      </c>
      <c r="EJ11" s="1">
        <v>-0.213365954</v>
      </c>
      <c r="EK11" s="1">
        <v>0.91174131999999997</v>
      </c>
      <c r="EL11" s="1">
        <v>0.48208338899999997</v>
      </c>
      <c r="EM11" s="1">
        <v>0.141778721</v>
      </c>
      <c r="EN11" s="1" t="s">
        <v>221</v>
      </c>
      <c r="EO11" s="1">
        <v>0.60217342600000001</v>
      </c>
      <c r="EP11" s="1">
        <v>-0.44247086800000002</v>
      </c>
      <c r="EQ11" s="1">
        <v>-1.8398871450000001</v>
      </c>
      <c r="ER11" s="1">
        <v>-0.64968487399999997</v>
      </c>
      <c r="ES11" s="1">
        <v>0.56867211600000001</v>
      </c>
      <c r="ET11" s="1">
        <v>0.81993861499999998</v>
      </c>
      <c r="EU11" s="1" t="s">
        <v>221</v>
      </c>
      <c r="EV11" s="1" t="s">
        <v>221</v>
      </c>
      <c r="EW11" s="1">
        <v>1.3341285919999999</v>
      </c>
      <c r="EX11" s="1">
        <v>-0.67500610599999999</v>
      </c>
      <c r="EY11" s="1">
        <v>-1.6151683830000001</v>
      </c>
      <c r="EZ11" s="1">
        <v>-0.56272993800000004</v>
      </c>
      <c r="FA11" s="1">
        <v>-0.65275240700000003</v>
      </c>
      <c r="FB11" s="1">
        <v>-1.348361157</v>
      </c>
      <c r="FC11" s="1">
        <v>-0.94977949800000006</v>
      </c>
      <c r="FD11" s="1">
        <v>-0.12436346299999999</v>
      </c>
      <c r="FE11" s="1">
        <v>-1.305311391</v>
      </c>
      <c r="FF11" s="1">
        <v>0.81766888299999996</v>
      </c>
      <c r="FG11" s="1">
        <v>0.696214102</v>
      </c>
      <c r="FH11" s="1">
        <v>0.67688225400000002</v>
      </c>
      <c r="FI11" s="1">
        <v>-0.24643912700000001</v>
      </c>
      <c r="FJ11" s="1">
        <v>-1.15246804</v>
      </c>
      <c r="FK11" s="1">
        <v>-0.61827943600000002</v>
      </c>
      <c r="FL11" s="1">
        <v>-2.2405125269999999</v>
      </c>
      <c r="FM11" s="1">
        <v>-0.63754946099999998</v>
      </c>
      <c r="FN11" s="1">
        <v>-1.4390252180000001</v>
      </c>
      <c r="FO11" s="1">
        <v>0.86177219599999999</v>
      </c>
      <c r="FP11" s="1">
        <v>-2.5543624070000002</v>
      </c>
      <c r="FQ11" s="1">
        <v>-0.26098052599999999</v>
      </c>
      <c r="FR11" s="1">
        <v>1.024416521</v>
      </c>
      <c r="FS11" s="1">
        <v>0.67246216400000003</v>
      </c>
      <c r="FT11" s="1">
        <v>0.144408287</v>
      </c>
      <c r="FU11" s="1"/>
      <c r="FV11" s="1">
        <v>0.682211177</v>
      </c>
      <c r="FW11" s="1">
        <v>-0.54637880400000005</v>
      </c>
      <c r="FX11" s="1">
        <v>-1.751353983</v>
      </c>
      <c r="FY11" s="1">
        <v>-0.711579976</v>
      </c>
      <c r="FZ11" s="1">
        <v>0.58580132299999998</v>
      </c>
      <c r="GA11" s="1">
        <v>0.911935681</v>
      </c>
      <c r="GB11" s="1"/>
      <c r="GC11" s="1"/>
      <c r="GD11" s="1">
        <v>1.4297820880000001</v>
      </c>
      <c r="GE11" s="1">
        <v>-1.411250484</v>
      </c>
      <c r="GF11" s="1">
        <v>-0.94977949800000006</v>
      </c>
      <c r="GG11" s="1">
        <v>2.0044824999999999E-2</v>
      </c>
      <c r="GH11" s="1">
        <v>-1.305311391</v>
      </c>
      <c r="GI11" s="1">
        <v>0.232193593</v>
      </c>
      <c r="GJ11" s="1">
        <v>-1.4939564279999999</v>
      </c>
      <c r="GK11" s="1">
        <v>-0.74281111600000005</v>
      </c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 t="s">
        <v>221</v>
      </c>
      <c r="HP11" s="1" t="s">
        <v>232</v>
      </c>
      <c r="HQ11" s="1" t="s">
        <v>233</v>
      </c>
      <c r="HR11" s="1" t="s">
        <v>234</v>
      </c>
      <c r="HS11" s="1" t="s">
        <v>221</v>
      </c>
      <c r="HT11" s="1" t="s">
        <v>221</v>
      </c>
      <c r="HU11" s="1">
        <v>4.4112483100000004</v>
      </c>
      <c r="HV11" s="1">
        <v>2.8678955099999999</v>
      </c>
      <c r="HW11" s="1"/>
      <c r="HX11" s="1">
        <v>3.1179602549999998</v>
      </c>
      <c r="HY11" s="1"/>
      <c r="HZ11" s="1">
        <v>3.8728995940000002</v>
      </c>
      <c r="IA11" s="1">
        <v>1.006962403</v>
      </c>
      <c r="IB11" s="1">
        <v>1.20913147</v>
      </c>
    </row>
    <row r="12" spans="1:236" x14ac:dyDescent="0.3">
      <c r="A12" s="1">
        <v>32524</v>
      </c>
      <c r="B12" s="1" t="s">
        <v>337</v>
      </c>
      <c r="C12" s="1" t="s">
        <v>338</v>
      </c>
      <c r="D12" s="1" t="s">
        <v>338</v>
      </c>
      <c r="E12" s="1">
        <v>1</v>
      </c>
      <c r="F12" s="1" t="s">
        <v>328</v>
      </c>
      <c r="G12" s="1">
        <v>1</v>
      </c>
      <c r="H12" s="1" t="s">
        <v>329</v>
      </c>
      <c r="I12" s="1" t="s">
        <v>221</v>
      </c>
      <c r="J12" s="1" t="s">
        <v>221</v>
      </c>
      <c r="K12" s="1" t="s">
        <v>221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 t="s">
        <v>221</v>
      </c>
      <c r="AF12" s="1" t="s">
        <v>221</v>
      </c>
      <c r="AG12" s="1" t="s">
        <v>221</v>
      </c>
      <c r="AH12" s="1" t="s">
        <v>221</v>
      </c>
      <c r="AI12" s="1" t="s">
        <v>221</v>
      </c>
      <c r="AJ12" s="1" t="s">
        <v>221</v>
      </c>
      <c r="AK12" s="1" t="s">
        <v>221</v>
      </c>
      <c r="AL12" s="1" t="s">
        <v>221</v>
      </c>
      <c r="AM12" s="1">
        <v>5</v>
      </c>
      <c r="AN12" s="1">
        <v>1</v>
      </c>
      <c r="AO12" s="1">
        <v>3</v>
      </c>
      <c r="AP12" s="1">
        <v>1</v>
      </c>
      <c r="AQ12" s="1">
        <v>3</v>
      </c>
      <c r="AR12" s="1">
        <v>2</v>
      </c>
      <c r="AS12" s="1">
        <v>1</v>
      </c>
      <c r="AT12" s="1">
        <v>5</v>
      </c>
      <c r="AU12" s="1">
        <v>5</v>
      </c>
      <c r="AV12" s="1">
        <v>4</v>
      </c>
      <c r="AW12" s="1">
        <v>4</v>
      </c>
      <c r="AX12" s="1">
        <v>3</v>
      </c>
      <c r="AY12" s="1">
        <v>5</v>
      </c>
      <c r="AZ12" s="1">
        <v>5</v>
      </c>
      <c r="BA12" s="1">
        <v>1</v>
      </c>
      <c r="BB12" s="1">
        <v>5</v>
      </c>
      <c r="BC12" s="1" t="s">
        <v>221</v>
      </c>
      <c r="BD12" s="1" t="s">
        <v>221</v>
      </c>
      <c r="BE12" s="1" t="s">
        <v>221</v>
      </c>
      <c r="BF12" s="1" t="s">
        <v>221</v>
      </c>
      <c r="BG12" s="1">
        <v>5</v>
      </c>
      <c r="BH12" s="1">
        <v>3</v>
      </c>
      <c r="BI12" s="1">
        <v>4</v>
      </c>
      <c r="BJ12" s="1">
        <v>1</v>
      </c>
      <c r="BK12" s="1">
        <v>4</v>
      </c>
      <c r="BL12" s="1">
        <v>5</v>
      </c>
      <c r="BM12" s="1">
        <v>5</v>
      </c>
      <c r="BN12" s="1" t="s">
        <v>221</v>
      </c>
      <c r="BO12" s="1">
        <v>4</v>
      </c>
      <c r="BP12" s="1">
        <v>5</v>
      </c>
      <c r="BQ12" s="1">
        <v>5</v>
      </c>
      <c r="BR12" s="1">
        <v>5</v>
      </c>
      <c r="BS12" s="1">
        <v>2</v>
      </c>
      <c r="BT12" s="1">
        <v>3</v>
      </c>
      <c r="BU12" s="1">
        <v>2</v>
      </c>
      <c r="BV12" s="1">
        <v>5</v>
      </c>
      <c r="BW12" s="1" t="s">
        <v>221</v>
      </c>
      <c r="BX12" s="1">
        <v>4.4444444440000002</v>
      </c>
      <c r="BY12" s="1">
        <v>2.5</v>
      </c>
      <c r="BZ12" s="1"/>
      <c r="CA12" s="1">
        <v>4</v>
      </c>
      <c r="CB12" s="1">
        <v>5</v>
      </c>
      <c r="CC12" s="1">
        <v>4.6666666670000003</v>
      </c>
      <c r="CD12" s="1">
        <v>2</v>
      </c>
      <c r="CE12" s="1">
        <v>3</v>
      </c>
      <c r="CF12" s="1">
        <f>(AM12 - '[1]AoA, FW, and ASMu'!B$11) / '[1]AoA, FW, and ASMu'!B$12</f>
        <v>0.88905207322832902</v>
      </c>
      <c r="CG12" s="1">
        <f>(AQ12 - '[1]AoA, FW, and ASMu'!C$11) / '[1]AoA, FW, and ASMu'!C$12</f>
        <v>6.35580845466511E-2</v>
      </c>
      <c r="CH12" s="1">
        <f>(AR12 - '[1]AoA, FW, and ASMu'!D$11) / '[1]AoA, FW, and ASMu'!D$12</f>
        <v>-0.32843761477495281</v>
      </c>
      <c r="CI12" s="1">
        <f>(AT12 - '[1]AoA, FW, and ASMu'!E$11) / '[1]AoA, FW, and ASMu'!E$12</f>
        <v>0.50066042908655961</v>
      </c>
      <c r="CJ12" s="1">
        <f>(AU12 - '[1]AoA, FW, and ASMu'!F$11) / '[1]AoA, FW, and ASMu'!F$12</f>
        <v>0.92360840061944671</v>
      </c>
      <c r="CK12" s="1">
        <f>(AY12 - '[1]AoA, FW, and ASMu'!G$11) / '[1]AoA, FW, and ASMu'!G$12</f>
        <v>1.0352183707753255</v>
      </c>
      <c r="CL12" s="1">
        <f>(BA12 - '[1]AoA, FW, and ASMu'!H$11) / '[1]AoA, FW, and ASMu'!H$12</f>
        <v>-0.62050276803115456</v>
      </c>
      <c r="CM12" s="1">
        <f>(AW12 - '[1]AoA, FW, and ASMu'!I$11) / '[1]AoA, FW, and ASMu'!I$12</f>
        <v>0.59779555268672613</v>
      </c>
      <c r="CN12" s="1">
        <v>0.66960597799999999</v>
      </c>
      <c r="CO12" s="1">
        <v>-1.1192758860000001</v>
      </c>
      <c r="CP12" s="1"/>
      <c r="CQ12" s="1">
        <v>7.1677246999999999E-2</v>
      </c>
      <c r="CR12" s="1">
        <v>0.72221141700000002</v>
      </c>
      <c r="CS12" s="1">
        <v>0.94469165399999999</v>
      </c>
      <c r="CT12" s="1">
        <v>-1.1514801560000001</v>
      </c>
      <c r="CU12" s="1">
        <v>-0.95335365900000002</v>
      </c>
      <c r="CV12" s="1" t="s">
        <v>223</v>
      </c>
      <c r="CW12" s="1">
        <v>4</v>
      </c>
      <c r="CX12" s="1">
        <v>1</v>
      </c>
      <c r="CY12" s="1" t="s">
        <v>242</v>
      </c>
      <c r="CZ12" s="1">
        <v>5</v>
      </c>
      <c r="DA12" s="1" t="s">
        <v>221</v>
      </c>
      <c r="DB12" s="1" t="s">
        <v>221</v>
      </c>
      <c r="DC12" s="1" t="s">
        <v>221</v>
      </c>
      <c r="DD12" s="1">
        <v>1</v>
      </c>
      <c r="DE12" s="1" t="s">
        <v>221</v>
      </c>
      <c r="DF12" s="1" t="s">
        <v>221</v>
      </c>
      <c r="DG12" s="1" t="s">
        <v>310</v>
      </c>
      <c r="DH12" s="1">
        <v>561695</v>
      </c>
      <c r="DI12" s="1" t="s">
        <v>221</v>
      </c>
      <c r="DJ12" s="1" t="s">
        <v>339</v>
      </c>
      <c r="DK12" s="1" t="s">
        <v>340</v>
      </c>
      <c r="DL12" s="1" t="s">
        <v>341</v>
      </c>
      <c r="DM12" s="1">
        <v>1296</v>
      </c>
      <c r="DN12" s="1">
        <v>3</v>
      </c>
      <c r="DO12" s="1" t="s">
        <v>342</v>
      </c>
      <c r="DP12" s="1">
        <v>0.99168173500000001</v>
      </c>
      <c r="DQ12" s="1">
        <v>-0.56476974899999999</v>
      </c>
      <c r="DR12" s="1">
        <v>-0.85767027399999995</v>
      </c>
      <c r="DS12" s="1">
        <v>-0.37808848900000003</v>
      </c>
      <c r="DT12" s="1">
        <v>0.18858483200000001</v>
      </c>
      <c r="DU12" s="1">
        <v>-0.432934453</v>
      </c>
      <c r="DV12" s="1">
        <v>-0.68143459900000003</v>
      </c>
      <c r="DW12" s="1">
        <v>0.87171520999999996</v>
      </c>
      <c r="DX12" s="1">
        <v>1.717454663</v>
      </c>
      <c r="DY12" s="1">
        <v>1.9035551500000001</v>
      </c>
      <c r="DZ12" s="1">
        <v>0.80939393900000001</v>
      </c>
      <c r="EA12" s="1">
        <v>0.85522195599999995</v>
      </c>
      <c r="EB12" s="1">
        <v>1.650185048</v>
      </c>
      <c r="EC12" s="1">
        <v>1.6315709279999999</v>
      </c>
      <c r="ED12" s="1">
        <v>-0.670839038</v>
      </c>
      <c r="EE12" s="1">
        <v>1.2185467910000001</v>
      </c>
      <c r="EF12" s="1">
        <v>0.50663741100000004</v>
      </c>
      <c r="EG12" s="1">
        <v>-1.207330537</v>
      </c>
      <c r="EH12" s="1">
        <v>-0.138845727</v>
      </c>
      <c r="EI12" s="1">
        <v>-3.2183121899999998</v>
      </c>
      <c r="EJ12" s="1">
        <v>-0.213365954</v>
      </c>
      <c r="EK12" s="1">
        <v>0.91174131999999997</v>
      </c>
      <c r="EL12" s="1">
        <v>0.48208338899999997</v>
      </c>
      <c r="EM12" s="1">
        <v>0.141778721</v>
      </c>
      <c r="EN12" s="1">
        <v>0.77204928699999997</v>
      </c>
      <c r="EO12" s="1">
        <v>0.60217342600000001</v>
      </c>
      <c r="EP12" s="1">
        <v>0.55752913199999998</v>
      </c>
      <c r="EQ12" s="1">
        <v>-1.8398871450000001</v>
      </c>
      <c r="ER12" s="1">
        <v>-0.64968487399999997</v>
      </c>
      <c r="ES12" s="1">
        <v>-1.4313278840000001</v>
      </c>
      <c r="ET12" s="1">
        <v>0.81993861499999998</v>
      </c>
      <c r="EU12" s="1" t="s">
        <v>221</v>
      </c>
      <c r="EV12" s="1" t="s">
        <v>221</v>
      </c>
      <c r="EW12" s="1">
        <v>1.3341285919999999</v>
      </c>
      <c r="EX12" s="1">
        <v>-0.67500610599999999</v>
      </c>
      <c r="EY12" s="1">
        <v>-0.74570925099999996</v>
      </c>
      <c r="EZ12" s="1">
        <v>-0.56272993800000004</v>
      </c>
      <c r="FA12" s="1">
        <v>0.15170927000000001</v>
      </c>
      <c r="FB12" s="1">
        <v>-0.407382207</v>
      </c>
      <c r="FC12" s="1">
        <v>-0.94977949800000006</v>
      </c>
      <c r="FD12" s="1">
        <v>0.84506917800000003</v>
      </c>
      <c r="FE12" s="1">
        <v>0.98215492100000001</v>
      </c>
      <c r="FF12" s="1">
        <v>1.7226151750000001</v>
      </c>
      <c r="FG12" s="1">
        <v>0.696214102</v>
      </c>
      <c r="FH12" s="1">
        <v>0.67688225400000002</v>
      </c>
      <c r="FI12" s="1">
        <v>1.1625293880000001</v>
      </c>
      <c r="FJ12" s="1">
        <v>1.3740817030000001</v>
      </c>
      <c r="FK12" s="1">
        <v>-0.61827943600000002</v>
      </c>
      <c r="FL12" s="1">
        <v>0.98156220699999996</v>
      </c>
      <c r="FM12" s="1">
        <v>0.65470389500000004</v>
      </c>
      <c r="FN12" s="1">
        <v>-1.4390252180000001</v>
      </c>
      <c r="FO12" s="1">
        <v>-0.13894535599999999</v>
      </c>
      <c r="FP12" s="1">
        <v>-3.705851553</v>
      </c>
      <c r="FQ12" s="1">
        <v>-0.26098052599999999</v>
      </c>
      <c r="FR12" s="1">
        <v>1.024416521</v>
      </c>
      <c r="FS12" s="1">
        <v>0.67246216400000003</v>
      </c>
      <c r="FT12" s="1">
        <v>0.144408287</v>
      </c>
      <c r="FU12" s="1">
        <v>0.89080182600000002</v>
      </c>
      <c r="FV12" s="1">
        <v>0.682211177</v>
      </c>
      <c r="FW12" s="1">
        <v>0.68845685099999998</v>
      </c>
      <c r="FX12" s="1">
        <v>-1.751353983</v>
      </c>
      <c r="FY12" s="1">
        <v>-0.711579976</v>
      </c>
      <c r="FZ12" s="1">
        <v>-1.4744415</v>
      </c>
      <c r="GA12" s="1">
        <v>0.911935681</v>
      </c>
      <c r="GB12" s="1"/>
      <c r="GC12" s="1"/>
      <c r="GD12" s="1">
        <v>1.5824192340000001</v>
      </c>
      <c r="GE12" s="1">
        <v>-1.500392945</v>
      </c>
      <c r="GF12" s="1">
        <v>-0.94977949800000006</v>
      </c>
      <c r="GG12" s="1">
        <v>0.989477465</v>
      </c>
      <c r="GH12" s="1">
        <v>1.8729567469999999</v>
      </c>
      <c r="GI12" s="1">
        <v>1.6411621080000001</v>
      </c>
      <c r="GJ12" s="1">
        <v>-1.4939564279999999</v>
      </c>
      <c r="GK12" s="1">
        <v>-0.74281111600000005</v>
      </c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 t="s">
        <v>221</v>
      </c>
      <c r="HP12" s="1" t="s">
        <v>232</v>
      </c>
      <c r="HQ12" s="1" t="s">
        <v>221</v>
      </c>
      <c r="HR12" s="1" t="s">
        <v>221</v>
      </c>
      <c r="HS12" s="1" t="s">
        <v>221</v>
      </c>
      <c r="HT12" s="1" t="s">
        <v>221</v>
      </c>
      <c r="HU12" s="1">
        <v>4.6126751739999996</v>
      </c>
      <c r="HV12" s="1">
        <v>1.720737306</v>
      </c>
      <c r="HW12" s="1"/>
      <c r="HX12" s="1">
        <v>3.1179602549999998</v>
      </c>
      <c r="HY12" s="1">
        <v>4.4853130090000004</v>
      </c>
      <c r="HZ12" s="1">
        <v>3.8728995940000002</v>
      </c>
      <c r="IA12" s="1">
        <v>1.006962403</v>
      </c>
      <c r="IB12" s="1">
        <v>1.20913147</v>
      </c>
    </row>
    <row r="13" spans="1:236" x14ac:dyDescent="0.3">
      <c r="A13" s="1">
        <v>34544</v>
      </c>
      <c r="B13" s="1" t="s">
        <v>343</v>
      </c>
      <c r="C13" s="1" t="s">
        <v>344</v>
      </c>
      <c r="D13" s="1" t="s">
        <v>344</v>
      </c>
      <c r="E13" s="1">
        <v>1</v>
      </c>
      <c r="F13" s="1" t="s">
        <v>328</v>
      </c>
      <c r="G13" s="1">
        <v>1</v>
      </c>
      <c r="H13" s="1" t="s">
        <v>329</v>
      </c>
      <c r="I13" s="1" t="s">
        <v>221</v>
      </c>
      <c r="J13" s="1" t="s">
        <v>221</v>
      </c>
      <c r="K13" s="1" t="s">
        <v>221</v>
      </c>
      <c r="L13" s="1">
        <v>1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1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1</v>
      </c>
      <c r="AE13" s="1" t="s">
        <v>221</v>
      </c>
      <c r="AF13" s="1" t="s">
        <v>221</v>
      </c>
      <c r="AG13" s="1" t="s">
        <v>221</v>
      </c>
      <c r="AH13" s="1" t="s">
        <v>221</v>
      </c>
      <c r="AI13" s="1" t="s">
        <v>221</v>
      </c>
      <c r="AJ13" s="1" t="s">
        <v>221</v>
      </c>
      <c r="AK13" s="1" t="s">
        <v>221</v>
      </c>
      <c r="AL13" s="1" t="s">
        <v>221</v>
      </c>
      <c r="AM13" s="1">
        <v>5</v>
      </c>
      <c r="AN13" s="1">
        <v>1</v>
      </c>
      <c r="AO13" s="1">
        <v>5</v>
      </c>
      <c r="AP13" s="1">
        <v>5</v>
      </c>
      <c r="AQ13" s="1">
        <v>4</v>
      </c>
      <c r="AR13" s="1">
        <v>5</v>
      </c>
      <c r="AS13" s="1">
        <v>3</v>
      </c>
      <c r="AT13" s="1">
        <v>5</v>
      </c>
      <c r="AU13" s="1">
        <v>1</v>
      </c>
      <c r="AV13" s="1">
        <v>5</v>
      </c>
      <c r="AW13" s="1">
        <v>5</v>
      </c>
      <c r="AX13" s="1">
        <v>3</v>
      </c>
      <c r="AY13" s="1">
        <v>5</v>
      </c>
      <c r="AZ13" s="1">
        <v>4</v>
      </c>
      <c r="BA13" s="1">
        <v>1</v>
      </c>
      <c r="BB13" s="1">
        <v>5</v>
      </c>
      <c r="BC13" s="1" t="s">
        <v>221</v>
      </c>
      <c r="BD13" s="1" t="s">
        <v>221</v>
      </c>
      <c r="BE13" s="1" t="s">
        <v>221</v>
      </c>
      <c r="BF13" s="1" t="s">
        <v>221</v>
      </c>
      <c r="BG13" s="1">
        <v>4</v>
      </c>
      <c r="BH13" s="1">
        <v>4</v>
      </c>
      <c r="BI13" s="1">
        <v>4</v>
      </c>
      <c r="BJ13" s="1">
        <v>4</v>
      </c>
      <c r="BK13" s="1">
        <v>4</v>
      </c>
      <c r="BL13" s="1">
        <v>4</v>
      </c>
      <c r="BM13" s="1">
        <v>4</v>
      </c>
      <c r="BN13" s="1" t="s">
        <v>221</v>
      </c>
      <c r="BO13" s="1">
        <v>3</v>
      </c>
      <c r="BP13" s="1" t="s">
        <v>221</v>
      </c>
      <c r="BQ13" s="1">
        <v>5</v>
      </c>
      <c r="BR13" s="1">
        <v>4</v>
      </c>
      <c r="BS13" s="1" t="s">
        <v>221</v>
      </c>
      <c r="BT13" s="1">
        <v>4</v>
      </c>
      <c r="BU13" s="1">
        <v>4</v>
      </c>
      <c r="BV13" s="1">
        <v>5</v>
      </c>
      <c r="BW13" s="1" t="s">
        <v>221</v>
      </c>
      <c r="BX13" s="1">
        <v>4.25</v>
      </c>
      <c r="BY13" s="1">
        <v>4</v>
      </c>
      <c r="BZ13" s="1"/>
      <c r="CA13" s="1">
        <v>3</v>
      </c>
      <c r="CB13" s="1"/>
      <c r="CC13" s="1">
        <v>4</v>
      </c>
      <c r="CD13" s="1"/>
      <c r="CE13" s="1">
        <v>4</v>
      </c>
      <c r="CF13" s="1">
        <f>(AM13 - '[1]AoA, FW, and ASMu'!B$11) / '[1]AoA, FW, and ASMu'!B$12</f>
        <v>0.88905207322832902</v>
      </c>
      <c r="CG13" s="1">
        <f>(AQ13 - '[1]AoA, FW, and ASMu'!C$11) / '[1]AoA, FW, and ASMu'!C$12</f>
        <v>0.83458339984016205</v>
      </c>
      <c r="CH13" s="1">
        <f>(AR13 - '[1]AoA, FW, and ASMu'!D$11) / '[1]AoA, FW, and ASMu'!D$12</f>
        <v>2.0264065335503534</v>
      </c>
      <c r="CI13" s="1">
        <f>(AT13 - '[1]AoA, FW, and ASMu'!E$11) / '[1]AoA, FW, and ASMu'!E$12</f>
        <v>0.50066042908655961</v>
      </c>
      <c r="CJ13" s="1">
        <f>(AU13 - '[1]AoA, FW, and ASMu'!F$11) / '[1]AoA, FW, and ASMu'!F$12</f>
        <v>-1.3726844286238138</v>
      </c>
      <c r="CK13" s="1">
        <f>(AY13 - '[1]AoA, FW, and ASMu'!G$11) / '[1]AoA, FW, and ASMu'!G$12</f>
        <v>1.0352183707753255</v>
      </c>
      <c r="CL13" s="1">
        <f>(BA13 - '[1]AoA, FW, and ASMu'!H$11) / '[1]AoA, FW, and ASMu'!H$12</f>
        <v>-0.62050276803115456</v>
      </c>
      <c r="CM13" s="1">
        <f>(AW13 - '[1]AoA, FW, and ASMu'!I$11) / '[1]AoA, FW, and ASMu'!I$12</f>
        <v>1.4468245209353749</v>
      </c>
      <c r="CN13" s="1">
        <v>0.31710896700000002</v>
      </c>
      <c r="CO13" s="1">
        <v>0.60146141900000005</v>
      </c>
      <c r="CP13" s="1"/>
      <c r="CQ13" s="1">
        <v>-0.96764283799999995</v>
      </c>
      <c r="CR13" s="1"/>
      <c r="CS13" s="1">
        <v>-2.3533243999999998E-2</v>
      </c>
      <c r="CT13" s="1"/>
      <c r="CU13" s="1">
        <v>0.25577781100000002</v>
      </c>
      <c r="CV13" s="1" t="s">
        <v>223</v>
      </c>
      <c r="CW13" s="1">
        <v>4</v>
      </c>
      <c r="CX13" s="1">
        <v>1</v>
      </c>
      <c r="CY13" s="1" t="s">
        <v>224</v>
      </c>
      <c r="CZ13" s="1">
        <v>4</v>
      </c>
      <c r="DA13" s="1">
        <v>452</v>
      </c>
      <c r="DB13" s="1" t="s">
        <v>221</v>
      </c>
      <c r="DC13" s="1" t="s">
        <v>221</v>
      </c>
      <c r="DD13" s="1">
        <v>0</v>
      </c>
      <c r="DE13" s="1" t="s">
        <v>221</v>
      </c>
      <c r="DF13" s="1" t="s">
        <v>221</v>
      </c>
      <c r="DG13" s="1" t="s">
        <v>243</v>
      </c>
      <c r="DH13" s="1">
        <v>497530</v>
      </c>
      <c r="DI13" s="1" t="s">
        <v>345</v>
      </c>
      <c r="DJ13" s="1" t="s">
        <v>346</v>
      </c>
      <c r="DK13" s="1" t="s">
        <v>221</v>
      </c>
      <c r="DL13" s="1" t="s">
        <v>347</v>
      </c>
      <c r="DM13" s="1">
        <v>6000</v>
      </c>
      <c r="DN13" s="1">
        <v>9</v>
      </c>
      <c r="DO13" s="1" t="s">
        <v>348</v>
      </c>
      <c r="DP13" s="1">
        <v>0.99168173500000001</v>
      </c>
      <c r="DQ13" s="1">
        <v>-0.56476974899999999</v>
      </c>
      <c r="DR13" s="1">
        <v>1.142329726</v>
      </c>
      <c r="DS13" s="1">
        <v>3.621911511</v>
      </c>
      <c r="DT13" s="1">
        <v>1.1885848320000001</v>
      </c>
      <c r="DU13" s="1">
        <v>2.5670655469999999</v>
      </c>
      <c r="DV13" s="1">
        <v>1.3185654010000001</v>
      </c>
      <c r="DW13" s="1">
        <v>0.87171520999999996</v>
      </c>
      <c r="DX13" s="1">
        <v>-2.2825453370000002</v>
      </c>
      <c r="DY13" s="1">
        <v>2.9035551499999999</v>
      </c>
      <c r="DZ13" s="1">
        <v>1.809393939</v>
      </c>
      <c r="EA13" s="1">
        <v>0.85522195599999995</v>
      </c>
      <c r="EB13" s="1">
        <v>1.650185048</v>
      </c>
      <c r="EC13" s="1">
        <v>0.63157092800000003</v>
      </c>
      <c r="ED13" s="1">
        <v>-0.670839038</v>
      </c>
      <c r="EE13" s="1">
        <v>1.2185467910000001</v>
      </c>
      <c r="EF13" s="1">
        <v>-0.49336258900000002</v>
      </c>
      <c r="EG13" s="1">
        <v>-0.20733053700000001</v>
      </c>
      <c r="EH13" s="1">
        <v>-0.138845727</v>
      </c>
      <c r="EI13" s="1">
        <v>-0.21831218999999999</v>
      </c>
      <c r="EJ13" s="1">
        <v>-0.213365954</v>
      </c>
      <c r="EK13" s="1">
        <v>-8.8258680000000006E-2</v>
      </c>
      <c r="EL13" s="1">
        <v>-0.51791661099999997</v>
      </c>
      <c r="EM13" s="1">
        <v>-0.858221279</v>
      </c>
      <c r="EN13" s="1" t="s">
        <v>221</v>
      </c>
      <c r="EO13" s="1">
        <v>0.60217342600000001</v>
      </c>
      <c r="EP13" s="1">
        <v>-0.44247086800000002</v>
      </c>
      <c r="EQ13" s="1" t="s">
        <v>221</v>
      </c>
      <c r="ER13" s="1">
        <v>0.35031512599999998</v>
      </c>
      <c r="ES13" s="1">
        <v>0.56867211600000001</v>
      </c>
      <c r="ET13" s="1">
        <v>0.81993861499999998</v>
      </c>
      <c r="EU13" s="1" t="s">
        <v>221</v>
      </c>
      <c r="EV13" s="1" t="s">
        <v>221</v>
      </c>
      <c r="EW13" s="1">
        <v>1.3341285919999999</v>
      </c>
      <c r="EX13" s="1">
        <v>-0.67500610599999999</v>
      </c>
      <c r="EY13" s="1">
        <v>0.99320901100000003</v>
      </c>
      <c r="EZ13" s="1">
        <v>5.390690534</v>
      </c>
      <c r="FA13" s="1">
        <v>0.95617094700000005</v>
      </c>
      <c r="FB13" s="1">
        <v>2.4155546430000001</v>
      </c>
      <c r="FC13" s="1">
        <v>1.8378086280000001</v>
      </c>
      <c r="FD13" s="1">
        <v>0.84506917800000003</v>
      </c>
      <c r="FE13" s="1">
        <v>-1.305311391</v>
      </c>
      <c r="FF13" s="1">
        <v>2.6275614680000001</v>
      </c>
      <c r="FG13" s="1">
        <v>1.556381282</v>
      </c>
      <c r="FH13" s="1">
        <v>0.67688225400000002</v>
      </c>
      <c r="FI13" s="1">
        <v>1.1625293880000001</v>
      </c>
      <c r="FJ13" s="1">
        <v>0.53189845499999999</v>
      </c>
      <c r="FK13" s="1">
        <v>-0.61827943600000002</v>
      </c>
      <c r="FL13" s="1">
        <v>0.98156220699999996</v>
      </c>
      <c r="FM13" s="1">
        <v>-0.63754946099999998</v>
      </c>
      <c r="FN13" s="1">
        <v>-0.247118633</v>
      </c>
      <c r="FO13" s="1">
        <v>-0.13894535599999999</v>
      </c>
      <c r="FP13" s="1">
        <v>-0.25138411700000002</v>
      </c>
      <c r="FQ13" s="1">
        <v>-0.26098052599999999</v>
      </c>
      <c r="FR13" s="1">
        <v>-9.9165901000000001E-2</v>
      </c>
      <c r="FS13" s="1">
        <v>-0.72244622599999997</v>
      </c>
      <c r="FT13" s="1">
        <v>-0.87413868699999997</v>
      </c>
      <c r="FU13" s="1"/>
      <c r="FV13" s="1">
        <v>0.682211177</v>
      </c>
      <c r="FW13" s="1">
        <v>-0.54637880400000005</v>
      </c>
      <c r="FX13" s="1"/>
      <c r="FY13" s="1">
        <v>0.38368944500000002</v>
      </c>
      <c r="FZ13" s="1">
        <v>0.58580132299999998</v>
      </c>
      <c r="GA13" s="1">
        <v>0.911935681</v>
      </c>
      <c r="GB13" s="1"/>
      <c r="GC13" s="1"/>
      <c r="GD13" s="1">
        <v>1.25299665</v>
      </c>
      <c r="GE13" s="1">
        <v>2.9003000270000001</v>
      </c>
      <c r="GF13" s="1">
        <v>1.8378086280000001</v>
      </c>
      <c r="GG13" s="1">
        <v>-2.9069509E-2</v>
      </c>
      <c r="GH13" s="1">
        <v>-1.305311391</v>
      </c>
      <c r="GI13" s="1">
        <v>0.80166517000000004</v>
      </c>
      <c r="GJ13" s="1">
        <v>-0.61827943600000002</v>
      </c>
      <c r="GK13" s="1">
        <v>1.30926265</v>
      </c>
      <c r="GL13" s="1">
        <v>3</v>
      </c>
      <c r="GM13" s="1">
        <v>1</v>
      </c>
      <c r="GN13" s="1">
        <v>0.33333333300000001</v>
      </c>
      <c r="GO13" s="1">
        <v>2</v>
      </c>
      <c r="GP13" s="1">
        <v>0.66666666699999999</v>
      </c>
      <c r="GQ13" s="1">
        <v>0</v>
      </c>
      <c r="GR13" s="1">
        <v>0</v>
      </c>
      <c r="GS13" s="1">
        <v>0</v>
      </c>
      <c r="GT13" s="1">
        <v>0</v>
      </c>
      <c r="GU13" s="1">
        <v>0</v>
      </c>
      <c r="GV13" s="1">
        <v>0</v>
      </c>
      <c r="GW13" s="1">
        <v>0</v>
      </c>
      <c r="GX13" s="1">
        <v>0</v>
      </c>
      <c r="GY13" s="1">
        <v>2</v>
      </c>
      <c r="GZ13" s="1">
        <v>0.66666666699999999</v>
      </c>
      <c r="HA13" s="1">
        <v>0</v>
      </c>
      <c r="HB13" s="1">
        <v>0</v>
      </c>
      <c r="HC13" s="1">
        <v>0</v>
      </c>
      <c r="HD13" s="1">
        <v>0</v>
      </c>
      <c r="HE13" s="1">
        <v>1</v>
      </c>
      <c r="HF13" s="1">
        <v>0.33333333300000001</v>
      </c>
      <c r="HG13" s="1">
        <v>0</v>
      </c>
      <c r="HH13" s="1">
        <v>0</v>
      </c>
      <c r="HI13" s="1">
        <v>0</v>
      </c>
      <c r="HJ13" s="1">
        <v>0</v>
      </c>
      <c r="HK13" s="1">
        <v>0</v>
      </c>
      <c r="HL13" s="1">
        <v>0</v>
      </c>
      <c r="HM13" s="1">
        <v>0.66666666699999999</v>
      </c>
      <c r="HN13" s="1">
        <v>0.33333333300000001</v>
      </c>
      <c r="HO13" s="1" t="s">
        <v>221</v>
      </c>
      <c r="HP13" s="1" t="s">
        <v>232</v>
      </c>
      <c r="HQ13" s="1" t="s">
        <v>234</v>
      </c>
      <c r="HR13" s="1" t="s">
        <v>233</v>
      </c>
      <c r="HS13" s="1" t="s">
        <v>221</v>
      </c>
      <c r="HT13" s="1" t="s">
        <v>221</v>
      </c>
      <c r="HU13" s="1">
        <v>4.260178163</v>
      </c>
      <c r="HV13" s="1">
        <v>3.4414746119999999</v>
      </c>
      <c r="HW13" s="1"/>
      <c r="HX13" s="1">
        <v>2.0786401699999999</v>
      </c>
      <c r="HY13" s="1"/>
      <c r="HZ13" s="1">
        <v>2.9046746950000002</v>
      </c>
      <c r="IA13" s="1"/>
      <c r="IB13" s="1">
        <v>2.41826294</v>
      </c>
    </row>
    <row r="14" spans="1:236" x14ac:dyDescent="0.3">
      <c r="A14" s="1">
        <v>29822</v>
      </c>
      <c r="B14" s="1" t="s">
        <v>349</v>
      </c>
      <c r="C14" s="1" t="s">
        <v>350</v>
      </c>
      <c r="D14" s="1" t="s">
        <v>351</v>
      </c>
      <c r="E14" s="1">
        <v>5</v>
      </c>
      <c r="F14" s="1" t="s">
        <v>352</v>
      </c>
      <c r="G14" s="1">
        <v>1</v>
      </c>
      <c r="H14" s="1" t="s">
        <v>353</v>
      </c>
      <c r="I14" s="1" t="s">
        <v>221</v>
      </c>
      <c r="J14" s="1" t="s">
        <v>221</v>
      </c>
      <c r="K14" s="1" t="s">
        <v>221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 t="s">
        <v>221</v>
      </c>
      <c r="AF14" s="1" t="s">
        <v>221</v>
      </c>
      <c r="AG14" s="1" t="s">
        <v>221</v>
      </c>
      <c r="AH14" s="1" t="s">
        <v>221</v>
      </c>
      <c r="AI14" s="1" t="s">
        <v>221</v>
      </c>
      <c r="AJ14" s="1" t="s">
        <v>221</v>
      </c>
      <c r="AK14" s="1" t="s">
        <v>221</v>
      </c>
      <c r="AL14" s="1" t="s">
        <v>221</v>
      </c>
      <c r="AM14" s="1">
        <v>5</v>
      </c>
      <c r="AN14" s="1">
        <v>1</v>
      </c>
      <c r="AO14" s="1">
        <v>5</v>
      </c>
      <c r="AP14" s="1">
        <v>2</v>
      </c>
      <c r="AQ14" s="1">
        <v>5</v>
      </c>
      <c r="AR14" s="1">
        <v>3</v>
      </c>
      <c r="AS14" s="1">
        <v>1</v>
      </c>
      <c r="AT14" s="1">
        <v>5</v>
      </c>
      <c r="AU14" s="1">
        <v>5</v>
      </c>
      <c r="AV14" s="1">
        <v>1</v>
      </c>
      <c r="AW14" s="1">
        <v>1</v>
      </c>
      <c r="AX14" s="1">
        <v>3</v>
      </c>
      <c r="AY14" s="1">
        <v>3</v>
      </c>
      <c r="AZ14" s="1">
        <v>4</v>
      </c>
      <c r="BA14" s="1">
        <v>2</v>
      </c>
      <c r="BB14" s="1">
        <v>3</v>
      </c>
      <c r="BC14" s="1" t="s">
        <v>221</v>
      </c>
      <c r="BD14" s="1" t="s">
        <v>221</v>
      </c>
      <c r="BE14" s="1" t="s">
        <v>221</v>
      </c>
      <c r="BF14" s="1" t="s">
        <v>221</v>
      </c>
      <c r="BG14" s="1">
        <v>5</v>
      </c>
      <c r="BH14" s="1">
        <v>3</v>
      </c>
      <c r="BI14" s="1">
        <v>2</v>
      </c>
      <c r="BJ14" s="1">
        <v>2</v>
      </c>
      <c r="BK14" s="1">
        <v>3</v>
      </c>
      <c r="BL14" s="1">
        <v>3</v>
      </c>
      <c r="BM14" s="1">
        <v>3</v>
      </c>
      <c r="BN14" s="1">
        <v>2</v>
      </c>
      <c r="BO14" s="1">
        <v>3</v>
      </c>
      <c r="BP14" s="1">
        <v>2</v>
      </c>
      <c r="BQ14" s="1">
        <v>2</v>
      </c>
      <c r="BR14" s="1">
        <v>4</v>
      </c>
      <c r="BS14" s="1">
        <v>3</v>
      </c>
      <c r="BT14" s="1">
        <v>1</v>
      </c>
      <c r="BU14" s="1">
        <v>1</v>
      </c>
      <c r="BV14" s="1">
        <v>4</v>
      </c>
      <c r="BW14" s="1">
        <v>3</v>
      </c>
      <c r="BX14" s="3">
        <v>3.2</v>
      </c>
      <c r="BY14" s="1">
        <v>1</v>
      </c>
      <c r="BZ14" s="1">
        <v>2</v>
      </c>
      <c r="CA14" s="1">
        <v>3</v>
      </c>
      <c r="CB14" s="1">
        <v>2</v>
      </c>
      <c r="CC14" s="1">
        <v>3</v>
      </c>
      <c r="CD14" s="1">
        <v>3</v>
      </c>
      <c r="CE14" s="1">
        <v>3</v>
      </c>
      <c r="CF14" s="1">
        <f>(AM14 - '[1]AoA, FW, and ASMu'!B$11) / '[1]AoA, FW, and ASMu'!B$12</f>
        <v>0.88905207322832902</v>
      </c>
      <c r="CG14" s="1">
        <f>(AQ14 - '[1]AoA, FW, and ASMu'!C$11) / '[1]AoA, FW, and ASMu'!C$12</f>
        <v>1.6056087151336731</v>
      </c>
      <c r="CH14" s="1">
        <f>(AR14 - '[1]AoA, FW, and ASMu'!D$11) / '[1]AoA, FW, and ASMu'!D$12</f>
        <v>0.45651043466681585</v>
      </c>
      <c r="CI14" s="1">
        <f>(AT14 - '[1]AoA, FW, and ASMu'!E$11) / '[1]AoA, FW, and ASMu'!E$12</f>
        <v>0.50066042908655961</v>
      </c>
      <c r="CJ14" s="1">
        <f>(AU14 - '[1]AoA, FW, and ASMu'!F$11) / '[1]AoA, FW, and ASMu'!F$12</f>
        <v>0.92360840061944671</v>
      </c>
      <c r="CK14" s="1">
        <f>(AY14 - '[1]AoA, FW, and ASMu'!G$11) / '[1]AoA, FW, and ASMu'!G$12</f>
        <v>-0.39129875746110016</v>
      </c>
      <c r="CL14" s="1">
        <f>(BA14 - '[1]AoA, FW, and ASMu'!H$11) / '[1]AoA, FW, and ASMu'!H$12</f>
        <v>0.31960435424860512</v>
      </c>
      <c r="CM14" s="1">
        <f>(AW14 - '[1]AoA, FW, and ASMu'!I$11) / '[1]AoA, FW, and ASMu'!I$12</f>
        <v>-1.9492913520592203</v>
      </c>
      <c r="CN14" s="1">
        <v>-2.325358901</v>
      </c>
      <c r="CO14" s="1">
        <v>-3.142019334</v>
      </c>
      <c r="CP14" s="1">
        <v>-0.84891244200000004</v>
      </c>
      <c r="CQ14" s="1">
        <v>-1.027260335</v>
      </c>
      <c r="CR14" s="1">
        <v>-2.701371194</v>
      </c>
      <c r="CS14" s="1">
        <v>-2.386071829</v>
      </c>
      <c r="CT14" s="1">
        <v>-0.371867271</v>
      </c>
      <c r="CU14" s="1">
        <v>-1.569728075</v>
      </c>
      <c r="CV14" s="1" t="s">
        <v>223</v>
      </c>
      <c r="CW14" s="1">
        <v>4</v>
      </c>
      <c r="CX14" s="1">
        <v>1</v>
      </c>
      <c r="CY14" s="1" t="s">
        <v>291</v>
      </c>
      <c r="CZ14" s="1">
        <v>3</v>
      </c>
      <c r="DA14" s="1" t="s">
        <v>221</v>
      </c>
      <c r="DB14" s="1" t="s">
        <v>221</v>
      </c>
      <c r="DC14" s="1" t="s">
        <v>221</v>
      </c>
      <c r="DD14" s="1">
        <v>1</v>
      </c>
      <c r="DE14" s="1" t="s">
        <v>221</v>
      </c>
      <c r="DF14" s="1" t="s">
        <v>221</v>
      </c>
      <c r="DG14" s="1" t="s">
        <v>310</v>
      </c>
      <c r="DH14" s="1">
        <v>573167</v>
      </c>
      <c r="DI14" s="1" t="s">
        <v>221</v>
      </c>
      <c r="DJ14" s="1" t="s">
        <v>354</v>
      </c>
      <c r="DK14" s="1" t="s">
        <v>355</v>
      </c>
      <c r="DL14" s="1" t="s">
        <v>229</v>
      </c>
      <c r="DM14" s="1">
        <v>897</v>
      </c>
      <c r="DN14" s="1">
        <v>10</v>
      </c>
      <c r="DO14" s="1" t="s">
        <v>356</v>
      </c>
      <c r="DP14" s="1">
        <v>0.99168173500000001</v>
      </c>
      <c r="DQ14" s="1">
        <v>-0.56476974899999999</v>
      </c>
      <c r="DR14" s="1">
        <v>1.142329726</v>
      </c>
      <c r="DS14" s="1">
        <v>0.62191151099999997</v>
      </c>
      <c r="DT14" s="1">
        <v>2.1885848320000001</v>
      </c>
      <c r="DU14" s="1">
        <v>0.567065547</v>
      </c>
      <c r="DV14" s="1">
        <v>-0.68143459900000003</v>
      </c>
      <c r="DW14" s="1">
        <v>0.87171520999999996</v>
      </c>
      <c r="DX14" s="1">
        <v>1.717454663</v>
      </c>
      <c r="DY14" s="1">
        <v>-1.0964448499999999</v>
      </c>
      <c r="DZ14" s="1">
        <v>-2.190606061</v>
      </c>
      <c r="EA14" s="1">
        <v>0.85522195599999995</v>
      </c>
      <c r="EB14" s="1">
        <v>-0.34981495200000001</v>
      </c>
      <c r="EC14" s="1">
        <v>0.63157092800000003</v>
      </c>
      <c r="ED14" s="1">
        <v>0.329160962</v>
      </c>
      <c r="EE14" s="1">
        <v>-0.78145320900000004</v>
      </c>
      <c r="EF14" s="1">
        <v>0.50663741100000004</v>
      </c>
      <c r="EG14" s="1">
        <v>-1.207330537</v>
      </c>
      <c r="EH14" s="1">
        <v>-2.1388457270000001</v>
      </c>
      <c r="EI14" s="1">
        <v>-2.2183121899999998</v>
      </c>
      <c r="EJ14" s="1">
        <v>-1.2133659539999999</v>
      </c>
      <c r="EK14" s="1">
        <v>-1.08825868</v>
      </c>
      <c r="EL14" s="1">
        <v>-1.517916611</v>
      </c>
      <c r="EM14" s="1">
        <v>-0.858221279</v>
      </c>
      <c r="EN14" s="1">
        <v>-2.2279507129999998</v>
      </c>
      <c r="EO14" s="1">
        <v>-2.3978265740000002</v>
      </c>
      <c r="EP14" s="1">
        <v>-0.44247086800000002</v>
      </c>
      <c r="EQ14" s="1">
        <v>-0.83988714499999995</v>
      </c>
      <c r="ER14" s="1">
        <v>-2.6496848740000001</v>
      </c>
      <c r="ES14" s="1">
        <v>-2.4313278839999999</v>
      </c>
      <c r="ET14" s="1">
        <v>-0.18006138499999999</v>
      </c>
      <c r="EU14" s="1">
        <v>-0.28827037799999999</v>
      </c>
      <c r="EV14" s="1">
        <v>-1.8892057920000001</v>
      </c>
      <c r="EW14" s="1">
        <v>1.3341285919999999</v>
      </c>
      <c r="EX14" s="1">
        <v>-0.67500610599999999</v>
      </c>
      <c r="EY14" s="1">
        <v>0.99320901100000003</v>
      </c>
      <c r="EZ14" s="1">
        <v>0.92562518000000005</v>
      </c>
      <c r="FA14" s="1">
        <v>1.7606326240000001</v>
      </c>
      <c r="FB14" s="1">
        <v>0.53359674300000004</v>
      </c>
      <c r="FC14" s="1">
        <v>-0.94977949800000006</v>
      </c>
      <c r="FD14" s="1">
        <v>0.84506917800000003</v>
      </c>
      <c r="FE14" s="1">
        <v>0.98215492100000001</v>
      </c>
      <c r="FF14" s="1">
        <v>-0.99222370199999999</v>
      </c>
      <c r="FG14" s="1">
        <v>-1.8842874380000001</v>
      </c>
      <c r="FH14" s="1">
        <v>0.67688225400000002</v>
      </c>
      <c r="FI14" s="1">
        <v>-0.24643912700000001</v>
      </c>
      <c r="FJ14" s="1">
        <v>0.53189845499999999</v>
      </c>
      <c r="FK14" s="1">
        <v>0.30337151299999998</v>
      </c>
      <c r="FL14" s="1">
        <v>-0.62947516000000003</v>
      </c>
      <c r="FM14" s="1">
        <v>0.65470389500000004</v>
      </c>
      <c r="FN14" s="1">
        <v>-1.4390252180000001</v>
      </c>
      <c r="FO14" s="1">
        <v>-2.1403804590000002</v>
      </c>
      <c r="FP14" s="1">
        <v>-2.5543624070000002</v>
      </c>
      <c r="FQ14" s="1">
        <v>-1.4841397089999999</v>
      </c>
      <c r="FR14" s="1">
        <v>-1.2227483240000001</v>
      </c>
      <c r="FS14" s="1">
        <v>-2.1173546170000002</v>
      </c>
      <c r="FT14" s="1">
        <v>-0.87413868699999997</v>
      </c>
      <c r="FU14" s="1">
        <v>-2.5706423119999999</v>
      </c>
      <c r="FV14" s="1">
        <v>-2.716533176</v>
      </c>
      <c r="FW14" s="1">
        <v>-0.54637880400000005</v>
      </c>
      <c r="FX14" s="1">
        <v>-0.79947278300000002</v>
      </c>
      <c r="FY14" s="1">
        <v>-2.9021188169999999</v>
      </c>
      <c r="FZ14" s="1">
        <v>-2.5045629119999999</v>
      </c>
      <c r="GA14" s="1">
        <v>-0.200264262</v>
      </c>
      <c r="GB14" s="1">
        <v>-0.288289605</v>
      </c>
      <c r="GC14" s="1">
        <v>-1.65030323</v>
      </c>
      <c r="GD14" s="3">
        <v>0.248042807</v>
      </c>
      <c r="GE14" s="3">
        <v>-2.1697441209999999</v>
      </c>
      <c r="GF14" s="3">
        <v>-2.6000827279999998</v>
      </c>
      <c r="GG14" s="3">
        <v>-2.9069509E-2</v>
      </c>
      <c r="GH14" s="3">
        <v>-1.5884873909999999</v>
      </c>
      <c r="GI14" s="3">
        <v>-1.8545200100000001</v>
      </c>
      <c r="GJ14" s="3">
        <v>-0.240509681</v>
      </c>
      <c r="GK14" s="3">
        <v>-3.3233126569999998</v>
      </c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 t="s">
        <v>221</v>
      </c>
      <c r="HP14" s="1" t="s">
        <v>357</v>
      </c>
      <c r="HQ14" s="1" t="s">
        <v>358</v>
      </c>
      <c r="HR14" s="1" t="s">
        <v>221</v>
      </c>
      <c r="HS14" s="1" t="s">
        <v>221</v>
      </c>
      <c r="HT14" s="1" t="s">
        <v>221</v>
      </c>
      <c r="HU14" s="1">
        <v>1.568407305</v>
      </c>
      <c r="HV14" s="1">
        <v>0</v>
      </c>
      <c r="HW14" s="1">
        <v>0.88503637599999996</v>
      </c>
      <c r="HX14" s="1">
        <v>2.080748593</v>
      </c>
      <c r="HY14" s="1">
        <v>1.1471576299999999</v>
      </c>
      <c r="HZ14" s="1">
        <v>1.7113563890000001</v>
      </c>
      <c r="IA14" s="1">
        <v>2.098599793</v>
      </c>
      <c r="IB14" s="1">
        <v>1.206365095</v>
      </c>
    </row>
    <row r="15" spans="1:236" x14ac:dyDescent="0.3">
      <c r="A15" s="1">
        <v>38342</v>
      </c>
      <c r="B15" s="1" t="s">
        <v>359</v>
      </c>
      <c r="C15" s="1" t="s">
        <v>360</v>
      </c>
      <c r="D15" s="1" t="s">
        <v>361</v>
      </c>
      <c r="E15" s="1">
        <v>7</v>
      </c>
      <c r="F15" s="1" t="s">
        <v>362</v>
      </c>
      <c r="G15" s="1">
        <v>2</v>
      </c>
      <c r="H15" s="1" t="s">
        <v>363</v>
      </c>
      <c r="I15" s="1" t="s">
        <v>221</v>
      </c>
      <c r="J15" s="1" t="s">
        <v>221</v>
      </c>
      <c r="K15" s="1" t="s">
        <v>221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1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 t="s">
        <v>221</v>
      </c>
      <c r="AF15" s="1" t="s">
        <v>221</v>
      </c>
      <c r="AG15" s="1" t="s">
        <v>221</v>
      </c>
      <c r="AH15" s="1" t="s">
        <v>221</v>
      </c>
      <c r="AI15" s="1" t="s">
        <v>221</v>
      </c>
      <c r="AJ15" s="1" t="s">
        <v>221</v>
      </c>
      <c r="AK15" s="1" t="s">
        <v>221</v>
      </c>
      <c r="AL15" s="1" t="s">
        <v>221</v>
      </c>
      <c r="AM15" s="1">
        <v>5</v>
      </c>
      <c r="AN15" s="1">
        <v>1</v>
      </c>
      <c r="AO15" s="1">
        <v>5</v>
      </c>
      <c r="AP15" s="1">
        <v>3</v>
      </c>
      <c r="AQ15" s="1">
        <v>5</v>
      </c>
      <c r="AR15" s="1">
        <v>4</v>
      </c>
      <c r="AS15" s="1">
        <v>1</v>
      </c>
      <c r="AT15" s="1">
        <v>5</v>
      </c>
      <c r="AU15" s="1">
        <v>5</v>
      </c>
      <c r="AV15" s="1">
        <v>5</v>
      </c>
      <c r="AW15" s="1">
        <v>5</v>
      </c>
      <c r="AX15" s="1">
        <v>3</v>
      </c>
      <c r="AY15" s="1">
        <v>5</v>
      </c>
      <c r="AZ15" s="1">
        <v>4</v>
      </c>
      <c r="BA15" s="1">
        <v>5</v>
      </c>
      <c r="BB15" s="1">
        <v>5</v>
      </c>
      <c r="BC15" s="1" t="s">
        <v>221</v>
      </c>
      <c r="BD15" s="1" t="s">
        <v>221</v>
      </c>
      <c r="BE15" s="1" t="s">
        <v>221</v>
      </c>
      <c r="BF15" s="1" t="s">
        <v>221</v>
      </c>
      <c r="BG15" s="1">
        <v>5</v>
      </c>
      <c r="BH15" s="1">
        <v>3</v>
      </c>
      <c r="BI15" s="1">
        <v>2</v>
      </c>
      <c r="BJ15" s="1">
        <v>5</v>
      </c>
      <c r="BK15" s="1">
        <v>5</v>
      </c>
      <c r="BL15" s="1">
        <v>5</v>
      </c>
      <c r="BM15" s="1">
        <v>5</v>
      </c>
      <c r="BN15" s="1">
        <v>4</v>
      </c>
      <c r="BO15" s="1">
        <v>1</v>
      </c>
      <c r="BP15" s="1">
        <v>5</v>
      </c>
      <c r="BQ15" s="1">
        <v>5</v>
      </c>
      <c r="BR15" s="1">
        <v>5</v>
      </c>
      <c r="BS15" s="1">
        <v>4</v>
      </c>
      <c r="BT15" s="1">
        <v>5</v>
      </c>
      <c r="BU15" s="1">
        <v>4</v>
      </c>
      <c r="BV15" s="1">
        <v>2</v>
      </c>
      <c r="BW15" s="1">
        <v>3</v>
      </c>
      <c r="BX15" s="1">
        <v>4.0999999999999996</v>
      </c>
      <c r="BY15" s="1">
        <v>4.5</v>
      </c>
      <c r="BZ15" s="1">
        <v>4</v>
      </c>
      <c r="CA15" s="1">
        <v>1</v>
      </c>
      <c r="CB15" s="1">
        <v>5</v>
      </c>
      <c r="CC15" s="1">
        <v>5</v>
      </c>
      <c r="CD15" s="1">
        <v>3.5</v>
      </c>
      <c r="CE15" s="1">
        <v>3</v>
      </c>
      <c r="CF15" s="1">
        <f>(AM15 - '[1]AoA, FW, and ASMu'!B$11) / '[1]AoA, FW, and ASMu'!B$12</f>
        <v>0.88905207322832902</v>
      </c>
      <c r="CG15" s="1">
        <f>(AQ15 - '[1]AoA, FW, and ASMu'!C$11) / '[1]AoA, FW, and ASMu'!C$12</f>
        <v>1.6056087151336731</v>
      </c>
      <c r="CH15" s="1">
        <f>(AR15 - '[1]AoA, FW, and ASMu'!D$11) / '[1]AoA, FW, and ASMu'!D$12</f>
        <v>1.2414584841085845</v>
      </c>
      <c r="CI15" s="1">
        <f>(AT15 - '[1]AoA, FW, and ASMu'!E$11) / '[1]AoA, FW, and ASMu'!E$12</f>
        <v>0.50066042908655961</v>
      </c>
      <c r="CJ15" s="1">
        <f>(AU15 - '[1]AoA, FW, and ASMu'!F$11) / '[1]AoA, FW, and ASMu'!F$12</f>
        <v>0.92360840061944671</v>
      </c>
      <c r="CK15" s="1">
        <f>(AY15 - '[1]AoA, FW, and ASMu'!G$11) / '[1]AoA, FW, and ASMu'!G$12</f>
        <v>1.0352183707753255</v>
      </c>
      <c r="CL15" s="1">
        <f>(BA15 - '[1]AoA, FW, and ASMu'!H$11) / '[1]AoA, FW, and ASMu'!H$12</f>
        <v>3.1399257210878839</v>
      </c>
      <c r="CM15" s="1">
        <f>(AW15 - '[1]AoA, FW, and ASMu'!I$11) / '[1]AoA, FW, and ASMu'!I$12</f>
        <v>1.4468245209353749</v>
      </c>
      <c r="CN15" s="1">
        <v>9.9868764999999998E-2</v>
      </c>
      <c r="CO15" s="1">
        <v>1.22230254</v>
      </c>
      <c r="CP15" s="1">
        <v>0.84273416700000003</v>
      </c>
      <c r="CQ15" s="1">
        <v>-2.1572192179999998</v>
      </c>
      <c r="CR15" s="1">
        <v>0.93869485500000005</v>
      </c>
      <c r="CS15" s="1">
        <v>1.037014431</v>
      </c>
      <c r="CT15" s="1">
        <v>9.4228040999999998E-2</v>
      </c>
      <c r="CU15" s="1">
        <v>-1.3051393769999999</v>
      </c>
      <c r="CV15" s="1" t="s">
        <v>223</v>
      </c>
      <c r="CW15" s="1">
        <v>4</v>
      </c>
      <c r="CX15" s="1">
        <v>1</v>
      </c>
      <c r="CY15" s="1" t="s">
        <v>224</v>
      </c>
      <c r="CZ15" s="1">
        <v>4</v>
      </c>
      <c r="DA15" s="1">
        <v>3227</v>
      </c>
      <c r="DB15" s="1" t="s">
        <v>221</v>
      </c>
      <c r="DC15" s="1" t="s">
        <v>221</v>
      </c>
      <c r="DD15" s="1" t="s">
        <v>221</v>
      </c>
      <c r="DE15" s="1" t="s">
        <v>221</v>
      </c>
      <c r="DF15" s="1" t="s">
        <v>221</v>
      </c>
      <c r="DG15" s="1" t="s">
        <v>364</v>
      </c>
      <c r="DH15" s="1">
        <v>575090</v>
      </c>
      <c r="DI15" s="1" t="s">
        <v>365</v>
      </c>
      <c r="DJ15" s="1" t="s">
        <v>366</v>
      </c>
      <c r="DK15" s="1" t="s">
        <v>221</v>
      </c>
      <c r="DL15" s="1" t="s">
        <v>221</v>
      </c>
      <c r="DM15" s="1" t="s">
        <v>367</v>
      </c>
      <c r="DN15" s="1">
        <v>4</v>
      </c>
      <c r="DO15" s="1" t="s">
        <v>368</v>
      </c>
      <c r="DP15" s="1">
        <v>0.99168173500000001</v>
      </c>
      <c r="DQ15" s="1">
        <v>-0.56476974899999999</v>
      </c>
      <c r="DR15" s="1">
        <v>1.142329726</v>
      </c>
      <c r="DS15" s="1">
        <v>1.621911511</v>
      </c>
      <c r="DT15" s="1">
        <v>2.1885848320000001</v>
      </c>
      <c r="DU15" s="1">
        <v>1.5670655469999999</v>
      </c>
      <c r="DV15" s="1">
        <v>-0.68143459900000003</v>
      </c>
      <c r="DW15" s="1">
        <v>0.87171520999999996</v>
      </c>
      <c r="DX15" s="1">
        <v>1.717454663</v>
      </c>
      <c r="DY15" s="1">
        <v>2.9035551499999999</v>
      </c>
      <c r="DZ15" s="1">
        <v>1.809393939</v>
      </c>
      <c r="EA15" s="1">
        <v>0.85522195599999995</v>
      </c>
      <c r="EB15" s="1">
        <v>1.650185048</v>
      </c>
      <c r="EC15" s="1">
        <v>0.63157092800000003</v>
      </c>
      <c r="ED15" s="1">
        <v>3.329160962</v>
      </c>
      <c r="EE15" s="1">
        <v>1.2185467910000001</v>
      </c>
      <c r="EF15" s="1">
        <v>0.50663741100000004</v>
      </c>
      <c r="EG15" s="1">
        <v>-1.207330537</v>
      </c>
      <c r="EH15" s="1">
        <v>-2.1388457270000001</v>
      </c>
      <c r="EI15" s="1">
        <v>0.78168780999999998</v>
      </c>
      <c r="EJ15" s="1">
        <v>0.78663404599999998</v>
      </c>
      <c r="EK15" s="1">
        <v>0.91174131999999997</v>
      </c>
      <c r="EL15" s="1">
        <v>0.48208338899999997</v>
      </c>
      <c r="EM15" s="1">
        <v>-2.8582212789999999</v>
      </c>
      <c r="EN15" s="1">
        <v>0.77204928699999997</v>
      </c>
      <c r="EO15" s="1">
        <v>0.60217342600000001</v>
      </c>
      <c r="EP15" s="1">
        <v>0.55752913199999998</v>
      </c>
      <c r="EQ15" s="1">
        <v>0.160112855</v>
      </c>
      <c r="ER15" s="1">
        <v>1.3503151259999999</v>
      </c>
      <c r="ES15" s="1">
        <v>0.56867211600000001</v>
      </c>
      <c r="ET15" s="1">
        <v>-2.1800613850000001</v>
      </c>
      <c r="EU15" s="1">
        <v>-0.28827037799999999</v>
      </c>
      <c r="EV15" s="1">
        <v>0.11079420800000001</v>
      </c>
      <c r="EW15" s="1">
        <v>1.3341285919999999</v>
      </c>
      <c r="EX15" s="1">
        <v>-0.67500610599999999</v>
      </c>
      <c r="EY15" s="1">
        <v>0.99320901100000003</v>
      </c>
      <c r="EZ15" s="1">
        <v>2.4139802979999998</v>
      </c>
      <c r="FA15" s="1">
        <v>1.7606326240000001</v>
      </c>
      <c r="FB15" s="1">
        <v>1.474575693</v>
      </c>
      <c r="FC15" s="1">
        <v>-0.94977949800000006</v>
      </c>
      <c r="FD15" s="1">
        <v>0.84506917800000003</v>
      </c>
      <c r="FE15" s="1">
        <v>0.98215492100000001</v>
      </c>
      <c r="FF15" s="1">
        <v>2.6275614680000001</v>
      </c>
      <c r="FG15" s="1">
        <v>1.556381282</v>
      </c>
      <c r="FH15" s="1">
        <v>0.67688225400000002</v>
      </c>
      <c r="FI15" s="1">
        <v>1.1625293880000001</v>
      </c>
      <c r="FJ15" s="1">
        <v>0.53189845499999999</v>
      </c>
      <c r="FK15" s="1">
        <v>3.0683243600000001</v>
      </c>
      <c r="FL15" s="1">
        <v>0.98156220699999996</v>
      </c>
      <c r="FM15" s="1">
        <v>0.65470389500000004</v>
      </c>
      <c r="FN15" s="1">
        <v>-1.4390252180000001</v>
      </c>
      <c r="FO15" s="1">
        <v>-2.1403804590000002</v>
      </c>
      <c r="FP15" s="1">
        <v>0.90010502800000003</v>
      </c>
      <c r="FQ15" s="1">
        <v>0.96217865700000005</v>
      </c>
      <c r="FR15" s="1">
        <v>1.024416521</v>
      </c>
      <c r="FS15" s="1">
        <v>0.67246216400000003</v>
      </c>
      <c r="FT15" s="1">
        <v>-2.9112326350000002</v>
      </c>
      <c r="FU15" s="1">
        <v>0.89080182600000002</v>
      </c>
      <c r="FV15" s="1">
        <v>0.682211177</v>
      </c>
      <c r="FW15" s="1">
        <v>0.68845685099999998</v>
      </c>
      <c r="FX15" s="1">
        <v>0.15240841699999999</v>
      </c>
      <c r="FY15" s="1">
        <v>1.4789588659999999</v>
      </c>
      <c r="FZ15" s="1">
        <v>0.58580132299999998</v>
      </c>
      <c r="GA15" s="1">
        <v>-2.4246641489999998</v>
      </c>
      <c r="GB15" s="1">
        <v>-0.288289605</v>
      </c>
      <c r="GC15" s="1">
        <v>9.6783547999999997E-2</v>
      </c>
      <c r="GD15" s="1">
        <v>1.3324789379999999</v>
      </c>
      <c r="GE15" s="1">
        <v>2.506955788</v>
      </c>
      <c r="GF15" s="1">
        <v>-0.85299595100000003</v>
      </c>
      <c r="GG15" s="1">
        <v>-2.0661634580000001</v>
      </c>
      <c r="GH15" s="1">
        <v>1.8729567469999999</v>
      </c>
      <c r="GI15" s="1">
        <v>2.0488818360000001</v>
      </c>
      <c r="GJ15" s="1">
        <v>3.000383765</v>
      </c>
      <c r="GK15" s="1">
        <v>0.117356064</v>
      </c>
      <c r="GL15" s="1">
        <v>5</v>
      </c>
      <c r="GM15" s="1">
        <v>4</v>
      </c>
      <c r="GN15" s="1">
        <v>0.8</v>
      </c>
      <c r="GO15" s="1">
        <v>1</v>
      </c>
      <c r="GP15" s="1">
        <v>0.2</v>
      </c>
      <c r="GQ15" s="1">
        <v>1</v>
      </c>
      <c r="GR15" s="1">
        <v>0.2</v>
      </c>
      <c r="GS15" s="1">
        <v>0</v>
      </c>
      <c r="GT15" s="1">
        <v>0</v>
      </c>
      <c r="GU15" s="1">
        <v>2</v>
      </c>
      <c r="GV15" s="1">
        <v>0.4</v>
      </c>
      <c r="GW15" s="1">
        <v>1</v>
      </c>
      <c r="GX15" s="1">
        <v>0.2</v>
      </c>
      <c r="GY15" s="1">
        <v>0</v>
      </c>
      <c r="GZ15" s="1">
        <v>0</v>
      </c>
      <c r="HA15" s="1">
        <v>0</v>
      </c>
      <c r="HB15" s="1">
        <v>0</v>
      </c>
      <c r="HC15" s="1">
        <v>0</v>
      </c>
      <c r="HD15" s="1">
        <v>0</v>
      </c>
      <c r="HE15" s="1">
        <v>1</v>
      </c>
      <c r="HF15" s="1">
        <v>0.2</v>
      </c>
      <c r="HG15" s="1">
        <v>0</v>
      </c>
      <c r="HH15" s="1">
        <v>0</v>
      </c>
      <c r="HI15" s="1">
        <v>0</v>
      </c>
      <c r="HJ15" s="1">
        <v>0</v>
      </c>
      <c r="HK15" s="1">
        <v>0</v>
      </c>
      <c r="HL15" s="1">
        <v>0</v>
      </c>
      <c r="HM15" s="1">
        <v>0.8</v>
      </c>
      <c r="HN15" s="1">
        <v>0.2</v>
      </c>
      <c r="HO15" s="1" t="s">
        <v>369</v>
      </c>
      <c r="HP15" s="1" t="s">
        <v>232</v>
      </c>
      <c r="HQ15" s="1" t="s">
        <v>233</v>
      </c>
      <c r="HR15" s="1" t="s">
        <v>260</v>
      </c>
      <c r="HS15" s="1" t="s">
        <v>221</v>
      </c>
      <c r="HT15" s="1" t="s">
        <v>221</v>
      </c>
      <c r="HU15" s="1">
        <v>3.984784952</v>
      </c>
      <c r="HV15" s="1">
        <v>3.0862243010000001</v>
      </c>
      <c r="HW15" s="1">
        <v>2.3877468070000001</v>
      </c>
      <c r="HX15" s="1">
        <v>0</v>
      </c>
      <c r="HY15" s="1">
        <v>4.3023514169999997</v>
      </c>
      <c r="HZ15" s="1">
        <v>3.4941195199999999</v>
      </c>
      <c r="IA15" s="1">
        <v>2.9446262910000001</v>
      </c>
      <c r="IB15" s="1">
        <v>1.215411045</v>
      </c>
    </row>
    <row r="16" spans="1:236" x14ac:dyDescent="0.3">
      <c r="A16" s="1">
        <v>38690</v>
      </c>
      <c r="B16" s="1" t="s">
        <v>370</v>
      </c>
      <c r="C16" s="1" t="s">
        <v>371</v>
      </c>
      <c r="D16" s="1" t="s">
        <v>372</v>
      </c>
      <c r="E16" s="1">
        <v>7</v>
      </c>
      <c r="F16" s="1" t="s">
        <v>373</v>
      </c>
      <c r="G16" s="1">
        <v>3</v>
      </c>
      <c r="H16" s="1" t="s">
        <v>374</v>
      </c>
      <c r="I16" s="1" t="s">
        <v>221</v>
      </c>
      <c r="J16" s="1" t="s">
        <v>221</v>
      </c>
      <c r="K16" s="1" t="s">
        <v>221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 t="s">
        <v>375</v>
      </c>
      <c r="AF16" s="1" t="s">
        <v>221</v>
      </c>
      <c r="AG16" s="1" t="s">
        <v>221</v>
      </c>
      <c r="AH16" s="1" t="s">
        <v>221</v>
      </c>
      <c r="AI16" s="1" t="s">
        <v>221</v>
      </c>
      <c r="AJ16" s="1" t="s">
        <v>221</v>
      </c>
      <c r="AK16" s="1" t="s">
        <v>221</v>
      </c>
      <c r="AL16" s="1" t="s">
        <v>221</v>
      </c>
      <c r="AM16" s="1">
        <v>5</v>
      </c>
      <c r="AN16" s="1">
        <v>1</v>
      </c>
      <c r="AO16" s="1">
        <v>4</v>
      </c>
      <c r="AP16" s="1">
        <v>1</v>
      </c>
      <c r="AQ16" s="1">
        <v>1</v>
      </c>
      <c r="AR16" s="1">
        <v>3</v>
      </c>
      <c r="AS16" s="1">
        <v>1</v>
      </c>
      <c r="AT16" s="1">
        <v>4</v>
      </c>
      <c r="AU16" s="1">
        <v>1</v>
      </c>
      <c r="AV16" s="1">
        <v>3</v>
      </c>
      <c r="AW16" s="1">
        <v>4</v>
      </c>
      <c r="AX16" s="1">
        <v>3</v>
      </c>
      <c r="AY16" s="1">
        <v>5</v>
      </c>
      <c r="AZ16" s="1">
        <v>1</v>
      </c>
      <c r="BA16" s="1">
        <v>1</v>
      </c>
      <c r="BB16" s="1">
        <v>4</v>
      </c>
      <c r="BC16" s="1" t="s">
        <v>221</v>
      </c>
      <c r="BD16" s="1" t="s">
        <v>221</v>
      </c>
      <c r="BE16" s="1" t="s">
        <v>221</v>
      </c>
      <c r="BF16" s="1" t="s">
        <v>221</v>
      </c>
      <c r="BG16" s="1">
        <v>5</v>
      </c>
      <c r="BH16" s="1">
        <v>3</v>
      </c>
      <c r="BI16" s="1">
        <v>5</v>
      </c>
      <c r="BJ16" s="1">
        <v>4</v>
      </c>
      <c r="BK16" s="1">
        <v>5</v>
      </c>
      <c r="BL16" s="1">
        <v>5</v>
      </c>
      <c r="BM16" s="1">
        <v>5</v>
      </c>
      <c r="BN16" s="1">
        <v>3</v>
      </c>
      <c r="BO16" s="1">
        <v>4</v>
      </c>
      <c r="BP16" s="1" t="s">
        <v>221</v>
      </c>
      <c r="BQ16" s="1">
        <v>5</v>
      </c>
      <c r="BR16" s="1">
        <v>5</v>
      </c>
      <c r="BS16" s="1" t="s">
        <v>221</v>
      </c>
      <c r="BT16" s="1">
        <v>3</v>
      </c>
      <c r="BU16" s="1">
        <v>3</v>
      </c>
      <c r="BV16" s="1">
        <v>5</v>
      </c>
      <c r="BW16" s="1" t="s">
        <v>221</v>
      </c>
      <c r="BX16" s="1">
        <v>5</v>
      </c>
      <c r="BY16" s="1">
        <v>3</v>
      </c>
      <c r="BZ16" s="1">
        <v>3</v>
      </c>
      <c r="CA16" s="1">
        <v>4</v>
      </c>
      <c r="CB16" s="1"/>
      <c r="CC16" s="1">
        <v>5</v>
      </c>
      <c r="CD16" s="1"/>
      <c r="CE16" s="1">
        <v>3</v>
      </c>
      <c r="CF16" s="1">
        <f>(AM16 - '[1]AoA, FW, and ASMu'!B$11) / '[1]AoA, FW, and ASMu'!B$12</f>
        <v>0.88905207322832902</v>
      </c>
      <c r="CG16" s="1">
        <f>(AQ16 - '[1]AoA, FW, and ASMu'!C$11) / '[1]AoA, FW, and ASMu'!C$12</f>
        <v>-1.4784925460403708</v>
      </c>
      <c r="CH16" s="1">
        <f>(AR16 - '[1]AoA, FW, and ASMu'!D$11) / '[1]AoA, FW, and ASMu'!D$12</f>
        <v>0.45651043466681585</v>
      </c>
      <c r="CI16" s="1">
        <f>(AT16 - '[1]AoA, FW, and ASMu'!E$11) / '[1]AoA, FW, and ASMu'!E$12</f>
        <v>-0.42732871186524074</v>
      </c>
      <c r="CJ16" s="1">
        <f>(AU16 - '[1]AoA, FW, and ASMu'!F$11) / '[1]AoA, FW, and ASMu'!F$12</f>
        <v>-1.3726844286238138</v>
      </c>
      <c r="CK16" s="1">
        <f>(AY16 - '[1]AoA, FW, and ASMu'!G$11) / '[1]AoA, FW, and ASMu'!G$12</f>
        <v>1.0352183707753255</v>
      </c>
      <c r="CL16" s="1">
        <f>(BA16 - '[1]AoA, FW, and ASMu'!H$11) / '[1]AoA, FW, and ASMu'!H$12</f>
        <v>-0.62050276803115456</v>
      </c>
      <c r="CM16" s="1">
        <f>(AW16 - '[1]AoA, FW, and ASMu'!I$11) / '[1]AoA, FW, and ASMu'!I$12</f>
        <v>0.59779555268672613</v>
      </c>
      <c r="CN16" s="1">
        <v>1.61743971</v>
      </c>
      <c r="CO16" s="1">
        <v>-0.63560395199999997</v>
      </c>
      <c r="CP16" s="1">
        <v>-1.246948151</v>
      </c>
      <c r="CQ16" s="1">
        <v>-0.36028874999999999</v>
      </c>
      <c r="CR16" s="1"/>
      <c r="CS16" s="1">
        <v>1.015537455</v>
      </c>
      <c r="CT16" s="1"/>
      <c r="CU16" s="1">
        <v>-2.2031568969999999</v>
      </c>
      <c r="CV16" s="1" t="s">
        <v>223</v>
      </c>
      <c r="CW16" s="1">
        <v>4</v>
      </c>
      <c r="CX16" s="1">
        <v>1</v>
      </c>
      <c r="CY16" s="1" t="s">
        <v>242</v>
      </c>
      <c r="CZ16" s="1">
        <v>5</v>
      </c>
      <c r="DA16" s="1">
        <v>1527</v>
      </c>
      <c r="DB16" s="1" t="s">
        <v>221</v>
      </c>
      <c r="DC16" s="1" t="s">
        <v>221</v>
      </c>
      <c r="DD16" s="1">
        <v>1</v>
      </c>
      <c r="DE16" s="1">
        <v>1526</v>
      </c>
      <c r="DF16" s="1" t="s">
        <v>221</v>
      </c>
      <c r="DG16" s="1" t="s">
        <v>276</v>
      </c>
      <c r="DH16" s="1">
        <v>611313</v>
      </c>
      <c r="DI16" s="1" t="s">
        <v>221</v>
      </c>
      <c r="DJ16" s="1" t="s">
        <v>376</v>
      </c>
      <c r="DK16" s="1" t="s">
        <v>377</v>
      </c>
      <c r="DL16" s="1" t="s">
        <v>229</v>
      </c>
      <c r="DM16" s="1">
        <v>458</v>
      </c>
      <c r="DN16" s="1">
        <v>1</v>
      </c>
      <c r="DO16" s="1" t="s">
        <v>378</v>
      </c>
      <c r="DP16" s="1">
        <v>0.99168173500000001</v>
      </c>
      <c r="DQ16" s="1">
        <v>-0.56476974899999999</v>
      </c>
      <c r="DR16" s="1">
        <v>0.14232972599999999</v>
      </c>
      <c r="DS16" s="1">
        <v>-0.37808848900000003</v>
      </c>
      <c r="DT16" s="1">
        <v>-1.8114151679999999</v>
      </c>
      <c r="DU16" s="1">
        <v>0.567065547</v>
      </c>
      <c r="DV16" s="1">
        <v>-0.68143459900000003</v>
      </c>
      <c r="DW16" s="1">
        <v>-0.12828479000000001</v>
      </c>
      <c r="DX16" s="1">
        <v>-2.2825453370000002</v>
      </c>
      <c r="DY16" s="1">
        <v>0.90355514999999997</v>
      </c>
      <c r="DZ16" s="1">
        <v>0.80939393900000001</v>
      </c>
      <c r="EA16" s="1">
        <v>0.85522195599999995</v>
      </c>
      <c r="EB16" s="1">
        <v>1.650185048</v>
      </c>
      <c r="EC16" s="1">
        <v>-2.3684290720000001</v>
      </c>
      <c r="ED16" s="1">
        <v>-0.670839038</v>
      </c>
      <c r="EE16" s="1">
        <v>0.21854679099999999</v>
      </c>
      <c r="EF16" s="1">
        <v>0.50663741100000004</v>
      </c>
      <c r="EG16" s="1">
        <v>-1.207330537</v>
      </c>
      <c r="EH16" s="1">
        <v>0.86115427300000003</v>
      </c>
      <c r="EI16" s="1">
        <v>-0.21831218999999999</v>
      </c>
      <c r="EJ16" s="1">
        <v>0.78663404599999998</v>
      </c>
      <c r="EK16" s="1">
        <v>0.91174131999999997</v>
      </c>
      <c r="EL16" s="1">
        <v>0.48208338899999997</v>
      </c>
      <c r="EM16" s="1">
        <v>0.141778721</v>
      </c>
      <c r="EN16" s="1" t="s">
        <v>221</v>
      </c>
      <c r="EO16" s="1">
        <v>0.60217342600000001</v>
      </c>
      <c r="EP16" s="1">
        <v>0.55752913199999998</v>
      </c>
      <c r="EQ16" s="1" t="s">
        <v>221</v>
      </c>
      <c r="ER16" s="1">
        <v>-0.64968487399999997</v>
      </c>
      <c r="ES16" s="1">
        <v>-0.43132788399999999</v>
      </c>
      <c r="ET16" s="1">
        <v>0.81993861499999998</v>
      </c>
      <c r="EU16" s="1" t="s">
        <v>221</v>
      </c>
      <c r="EV16" s="1">
        <v>-0.88920579200000005</v>
      </c>
      <c r="EW16" s="1">
        <v>0.87027960100000001</v>
      </c>
      <c r="EX16" s="1">
        <v>-0.50626750099999995</v>
      </c>
      <c r="EY16" s="1">
        <v>0.14457805300000001</v>
      </c>
      <c r="EZ16" s="1">
        <v>-0.43257899100000002</v>
      </c>
      <c r="FA16" s="1">
        <v>-1.428876314</v>
      </c>
      <c r="FB16" s="1">
        <v>0.44826796200000002</v>
      </c>
      <c r="FC16" s="1">
        <v>-0.56312254100000003</v>
      </c>
      <c r="FD16" s="1">
        <v>-0.115020437</v>
      </c>
      <c r="FE16" s="1">
        <v>-1.3079878810000001</v>
      </c>
      <c r="FF16" s="1">
        <v>0.62167485</v>
      </c>
      <c r="FG16" s="1">
        <v>0.74325423400000001</v>
      </c>
      <c r="FH16" s="1">
        <v>0.545026554</v>
      </c>
      <c r="FI16" s="1">
        <v>1.1982686419999999</v>
      </c>
      <c r="FJ16" s="1">
        <v>-1.97828235</v>
      </c>
      <c r="FK16" s="1">
        <v>-0.65123792400000002</v>
      </c>
      <c r="FL16" s="1">
        <v>0.211429009</v>
      </c>
      <c r="FM16" s="1">
        <v>0.73267232599999998</v>
      </c>
      <c r="FN16" s="1">
        <v>-1.5779781020000001</v>
      </c>
      <c r="FO16" s="1">
        <v>0.87643446000000003</v>
      </c>
      <c r="FP16" s="1">
        <v>-0.26434281799999998</v>
      </c>
      <c r="FQ16" s="1">
        <v>0.97657453900000002</v>
      </c>
      <c r="FR16" s="1">
        <v>0.99257750099999997</v>
      </c>
      <c r="FS16" s="1">
        <v>0.70189067199999999</v>
      </c>
      <c r="FT16" s="1">
        <v>0.141012049</v>
      </c>
      <c r="FU16" s="1"/>
      <c r="FV16" s="1">
        <v>0.68614825199999996</v>
      </c>
      <c r="FW16" s="1">
        <v>0.72294473999999997</v>
      </c>
      <c r="FX16" s="1"/>
      <c r="FY16" s="1">
        <v>-0.66089930100000005</v>
      </c>
      <c r="FZ16" s="1">
        <v>-0.46797258600000002</v>
      </c>
      <c r="GA16" s="1">
        <v>0.955153959</v>
      </c>
      <c r="GB16" s="1"/>
      <c r="GC16" s="1">
        <v>-1.0162205879999999</v>
      </c>
      <c r="GD16" s="1">
        <v>1.700829157</v>
      </c>
      <c r="GE16" s="1">
        <v>-2.0897756150000002</v>
      </c>
      <c r="GF16" s="1">
        <v>0.44826796200000002</v>
      </c>
      <c r="GG16" s="1">
        <v>0.58687023599999999</v>
      </c>
      <c r="GH16" s="1">
        <v>-1.1669758320000001</v>
      </c>
      <c r="GI16" s="1">
        <v>1.7665383830000001</v>
      </c>
      <c r="GJ16" s="1"/>
      <c r="GK16" s="1">
        <v>1.4759265589999999</v>
      </c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 t="s">
        <v>379</v>
      </c>
      <c r="HP16" s="1" t="s">
        <v>232</v>
      </c>
      <c r="HQ16" s="1" t="s">
        <v>260</v>
      </c>
      <c r="HR16" s="1" t="s">
        <v>261</v>
      </c>
      <c r="HS16" s="1" t="s">
        <v>262</v>
      </c>
      <c r="HT16" s="1" t="s">
        <v>221</v>
      </c>
      <c r="HU16" s="1">
        <v>4.3865658410000004</v>
      </c>
      <c r="HV16" s="1">
        <v>1.8719311510000001</v>
      </c>
      <c r="HW16" s="1">
        <v>2.3114160849999998</v>
      </c>
      <c r="HX16" s="1">
        <v>3.568897996</v>
      </c>
      <c r="HY16" s="1"/>
      <c r="HZ16" s="1">
        <v>5.6521602059999996</v>
      </c>
      <c r="IA16" s="1"/>
      <c r="IB16" s="1">
        <v>1.533736148</v>
      </c>
    </row>
    <row r="17" spans="1:236" x14ac:dyDescent="0.3">
      <c r="A17" s="1">
        <v>35317</v>
      </c>
      <c r="B17" s="1" t="s">
        <v>380</v>
      </c>
      <c r="C17" s="1" t="s">
        <v>381</v>
      </c>
      <c r="D17" s="1" t="s">
        <v>382</v>
      </c>
      <c r="E17" s="1">
        <v>4</v>
      </c>
      <c r="F17" s="1" t="s">
        <v>383</v>
      </c>
      <c r="G17" s="1">
        <v>4</v>
      </c>
      <c r="H17" s="1" t="s">
        <v>384</v>
      </c>
      <c r="I17" s="1" t="s">
        <v>221</v>
      </c>
      <c r="J17" s="1" t="s">
        <v>221</v>
      </c>
      <c r="K17" s="1" t="s">
        <v>221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1</v>
      </c>
      <c r="T17" s="1">
        <v>1</v>
      </c>
      <c r="U17" s="1">
        <v>0</v>
      </c>
      <c r="V17" s="1">
        <v>1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 t="s">
        <v>221</v>
      </c>
      <c r="AF17" s="1" t="s">
        <v>221</v>
      </c>
      <c r="AG17" s="1" t="s">
        <v>221</v>
      </c>
      <c r="AH17" s="1" t="s">
        <v>221</v>
      </c>
      <c r="AI17" s="1" t="s">
        <v>221</v>
      </c>
      <c r="AJ17" s="1" t="s">
        <v>221</v>
      </c>
      <c r="AK17" s="1" t="s">
        <v>221</v>
      </c>
      <c r="AL17" s="1" t="s">
        <v>221</v>
      </c>
      <c r="AM17" s="1">
        <v>5</v>
      </c>
      <c r="AN17" s="1">
        <v>1</v>
      </c>
      <c r="AO17" s="1">
        <v>1</v>
      </c>
      <c r="AP17" s="1">
        <v>1</v>
      </c>
      <c r="AQ17" s="1">
        <v>4</v>
      </c>
      <c r="AR17" s="1">
        <v>1</v>
      </c>
      <c r="AS17" s="1">
        <v>1</v>
      </c>
      <c r="AT17" s="1">
        <v>5</v>
      </c>
      <c r="AU17" s="1">
        <v>5</v>
      </c>
      <c r="AV17" s="1">
        <v>4</v>
      </c>
      <c r="AW17" s="1">
        <v>3</v>
      </c>
      <c r="AX17" s="1">
        <v>3</v>
      </c>
      <c r="AY17" s="1">
        <v>5</v>
      </c>
      <c r="AZ17" s="1">
        <v>4</v>
      </c>
      <c r="BA17" s="1">
        <v>4</v>
      </c>
      <c r="BB17" s="1">
        <v>5</v>
      </c>
      <c r="BC17" s="1" t="s">
        <v>221</v>
      </c>
      <c r="BD17" s="1" t="s">
        <v>221</v>
      </c>
      <c r="BE17" s="1" t="s">
        <v>221</v>
      </c>
      <c r="BF17" s="1" t="s">
        <v>221</v>
      </c>
      <c r="BG17" s="1">
        <v>5</v>
      </c>
      <c r="BH17" s="1">
        <v>3</v>
      </c>
      <c r="BI17" s="1">
        <v>5</v>
      </c>
      <c r="BJ17" s="1">
        <v>3</v>
      </c>
      <c r="BK17" s="1">
        <v>4</v>
      </c>
      <c r="BL17" s="1">
        <v>3</v>
      </c>
      <c r="BM17" s="1">
        <v>2</v>
      </c>
      <c r="BN17" s="1" t="s">
        <v>221</v>
      </c>
      <c r="BO17" s="1">
        <v>4</v>
      </c>
      <c r="BP17" s="1">
        <v>4</v>
      </c>
      <c r="BQ17" s="1">
        <v>2</v>
      </c>
      <c r="BR17" s="1">
        <v>5</v>
      </c>
      <c r="BS17" s="1">
        <v>4</v>
      </c>
      <c r="BT17" s="1">
        <v>3</v>
      </c>
      <c r="BU17" s="1">
        <v>2</v>
      </c>
      <c r="BV17" s="1">
        <v>1</v>
      </c>
      <c r="BW17" s="1" t="s">
        <v>221</v>
      </c>
      <c r="BX17" s="1">
        <v>3.4444444440000002</v>
      </c>
      <c r="BY17" s="1">
        <v>2.5</v>
      </c>
      <c r="BZ17" s="1"/>
      <c r="CA17" s="1">
        <v>4</v>
      </c>
      <c r="CB17" s="1">
        <v>4</v>
      </c>
      <c r="CC17" s="1">
        <v>3</v>
      </c>
      <c r="CD17" s="1">
        <v>4</v>
      </c>
      <c r="CE17" s="1">
        <v>3</v>
      </c>
      <c r="CF17" s="1">
        <f>(AM17 - '[1]AoA, FW, and ASMu'!B$11) / '[1]AoA, FW, and ASMu'!B$12</f>
        <v>0.88905207322832902</v>
      </c>
      <c r="CG17" s="1">
        <f>(AQ17 - '[1]AoA, FW, and ASMu'!C$11) / '[1]AoA, FW, and ASMu'!C$12</f>
        <v>0.83458339984016205</v>
      </c>
      <c r="CH17" s="1">
        <f>(AR17 - '[1]AoA, FW, and ASMu'!D$11) / '[1]AoA, FW, and ASMu'!D$12</f>
        <v>-1.1133856642167215</v>
      </c>
      <c r="CI17" s="1">
        <f>(AT17 - '[1]AoA, FW, and ASMu'!E$11) / '[1]AoA, FW, and ASMu'!E$12</f>
        <v>0.50066042908655961</v>
      </c>
      <c r="CJ17" s="1">
        <f>(AU17 - '[1]AoA, FW, and ASMu'!F$11) / '[1]AoA, FW, and ASMu'!F$12</f>
        <v>0.92360840061944671</v>
      </c>
      <c r="CK17" s="1">
        <f>(AY17 - '[1]AoA, FW, and ASMu'!G$11) / '[1]AoA, FW, and ASMu'!G$12</f>
        <v>1.0352183707753255</v>
      </c>
      <c r="CL17" s="1">
        <f>(BA17 - '[1]AoA, FW, and ASMu'!H$11) / '[1]AoA, FW, and ASMu'!H$12</f>
        <v>2.199818598808124</v>
      </c>
      <c r="CM17" s="1">
        <f>(AW17 - '[1]AoA, FW, and ASMu'!I$11) / '[1]AoA, FW, and ASMu'!I$12</f>
        <v>-0.25123341556192269</v>
      </c>
      <c r="CN17" s="1">
        <v>-2.155932387</v>
      </c>
      <c r="CO17" s="1">
        <v>-1.3960888760000001</v>
      </c>
      <c r="CP17" s="1"/>
      <c r="CQ17" s="1">
        <v>0.331977095</v>
      </c>
      <c r="CR17" s="1">
        <v>-0.14982219199999999</v>
      </c>
      <c r="CS17" s="1">
        <v>-1.9828420819999999</v>
      </c>
      <c r="CT17" s="1">
        <v>2.1606743000000001E-2</v>
      </c>
      <c r="CU17" s="1">
        <v>-1.304510324</v>
      </c>
      <c r="CV17" s="1" t="s">
        <v>223</v>
      </c>
      <c r="CW17" s="1">
        <v>4</v>
      </c>
      <c r="CX17" s="1">
        <v>1</v>
      </c>
      <c r="CY17" s="1" t="s">
        <v>242</v>
      </c>
      <c r="CZ17" s="1">
        <v>5</v>
      </c>
      <c r="DA17" s="1">
        <v>7825</v>
      </c>
      <c r="DB17" s="1" t="s">
        <v>221</v>
      </c>
      <c r="DC17" s="1" t="s">
        <v>221</v>
      </c>
      <c r="DD17" s="1">
        <v>1</v>
      </c>
      <c r="DE17" s="1">
        <v>7823</v>
      </c>
      <c r="DF17" s="1" t="s">
        <v>221</v>
      </c>
      <c r="DG17" s="1" t="s">
        <v>243</v>
      </c>
      <c r="DH17" s="1">
        <v>255723</v>
      </c>
      <c r="DI17" s="1" t="s">
        <v>221</v>
      </c>
      <c r="DJ17" s="1" t="s">
        <v>385</v>
      </c>
      <c r="DK17" s="1" t="s">
        <v>386</v>
      </c>
      <c r="DL17" s="1" t="s">
        <v>229</v>
      </c>
      <c r="DM17" s="1">
        <v>701</v>
      </c>
      <c r="DN17" s="1">
        <v>100</v>
      </c>
      <c r="DO17" s="1" t="s">
        <v>387</v>
      </c>
      <c r="DP17" s="1">
        <v>0.99168173500000001</v>
      </c>
      <c r="DQ17" s="1">
        <v>-0.56476974899999999</v>
      </c>
      <c r="DR17" s="1">
        <v>-2.8576702740000002</v>
      </c>
      <c r="DS17" s="1">
        <v>-0.37808848900000003</v>
      </c>
      <c r="DT17" s="1">
        <v>1.1885848320000001</v>
      </c>
      <c r="DU17" s="1">
        <v>-1.4329344530000001</v>
      </c>
      <c r="DV17" s="1">
        <v>-0.68143459900000003</v>
      </c>
      <c r="DW17" s="1">
        <v>0.87171520999999996</v>
      </c>
      <c r="DX17" s="1">
        <v>1.717454663</v>
      </c>
      <c r="DY17" s="1">
        <v>1.9035551500000001</v>
      </c>
      <c r="DZ17" s="1">
        <v>-0.19060606099999999</v>
      </c>
      <c r="EA17" s="1">
        <v>0.85522195599999995</v>
      </c>
      <c r="EB17" s="1">
        <v>1.650185048</v>
      </c>
      <c r="EC17" s="1">
        <v>0.63157092800000003</v>
      </c>
      <c r="ED17" s="1">
        <v>2.329160962</v>
      </c>
      <c r="EE17" s="1">
        <v>1.2185467910000001</v>
      </c>
      <c r="EF17" s="1">
        <v>0.50663741100000004</v>
      </c>
      <c r="EG17" s="1">
        <v>-1.207330537</v>
      </c>
      <c r="EH17" s="1">
        <v>0.86115427300000003</v>
      </c>
      <c r="EI17" s="1">
        <v>-1.21831219</v>
      </c>
      <c r="EJ17" s="1">
        <v>-0.213365954</v>
      </c>
      <c r="EK17" s="1">
        <v>-1.08825868</v>
      </c>
      <c r="EL17" s="1">
        <v>-2.517916611</v>
      </c>
      <c r="EM17" s="1">
        <v>0.141778721</v>
      </c>
      <c r="EN17" s="1">
        <v>-0.227950713</v>
      </c>
      <c r="EO17" s="1">
        <v>-2.3978265740000002</v>
      </c>
      <c r="EP17" s="1">
        <v>0.55752913199999998</v>
      </c>
      <c r="EQ17" s="1">
        <v>0.160112855</v>
      </c>
      <c r="ER17" s="1">
        <v>-0.64968487399999997</v>
      </c>
      <c r="ES17" s="1">
        <v>-1.4313278840000001</v>
      </c>
      <c r="ET17" s="1">
        <v>-3.1800613850000001</v>
      </c>
      <c r="EU17" s="1" t="s">
        <v>221</v>
      </c>
      <c r="EV17" s="1" t="s">
        <v>221</v>
      </c>
      <c r="EW17" s="1">
        <v>0.87027960100000001</v>
      </c>
      <c r="EX17" s="1">
        <v>-0.50626750099999995</v>
      </c>
      <c r="EY17" s="1">
        <v>-2.9028117739999999</v>
      </c>
      <c r="EZ17" s="1">
        <v>-0.43257899100000002</v>
      </c>
      <c r="FA17" s="1">
        <v>0.93757673200000002</v>
      </c>
      <c r="FB17" s="1">
        <v>-1.132741373</v>
      </c>
      <c r="FC17" s="1">
        <v>-0.56312254100000003</v>
      </c>
      <c r="FD17" s="1">
        <v>0.78158185499999999</v>
      </c>
      <c r="FE17" s="1">
        <v>0.98416879099999999</v>
      </c>
      <c r="FF17" s="1">
        <v>1.3097068430000001</v>
      </c>
      <c r="FG17" s="1">
        <v>-0.175030668</v>
      </c>
      <c r="FH17" s="1">
        <v>0.545026554</v>
      </c>
      <c r="FI17" s="1">
        <v>1.1982686419999999</v>
      </c>
      <c r="FJ17" s="1">
        <v>0.527533476</v>
      </c>
      <c r="FK17" s="1">
        <v>2.2611056650000001</v>
      </c>
      <c r="FL17" s="1">
        <v>1.178860324</v>
      </c>
      <c r="FM17" s="1">
        <v>0.73267232599999998</v>
      </c>
      <c r="FN17" s="1">
        <v>-1.5779781020000001</v>
      </c>
      <c r="FO17" s="1">
        <v>0.87643446000000003</v>
      </c>
      <c r="FP17" s="1">
        <v>-1.4751905409999999</v>
      </c>
      <c r="FQ17" s="1">
        <v>-0.26488525299999999</v>
      </c>
      <c r="FR17" s="1">
        <v>-1.184745122</v>
      </c>
      <c r="FS17" s="1">
        <v>-3.6659678050000002</v>
      </c>
      <c r="FT17" s="1">
        <v>0.141012049</v>
      </c>
      <c r="FU17" s="1">
        <v>-0.22705561099999999</v>
      </c>
      <c r="FV17" s="1">
        <v>-2.732210426</v>
      </c>
      <c r="FW17" s="1">
        <v>0.72294473999999997</v>
      </c>
      <c r="FX17" s="1">
        <v>0.19275363200000001</v>
      </c>
      <c r="FY17" s="1">
        <v>-0.66089930100000005</v>
      </c>
      <c r="FZ17" s="1">
        <v>-1.552930463</v>
      </c>
      <c r="GA17" s="1">
        <v>-3.7044824639999998</v>
      </c>
      <c r="GB17" s="1"/>
      <c r="GC17" s="1"/>
      <c r="GD17" s="1">
        <v>-0.13277438899999999</v>
      </c>
      <c r="GE17" s="1">
        <v>0.70350389800000002</v>
      </c>
      <c r="GF17" s="1">
        <v>-1.132741373</v>
      </c>
      <c r="GG17" s="1">
        <v>-2.88438595</v>
      </c>
      <c r="GH17" s="1">
        <v>1.1251808400000001</v>
      </c>
      <c r="GI17" s="1">
        <v>0.22332833599999999</v>
      </c>
      <c r="GJ17" s="1">
        <v>2.4538592970000002</v>
      </c>
      <c r="GK17" s="1">
        <v>0.55764165799999998</v>
      </c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 t="s">
        <v>269</v>
      </c>
      <c r="HP17" s="1" t="s">
        <v>295</v>
      </c>
      <c r="HQ17" s="1" t="s">
        <v>221</v>
      </c>
      <c r="HR17" s="1" t="s">
        <v>221</v>
      </c>
      <c r="HS17" s="1" t="s">
        <v>221</v>
      </c>
      <c r="HT17" s="1" t="s">
        <v>221</v>
      </c>
      <c r="HU17" s="1">
        <v>1.7029691140000001</v>
      </c>
      <c r="HV17" s="1">
        <v>0.68546706099999999</v>
      </c>
      <c r="HW17" s="1"/>
      <c r="HX17" s="1">
        <v>2.7506673570000002</v>
      </c>
      <c r="HY17" s="1">
        <v>3.0338993809999999</v>
      </c>
      <c r="HZ17" s="1">
        <v>0.51726315199999995</v>
      </c>
      <c r="IA17" s="1">
        <v>2.0310338020000001</v>
      </c>
      <c r="IB17" s="1">
        <v>1.1305756140000001</v>
      </c>
    </row>
    <row r="18" spans="1:236" x14ac:dyDescent="0.3">
      <c r="A18" s="1">
        <v>27732</v>
      </c>
      <c r="B18" s="1" t="s">
        <v>388</v>
      </c>
      <c r="C18" s="1" t="s">
        <v>338</v>
      </c>
      <c r="D18" s="1" t="s">
        <v>389</v>
      </c>
      <c r="E18" s="1">
        <v>21</v>
      </c>
      <c r="F18" s="1" t="s">
        <v>390</v>
      </c>
      <c r="G18" s="1">
        <v>3</v>
      </c>
      <c r="H18" s="1" t="s">
        <v>391</v>
      </c>
      <c r="I18" s="1" t="s">
        <v>221</v>
      </c>
      <c r="J18" s="1" t="s">
        <v>221</v>
      </c>
      <c r="K18" s="1" t="s">
        <v>221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1</v>
      </c>
      <c r="AC18" s="1">
        <v>0</v>
      </c>
      <c r="AD18" s="1">
        <v>0</v>
      </c>
      <c r="AE18" s="1" t="s">
        <v>221</v>
      </c>
      <c r="AF18" s="1" t="s">
        <v>221</v>
      </c>
      <c r="AG18" s="1" t="s">
        <v>221</v>
      </c>
      <c r="AH18" s="1" t="s">
        <v>221</v>
      </c>
      <c r="AI18" s="1" t="s">
        <v>221</v>
      </c>
      <c r="AJ18" s="1" t="s">
        <v>221</v>
      </c>
      <c r="AK18" s="1" t="s">
        <v>221</v>
      </c>
      <c r="AL18" s="1" t="s">
        <v>221</v>
      </c>
      <c r="AM18" s="1">
        <v>5</v>
      </c>
      <c r="AN18" s="1">
        <v>1</v>
      </c>
      <c r="AO18" s="1">
        <v>5</v>
      </c>
      <c r="AP18" s="1">
        <v>1</v>
      </c>
      <c r="AQ18" s="1">
        <v>5</v>
      </c>
      <c r="AR18" s="1">
        <v>1</v>
      </c>
      <c r="AS18" s="1">
        <v>1</v>
      </c>
      <c r="AT18" s="1">
        <v>5</v>
      </c>
      <c r="AU18" s="1">
        <v>3</v>
      </c>
      <c r="AV18" s="1">
        <v>1</v>
      </c>
      <c r="AW18" s="1">
        <v>3</v>
      </c>
      <c r="AX18" s="1">
        <v>3</v>
      </c>
      <c r="AY18" s="1">
        <v>4</v>
      </c>
      <c r="AZ18" s="1">
        <v>3</v>
      </c>
      <c r="BA18" s="1">
        <v>3</v>
      </c>
      <c r="BB18" s="1">
        <v>4</v>
      </c>
      <c r="BC18" s="1" t="s">
        <v>221</v>
      </c>
      <c r="BD18" s="1" t="s">
        <v>221</v>
      </c>
      <c r="BE18" s="1" t="s">
        <v>221</v>
      </c>
      <c r="BF18" s="1" t="s">
        <v>221</v>
      </c>
      <c r="BG18" s="1">
        <v>5</v>
      </c>
      <c r="BH18" s="1">
        <v>4</v>
      </c>
      <c r="BI18" s="1">
        <v>4</v>
      </c>
      <c r="BJ18" s="1">
        <v>5</v>
      </c>
      <c r="BK18" s="1" t="s">
        <v>221</v>
      </c>
      <c r="BL18" s="1" t="s">
        <v>221</v>
      </c>
      <c r="BM18" s="1" t="s">
        <v>221</v>
      </c>
      <c r="BN18" s="1" t="s">
        <v>221</v>
      </c>
      <c r="BO18" s="1">
        <v>3</v>
      </c>
      <c r="BP18" s="1" t="s">
        <v>221</v>
      </c>
      <c r="BQ18" s="1">
        <v>5</v>
      </c>
      <c r="BR18" s="1">
        <v>4</v>
      </c>
      <c r="BS18" s="1" t="s">
        <v>221</v>
      </c>
      <c r="BT18" s="1">
        <v>3</v>
      </c>
      <c r="BU18" s="1">
        <v>2</v>
      </c>
      <c r="BV18" s="1">
        <v>4</v>
      </c>
      <c r="BW18" s="1" t="s">
        <v>221</v>
      </c>
      <c r="BX18" s="1">
        <v>4.4000000000000004</v>
      </c>
      <c r="BY18" s="1">
        <v>2.5</v>
      </c>
      <c r="BZ18" s="1"/>
      <c r="CA18" s="1">
        <v>3</v>
      </c>
      <c r="CB18" s="1"/>
      <c r="CC18" s="1"/>
      <c r="CD18" s="1"/>
      <c r="CE18" s="1">
        <v>4</v>
      </c>
      <c r="CF18" s="1">
        <f>(AM18 - '[1]AoA, FW, and ASMu'!B$11) / '[1]AoA, FW, and ASMu'!B$12</f>
        <v>0.88905207322832902</v>
      </c>
      <c r="CG18" s="1">
        <f>(AQ18 - '[1]AoA, FW, and ASMu'!C$11) / '[1]AoA, FW, and ASMu'!C$12</f>
        <v>1.6056087151336731</v>
      </c>
      <c r="CH18" s="1">
        <f>(AR18 - '[1]AoA, FW, and ASMu'!D$11) / '[1]AoA, FW, and ASMu'!D$12</f>
        <v>-1.1133856642167215</v>
      </c>
      <c r="CI18" s="1">
        <f>(AT18 - '[1]AoA, FW, and ASMu'!E$11) / '[1]AoA, FW, and ASMu'!E$12</f>
        <v>0.50066042908655961</v>
      </c>
      <c r="CJ18" s="1">
        <f>(AU18 - '[1]AoA, FW, and ASMu'!F$11) / '[1]AoA, FW, and ASMu'!F$12</f>
        <v>-0.22453801400218357</v>
      </c>
      <c r="CK18" s="1">
        <f>(AY18 - '[1]AoA, FW, and ASMu'!G$11) / '[1]AoA, FW, and ASMu'!G$12</f>
        <v>0.32195980665711271</v>
      </c>
      <c r="CL18" s="1">
        <f>(BA18 - '[1]AoA, FW, and ASMu'!H$11) / '[1]AoA, FW, and ASMu'!H$12</f>
        <v>1.2597114765283648</v>
      </c>
      <c r="CM18" s="1">
        <f>(AW18 - '[1]AoA, FW, and ASMu'!I$11) / '[1]AoA, FW, and ASMu'!I$12</f>
        <v>-0.25123341556192269</v>
      </c>
      <c r="CN18" s="1">
        <v>0.14221013199999999</v>
      </c>
      <c r="CO18" s="1">
        <v>-0.88854269600000002</v>
      </c>
      <c r="CP18" s="1"/>
      <c r="CQ18" s="1">
        <v>-0.78109545199999997</v>
      </c>
      <c r="CR18" s="1"/>
      <c r="CS18" s="1"/>
      <c r="CT18" s="1"/>
      <c r="CU18" s="1">
        <v>-0.80077034199999997</v>
      </c>
      <c r="CV18" s="1" t="s">
        <v>223</v>
      </c>
      <c r="CW18" s="1">
        <v>4</v>
      </c>
      <c r="CX18" s="1">
        <v>0</v>
      </c>
      <c r="CY18" s="1" t="s">
        <v>291</v>
      </c>
      <c r="CZ18" s="1">
        <v>3</v>
      </c>
      <c r="DA18" s="1">
        <v>3168</v>
      </c>
      <c r="DB18" s="1" t="s">
        <v>221</v>
      </c>
      <c r="DC18" s="1" t="s">
        <v>221</v>
      </c>
      <c r="DD18" s="1">
        <v>1</v>
      </c>
      <c r="DE18" s="1" t="s">
        <v>221</v>
      </c>
      <c r="DF18" s="1" t="s">
        <v>221</v>
      </c>
      <c r="DG18" s="1" t="s">
        <v>276</v>
      </c>
      <c r="DH18" s="1">
        <v>213005</v>
      </c>
      <c r="DI18" s="1" t="s">
        <v>221</v>
      </c>
      <c r="DJ18" s="1" t="s">
        <v>392</v>
      </c>
      <c r="DK18" s="1" t="s">
        <v>393</v>
      </c>
      <c r="DL18" s="1" t="s">
        <v>229</v>
      </c>
      <c r="DM18" s="1">
        <v>1062</v>
      </c>
      <c r="DN18" s="1">
        <v>20</v>
      </c>
      <c r="DO18" s="1" t="s">
        <v>221</v>
      </c>
      <c r="DP18" s="1">
        <v>0.99168173500000001</v>
      </c>
      <c r="DQ18" s="1">
        <v>-0.56476974899999999</v>
      </c>
      <c r="DR18" s="1">
        <v>1.142329726</v>
      </c>
      <c r="DS18" s="1">
        <v>-0.37808848900000003</v>
      </c>
      <c r="DT18" s="1">
        <v>2.1885848320000001</v>
      </c>
      <c r="DU18" s="1">
        <v>-1.4329344530000001</v>
      </c>
      <c r="DV18" s="1">
        <v>-0.68143459900000003</v>
      </c>
      <c r="DW18" s="1">
        <v>0.87171520999999996</v>
      </c>
      <c r="DX18" s="1">
        <v>-0.28254533700000001</v>
      </c>
      <c r="DY18" s="1">
        <v>-1.0964448499999999</v>
      </c>
      <c r="DZ18" s="1">
        <v>-0.19060606099999999</v>
      </c>
      <c r="EA18" s="1">
        <v>0.85522195599999995</v>
      </c>
      <c r="EB18" s="1">
        <v>0.65018504799999999</v>
      </c>
      <c r="EC18" s="1">
        <v>-0.36842907200000002</v>
      </c>
      <c r="ED18" s="1">
        <v>1.329160962</v>
      </c>
      <c r="EE18" s="1">
        <v>0.21854679099999999</v>
      </c>
      <c r="EF18" s="1">
        <v>0.50663741100000004</v>
      </c>
      <c r="EG18" s="1">
        <v>-0.20733053700000001</v>
      </c>
      <c r="EH18" s="1">
        <v>-0.138845727</v>
      </c>
      <c r="EI18" s="1">
        <v>0.78168780999999998</v>
      </c>
      <c r="EJ18" s="1" t="s">
        <v>221</v>
      </c>
      <c r="EK18" s="1" t="s">
        <v>221</v>
      </c>
      <c r="EL18" s="1" t="s">
        <v>221</v>
      </c>
      <c r="EM18" s="1">
        <v>-0.858221279</v>
      </c>
      <c r="EN18" s="1" t="s">
        <v>221</v>
      </c>
      <c r="EO18" s="1">
        <v>0.60217342600000001</v>
      </c>
      <c r="EP18" s="1">
        <v>-0.44247086800000002</v>
      </c>
      <c r="EQ18" s="1" t="s">
        <v>221</v>
      </c>
      <c r="ER18" s="1">
        <v>-0.64968487399999997</v>
      </c>
      <c r="ES18" s="1">
        <v>-1.4313278840000001</v>
      </c>
      <c r="ET18" s="1">
        <v>-0.18006138499999999</v>
      </c>
      <c r="EU18" s="1" t="s">
        <v>221</v>
      </c>
      <c r="EV18" s="1" t="s">
        <v>221</v>
      </c>
      <c r="EW18" s="1">
        <v>0.87027960100000001</v>
      </c>
      <c r="EX18" s="1">
        <v>-0.50626750099999995</v>
      </c>
      <c r="EY18" s="1">
        <v>1.1603746619999999</v>
      </c>
      <c r="EZ18" s="1">
        <v>-0.43257899100000002</v>
      </c>
      <c r="FA18" s="1">
        <v>1.7263944149999999</v>
      </c>
      <c r="FB18" s="1">
        <v>-1.132741373</v>
      </c>
      <c r="FC18" s="1">
        <v>-0.56312254100000003</v>
      </c>
      <c r="FD18" s="1">
        <v>0.78158185499999999</v>
      </c>
      <c r="FE18" s="1">
        <v>-0.16190954499999999</v>
      </c>
      <c r="FF18" s="1">
        <v>-0.75438913500000004</v>
      </c>
      <c r="FG18" s="1">
        <v>-0.175030668</v>
      </c>
      <c r="FH18" s="1">
        <v>0.545026554</v>
      </c>
      <c r="FI18" s="1">
        <v>0.47212665999999998</v>
      </c>
      <c r="FJ18" s="1">
        <v>-0.30773846599999999</v>
      </c>
      <c r="FK18" s="1">
        <v>1.290324469</v>
      </c>
      <c r="FL18" s="1">
        <v>0.211429009</v>
      </c>
      <c r="FM18" s="1">
        <v>0.73267232599999998</v>
      </c>
      <c r="FN18" s="1">
        <v>-0.27098051200000001</v>
      </c>
      <c r="FO18" s="1">
        <v>-0.14130938400000001</v>
      </c>
      <c r="FP18" s="1">
        <v>0.94650490499999995</v>
      </c>
      <c r="FQ18" s="1"/>
      <c r="FR18" s="1"/>
      <c r="FS18" s="1"/>
      <c r="FT18" s="1">
        <v>-0.85358042499999998</v>
      </c>
      <c r="FU18" s="1"/>
      <c r="FV18" s="1">
        <v>0.68614825199999996</v>
      </c>
      <c r="FW18" s="1">
        <v>-0.57374936700000001</v>
      </c>
      <c r="FX18" s="1"/>
      <c r="FY18" s="1">
        <v>-0.66089930100000005</v>
      </c>
      <c r="FZ18" s="1">
        <v>-1.552930463</v>
      </c>
      <c r="GA18" s="1">
        <v>-0.209755147</v>
      </c>
      <c r="GB18" s="1"/>
      <c r="GC18" s="1"/>
      <c r="GD18" s="1">
        <v>0.96908093699999998</v>
      </c>
      <c r="GE18" s="1">
        <v>1.0654951130000001</v>
      </c>
      <c r="GF18" s="1">
        <v>-1.132741373</v>
      </c>
      <c r="GG18" s="1">
        <v>0.78158185499999999</v>
      </c>
      <c r="GH18" s="1">
        <v>-1.01548997</v>
      </c>
      <c r="GI18" s="1">
        <v>1.418631564</v>
      </c>
      <c r="GJ18" s="1"/>
      <c r="GK18" s="1">
        <v>0.55764165799999998</v>
      </c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 t="s">
        <v>394</v>
      </c>
      <c r="HP18" s="1" t="s">
        <v>232</v>
      </c>
      <c r="HQ18" s="1" t="s">
        <v>221</v>
      </c>
      <c r="HR18" s="1" t="s">
        <v>221</v>
      </c>
      <c r="HS18" s="1" t="s">
        <v>221</v>
      </c>
      <c r="HT18" s="1" t="s">
        <v>221</v>
      </c>
      <c r="HU18" s="1">
        <v>4.9752119739999996</v>
      </c>
      <c r="HV18" s="1">
        <v>1.7120700719999999</v>
      </c>
      <c r="HW18" s="1"/>
      <c r="HX18" s="1">
        <v>2.000366401</v>
      </c>
      <c r="HY18" s="1"/>
      <c r="HZ18" s="1"/>
      <c r="IA18" s="1"/>
      <c r="IB18" s="1">
        <v>3.002888783</v>
      </c>
    </row>
    <row r="19" spans="1:236" x14ac:dyDescent="0.3">
      <c r="A19" s="1">
        <v>32776</v>
      </c>
      <c r="B19" s="1" t="s">
        <v>395</v>
      </c>
      <c r="C19" s="1" t="s">
        <v>396</v>
      </c>
      <c r="D19" s="1" t="s">
        <v>397</v>
      </c>
      <c r="E19" s="1">
        <v>4</v>
      </c>
      <c r="F19" s="1" t="s">
        <v>398</v>
      </c>
      <c r="G19" s="1">
        <v>3</v>
      </c>
      <c r="H19" s="1" t="s">
        <v>399</v>
      </c>
      <c r="I19" s="1" t="s">
        <v>221</v>
      </c>
      <c r="J19" s="1" t="s">
        <v>221</v>
      </c>
      <c r="K19" s="1" t="s">
        <v>221</v>
      </c>
      <c r="L19" s="1">
        <v>1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  <c r="Z19" s="1">
        <v>1</v>
      </c>
      <c r="AA19" s="1">
        <v>0</v>
      </c>
      <c r="AB19" s="1">
        <v>0</v>
      </c>
      <c r="AC19" s="1">
        <v>0</v>
      </c>
      <c r="AD19" s="1">
        <v>0</v>
      </c>
      <c r="AE19" s="1" t="s">
        <v>400</v>
      </c>
      <c r="AF19" s="1" t="s">
        <v>221</v>
      </c>
      <c r="AG19" s="1" t="s">
        <v>221</v>
      </c>
      <c r="AH19" s="1" t="s">
        <v>221</v>
      </c>
      <c r="AI19" s="1" t="s">
        <v>221</v>
      </c>
      <c r="AJ19" s="1" t="s">
        <v>221</v>
      </c>
      <c r="AK19" s="1" t="s">
        <v>221</v>
      </c>
      <c r="AL19" s="1" t="s">
        <v>221</v>
      </c>
      <c r="AM19" s="1">
        <v>5</v>
      </c>
      <c r="AN19" s="1">
        <v>2</v>
      </c>
      <c r="AO19" s="1">
        <v>4</v>
      </c>
      <c r="AP19" s="1">
        <v>1</v>
      </c>
      <c r="AQ19" s="1">
        <v>4</v>
      </c>
      <c r="AR19" s="1">
        <v>4</v>
      </c>
      <c r="AS19" s="1">
        <v>3</v>
      </c>
      <c r="AT19" s="1">
        <v>5</v>
      </c>
      <c r="AU19" s="1">
        <v>5</v>
      </c>
      <c r="AV19" s="1">
        <v>2</v>
      </c>
      <c r="AW19" s="1">
        <v>3</v>
      </c>
      <c r="AX19" s="1">
        <v>3</v>
      </c>
      <c r="AY19" s="1">
        <v>3</v>
      </c>
      <c r="AZ19" s="1">
        <v>4</v>
      </c>
      <c r="BA19" s="1">
        <v>3</v>
      </c>
      <c r="BB19" s="1">
        <v>3</v>
      </c>
      <c r="BC19" s="1" t="s">
        <v>221</v>
      </c>
      <c r="BD19" s="1" t="s">
        <v>221</v>
      </c>
      <c r="BE19" s="1" t="s">
        <v>221</v>
      </c>
      <c r="BF19" s="1" t="s">
        <v>221</v>
      </c>
      <c r="BG19" s="1">
        <v>5</v>
      </c>
      <c r="BH19" s="1">
        <v>3</v>
      </c>
      <c r="BI19" s="1">
        <v>4</v>
      </c>
      <c r="BJ19" s="1">
        <v>4</v>
      </c>
      <c r="BK19" s="1">
        <v>5</v>
      </c>
      <c r="BL19" s="1">
        <v>5</v>
      </c>
      <c r="BM19" s="1">
        <v>5</v>
      </c>
      <c r="BN19" s="1" t="s">
        <v>221</v>
      </c>
      <c r="BO19" s="1">
        <v>3</v>
      </c>
      <c r="BP19" s="1">
        <v>4</v>
      </c>
      <c r="BQ19" s="1">
        <v>3</v>
      </c>
      <c r="BR19" s="1">
        <v>3</v>
      </c>
      <c r="BS19" s="1">
        <v>4</v>
      </c>
      <c r="BT19" s="1">
        <v>3</v>
      </c>
      <c r="BU19" s="1">
        <v>4</v>
      </c>
      <c r="BV19" s="1">
        <v>5</v>
      </c>
      <c r="BW19" s="1">
        <v>4</v>
      </c>
      <c r="BX19" s="1">
        <v>4.3</v>
      </c>
      <c r="BY19" s="1">
        <v>3.5</v>
      </c>
      <c r="BZ19" s="1"/>
      <c r="CA19" s="1">
        <v>3</v>
      </c>
      <c r="CB19" s="1">
        <v>4</v>
      </c>
      <c r="CC19" s="1">
        <v>5</v>
      </c>
      <c r="CD19" s="1">
        <v>4</v>
      </c>
      <c r="CE19" s="1">
        <v>3</v>
      </c>
      <c r="CF19" s="1">
        <f>(AM19 - '[1]AoA, FW, and ASMu'!B$11) / '[1]AoA, FW, and ASMu'!B$12</f>
        <v>0.88905207322832902</v>
      </c>
      <c r="CG19" s="1">
        <f>(AQ19 - '[1]AoA, FW, and ASMu'!C$11) / '[1]AoA, FW, and ASMu'!C$12</f>
        <v>0.83458339984016205</v>
      </c>
      <c r="CH19" s="1">
        <f>(AR19 - '[1]AoA, FW, and ASMu'!D$11) / '[1]AoA, FW, and ASMu'!D$12</f>
        <v>1.2414584841085845</v>
      </c>
      <c r="CI19" s="1">
        <f>(AT19 - '[1]AoA, FW, and ASMu'!E$11) / '[1]AoA, FW, and ASMu'!E$12</f>
        <v>0.50066042908655961</v>
      </c>
      <c r="CJ19" s="1">
        <f>(AU19 - '[1]AoA, FW, and ASMu'!F$11) / '[1]AoA, FW, and ASMu'!F$12</f>
        <v>0.92360840061944671</v>
      </c>
      <c r="CK19" s="1">
        <f>(AY19 - '[1]AoA, FW, and ASMu'!G$11) / '[1]AoA, FW, and ASMu'!G$12</f>
        <v>-0.39129875746110016</v>
      </c>
      <c r="CL19" s="1">
        <f>(BA19 - '[1]AoA, FW, and ASMu'!H$11) / '[1]AoA, FW, and ASMu'!H$12</f>
        <v>1.2597114765283648</v>
      </c>
      <c r="CM19" s="1">
        <f>(AW19 - '[1]AoA, FW, and ASMu'!I$11) / '[1]AoA, FW, and ASMu'!I$12</f>
        <v>-0.25123341556192269</v>
      </c>
      <c r="CN19" s="1">
        <v>0.13861894499999999</v>
      </c>
      <c r="CO19" s="1">
        <v>-0.32450168099999999</v>
      </c>
      <c r="CP19" s="1"/>
      <c r="CQ19" s="1">
        <v>-0.61662130599999998</v>
      </c>
      <c r="CR19" s="1">
        <v>-0.205366406</v>
      </c>
      <c r="CS19" s="1">
        <v>1.1050040169999999</v>
      </c>
      <c r="CT19" s="1">
        <v>0.22892997600000001</v>
      </c>
      <c r="CU19" s="1">
        <v>-1.136135849</v>
      </c>
      <c r="CV19" s="1" t="s">
        <v>241</v>
      </c>
      <c r="CW19" s="1">
        <v>5</v>
      </c>
      <c r="CX19" s="1">
        <v>1</v>
      </c>
      <c r="CY19" s="1" t="s">
        <v>242</v>
      </c>
      <c r="CZ19" s="1">
        <v>5</v>
      </c>
      <c r="DA19" s="1">
        <v>3034</v>
      </c>
      <c r="DB19" s="1" t="s">
        <v>221</v>
      </c>
      <c r="DC19" s="1" t="s">
        <v>221</v>
      </c>
      <c r="DD19" s="1">
        <v>1</v>
      </c>
      <c r="DE19" s="1">
        <v>3036</v>
      </c>
      <c r="DF19" s="1" t="s">
        <v>221</v>
      </c>
      <c r="DG19" s="1" t="s">
        <v>401</v>
      </c>
      <c r="DH19" s="1">
        <v>625551</v>
      </c>
      <c r="DI19" s="1" t="s">
        <v>402</v>
      </c>
      <c r="DJ19" s="1" t="s">
        <v>403</v>
      </c>
      <c r="DK19" s="1" t="s">
        <v>257</v>
      </c>
      <c r="DL19" s="1" t="s">
        <v>229</v>
      </c>
      <c r="DM19" s="1">
        <v>1131</v>
      </c>
      <c r="DN19" s="1">
        <v>1</v>
      </c>
      <c r="DO19" s="1" t="s">
        <v>404</v>
      </c>
      <c r="DP19" s="1">
        <v>0.99168173500000001</v>
      </c>
      <c r="DQ19" s="1">
        <v>0.43523025100000001</v>
      </c>
      <c r="DR19" s="1">
        <v>0.14232972599999999</v>
      </c>
      <c r="DS19" s="1">
        <v>-0.37808848900000003</v>
      </c>
      <c r="DT19" s="1">
        <v>1.1885848320000001</v>
      </c>
      <c r="DU19" s="1">
        <v>1.5670655469999999</v>
      </c>
      <c r="DV19" s="1">
        <v>1.3185654010000001</v>
      </c>
      <c r="DW19" s="1">
        <v>0.87171520999999996</v>
      </c>
      <c r="DX19" s="1">
        <v>1.717454663</v>
      </c>
      <c r="DY19" s="1">
        <v>-9.6444849999999999E-2</v>
      </c>
      <c r="DZ19" s="1">
        <v>-0.19060606099999999</v>
      </c>
      <c r="EA19" s="1">
        <v>0.85522195599999995</v>
      </c>
      <c r="EB19" s="1">
        <v>-0.34981495200000001</v>
      </c>
      <c r="EC19" s="1">
        <v>0.63157092800000003</v>
      </c>
      <c r="ED19" s="1">
        <v>1.329160962</v>
      </c>
      <c r="EE19" s="1">
        <v>-0.78145320900000004</v>
      </c>
      <c r="EF19" s="1">
        <v>0.50663741100000004</v>
      </c>
      <c r="EG19" s="1">
        <v>-1.207330537</v>
      </c>
      <c r="EH19" s="1">
        <v>-0.138845727</v>
      </c>
      <c r="EI19" s="1">
        <v>-0.21831218999999999</v>
      </c>
      <c r="EJ19" s="1">
        <v>0.78663404599999998</v>
      </c>
      <c r="EK19" s="1">
        <v>0.91174131999999997</v>
      </c>
      <c r="EL19" s="1">
        <v>0.48208338899999997</v>
      </c>
      <c r="EM19" s="1">
        <v>-0.858221279</v>
      </c>
      <c r="EN19" s="1">
        <v>-0.227950713</v>
      </c>
      <c r="EO19" s="1">
        <v>-1.397826574</v>
      </c>
      <c r="EP19" s="1">
        <v>-1.442470868</v>
      </c>
      <c r="EQ19" s="1">
        <v>0.160112855</v>
      </c>
      <c r="ER19" s="1">
        <v>-0.64968487399999997</v>
      </c>
      <c r="ES19" s="1">
        <v>0.56867211600000001</v>
      </c>
      <c r="ET19" s="1">
        <v>0.81993861499999998</v>
      </c>
      <c r="EU19" s="1">
        <v>0.71172962200000001</v>
      </c>
      <c r="EV19" s="1" t="s">
        <v>221</v>
      </c>
      <c r="EW19" s="1">
        <v>0.87027960100000001</v>
      </c>
      <c r="EX19" s="1">
        <v>0.39014648299999999</v>
      </c>
      <c r="EY19" s="1">
        <v>0.14457805300000001</v>
      </c>
      <c r="EZ19" s="1">
        <v>-0.43257899100000002</v>
      </c>
      <c r="FA19" s="1">
        <v>0.93757673200000002</v>
      </c>
      <c r="FB19" s="1">
        <v>1.2387726290000001</v>
      </c>
      <c r="FC19" s="1">
        <v>1.0896334009999999</v>
      </c>
      <c r="FD19" s="1">
        <v>0.78158185499999999</v>
      </c>
      <c r="FE19" s="1">
        <v>0.98416879099999999</v>
      </c>
      <c r="FF19" s="1">
        <v>-6.6357141999999994E-2</v>
      </c>
      <c r="FG19" s="1">
        <v>-0.175030668</v>
      </c>
      <c r="FH19" s="1">
        <v>0.545026554</v>
      </c>
      <c r="FI19" s="1">
        <v>-0.25401532300000002</v>
      </c>
      <c r="FJ19" s="1">
        <v>0.527533476</v>
      </c>
      <c r="FK19" s="1">
        <v>1.290324469</v>
      </c>
      <c r="FL19" s="1">
        <v>-0.75600230499999999</v>
      </c>
      <c r="FM19" s="1">
        <v>0.73267232599999998</v>
      </c>
      <c r="FN19" s="1">
        <v>-1.5779781020000001</v>
      </c>
      <c r="FO19" s="1">
        <v>-0.14130938400000001</v>
      </c>
      <c r="FP19" s="1">
        <v>-0.26434281799999998</v>
      </c>
      <c r="FQ19" s="1">
        <v>0.97657453900000002</v>
      </c>
      <c r="FR19" s="1">
        <v>0.99257750099999997</v>
      </c>
      <c r="FS19" s="1">
        <v>0.70189067199999999</v>
      </c>
      <c r="FT19" s="1">
        <v>-0.85358042499999998</v>
      </c>
      <c r="FU19" s="1">
        <v>-0.22705561099999999</v>
      </c>
      <c r="FV19" s="1">
        <v>-1.5927575329999999</v>
      </c>
      <c r="FW19" s="1">
        <v>-1.8704434729999999</v>
      </c>
      <c r="FX19" s="1">
        <v>0.19275363200000001</v>
      </c>
      <c r="FY19" s="1">
        <v>-0.66089930100000005</v>
      </c>
      <c r="FZ19" s="1">
        <v>0.61698529199999996</v>
      </c>
      <c r="GA19" s="1">
        <v>0.955153959</v>
      </c>
      <c r="GB19" s="1">
        <v>0.71558454199999999</v>
      </c>
      <c r="GC19" s="1"/>
      <c r="GD19" s="1">
        <v>1.0365492789999999</v>
      </c>
      <c r="GE19" s="1">
        <v>0.70350389800000002</v>
      </c>
      <c r="GF19" s="1">
        <v>1.9543571710000001</v>
      </c>
      <c r="GG19" s="1">
        <v>1.4834725280000001</v>
      </c>
      <c r="GH19" s="1">
        <v>0.13058836600000001</v>
      </c>
      <c r="GI19" s="1">
        <v>0.31425441799999998</v>
      </c>
      <c r="GJ19" s="1">
        <v>1.7444935559999999</v>
      </c>
      <c r="GK19" s="1">
        <v>0.55764165799999998</v>
      </c>
      <c r="GL19" s="1">
        <v>4</v>
      </c>
      <c r="GM19" s="1">
        <v>1</v>
      </c>
      <c r="GN19" s="1">
        <v>0.25</v>
      </c>
      <c r="GO19" s="1">
        <v>3</v>
      </c>
      <c r="GP19" s="1">
        <v>0.75</v>
      </c>
      <c r="GQ19" s="1">
        <v>1</v>
      </c>
      <c r="GR19" s="1">
        <v>0.25</v>
      </c>
      <c r="GS19" s="1">
        <v>1</v>
      </c>
      <c r="GT19" s="1">
        <v>0.25</v>
      </c>
      <c r="GU19" s="1">
        <v>0</v>
      </c>
      <c r="GV19" s="1">
        <v>0</v>
      </c>
      <c r="GW19" s="1">
        <v>0</v>
      </c>
      <c r="GX19" s="1">
        <v>0</v>
      </c>
      <c r="GY19" s="1">
        <v>0</v>
      </c>
      <c r="GZ19" s="1">
        <v>0</v>
      </c>
      <c r="HA19" s="1">
        <v>0</v>
      </c>
      <c r="HB19" s="1">
        <v>0</v>
      </c>
      <c r="HC19" s="1">
        <v>0</v>
      </c>
      <c r="HD19" s="1">
        <v>0</v>
      </c>
      <c r="HE19" s="1">
        <v>1</v>
      </c>
      <c r="HF19" s="1">
        <v>0.25</v>
      </c>
      <c r="HG19" s="1">
        <v>1</v>
      </c>
      <c r="HH19" s="1">
        <v>0.25</v>
      </c>
      <c r="HI19" s="1">
        <v>0</v>
      </c>
      <c r="HJ19" s="1">
        <v>0</v>
      </c>
      <c r="HK19" s="1">
        <v>0</v>
      </c>
      <c r="HL19" s="1">
        <v>0</v>
      </c>
      <c r="HM19" s="1">
        <v>0.5</v>
      </c>
      <c r="HN19" s="1">
        <v>0.5</v>
      </c>
      <c r="HO19" s="1" t="s">
        <v>405</v>
      </c>
      <c r="HP19" s="1" t="s">
        <v>315</v>
      </c>
      <c r="HQ19" s="1" t="s">
        <v>316</v>
      </c>
      <c r="HR19" s="1" t="s">
        <v>221</v>
      </c>
      <c r="HS19" s="1" t="s">
        <v>221</v>
      </c>
      <c r="HT19" s="1" t="s">
        <v>221</v>
      </c>
      <c r="HU19" s="1">
        <v>3.2385427739999999</v>
      </c>
      <c r="HV19" s="1">
        <v>3.0929066509999998</v>
      </c>
      <c r="HW19" s="1"/>
      <c r="HX19" s="1">
        <v>1.939458468</v>
      </c>
      <c r="HY19" s="1">
        <v>3.491228902</v>
      </c>
      <c r="HZ19" s="1">
        <v>5.5378391589999998</v>
      </c>
      <c r="IA19" s="1">
        <v>2.948928504</v>
      </c>
      <c r="IB19" s="1">
        <v>2.2378433389999999</v>
      </c>
    </row>
    <row r="20" spans="1:236" x14ac:dyDescent="0.3">
      <c r="A20" s="1">
        <v>39069</v>
      </c>
      <c r="B20" s="1" t="s">
        <v>406</v>
      </c>
      <c r="C20" s="1" t="s">
        <v>407</v>
      </c>
      <c r="D20" s="1" t="s">
        <v>408</v>
      </c>
      <c r="E20" s="1">
        <v>30</v>
      </c>
      <c r="F20" s="1" t="s">
        <v>331</v>
      </c>
      <c r="G20" s="1">
        <v>3</v>
      </c>
      <c r="H20" s="1" t="s">
        <v>409</v>
      </c>
      <c r="I20" s="1" t="s">
        <v>221</v>
      </c>
      <c r="J20" s="1" t="s">
        <v>221</v>
      </c>
      <c r="K20" s="1" t="s">
        <v>221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 t="s">
        <v>410</v>
      </c>
      <c r="AF20" s="1" t="s">
        <v>221</v>
      </c>
      <c r="AG20" s="1" t="s">
        <v>221</v>
      </c>
      <c r="AH20" s="1" t="s">
        <v>221</v>
      </c>
      <c r="AI20" s="1" t="s">
        <v>221</v>
      </c>
      <c r="AJ20" s="1" t="s">
        <v>221</v>
      </c>
      <c r="AK20" s="1" t="s">
        <v>221</v>
      </c>
      <c r="AL20" s="1" t="s">
        <v>221</v>
      </c>
      <c r="AM20" s="1">
        <v>5</v>
      </c>
      <c r="AN20" s="1">
        <v>1</v>
      </c>
      <c r="AO20" s="1">
        <v>4</v>
      </c>
      <c r="AP20" s="1">
        <v>1</v>
      </c>
      <c r="AQ20" s="1">
        <v>3</v>
      </c>
      <c r="AR20" s="1">
        <v>3</v>
      </c>
      <c r="AS20" s="1">
        <v>1</v>
      </c>
      <c r="AT20" s="1">
        <v>5</v>
      </c>
      <c r="AU20" s="1">
        <v>5</v>
      </c>
      <c r="AV20" s="1">
        <v>1</v>
      </c>
      <c r="AW20" s="1">
        <v>3</v>
      </c>
      <c r="AX20" s="1">
        <v>3</v>
      </c>
      <c r="AY20" s="1">
        <v>3</v>
      </c>
      <c r="AZ20" s="1">
        <v>4</v>
      </c>
      <c r="BA20" s="1">
        <v>1</v>
      </c>
      <c r="BB20" s="1">
        <v>3</v>
      </c>
      <c r="BC20" s="1" t="s">
        <v>221</v>
      </c>
      <c r="BD20" s="1" t="s">
        <v>221</v>
      </c>
      <c r="BE20" s="1" t="s">
        <v>221</v>
      </c>
      <c r="BF20" s="1" t="s">
        <v>221</v>
      </c>
      <c r="BG20" s="1">
        <v>5</v>
      </c>
      <c r="BH20" s="1">
        <v>5</v>
      </c>
      <c r="BI20" s="1">
        <v>5</v>
      </c>
      <c r="BJ20" s="1">
        <v>5</v>
      </c>
      <c r="BK20" s="1" t="s">
        <v>221</v>
      </c>
      <c r="BL20" s="1" t="s">
        <v>221</v>
      </c>
      <c r="BM20" s="1" t="s">
        <v>221</v>
      </c>
      <c r="BN20" s="1" t="s">
        <v>221</v>
      </c>
      <c r="BO20" s="1">
        <v>3</v>
      </c>
      <c r="BP20" s="1">
        <v>4</v>
      </c>
      <c r="BQ20" s="1" t="s">
        <v>221</v>
      </c>
      <c r="BR20" s="1">
        <v>4</v>
      </c>
      <c r="BS20" s="1" t="s">
        <v>221</v>
      </c>
      <c r="BT20" s="1" t="s">
        <v>221</v>
      </c>
      <c r="BU20" s="1" t="s">
        <v>221</v>
      </c>
      <c r="BV20" s="1">
        <v>4</v>
      </c>
      <c r="BW20" s="1" t="s">
        <v>221</v>
      </c>
      <c r="BX20" s="1">
        <v>4.5</v>
      </c>
      <c r="BY20" s="1"/>
      <c r="BZ20" s="1"/>
      <c r="CA20" s="1">
        <v>3</v>
      </c>
      <c r="CB20" s="1">
        <v>4</v>
      </c>
      <c r="CC20" s="1"/>
      <c r="CD20" s="1"/>
      <c r="CE20" s="1">
        <v>5</v>
      </c>
      <c r="CF20" s="1">
        <f>(AM20 - '[1]AoA, FW, and ASMu'!B$11) / '[1]AoA, FW, and ASMu'!B$12</f>
        <v>0.88905207322832902</v>
      </c>
      <c r="CG20" s="1">
        <f>(AQ20 - '[1]AoA, FW, and ASMu'!C$11) / '[1]AoA, FW, and ASMu'!C$12</f>
        <v>6.35580845466511E-2</v>
      </c>
      <c r="CH20" s="1">
        <f>(AR20 - '[1]AoA, FW, and ASMu'!D$11) / '[1]AoA, FW, and ASMu'!D$12</f>
        <v>0.45651043466681585</v>
      </c>
      <c r="CI20" s="1">
        <f>(AT20 - '[1]AoA, FW, and ASMu'!E$11) / '[1]AoA, FW, and ASMu'!E$12</f>
        <v>0.50066042908655961</v>
      </c>
      <c r="CJ20" s="1">
        <f>(AU20 - '[1]AoA, FW, and ASMu'!F$11) / '[1]AoA, FW, and ASMu'!F$12</f>
        <v>0.92360840061944671</v>
      </c>
      <c r="CK20" s="1">
        <f>(AY20 - '[1]AoA, FW, and ASMu'!G$11) / '[1]AoA, FW, and ASMu'!G$12</f>
        <v>-0.39129875746110016</v>
      </c>
      <c r="CL20" s="1">
        <f>(BA20 - '[1]AoA, FW, and ASMu'!H$11) / '[1]AoA, FW, and ASMu'!H$12</f>
        <v>-0.62050276803115456</v>
      </c>
      <c r="CM20" s="1">
        <f>(AW20 - '[1]AoA, FW, and ASMu'!I$11) / '[1]AoA, FW, and ASMu'!I$12</f>
        <v>-0.25123341556192269</v>
      </c>
      <c r="CN20" s="1">
        <v>0.43238731699999999</v>
      </c>
      <c r="CO20" s="1"/>
      <c r="CP20" s="1"/>
      <c r="CQ20" s="1">
        <v>-0.79210883600000004</v>
      </c>
      <c r="CR20" s="1">
        <v>-0.149180494</v>
      </c>
      <c r="CS20" s="1"/>
      <c r="CT20" s="1"/>
      <c r="CU20" s="1">
        <v>0.87091057999999999</v>
      </c>
      <c r="CV20" s="1" t="s">
        <v>241</v>
      </c>
      <c r="CW20" s="1">
        <v>5</v>
      </c>
      <c r="CX20" s="1">
        <v>1</v>
      </c>
      <c r="CY20" s="1" t="s">
        <v>242</v>
      </c>
      <c r="CZ20" s="1">
        <v>5</v>
      </c>
      <c r="DA20" s="1">
        <v>4308</v>
      </c>
      <c r="DB20" s="1" t="s">
        <v>221</v>
      </c>
      <c r="DC20" s="1" t="s">
        <v>221</v>
      </c>
      <c r="DD20" s="1" t="s">
        <v>221</v>
      </c>
      <c r="DE20" s="1" t="s">
        <v>221</v>
      </c>
      <c r="DF20" s="1" t="s">
        <v>221</v>
      </c>
      <c r="DG20" s="1" t="s">
        <v>321</v>
      </c>
      <c r="DH20" s="1">
        <v>190827</v>
      </c>
      <c r="DI20" s="1" t="s">
        <v>221</v>
      </c>
      <c r="DJ20" s="1" t="s">
        <v>411</v>
      </c>
      <c r="DK20" s="1" t="s">
        <v>323</v>
      </c>
      <c r="DL20" s="1" t="s">
        <v>229</v>
      </c>
      <c r="DM20" s="1">
        <v>974</v>
      </c>
      <c r="DN20" s="1">
        <v>18</v>
      </c>
      <c r="DO20" s="1" t="s">
        <v>412</v>
      </c>
      <c r="DP20" s="1">
        <v>0.99168173500000001</v>
      </c>
      <c r="DQ20" s="1">
        <v>-0.56476974899999999</v>
      </c>
      <c r="DR20" s="1">
        <v>0.14232972599999999</v>
      </c>
      <c r="DS20" s="1">
        <v>-0.37808848900000003</v>
      </c>
      <c r="DT20" s="1">
        <v>0.18858483200000001</v>
      </c>
      <c r="DU20" s="1">
        <v>0.567065547</v>
      </c>
      <c r="DV20" s="1">
        <v>-0.68143459900000003</v>
      </c>
      <c r="DW20" s="1">
        <v>0.87171520999999996</v>
      </c>
      <c r="DX20" s="1">
        <v>1.717454663</v>
      </c>
      <c r="DY20" s="1">
        <v>-1.0964448499999999</v>
      </c>
      <c r="DZ20" s="1">
        <v>-0.19060606099999999</v>
      </c>
      <c r="EA20" s="1">
        <v>0.85522195599999995</v>
      </c>
      <c r="EB20" s="1">
        <v>-0.34981495200000001</v>
      </c>
      <c r="EC20" s="1">
        <v>0.63157092800000003</v>
      </c>
      <c r="ED20" s="1">
        <v>-0.670839038</v>
      </c>
      <c r="EE20" s="1">
        <v>-0.78145320900000004</v>
      </c>
      <c r="EF20" s="1">
        <v>0.50663741100000004</v>
      </c>
      <c r="EG20" s="1">
        <v>0.79266946299999996</v>
      </c>
      <c r="EH20" s="1">
        <v>0.86115427300000003</v>
      </c>
      <c r="EI20" s="1">
        <v>0.78168780999999998</v>
      </c>
      <c r="EJ20" s="1" t="s">
        <v>221</v>
      </c>
      <c r="EK20" s="1" t="s">
        <v>221</v>
      </c>
      <c r="EL20" s="1" t="s">
        <v>221</v>
      </c>
      <c r="EM20" s="1">
        <v>-0.858221279</v>
      </c>
      <c r="EN20" s="1">
        <v>-0.227950713</v>
      </c>
      <c r="EO20" s="1" t="s">
        <v>221</v>
      </c>
      <c r="EP20" s="1">
        <v>-0.44247086800000002</v>
      </c>
      <c r="EQ20" s="1" t="s">
        <v>221</v>
      </c>
      <c r="ER20" s="1" t="s">
        <v>221</v>
      </c>
      <c r="ES20" s="1" t="s">
        <v>221</v>
      </c>
      <c r="ET20" s="1">
        <v>-0.18006138499999999</v>
      </c>
      <c r="EU20" s="1" t="s">
        <v>221</v>
      </c>
      <c r="EV20" s="1" t="s">
        <v>221</v>
      </c>
      <c r="EW20" s="1">
        <v>0.87027960100000001</v>
      </c>
      <c r="EX20" s="1">
        <v>-0.50626750099999995</v>
      </c>
      <c r="EY20" s="1">
        <v>0.14457805300000001</v>
      </c>
      <c r="EZ20" s="1">
        <v>-0.43257899100000002</v>
      </c>
      <c r="FA20" s="1">
        <v>0.14875905</v>
      </c>
      <c r="FB20" s="1">
        <v>0.44826796200000002</v>
      </c>
      <c r="FC20" s="1">
        <v>-0.56312254100000003</v>
      </c>
      <c r="FD20" s="1">
        <v>0.78158185499999999</v>
      </c>
      <c r="FE20" s="1">
        <v>0.98416879099999999</v>
      </c>
      <c r="FF20" s="1">
        <v>-0.75438913500000004</v>
      </c>
      <c r="FG20" s="1">
        <v>-0.175030668</v>
      </c>
      <c r="FH20" s="1">
        <v>0.545026554</v>
      </c>
      <c r="FI20" s="1">
        <v>-0.25401532300000002</v>
      </c>
      <c r="FJ20" s="1">
        <v>0.527533476</v>
      </c>
      <c r="FK20" s="1">
        <v>-0.65123792400000002</v>
      </c>
      <c r="FL20" s="1">
        <v>-0.75600230499999999</v>
      </c>
      <c r="FM20" s="1">
        <v>0.73267232599999998</v>
      </c>
      <c r="FN20" s="1">
        <v>1.036017078</v>
      </c>
      <c r="FO20" s="1">
        <v>0.87643446000000003</v>
      </c>
      <c r="FP20" s="1">
        <v>0.94650490499999995</v>
      </c>
      <c r="FQ20" s="1"/>
      <c r="FR20" s="1"/>
      <c r="FS20" s="1"/>
      <c r="FT20" s="1">
        <v>-0.85358042499999998</v>
      </c>
      <c r="FU20" s="1">
        <v>-0.22705561099999999</v>
      </c>
      <c r="FV20" s="1"/>
      <c r="FW20" s="1">
        <v>-0.57374936700000001</v>
      </c>
      <c r="FX20" s="1"/>
      <c r="FY20" s="1"/>
      <c r="FZ20" s="1"/>
      <c r="GA20" s="1">
        <v>-0.209755147</v>
      </c>
      <c r="GB20" s="1"/>
      <c r="GC20" s="1"/>
      <c r="GD20" s="1">
        <v>1.0766801690000001</v>
      </c>
      <c r="GE20" s="1"/>
      <c r="GF20" s="1">
        <v>0.44826796200000002</v>
      </c>
      <c r="GG20" s="1">
        <v>0.78158185499999999</v>
      </c>
      <c r="GH20" s="1">
        <v>0.13058836600000001</v>
      </c>
      <c r="GI20" s="1">
        <v>0.69248958199999999</v>
      </c>
      <c r="GJ20" s="1"/>
      <c r="GK20" s="1">
        <v>0.55764165799999998</v>
      </c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 t="s">
        <v>394</v>
      </c>
      <c r="HP20" s="1" t="s">
        <v>232</v>
      </c>
      <c r="HQ20" s="1" t="s">
        <v>233</v>
      </c>
      <c r="HR20" s="1" t="s">
        <v>413</v>
      </c>
      <c r="HS20" s="1" t="s">
        <v>221</v>
      </c>
      <c r="HT20" s="1"/>
      <c r="HU20" s="1">
        <v>3.4396487599999999</v>
      </c>
      <c r="HV20" s="1"/>
      <c r="HW20" s="1"/>
      <c r="HX20" s="1">
        <v>1.986984876</v>
      </c>
      <c r="HY20" s="1">
        <v>2.9836098789999999</v>
      </c>
      <c r="HZ20" s="1"/>
      <c r="IA20" s="1"/>
      <c r="IB20" s="1">
        <v>3.0578638140000001</v>
      </c>
    </row>
    <row r="21" spans="1:236" x14ac:dyDescent="0.3">
      <c r="A21" s="1">
        <v>37922</v>
      </c>
      <c r="B21" s="1" t="s">
        <v>414</v>
      </c>
      <c r="C21" s="1" t="s">
        <v>415</v>
      </c>
      <c r="D21" s="1" t="s">
        <v>416</v>
      </c>
      <c r="E21" s="1">
        <v>3</v>
      </c>
      <c r="F21" s="1" t="s">
        <v>274</v>
      </c>
      <c r="G21" s="1">
        <v>3</v>
      </c>
      <c r="H21" s="1" t="s">
        <v>275</v>
      </c>
      <c r="I21" s="1" t="s">
        <v>221</v>
      </c>
      <c r="J21" s="1" t="s">
        <v>221</v>
      </c>
      <c r="K21" s="1" t="s">
        <v>221</v>
      </c>
      <c r="L21" s="1">
        <v>1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</v>
      </c>
      <c r="Y21" s="1">
        <v>0</v>
      </c>
      <c r="Z21" s="1">
        <v>1</v>
      </c>
      <c r="AA21" s="1">
        <v>0</v>
      </c>
      <c r="AB21" s="1">
        <v>0</v>
      </c>
      <c r="AC21" s="1">
        <v>0</v>
      </c>
      <c r="AD21" s="1">
        <v>0</v>
      </c>
      <c r="AE21" s="1" t="s">
        <v>417</v>
      </c>
      <c r="AF21" s="1" t="s">
        <v>221</v>
      </c>
      <c r="AG21" s="1" t="s">
        <v>221</v>
      </c>
      <c r="AH21" s="1" t="s">
        <v>221</v>
      </c>
      <c r="AI21" s="1" t="s">
        <v>221</v>
      </c>
      <c r="AJ21" s="1" t="s">
        <v>221</v>
      </c>
      <c r="AK21" s="1" t="s">
        <v>221</v>
      </c>
      <c r="AL21" s="1" t="s">
        <v>221</v>
      </c>
      <c r="AM21" s="1">
        <v>5</v>
      </c>
      <c r="AN21" s="1">
        <v>1</v>
      </c>
      <c r="AO21" s="1">
        <v>5</v>
      </c>
      <c r="AP21" s="1">
        <v>1</v>
      </c>
      <c r="AQ21" s="1">
        <v>2</v>
      </c>
      <c r="AR21" s="1">
        <v>3</v>
      </c>
      <c r="AS21" s="1">
        <v>3</v>
      </c>
      <c r="AT21" s="1">
        <v>1</v>
      </c>
      <c r="AU21" s="1">
        <v>1</v>
      </c>
      <c r="AV21" s="1">
        <v>3</v>
      </c>
      <c r="AW21" s="1">
        <v>5</v>
      </c>
      <c r="AX21" s="1">
        <v>3</v>
      </c>
      <c r="AY21" s="1">
        <v>1</v>
      </c>
      <c r="AZ21" s="1">
        <v>1</v>
      </c>
      <c r="BA21" s="1">
        <v>1</v>
      </c>
      <c r="BB21" s="1">
        <v>3</v>
      </c>
      <c r="BC21" s="1" t="s">
        <v>221</v>
      </c>
      <c r="BD21" s="1" t="s">
        <v>221</v>
      </c>
      <c r="BE21" s="1" t="s">
        <v>221</v>
      </c>
      <c r="BF21" s="1" t="s">
        <v>221</v>
      </c>
      <c r="BG21" s="1">
        <v>5</v>
      </c>
      <c r="BH21" s="1">
        <v>4</v>
      </c>
      <c r="BI21" s="1">
        <v>3</v>
      </c>
      <c r="BJ21" s="1">
        <v>4</v>
      </c>
      <c r="BK21" s="1">
        <v>3</v>
      </c>
      <c r="BL21" s="1">
        <v>3</v>
      </c>
      <c r="BM21" s="1">
        <v>4</v>
      </c>
      <c r="BN21" s="1">
        <v>4</v>
      </c>
      <c r="BO21" s="1">
        <v>3</v>
      </c>
      <c r="BP21" s="1">
        <v>3</v>
      </c>
      <c r="BQ21" s="1">
        <v>4</v>
      </c>
      <c r="BR21" s="1">
        <v>3</v>
      </c>
      <c r="BS21" s="1">
        <v>3</v>
      </c>
      <c r="BT21" s="1">
        <v>3</v>
      </c>
      <c r="BU21" s="1">
        <v>3</v>
      </c>
      <c r="BV21" s="1">
        <v>3</v>
      </c>
      <c r="BW21" s="1">
        <v>3</v>
      </c>
      <c r="BX21" s="1">
        <v>3.4</v>
      </c>
      <c r="BY21" s="1">
        <v>3</v>
      </c>
      <c r="BZ21" s="1">
        <v>4</v>
      </c>
      <c r="CA21" s="1">
        <v>3</v>
      </c>
      <c r="CB21" s="1">
        <v>3</v>
      </c>
      <c r="CC21" s="1">
        <v>3.3333333330000001</v>
      </c>
      <c r="CD21" s="1">
        <v>3</v>
      </c>
      <c r="CE21" s="1">
        <v>4</v>
      </c>
      <c r="CF21" s="1">
        <f>(AM21 - '[1]AoA, FW, and ASMu'!B$11) / '[1]AoA, FW, and ASMu'!B$12</f>
        <v>0.88905207322832902</v>
      </c>
      <c r="CG21" s="1">
        <f>(AQ21 - '[1]AoA, FW, and ASMu'!C$11) / '[1]AoA, FW, and ASMu'!C$12</f>
        <v>-0.70746723074685991</v>
      </c>
      <c r="CH21" s="1">
        <f>(AR21 - '[1]AoA, FW, and ASMu'!D$11) / '[1]AoA, FW, and ASMu'!D$12</f>
        <v>0.45651043466681585</v>
      </c>
      <c r="CI21" s="1">
        <f>(AT21 - '[1]AoA, FW, and ASMu'!E$11) / '[1]AoA, FW, and ASMu'!E$12</f>
        <v>-3.2112961347206417</v>
      </c>
      <c r="CJ21" s="1">
        <f>(AU21 - '[1]AoA, FW, and ASMu'!F$11) / '[1]AoA, FW, and ASMu'!F$12</f>
        <v>-1.3726844286238138</v>
      </c>
      <c r="CK21" s="1">
        <f>(AY21 - '[1]AoA, FW, and ASMu'!G$11) / '[1]AoA, FW, and ASMu'!G$12</f>
        <v>-1.8178158856975259</v>
      </c>
      <c r="CL21" s="1">
        <f>(BA21 - '[1]AoA, FW, and ASMu'!H$11) / '[1]AoA, FW, and ASMu'!H$12</f>
        <v>-0.62050276803115456</v>
      </c>
      <c r="CM21" s="1">
        <f>(AW21 - '[1]AoA, FW, and ASMu'!I$11) / '[1]AoA, FW, and ASMu'!I$12</f>
        <v>1.4468245209353749</v>
      </c>
      <c r="CN21" s="1">
        <v>-2.0110090459999999</v>
      </c>
      <c r="CO21" s="1">
        <v>-0.79453581500000003</v>
      </c>
      <c r="CP21" s="1">
        <v>-0.37393295900000001</v>
      </c>
      <c r="CQ21" s="1">
        <v>-1.256313123</v>
      </c>
      <c r="CR21" s="1">
        <v>-1.2451274080000001</v>
      </c>
      <c r="CS21" s="1">
        <v>-1.5465207489999999</v>
      </c>
      <c r="CT21" s="1">
        <v>-1.4101994959999999</v>
      </c>
      <c r="CU21" s="1">
        <v>-0.94219794499999998</v>
      </c>
      <c r="CV21" s="1" t="s">
        <v>241</v>
      </c>
      <c r="CW21" s="1">
        <v>5</v>
      </c>
      <c r="CX21" s="1">
        <v>1</v>
      </c>
      <c r="CY21" s="1" t="s">
        <v>224</v>
      </c>
      <c r="CZ21" s="1">
        <v>4</v>
      </c>
      <c r="DA21" s="1">
        <v>5212</v>
      </c>
      <c r="DB21" s="1" t="s">
        <v>221</v>
      </c>
      <c r="DC21" s="1" t="s">
        <v>221</v>
      </c>
      <c r="DD21" s="1">
        <v>1</v>
      </c>
      <c r="DE21" s="1" t="s">
        <v>221</v>
      </c>
      <c r="DF21" s="1" t="s">
        <v>221</v>
      </c>
      <c r="DG21" s="1" t="s">
        <v>292</v>
      </c>
      <c r="DH21" s="1">
        <v>598341</v>
      </c>
      <c r="DI21" s="1" t="s">
        <v>221</v>
      </c>
      <c r="DJ21" s="1" t="s">
        <v>418</v>
      </c>
      <c r="DK21" s="1" t="s">
        <v>419</v>
      </c>
      <c r="DL21" s="1" t="s">
        <v>229</v>
      </c>
      <c r="DM21" s="1">
        <v>1228</v>
      </c>
      <c r="DN21" s="1">
        <v>8</v>
      </c>
      <c r="DO21" s="1" t="s">
        <v>420</v>
      </c>
      <c r="DP21" s="1">
        <v>0.99168173500000001</v>
      </c>
      <c r="DQ21" s="1">
        <v>-0.56476974899999999</v>
      </c>
      <c r="DR21" s="1">
        <v>1.142329726</v>
      </c>
      <c r="DS21" s="1">
        <v>-0.37808848900000003</v>
      </c>
      <c r="DT21" s="1">
        <v>-0.81141516800000002</v>
      </c>
      <c r="DU21" s="1">
        <v>0.567065547</v>
      </c>
      <c r="DV21" s="1">
        <v>1.3185654010000001</v>
      </c>
      <c r="DW21" s="1">
        <v>-3.1282847899999999</v>
      </c>
      <c r="DX21" s="1">
        <v>-2.2825453370000002</v>
      </c>
      <c r="DY21" s="1">
        <v>0.90355514999999997</v>
      </c>
      <c r="DZ21" s="1">
        <v>1.809393939</v>
      </c>
      <c r="EA21" s="1">
        <v>0.85522195599999995</v>
      </c>
      <c r="EB21" s="1">
        <v>-2.349814952</v>
      </c>
      <c r="EC21" s="1">
        <v>-2.3684290720000001</v>
      </c>
      <c r="ED21" s="1">
        <v>-0.670839038</v>
      </c>
      <c r="EE21" s="1">
        <v>-0.78145320900000004</v>
      </c>
      <c r="EF21" s="1">
        <v>0.50663741100000004</v>
      </c>
      <c r="EG21" s="1">
        <v>-0.20733053700000001</v>
      </c>
      <c r="EH21" s="1">
        <v>-1.1388457270000001</v>
      </c>
      <c r="EI21" s="1">
        <v>-0.21831218999999999</v>
      </c>
      <c r="EJ21" s="1">
        <v>-1.2133659539999999</v>
      </c>
      <c r="EK21" s="1">
        <v>-1.08825868</v>
      </c>
      <c r="EL21" s="1">
        <v>-0.51791661099999997</v>
      </c>
      <c r="EM21" s="1">
        <v>-0.858221279</v>
      </c>
      <c r="EN21" s="1">
        <v>-1.227950713</v>
      </c>
      <c r="EO21" s="1">
        <v>-0.39782657399999999</v>
      </c>
      <c r="EP21" s="1">
        <v>-1.442470868</v>
      </c>
      <c r="EQ21" s="1">
        <v>-0.83988714499999995</v>
      </c>
      <c r="ER21" s="1">
        <v>-0.64968487399999997</v>
      </c>
      <c r="ES21" s="1">
        <v>-0.43132788399999999</v>
      </c>
      <c r="ET21" s="1">
        <v>-1.1800613849999999</v>
      </c>
      <c r="EU21" s="1">
        <v>-0.28827037799999999</v>
      </c>
      <c r="EV21" s="1">
        <v>0.11079420800000001</v>
      </c>
      <c r="EW21" s="1">
        <v>0.87027960100000001</v>
      </c>
      <c r="EX21" s="1">
        <v>-0.50626750099999995</v>
      </c>
      <c r="EY21" s="1">
        <v>1.1603746619999999</v>
      </c>
      <c r="EZ21" s="1">
        <v>-0.43257899100000002</v>
      </c>
      <c r="FA21" s="1">
        <v>-0.64005863200000002</v>
      </c>
      <c r="FB21" s="1">
        <v>0.44826796200000002</v>
      </c>
      <c r="FC21" s="1">
        <v>1.0896334009999999</v>
      </c>
      <c r="FD21" s="1">
        <v>-2.8048273130000001</v>
      </c>
      <c r="FE21" s="1">
        <v>-1.3079878810000001</v>
      </c>
      <c r="FF21" s="1">
        <v>0.62167485</v>
      </c>
      <c r="FG21" s="1">
        <v>1.6615391349999999</v>
      </c>
      <c r="FH21" s="1">
        <v>0.545026554</v>
      </c>
      <c r="FI21" s="1">
        <v>-1.706299287</v>
      </c>
      <c r="FJ21" s="1">
        <v>-1.97828235</v>
      </c>
      <c r="FK21" s="1">
        <v>-0.65123792400000002</v>
      </c>
      <c r="FL21" s="1">
        <v>-0.75600230499999999</v>
      </c>
      <c r="FM21" s="1">
        <v>0.73267232599999998</v>
      </c>
      <c r="FN21" s="1">
        <v>-0.27098051200000001</v>
      </c>
      <c r="FO21" s="1">
        <v>-1.1590532280000001</v>
      </c>
      <c r="FP21" s="1">
        <v>-0.26434281799999998</v>
      </c>
      <c r="FQ21" s="1">
        <v>-1.506345045</v>
      </c>
      <c r="FR21" s="1">
        <v>-1.184745122</v>
      </c>
      <c r="FS21" s="1">
        <v>-0.75406215300000001</v>
      </c>
      <c r="FT21" s="1">
        <v>-0.85358042499999998</v>
      </c>
      <c r="FU21" s="1">
        <v>-1.223128878</v>
      </c>
      <c r="FV21" s="1">
        <v>-0.45330464100000001</v>
      </c>
      <c r="FW21" s="1">
        <v>-1.8704434729999999</v>
      </c>
      <c r="FX21" s="1">
        <v>-1.0111074330000001</v>
      </c>
      <c r="FY21" s="1">
        <v>-0.66089930100000005</v>
      </c>
      <c r="FZ21" s="1">
        <v>-0.46797258600000002</v>
      </c>
      <c r="GA21" s="1">
        <v>-1.3746642529999999</v>
      </c>
      <c r="GB21" s="1">
        <v>-0.28983172800000001</v>
      </c>
      <c r="GC21" s="1">
        <v>0.126620132</v>
      </c>
      <c r="GD21" s="1">
        <v>-1.6808874000000001E-2</v>
      </c>
      <c r="GE21" s="1">
        <v>-1.4760619989999999</v>
      </c>
      <c r="GF21" s="1">
        <v>0.15843623300000001</v>
      </c>
      <c r="GG21" s="1">
        <v>-3.5588894660000001</v>
      </c>
      <c r="GH21" s="1">
        <v>-2.1615683059999999</v>
      </c>
      <c r="GI21" s="1">
        <v>-2.6914436149999998</v>
      </c>
      <c r="GJ21" s="1">
        <v>-1.3017075039999999</v>
      </c>
      <c r="GK21" s="1">
        <v>2.3942114609999998</v>
      </c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 t="s">
        <v>394</v>
      </c>
      <c r="HP21" s="1" t="s">
        <v>232</v>
      </c>
      <c r="HQ21" s="1" t="s">
        <v>233</v>
      </c>
      <c r="HR21" s="1" t="s">
        <v>413</v>
      </c>
      <c r="HS21" s="1" t="s">
        <v>221</v>
      </c>
      <c r="HT21" s="1" t="s">
        <v>221</v>
      </c>
      <c r="HU21" s="1">
        <v>0.65061173400000005</v>
      </c>
      <c r="HV21" s="1">
        <v>1.2359446000000001</v>
      </c>
      <c r="HW21" s="1">
        <v>1.406700179</v>
      </c>
      <c r="HX21" s="1">
        <v>1.114295118</v>
      </c>
      <c r="HY21" s="1">
        <v>2.1270926540000001</v>
      </c>
      <c r="HZ21" s="1">
        <v>0.59066295599999996</v>
      </c>
      <c r="IA21" s="1">
        <v>1.337881573</v>
      </c>
      <c r="IB21" s="1">
        <v>3.3500371360000001</v>
      </c>
    </row>
    <row r="22" spans="1:236" x14ac:dyDescent="0.3">
      <c r="A22" s="1">
        <v>30038</v>
      </c>
      <c r="B22" s="1" t="s">
        <v>421</v>
      </c>
      <c r="C22" s="1" t="s">
        <v>422</v>
      </c>
      <c r="D22" s="1" t="s">
        <v>423</v>
      </c>
      <c r="E22" s="1">
        <v>3</v>
      </c>
      <c r="F22" s="1" t="s">
        <v>286</v>
      </c>
      <c r="G22" s="1">
        <v>4</v>
      </c>
      <c r="H22" s="1" t="s">
        <v>287</v>
      </c>
      <c r="I22" s="1" t="s">
        <v>221</v>
      </c>
      <c r="J22" s="1" t="s">
        <v>221</v>
      </c>
      <c r="K22" s="1" t="s">
        <v>221</v>
      </c>
      <c r="L22" s="1">
        <v>1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 t="s">
        <v>424</v>
      </c>
      <c r="AF22" s="1" t="s">
        <v>221</v>
      </c>
      <c r="AG22" s="1" t="s">
        <v>221</v>
      </c>
      <c r="AH22" s="1" t="s">
        <v>221</v>
      </c>
      <c r="AI22" s="1" t="s">
        <v>221</v>
      </c>
      <c r="AJ22" s="1" t="s">
        <v>221</v>
      </c>
      <c r="AK22" s="1" t="s">
        <v>221</v>
      </c>
      <c r="AL22" s="1" t="s">
        <v>221</v>
      </c>
      <c r="AM22" s="1">
        <v>5</v>
      </c>
      <c r="AN22" s="1">
        <v>3</v>
      </c>
      <c r="AO22" s="1">
        <v>3</v>
      </c>
      <c r="AP22" s="1">
        <v>3</v>
      </c>
      <c r="AQ22" s="1">
        <v>3</v>
      </c>
      <c r="AR22" s="1">
        <v>3</v>
      </c>
      <c r="AS22" s="1">
        <v>2</v>
      </c>
      <c r="AT22" s="1">
        <v>5</v>
      </c>
      <c r="AU22" s="1">
        <v>5</v>
      </c>
      <c r="AV22" s="1">
        <v>4</v>
      </c>
      <c r="AW22" s="1">
        <v>4</v>
      </c>
      <c r="AX22" s="1">
        <v>3</v>
      </c>
      <c r="AY22" s="1">
        <v>5</v>
      </c>
      <c r="AZ22" s="1">
        <v>5</v>
      </c>
      <c r="BA22" s="1">
        <v>2</v>
      </c>
      <c r="BB22" s="1">
        <v>5</v>
      </c>
      <c r="BC22" s="1" t="s">
        <v>221</v>
      </c>
      <c r="BD22" s="1" t="s">
        <v>221</v>
      </c>
      <c r="BE22" s="1" t="s">
        <v>221</v>
      </c>
      <c r="BF22" s="1" t="s">
        <v>221</v>
      </c>
      <c r="BG22" s="1">
        <v>2</v>
      </c>
      <c r="BH22" s="1">
        <v>5</v>
      </c>
      <c r="BI22" s="1">
        <v>5</v>
      </c>
      <c r="BJ22" s="1">
        <v>5</v>
      </c>
      <c r="BK22" s="1">
        <v>4</v>
      </c>
      <c r="BL22" s="1">
        <v>5</v>
      </c>
      <c r="BM22" s="1">
        <v>4</v>
      </c>
      <c r="BN22" s="1">
        <v>3</v>
      </c>
      <c r="BO22" s="1">
        <v>5</v>
      </c>
      <c r="BP22" s="1">
        <v>5</v>
      </c>
      <c r="BQ22" s="1">
        <v>5</v>
      </c>
      <c r="BR22" s="1">
        <v>5</v>
      </c>
      <c r="BS22" s="1">
        <v>5</v>
      </c>
      <c r="BT22" s="1">
        <v>4</v>
      </c>
      <c r="BU22" s="1">
        <v>4</v>
      </c>
      <c r="BV22" s="1">
        <v>3</v>
      </c>
      <c r="BW22" s="1">
        <v>2</v>
      </c>
      <c r="BX22" s="1">
        <v>4</v>
      </c>
      <c r="BY22" s="1">
        <v>4</v>
      </c>
      <c r="BZ22" s="1">
        <v>3</v>
      </c>
      <c r="CA22" s="1">
        <v>5</v>
      </c>
      <c r="CB22" s="1">
        <v>5</v>
      </c>
      <c r="CC22" s="1">
        <v>4.3333333329999997</v>
      </c>
      <c r="CD22" s="1">
        <v>3.5</v>
      </c>
      <c r="CE22" s="1">
        <v>5</v>
      </c>
      <c r="CF22" s="1">
        <f>(AM22 - '[1]AoA, FW, and ASMu'!B$11) / '[1]AoA, FW, and ASMu'!B$12</f>
        <v>0.88905207322832902</v>
      </c>
      <c r="CG22" s="1">
        <f>(AQ22 - '[1]AoA, FW, and ASMu'!C$11) / '[1]AoA, FW, and ASMu'!C$12</f>
        <v>6.35580845466511E-2</v>
      </c>
      <c r="CH22" s="1">
        <f>(AR22 - '[1]AoA, FW, and ASMu'!D$11) / '[1]AoA, FW, and ASMu'!D$12</f>
        <v>0.45651043466681585</v>
      </c>
      <c r="CI22" s="1">
        <f>(AT22 - '[1]AoA, FW, and ASMu'!E$11) / '[1]AoA, FW, and ASMu'!E$12</f>
        <v>0.50066042908655961</v>
      </c>
      <c r="CJ22" s="1">
        <f>(AU22 - '[1]AoA, FW, and ASMu'!F$11) / '[1]AoA, FW, and ASMu'!F$12</f>
        <v>0.92360840061944671</v>
      </c>
      <c r="CK22" s="1">
        <f>(AY22 - '[1]AoA, FW, and ASMu'!G$11) / '[1]AoA, FW, and ASMu'!G$12</f>
        <v>1.0352183707753255</v>
      </c>
      <c r="CL22" s="1">
        <f>(BA22 - '[1]AoA, FW, and ASMu'!H$11) / '[1]AoA, FW, and ASMu'!H$12</f>
        <v>0.31960435424860512</v>
      </c>
      <c r="CM22" s="1">
        <f>(AW22 - '[1]AoA, FW, and ASMu'!I$11) / '[1]AoA, FW, and ASMu'!I$12</f>
        <v>0.59779555268672613</v>
      </c>
      <c r="CN22" s="1">
        <v>-0.67520769400000002</v>
      </c>
      <c r="CO22" s="1">
        <v>0.951786044</v>
      </c>
      <c r="CP22" s="1">
        <v>-1.0387239130000001</v>
      </c>
      <c r="CQ22" s="1">
        <v>1.145701587</v>
      </c>
      <c r="CR22" s="1">
        <v>0.84441995700000005</v>
      </c>
      <c r="CS22" s="1">
        <v>0.17703038199999999</v>
      </c>
      <c r="CT22" s="1">
        <v>-0.64762661799999999</v>
      </c>
      <c r="CU22" s="1">
        <v>0.426847908</v>
      </c>
      <c r="CV22" s="1" t="s">
        <v>241</v>
      </c>
      <c r="CW22" s="1">
        <v>5</v>
      </c>
      <c r="CX22" s="1">
        <v>1</v>
      </c>
      <c r="CY22" s="1" t="s">
        <v>224</v>
      </c>
      <c r="CZ22" s="1">
        <v>4</v>
      </c>
      <c r="DA22" s="1">
        <v>1321</v>
      </c>
      <c r="DB22" s="1" t="s">
        <v>221</v>
      </c>
      <c r="DC22" s="1" t="s">
        <v>221</v>
      </c>
      <c r="DD22" s="1" t="s">
        <v>221</v>
      </c>
      <c r="DE22" s="1" t="s">
        <v>221</v>
      </c>
      <c r="DF22" s="1" t="s">
        <v>221</v>
      </c>
      <c r="DG22" s="1" t="s">
        <v>321</v>
      </c>
      <c r="DH22" s="1">
        <v>595738</v>
      </c>
      <c r="DI22" s="1" t="s">
        <v>425</v>
      </c>
      <c r="DJ22" s="1" t="s">
        <v>426</v>
      </c>
      <c r="DK22" s="1" t="s">
        <v>427</v>
      </c>
      <c r="DL22" s="1" t="s">
        <v>229</v>
      </c>
      <c r="DM22" s="1">
        <v>1301</v>
      </c>
      <c r="DN22" s="1">
        <v>30</v>
      </c>
      <c r="DO22" s="1" t="s">
        <v>428</v>
      </c>
      <c r="DP22" s="1">
        <v>0.99168173500000001</v>
      </c>
      <c r="DQ22" s="1">
        <v>1.4352302509999999</v>
      </c>
      <c r="DR22" s="1">
        <v>-0.85767027399999995</v>
      </c>
      <c r="DS22" s="1">
        <v>1.621911511</v>
      </c>
      <c r="DT22" s="1">
        <v>0.18858483200000001</v>
      </c>
      <c r="DU22" s="1">
        <v>0.567065547</v>
      </c>
      <c r="DV22" s="1">
        <v>0.31856540100000003</v>
      </c>
      <c r="DW22" s="1">
        <v>0.87171520999999996</v>
      </c>
      <c r="DX22" s="1">
        <v>1.717454663</v>
      </c>
      <c r="DY22" s="1">
        <v>1.9035551500000001</v>
      </c>
      <c r="DZ22" s="1">
        <v>0.80939393900000001</v>
      </c>
      <c r="EA22" s="1">
        <v>0.85522195599999995</v>
      </c>
      <c r="EB22" s="1">
        <v>1.650185048</v>
      </c>
      <c r="EC22" s="1">
        <v>1.6315709279999999</v>
      </c>
      <c r="ED22" s="1">
        <v>0.329160962</v>
      </c>
      <c r="EE22" s="1">
        <v>1.2185467910000001</v>
      </c>
      <c r="EF22" s="1">
        <v>-2.4933625890000002</v>
      </c>
      <c r="EG22" s="1">
        <v>0.79266946299999996</v>
      </c>
      <c r="EH22" s="1">
        <v>0.86115427300000003</v>
      </c>
      <c r="EI22" s="1">
        <v>0.78168780999999998</v>
      </c>
      <c r="EJ22" s="1">
        <v>-0.213365954</v>
      </c>
      <c r="EK22" s="1">
        <v>0.91174131999999997</v>
      </c>
      <c r="EL22" s="1">
        <v>-0.51791661099999997</v>
      </c>
      <c r="EM22" s="1">
        <v>1.1417787210000001</v>
      </c>
      <c r="EN22" s="1">
        <v>0.77204928699999997</v>
      </c>
      <c r="EO22" s="1">
        <v>0.60217342600000001</v>
      </c>
      <c r="EP22" s="1">
        <v>0.55752913199999998</v>
      </c>
      <c r="EQ22" s="1">
        <v>1.1601128549999999</v>
      </c>
      <c r="ER22" s="1">
        <v>0.35031512599999998</v>
      </c>
      <c r="ES22" s="1">
        <v>0.56867211600000001</v>
      </c>
      <c r="ET22" s="1">
        <v>-1.1800613849999999</v>
      </c>
      <c r="EU22" s="1">
        <v>-1.288270378</v>
      </c>
      <c r="EV22" s="1">
        <v>-0.88920579200000005</v>
      </c>
      <c r="EW22" s="1">
        <v>0.87027960100000001</v>
      </c>
      <c r="EX22" s="1">
        <v>1.286560468</v>
      </c>
      <c r="EY22" s="1">
        <v>-0.87121855599999998</v>
      </c>
      <c r="EZ22" s="1">
        <v>1.8556630679999999</v>
      </c>
      <c r="FA22" s="1">
        <v>0.14875905</v>
      </c>
      <c r="FB22" s="1">
        <v>0.44826796200000002</v>
      </c>
      <c r="FC22" s="1">
        <v>0.26325543000000001</v>
      </c>
      <c r="FD22" s="1">
        <v>0.78158185499999999</v>
      </c>
      <c r="FE22" s="1">
        <v>0.98416879099999999</v>
      </c>
      <c r="FF22" s="1">
        <v>1.3097068430000001</v>
      </c>
      <c r="FG22" s="1">
        <v>0.74325423400000001</v>
      </c>
      <c r="FH22" s="1">
        <v>0.545026554</v>
      </c>
      <c r="FI22" s="1">
        <v>1.1982686419999999</v>
      </c>
      <c r="FJ22" s="1">
        <v>1.362805418</v>
      </c>
      <c r="FK22" s="1">
        <v>0.31954327199999999</v>
      </c>
      <c r="FL22" s="1">
        <v>1.178860324</v>
      </c>
      <c r="FM22" s="1">
        <v>-3.605769585</v>
      </c>
      <c r="FN22" s="1">
        <v>1.036017078</v>
      </c>
      <c r="FO22" s="1">
        <v>0.87643446000000003</v>
      </c>
      <c r="FP22" s="1">
        <v>0.94650490499999995</v>
      </c>
      <c r="FQ22" s="1">
        <v>-0.26488525299999999</v>
      </c>
      <c r="FR22" s="1">
        <v>0.99257750099999997</v>
      </c>
      <c r="FS22" s="1">
        <v>-0.75406215300000001</v>
      </c>
      <c r="FT22" s="1">
        <v>1.135604523</v>
      </c>
      <c r="FU22" s="1">
        <v>0.76901765600000005</v>
      </c>
      <c r="FV22" s="1">
        <v>0.68614825199999996</v>
      </c>
      <c r="FW22" s="1">
        <v>0.72294473999999997</v>
      </c>
      <c r="FX22" s="1">
        <v>1.396614697</v>
      </c>
      <c r="FY22" s="1">
        <v>0.356362032</v>
      </c>
      <c r="FZ22" s="1">
        <v>0.61698529199999996</v>
      </c>
      <c r="GA22" s="1">
        <v>-1.3746642529999999</v>
      </c>
      <c r="GB22" s="1">
        <v>-1.295247998</v>
      </c>
      <c r="GC22" s="1">
        <v>-1.0162205879999999</v>
      </c>
      <c r="GD22" s="1">
        <v>0.60828864199999999</v>
      </c>
      <c r="GE22" s="1">
        <v>1.0252474149999999</v>
      </c>
      <c r="GF22" s="1">
        <v>-0.84698003700000002</v>
      </c>
      <c r="GG22" s="1">
        <v>2.7519702E-2</v>
      </c>
      <c r="GH22" s="1">
        <v>2.1197733140000001</v>
      </c>
      <c r="GI22" s="1">
        <v>1.756334359</v>
      </c>
      <c r="GJ22" s="1">
        <v>0.37022662200000001</v>
      </c>
      <c r="GK22" s="1">
        <v>-2.8625153509999999</v>
      </c>
      <c r="GL22" s="1">
        <v>1</v>
      </c>
      <c r="GM22" s="1">
        <v>1</v>
      </c>
      <c r="GN22" s="1">
        <v>1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1</v>
      </c>
      <c r="HF22" s="1">
        <v>1</v>
      </c>
      <c r="HG22" s="1">
        <v>0</v>
      </c>
      <c r="HH22" s="1">
        <v>0</v>
      </c>
      <c r="HI22" s="1">
        <v>0</v>
      </c>
      <c r="HJ22" s="1">
        <v>0</v>
      </c>
      <c r="HK22" s="1">
        <v>0</v>
      </c>
      <c r="HL22" s="1">
        <v>0</v>
      </c>
      <c r="HM22" s="1">
        <v>0</v>
      </c>
      <c r="HN22" s="1">
        <v>1</v>
      </c>
      <c r="HO22" s="1" t="s">
        <v>429</v>
      </c>
      <c r="HP22" s="1" t="s">
        <v>357</v>
      </c>
      <c r="HQ22" s="1" t="s">
        <v>358</v>
      </c>
      <c r="HR22" s="1" t="s">
        <v>221</v>
      </c>
      <c r="HS22" s="1" t="s">
        <v>221</v>
      </c>
      <c r="HT22" s="1" t="s">
        <v>221</v>
      </c>
      <c r="HU22" s="1">
        <v>2.4690147119999999</v>
      </c>
      <c r="HV22" s="1">
        <v>3.4760881619999999</v>
      </c>
      <c r="HW22" s="1">
        <v>2.0774478269999999</v>
      </c>
      <c r="HX22" s="1">
        <v>3.2774009020000001</v>
      </c>
      <c r="HY22" s="1">
        <v>4.420786831</v>
      </c>
      <c r="HZ22" s="1">
        <v>3.8553283270000001</v>
      </c>
      <c r="IA22" s="1">
        <v>1.2701026879999999</v>
      </c>
      <c r="IB22" s="1">
        <v>5.0445661810000004</v>
      </c>
    </row>
    <row r="23" spans="1:236" x14ac:dyDescent="0.3">
      <c r="A23" s="1">
        <v>38255</v>
      </c>
      <c r="B23" s="1" t="s">
        <v>430</v>
      </c>
      <c r="C23" s="1" t="s">
        <v>431</v>
      </c>
      <c r="D23" s="1" t="s">
        <v>432</v>
      </c>
      <c r="E23" s="1">
        <v>4</v>
      </c>
      <c r="F23" s="1" t="s">
        <v>286</v>
      </c>
      <c r="G23" s="1">
        <v>4</v>
      </c>
      <c r="H23" s="1" t="s">
        <v>287</v>
      </c>
      <c r="I23" s="1" t="s">
        <v>221</v>
      </c>
      <c r="J23" s="1" t="s">
        <v>221</v>
      </c>
      <c r="K23" s="1" t="s">
        <v>221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 t="s">
        <v>221</v>
      </c>
      <c r="AF23" s="1" t="s">
        <v>221</v>
      </c>
      <c r="AG23" s="1" t="s">
        <v>221</v>
      </c>
      <c r="AH23" s="1" t="s">
        <v>221</v>
      </c>
      <c r="AI23" s="1" t="s">
        <v>221</v>
      </c>
      <c r="AJ23" s="1" t="s">
        <v>221</v>
      </c>
      <c r="AK23" s="1" t="s">
        <v>221</v>
      </c>
      <c r="AL23" s="1" t="s">
        <v>221</v>
      </c>
      <c r="AM23" s="1">
        <v>5</v>
      </c>
      <c r="AN23" s="1">
        <v>1</v>
      </c>
      <c r="AO23" s="1">
        <v>5</v>
      </c>
      <c r="AP23" s="1">
        <v>2</v>
      </c>
      <c r="AQ23" s="1">
        <v>2</v>
      </c>
      <c r="AR23" s="1">
        <v>1</v>
      </c>
      <c r="AS23" s="1">
        <v>1</v>
      </c>
      <c r="AT23" s="1">
        <v>2</v>
      </c>
      <c r="AU23" s="1">
        <v>2</v>
      </c>
      <c r="AV23" s="1">
        <v>4</v>
      </c>
      <c r="AW23" s="1">
        <v>4</v>
      </c>
      <c r="AX23" s="1">
        <v>3</v>
      </c>
      <c r="AY23" s="1">
        <v>5</v>
      </c>
      <c r="AZ23" s="1">
        <v>2</v>
      </c>
      <c r="BA23" s="1">
        <v>2</v>
      </c>
      <c r="BB23" s="1">
        <v>5</v>
      </c>
      <c r="BC23" s="1" t="s">
        <v>221</v>
      </c>
      <c r="BD23" s="1" t="s">
        <v>221</v>
      </c>
      <c r="BE23" s="1" t="s">
        <v>221</v>
      </c>
      <c r="BF23" s="1" t="s">
        <v>221</v>
      </c>
      <c r="BG23" s="1">
        <v>5</v>
      </c>
      <c r="BH23" s="1">
        <v>5</v>
      </c>
      <c r="BI23" s="1">
        <v>5</v>
      </c>
      <c r="BJ23" s="1">
        <v>5</v>
      </c>
      <c r="BK23" s="1">
        <v>4</v>
      </c>
      <c r="BL23" s="1">
        <v>4</v>
      </c>
      <c r="BM23" s="1">
        <v>4</v>
      </c>
      <c r="BN23" s="1">
        <v>3</v>
      </c>
      <c r="BO23" s="1">
        <v>3</v>
      </c>
      <c r="BP23" s="1">
        <v>3</v>
      </c>
      <c r="BQ23" s="1">
        <v>4</v>
      </c>
      <c r="BR23" s="1">
        <v>4</v>
      </c>
      <c r="BS23" s="1">
        <v>4</v>
      </c>
      <c r="BT23" s="1">
        <v>3</v>
      </c>
      <c r="BU23" s="1">
        <v>3</v>
      </c>
      <c r="BV23" s="1">
        <v>4</v>
      </c>
      <c r="BW23" s="1">
        <v>3</v>
      </c>
      <c r="BX23" s="1">
        <v>4.0999999999999996</v>
      </c>
      <c r="BY23" s="1">
        <v>3</v>
      </c>
      <c r="BZ23" s="1">
        <v>3</v>
      </c>
      <c r="CA23" s="1">
        <v>3</v>
      </c>
      <c r="CB23" s="1">
        <v>3</v>
      </c>
      <c r="CC23" s="1">
        <v>4</v>
      </c>
      <c r="CD23" s="1">
        <v>3.5</v>
      </c>
      <c r="CE23" s="1">
        <v>5</v>
      </c>
      <c r="CF23" s="1">
        <f>(AM23 - '[1]AoA, FW, and ASMu'!B$11) / '[1]AoA, FW, and ASMu'!B$12</f>
        <v>0.88905207322832902</v>
      </c>
      <c r="CG23" s="1">
        <f>(AQ23 - '[1]AoA, FW, and ASMu'!C$11) / '[1]AoA, FW, and ASMu'!C$12</f>
        <v>-0.70746723074685991</v>
      </c>
      <c r="CH23" s="1">
        <f>(AR23 - '[1]AoA, FW, and ASMu'!D$11) / '[1]AoA, FW, and ASMu'!D$12</f>
        <v>-1.1133856642167215</v>
      </c>
      <c r="CI23" s="1">
        <f>(AT23 - '[1]AoA, FW, and ASMu'!E$11) / '[1]AoA, FW, and ASMu'!E$12</f>
        <v>-2.2833069937688415</v>
      </c>
      <c r="CJ23" s="1">
        <f>(AU23 - '[1]AoA, FW, and ASMu'!F$11) / '[1]AoA, FW, and ASMu'!F$12</f>
        <v>-0.79861122131299866</v>
      </c>
      <c r="CK23" s="1">
        <f>(AY23 - '[1]AoA, FW, and ASMu'!G$11) / '[1]AoA, FW, and ASMu'!G$12</f>
        <v>1.0352183707753255</v>
      </c>
      <c r="CL23" s="1">
        <f>(BA23 - '[1]AoA, FW, and ASMu'!H$11) / '[1]AoA, FW, and ASMu'!H$12</f>
        <v>0.31960435424860512</v>
      </c>
      <c r="CM23" s="1">
        <f>(AW23 - '[1]AoA, FW, and ASMu'!I$11) / '[1]AoA, FW, and ASMu'!I$12</f>
        <v>0.59779555268672613</v>
      </c>
      <c r="CN23" s="1">
        <v>-0.45299636999999998</v>
      </c>
      <c r="CO23" s="1">
        <v>-0.20691001000000001</v>
      </c>
      <c r="CP23" s="1">
        <v>-1.0387239130000001</v>
      </c>
      <c r="CQ23" s="1">
        <v>-0.49299886500000001</v>
      </c>
      <c r="CR23" s="1">
        <v>-1.3659734589999999</v>
      </c>
      <c r="CS23" s="1">
        <v>-0.373730807</v>
      </c>
      <c r="CT23" s="1">
        <v>-0.64762661799999999</v>
      </c>
      <c r="CU23" s="1">
        <v>0.426847908</v>
      </c>
      <c r="CV23" s="1" t="s">
        <v>241</v>
      </c>
      <c r="CW23" s="1">
        <v>5</v>
      </c>
      <c r="CX23" s="1">
        <v>1</v>
      </c>
      <c r="CY23" s="1" t="s">
        <v>242</v>
      </c>
      <c r="CZ23" s="1">
        <v>5</v>
      </c>
      <c r="DA23" s="1">
        <v>5524</v>
      </c>
      <c r="DB23" s="1" t="s">
        <v>221</v>
      </c>
      <c r="DC23" s="1" t="s">
        <v>221</v>
      </c>
      <c r="DD23" s="1">
        <v>1</v>
      </c>
      <c r="DE23" s="1" t="s">
        <v>221</v>
      </c>
      <c r="DF23" s="1" t="s">
        <v>221</v>
      </c>
      <c r="DG23" s="1" t="s">
        <v>292</v>
      </c>
      <c r="DH23" s="1">
        <v>582200</v>
      </c>
      <c r="DI23" s="1" t="s">
        <v>221</v>
      </c>
      <c r="DJ23" s="1" t="s">
        <v>433</v>
      </c>
      <c r="DK23" s="1" t="s">
        <v>434</v>
      </c>
      <c r="DL23" s="1" t="s">
        <v>229</v>
      </c>
      <c r="DM23" s="1">
        <v>1351</v>
      </c>
      <c r="DN23" s="1">
        <v>4</v>
      </c>
      <c r="DO23" s="1" t="s">
        <v>435</v>
      </c>
      <c r="DP23" s="1">
        <v>0.99168173500000001</v>
      </c>
      <c r="DQ23" s="1">
        <v>-0.56476974899999999</v>
      </c>
      <c r="DR23" s="1">
        <v>1.142329726</v>
      </c>
      <c r="DS23" s="1">
        <v>0.62191151099999997</v>
      </c>
      <c r="DT23" s="1">
        <v>-0.81141516800000002</v>
      </c>
      <c r="DU23" s="1">
        <v>-1.4329344530000001</v>
      </c>
      <c r="DV23" s="1">
        <v>-0.68143459900000003</v>
      </c>
      <c r="DW23" s="1">
        <v>-2.1282847899999999</v>
      </c>
      <c r="DX23" s="1">
        <v>-1.282545337</v>
      </c>
      <c r="DY23" s="1">
        <v>1.9035551500000001</v>
      </c>
      <c r="DZ23" s="1">
        <v>0.80939393900000001</v>
      </c>
      <c r="EA23" s="1">
        <v>0.85522195599999995</v>
      </c>
      <c r="EB23" s="1">
        <v>1.650185048</v>
      </c>
      <c r="EC23" s="1">
        <v>-1.3684290720000001</v>
      </c>
      <c r="ED23" s="1">
        <v>0.329160962</v>
      </c>
      <c r="EE23" s="1">
        <v>1.2185467910000001</v>
      </c>
      <c r="EF23" s="1">
        <v>0.50663741100000004</v>
      </c>
      <c r="EG23" s="1">
        <v>0.79266946299999996</v>
      </c>
      <c r="EH23" s="1">
        <v>0.86115427300000003</v>
      </c>
      <c r="EI23" s="1">
        <v>0.78168780999999998</v>
      </c>
      <c r="EJ23" s="1">
        <v>-0.213365954</v>
      </c>
      <c r="EK23" s="1">
        <v>-8.8258680000000006E-2</v>
      </c>
      <c r="EL23" s="1">
        <v>-0.51791661099999997</v>
      </c>
      <c r="EM23" s="1">
        <v>-0.858221279</v>
      </c>
      <c r="EN23" s="1">
        <v>-1.227950713</v>
      </c>
      <c r="EO23" s="1">
        <v>-0.39782657399999999</v>
      </c>
      <c r="EP23" s="1">
        <v>-0.44247086800000002</v>
      </c>
      <c r="EQ23" s="1">
        <v>0.160112855</v>
      </c>
      <c r="ER23" s="1">
        <v>-0.64968487399999997</v>
      </c>
      <c r="ES23" s="1">
        <v>-0.43132788399999999</v>
      </c>
      <c r="ET23" s="1">
        <v>-0.18006138499999999</v>
      </c>
      <c r="EU23" s="1">
        <v>-0.28827037799999999</v>
      </c>
      <c r="EV23" s="1">
        <v>-0.88920579200000005</v>
      </c>
      <c r="EW23" s="1">
        <v>0.87027960100000001</v>
      </c>
      <c r="EX23" s="1">
        <v>-0.50626750099999995</v>
      </c>
      <c r="EY23" s="1">
        <v>1.1603746619999999</v>
      </c>
      <c r="EZ23" s="1">
        <v>0.71154203800000004</v>
      </c>
      <c r="FA23" s="1">
        <v>-0.64005863200000002</v>
      </c>
      <c r="FB23" s="1">
        <v>-1.132741373</v>
      </c>
      <c r="FC23" s="1">
        <v>-0.56312254100000003</v>
      </c>
      <c r="FD23" s="1">
        <v>-1.908225021</v>
      </c>
      <c r="FE23" s="1">
        <v>-0.73494871299999998</v>
      </c>
      <c r="FF23" s="1">
        <v>1.3097068430000001</v>
      </c>
      <c r="FG23" s="1">
        <v>0.74325423400000001</v>
      </c>
      <c r="FH23" s="1">
        <v>0.545026554</v>
      </c>
      <c r="FI23" s="1">
        <v>1.1982686419999999</v>
      </c>
      <c r="FJ23" s="1">
        <v>-1.1430104080000001</v>
      </c>
      <c r="FK23" s="1">
        <v>0.31954327199999999</v>
      </c>
      <c r="FL23" s="1">
        <v>1.178860324</v>
      </c>
      <c r="FM23" s="1">
        <v>0.73267232599999998</v>
      </c>
      <c r="FN23" s="1">
        <v>1.036017078</v>
      </c>
      <c r="FO23" s="1">
        <v>0.87643446000000003</v>
      </c>
      <c r="FP23" s="1">
        <v>0.94650490499999995</v>
      </c>
      <c r="FQ23" s="1">
        <v>-0.26488525299999999</v>
      </c>
      <c r="FR23" s="1">
        <v>-9.6083810000000006E-2</v>
      </c>
      <c r="FS23" s="1">
        <v>-0.75406215300000001</v>
      </c>
      <c r="FT23" s="1">
        <v>-0.85358042499999998</v>
      </c>
      <c r="FU23" s="1">
        <v>-1.223128878</v>
      </c>
      <c r="FV23" s="1">
        <v>-0.45330464100000001</v>
      </c>
      <c r="FW23" s="1">
        <v>-0.57374936700000001</v>
      </c>
      <c r="FX23" s="1">
        <v>0.19275363200000001</v>
      </c>
      <c r="FY23" s="1">
        <v>-0.66089930100000005</v>
      </c>
      <c r="FZ23" s="1">
        <v>-0.46797258600000002</v>
      </c>
      <c r="GA23" s="1">
        <v>-0.209755147</v>
      </c>
      <c r="GB23" s="1">
        <v>-0.28983172800000001</v>
      </c>
      <c r="GC23" s="1">
        <v>-1.0162205879999999</v>
      </c>
      <c r="GD23" s="1">
        <v>0.78629843300000002</v>
      </c>
      <c r="GE23" s="1">
        <v>-0.874131467</v>
      </c>
      <c r="GF23" s="1">
        <v>-1.422573101</v>
      </c>
      <c r="GG23" s="1">
        <v>-2.6622871739999998</v>
      </c>
      <c r="GH23" s="1">
        <v>-1.588529138</v>
      </c>
      <c r="GI23" s="1">
        <v>1.3934472550000001</v>
      </c>
      <c r="GJ23" s="1">
        <v>0.27100422400000002</v>
      </c>
      <c r="GK23" s="1">
        <v>1.4759265589999999</v>
      </c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 t="s">
        <v>269</v>
      </c>
      <c r="HP23" s="1" t="s">
        <v>232</v>
      </c>
      <c r="HQ23" s="1" t="s">
        <v>233</v>
      </c>
      <c r="HR23" s="1" t="s">
        <v>260</v>
      </c>
      <c r="HS23" s="1" t="s">
        <v>221</v>
      </c>
      <c r="HT23" s="1" t="s">
        <v>221</v>
      </c>
      <c r="HU23" s="1">
        <v>2.6912260360000002</v>
      </c>
      <c r="HV23" s="1">
        <v>2.317392108</v>
      </c>
      <c r="HW23" s="1">
        <v>2.0774478269999999</v>
      </c>
      <c r="HX23" s="1">
        <v>1.6387004510000001</v>
      </c>
      <c r="HY23" s="1">
        <v>2.2103934160000001</v>
      </c>
      <c r="HZ23" s="1">
        <v>3.3045671379999999</v>
      </c>
      <c r="IA23" s="1">
        <v>1.2701026879999999</v>
      </c>
      <c r="IB23" s="1">
        <v>5.0445661810000004</v>
      </c>
    </row>
    <row r="24" spans="1:236" x14ac:dyDescent="0.3">
      <c r="A24" s="1">
        <v>34155</v>
      </c>
      <c r="B24" s="1" t="s">
        <v>436</v>
      </c>
      <c r="C24" s="1" t="s">
        <v>437</v>
      </c>
      <c r="D24" s="1" t="s">
        <v>438</v>
      </c>
      <c r="E24" s="1">
        <v>6</v>
      </c>
      <c r="F24" s="1" t="s">
        <v>373</v>
      </c>
      <c r="G24" s="1">
        <v>3</v>
      </c>
      <c r="H24" s="1" t="s">
        <v>374</v>
      </c>
      <c r="I24" s="1" t="s">
        <v>221</v>
      </c>
      <c r="J24" s="1" t="s">
        <v>221</v>
      </c>
      <c r="K24" s="1" t="s">
        <v>221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 t="s">
        <v>221</v>
      </c>
      <c r="AF24" s="1" t="s">
        <v>221</v>
      </c>
      <c r="AG24" s="1" t="s">
        <v>221</v>
      </c>
      <c r="AH24" s="1" t="s">
        <v>221</v>
      </c>
      <c r="AI24" s="1" t="s">
        <v>221</v>
      </c>
      <c r="AJ24" s="1" t="s">
        <v>221</v>
      </c>
      <c r="AK24" s="1" t="s">
        <v>221</v>
      </c>
      <c r="AL24" s="1" t="s">
        <v>221</v>
      </c>
      <c r="AM24" s="1">
        <v>5</v>
      </c>
      <c r="AN24" s="1">
        <v>1</v>
      </c>
      <c r="AO24" s="1">
        <v>5</v>
      </c>
      <c r="AP24" s="1">
        <v>3</v>
      </c>
      <c r="AQ24" s="1">
        <v>5</v>
      </c>
      <c r="AR24" s="1">
        <v>5</v>
      </c>
      <c r="AS24" s="1">
        <v>5</v>
      </c>
      <c r="AT24" s="1">
        <v>5</v>
      </c>
      <c r="AU24" s="1">
        <v>5</v>
      </c>
      <c r="AV24" s="1">
        <v>3</v>
      </c>
      <c r="AW24" s="1">
        <v>3</v>
      </c>
      <c r="AX24" s="1">
        <v>3</v>
      </c>
      <c r="AY24" s="1">
        <v>5</v>
      </c>
      <c r="AZ24" s="1">
        <v>5</v>
      </c>
      <c r="BA24" s="1">
        <v>3</v>
      </c>
      <c r="BB24" s="1">
        <v>5</v>
      </c>
      <c r="BC24" s="1" t="s">
        <v>221</v>
      </c>
      <c r="BD24" s="1" t="s">
        <v>221</v>
      </c>
      <c r="BE24" s="1" t="s">
        <v>221</v>
      </c>
      <c r="BF24" s="1" t="s">
        <v>221</v>
      </c>
      <c r="BG24" s="1">
        <v>5</v>
      </c>
      <c r="BH24" s="1">
        <v>5</v>
      </c>
      <c r="BI24" s="1">
        <v>5</v>
      </c>
      <c r="BJ24" s="1">
        <v>5</v>
      </c>
      <c r="BK24" s="1">
        <v>5</v>
      </c>
      <c r="BL24" s="1">
        <v>5</v>
      </c>
      <c r="BM24" s="1">
        <v>5</v>
      </c>
      <c r="BN24" s="1">
        <v>5</v>
      </c>
      <c r="BO24" s="1">
        <v>5</v>
      </c>
      <c r="BP24" s="1">
        <v>5</v>
      </c>
      <c r="BQ24" s="1">
        <v>5</v>
      </c>
      <c r="BR24" s="1">
        <v>5</v>
      </c>
      <c r="BS24" s="1">
        <v>5</v>
      </c>
      <c r="BT24" s="1">
        <v>5</v>
      </c>
      <c r="BU24" s="1">
        <v>4</v>
      </c>
      <c r="BV24" s="1">
        <v>5</v>
      </c>
      <c r="BW24" s="1">
        <v>2</v>
      </c>
      <c r="BX24" s="1">
        <v>4.7</v>
      </c>
      <c r="BY24" s="1">
        <v>4.5</v>
      </c>
      <c r="BZ24" s="1">
        <v>5</v>
      </c>
      <c r="CA24" s="1">
        <v>5</v>
      </c>
      <c r="CB24" s="1">
        <v>5</v>
      </c>
      <c r="CC24" s="1">
        <v>5</v>
      </c>
      <c r="CD24" s="1">
        <v>3.5</v>
      </c>
      <c r="CE24" s="1">
        <v>5</v>
      </c>
      <c r="CF24" s="1">
        <f>(AM24 - '[1]AoA, FW, and ASMu'!B$11) / '[1]AoA, FW, and ASMu'!B$12</f>
        <v>0.88905207322832902</v>
      </c>
      <c r="CG24" s="1">
        <f>(AQ24 - '[1]AoA, FW, and ASMu'!C$11) / '[1]AoA, FW, and ASMu'!C$12</f>
        <v>1.6056087151336731</v>
      </c>
      <c r="CH24" s="1">
        <f>(AR24 - '[1]AoA, FW, and ASMu'!D$11) / '[1]AoA, FW, and ASMu'!D$12</f>
        <v>2.0264065335503534</v>
      </c>
      <c r="CI24" s="1">
        <f>(AT24 - '[1]AoA, FW, and ASMu'!E$11) / '[1]AoA, FW, and ASMu'!E$12</f>
        <v>0.50066042908655961</v>
      </c>
      <c r="CJ24" s="1">
        <f>(AU24 - '[1]AoA, FW, and ASMu'!F$11) / '[1]AoA, FW, and ASMu'!F$12</f>
        <v>0.92360840061944671</v>
      </c>
      <c r="CK24" s="1">
        <f>(AY24 - '[1]AoA, FW, and ASMu'!G$11) / '[1]AoA, FW, and ASMu'!G$12</f>
        <v>1.0352183707753255</v>
      </c>
      <c r="CL24" s="1">
        <f>(BA24 - '[1]AoA, FW, and ASMu'!H$11) / '[1]AoA, FW, and ASMu'!H$12</f>
        <v>1.2597114765283648</v>
      </c>
      <c r="CM24" s="1">
        <f>(AW24 - '[1]AoA, FW, and ASMu'!I$11) / '[1]AoA, FW, and ASMu'!I$12</f>
        <v>-0.25123341556192269</v>
      </c>
      <c r="CN24" s="1">
        <v>1.0192716399999999</v>
      </c>
      <c r="CO24" s="1">
        <v>1.236327199</v>
      </c>
      <c r="CP24" s="1">
        <v>1.0644679340000001</v>
      </c>
      <c r="CQ24" s="1">
        <v>0.82934391500000004</v>
      </c>
      <c r="CR24" s="1">
        <v>0.82273713900000001</v>
      </c>
      <c r="CS24" s="1">
        <v>1.015537455</v>
      </c>
      <c r="CT24" s="1">
        <v>-0.34168096599999997</v>
      </c>
      <c r="CU24" s="1">
        <v>0.86431539800000001</v>
      </c>
      <c r="CV24" s="1" t="s">
        <v>241</v>
      </c>
      <c r="CW24" s="1">
        <v>5</v>
      </c>
      <c r="CX24" s="1" t="s">
        <v>221</v>
      </c>
      <c r="CY24" s="1" t="s">
        <v>242</v>
      </c>
      <c r="CZ24" s="1">
        <v>5</v>
      </c>
      <c r="DA24" s="1">
        <v>2706</v>
      </c>
      <c r="DB24" s="1" t="s">
        <v>221</v>
      </c>
      <c r="DC24" s="1" t="s">
        <v>221</v>
      </c>
      <c r="DD24" s="1">
        <v>0</v>
      </c>
      <c r="DE24" s="1" t="s">
        <v>221</v>
      </c>
      <c r="DF24" s="1" t="s">
        <v>221</v>
      </c>
      <c r="DG24" s="1" t="s">
        <v>276</v>
      </c>
      <c r="DH24" s="1">
        <v>587562</v>
      </c>
      <c r="DI24" s="1" t="s">
        <v>221</v>
      </c>
      <c r="DJ24" s="1" t="s">
        <v>439</v>
      </c>
      <c r="DK24" s="1" t="s">
        <v>440</v>
      </c>
      <c r="DL24" s="1" t="s">
        <v>229</v>
      </c>
      <c r="DM24" s="1">
        <v>1032</v>
      </c>
      <c r="DN24" s="1">
        <v>15</v>
      </c>
      <c r="DO24" s="1" t="s">
        <v>441</v>
      </c>
      <c r="DP24" s="1">
        <v>0.99168173500000001</v>
      </c>
      <c r="DQ24" s="1">
        <v>-0.56476974899999999</v>
      </c>
      <c r="DR24" s="1">
        <v>1.142329726</v>
      </c>
      <c r="DS24" s="1">
        <v>1.621911511</v>
      </c>
      <c r="DT24" s="1">
        <v>2.1885848320000001</v>
      </c>
      <c r="DU24" s="1">
        <v>2.5670655469999999</v>
      </c>
      <c r="DV24" s="1">
        <v>3.3185654009999999</v>
      </c>
      <c r="DW24" s="1">
        <v>0.87171520999999996</v>
      </c>
      <c r="DX24" s="1">
        <v>1.717454663</v>
      </c>
      <c r="DY24" s="1">
        <v>0.90355514999999997</v>
      </c>
      <c r="DZ24" s="1">
        <v>-0.19060606099999999</v>
      </c>
      <c r="EA24" s="1">
        <v>0.85522195599999995</v>
      </c>
      <c r="EB24" s="1">
        <v>1.650185048</v>
      </c>
      <c r="EC24" s="1">
        <v>1.6315709279999999</v>
      </c>
      <c r="ED24" s="1">
        <v>1.329160962</v>
      </c>
      <c r="EE24" s="1">
        <v>1.2185467910000001</v>
      </c>
      <c r="EF24" s="1">
        <v>0.50663741100000004</v>
      </c>
      <c r="EG24" s="1">
        <v>0.79266946299999996</v>
      </c>
      <c r="EH24" s="1">
        <v>0.86115427300000003</v>
      </c>
      <c r="EI24" s="1">
        <v>0.78168780999999998</v>
      </c>
      <c r="EJ24" s="1">
        <v>0.78663404599999998</v>
      </c>
      <c r="EK24" s="1">
        <v>0.91174131999999997</v>
      </c>
      <c r="EL24" s="1">
        <v>0.48208338899999997</v>
      </c>
      <c r="EM24" s="1">
        <v>1.1417787210000001</v>
      </c>
      <c r="EN24" s="1">
        <v>0.77204928699999997</v>
      </c>
      <c r="EO24" s="1">
        <v>0.60217342600000001</v>
      </c>
      <c r="EP24" s="1">
        <v>0.55752913199999998</v>
      </c>
      <c r="EQ24" s="1">
        <v>1.1601128549999999</v>
      </c>
      <c r="ER24" s="1">
        <v>1.3503151259999999</v>
      </c>
      <c r="ES24" s="1">
        <v>0.56867211600000001</v>
      </c>
      <c r="ET24" s="1">
        <v>0.81993861499999998</v>
      </c>
      <c r="EU24" s="1">
        <v>-1.288270378</v>
      </c>
      <c r="EV24" s="1">
        <v>1.1107942079999999</v>
      </c>
      <c r="EW24" s="1">
        <v>0.87027960100000001</v>
      </c>
      <c r="EX24" s="1">
        <v>-0.50626750099999995</v>
      </c>
      <c r="EY24" s="1">
        <v>1.1603746619999999</v>
      </c>
      <c r="EZ24" s="1">
        <v>1.8556630679999999</v>
      </c>
      <c r="FA24" s="1">
        <v>1.7263944149999999</v>
      </c>
      <c r="FB24" s="1">
        <v>2.0292772960000001</v>
      </c>
      <c r="FC24" s="1">
        <v>2.7423893430000001</v>
      </c>
      <c r="FD24" s="1">
        <v>0.78158185499999999</v>
      </c>
      <c r="FE24" s="1">
        <v>0.98416879099999999</v>
      </c>
      <c r="FF24" s="1">
        <v>0.62167485</v>
      </c>
      <c r="FG24" s="1">
        <v>-0.175030668</v>
      </c>
      <c r="FH24" s="1">
        <v>0.545026554</v>
      </c>
      <c r="FI24" s="1">
        <v>1.1982686419999999</v>
      </c>
      <c r="FJ24" s="1">
        <v>1.362805418</v>
      </c>
      <c r="FK24" s="1">
        <v>1.290324469</v>
      </c>
      <c r="FL24" s="1">
        <v>1.178860324</v>
      </c>
      <c r="FM24" s="1">
        <v>0.73267232599999998</v>
      </c>
      <c r="FN24" s="1">
        <v>1.036017078</v>
      </c>
      <c r="FO24" s="1">
        <v>0.87643446000000003</v>
      </c>
      <c r="FP24" s="1">
        <v>0.94650490499999995</v>
      </c>
      <c r="FQ24" s="1">
        <v>0.97657453900000002</v>
      </c>
      <c r="FR24" s="1">
        <v>0.99257750099999997</v>
      </c>
      <c r="FS24" s="1">
        <v>0.70189067199999999</v>
      </c>
      <c r="FT24" s="1">
        <v>1.135604523</v>
      </c>
      <c r="FU24" s="1">
        <v>0.76901765600000005</v>
      </c>
      <c r="FV24" s="1">
        <v>0.68614825199999996</v>
      </c>
      <c r="FW24" s="1">
        <v>0.72294473999999997</v>
      </c>
      <c r="FX24" s="1">
        <v>1.396614697</v>
      </c>
      <c r="FY24" s="1">
        <v>1.373623365</v>
      </c>
      <c r="FZ24" s="1">
        <v>0.61698529199999996</v>
      </c>
      <c r="GA24" s="1">
        <v>0.955153959</v>
      </c>
      <c r="GB24" s="1">
        <v>-1.295247998</v>
      </c>
      <c r="GC24" s="1">
        <v>1.269460853</v>
      </c>
      <c r="GD24" s="1">
        <v>1.5448559159999999</v>
      </c>
      <c r="GE24" s="1">
        <v>3.111513446</v>
      </c>
      <c r="GF24" s="1">
        <v>0.73402929800000005</v>
      </c>
      <c r="GG24" s="1">
        <v>1.4834725280000001</v>
      </c>
      <c r="GH24" s="1">
        <v>2.1197733140000001</v>
      </c>
      <c r="GI24" s="1">
        <v>2.1701542900000002</v>
      </c>
      <c r="GJ24" s="1">
        <v>1.341007818</v>
      </c>
      <c r="GK24" s="1">
        <v>0.55764165799999998</v>
      </c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 t="s">
        <v>442</v>
      </c>
      <c r="HP24" s="1" t="s">
        <v>295</v>
      </c>
      <c r="HQ24" s="1" t="s">
        <v>221</v>
      </c>
      <c r="HR24" s="1" t="s">
        <v>221</v>
      </c>
      <c r="HS24" s="1" t="s">
        <v>221</v>
      </c>
      <c r="HT24" s="1"/>
      <c r="HU24" s="1">
        <v>3.7883977710000001</v>
      </c>
      <c r="HV24" s="1">
        <v>3.7438623029999998</v>
      </c>
      <c r="HW24" s="1">
        <v>4.6228321709999998</v>
      </c>
      <c r="HX24" s="1">
        <v>4.758530661</v>
      </c>
      <c r="HY24" s="1">
        <v>4.9533864850000002</v>
      </c>
      <c r="HZ24" s="1">
        <v>5.6521602059999996</v>
      </c>
      <c r="IA24" s="1">
        <v>2.9258887320000002</v>
      </c>
      <c r="IB24" s="1">
        <v>4.601208443</v>
      </c>
    </row>
    <row r="25" spans="1:236" x14ac:dyDescent="0.3">
      <c r="A25" s="1">
        <v>29669</v>
      </c>
      <c r="B25" s="1" t="s">
        <v>443</v>
      </c>
      <c r="C25" s="1" t="s">
        <v>444</v>
      </c>
      <c r="D25" s="1" t="s">
        <v>445</v>
      </c>
      <c r="E25" s="1">
        <v>7</v>
      </c>
      <c r="F25" s="1" t="s">
        <v>219</v>
      </c>
      <c r="G25" s="1">
        <v>1</v>
      </c>
      <c r="H25" s="1" t="s">
        <v>220</v>
      </c>
      <c r="I25" s="1" t="s">
        <v>221</v>
      </c>
      <c r="J25" s="1" t="s">
        <v>221</v>
      </c>
      <c r="K25" s="1" t="s">
        <v>221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 t="s">
        <v>446</v>
      </c>
      <c r="AF25" s="1" t="s">
        <v>221</v>
      </c>
      <c r="AG25" s="1" t="s">
        <v>221</v>
      </c>
      <c r="AH25" s="1" t="s">
        <v>221</v>
      </c>
      <c r="AI25" s="1" t="s">
        <v>221</v>
      </c>
      <c r="AJ25" s="1" t="s">
        <v>221</v>
      </c>
      <c r="AK25" s="1" t="s">
        <v>221</v>
      </c>
      <c r="AL25" s="1" t="s">
        <v>221</v>
      </c>
      <c r="AM25" s="1">
        <v>5</v>
      </c>
      <c r="AN25" s="1">
        <v>1</v>
      </c>
      <c r="AO25" s="1">
        <v>5</v>
      </c>
      <c r="AP25" s="1">
        <v>1</v>
      </c>
      <c r="AQ25" s="1">
        <v>5</v>
      </c>
      <c r="AR25" s="1">
        <v>3</v>
      </c>
      <c r="AS25" s="1">
        <v>1</v>
      </c>
      <c r="AT25" s="1">
        <v>5</v>
      </c>
      <c r="AU25" s="1">
        <v>4</v>
      </c>
      <c r="AV25" s="1">
        <v>3</v>
      </c>
      <c r="AW25" s="1">
        <v>2</v>
      </c>
      <c r="AX25" s="1">
        <v>3</v>
      </c>
      <c r="AY25" s="1">
        <v>3</v>
      </c>
      <c r="AZ25" s="1">
        <v>2</v>
      </c>
      <c r="BA25" s="1">
        <v>1</v>
      </c>
      <c r="BB25" s="1">
        <v>3</v>
      </c>
      <c r="BC25" s="1" t="s">
        <v>221</v>
      </c>
      <c r="BD25" s="1" t="s">
        <v>221</v>
      </c>
      <c r="BE25" s="1" t="s">
        <v>221</v>
      </c>
      <c r="BF25" s="1" t="s">
        <v>221</v>
      </c>
      <c r="BG25" s="1">
        <v>5</v>
      </c>
      <c r="BH25" s="1">
        <v>4</v>
      </c>
      <c r="BI25" s="1">
        <v>2</v>
      </c>
      <c r="BJ25" s="1">
        <v>3</v>
      </c>
      <c r="BK25" s="1" t="s">
        <v>221</v>
      </c>
      <c r="BL25" s="1" t="s">
        <v>221</v>
      </c>
      <c r="BM25" s="1" t="s">
        <v>221</v>
      </c>
      <c r="BN25" s="1" t="s">
        <v>221</v>
      </c>
      <c r="BO25" s="1">
        <v>4</v>
      </c>
      <c r="BP25" s="1">
        <v>4</v>
      </c>
      <c r="BQ25" s="1">
        <v>4</v>
      </c>
      <c r="BR25" s="1">
        <v>5</v>
      </c>
      <c r="BS25" s="1">
        <v>3</v>
      </c>
      <c r="BT25" s="1">
        <v>4</v>
      </c>
      <c r="BU25" s="1">
        <v>4</v>
      </c>
      <c r="BV25" s="1">
        <v>4</v>
      </c>
      <c r="BW25" s="1" t="s">
        <v>221</v>
      </c>
      <c r="BX25" s="1">
        <v>3.8333333330000001</v>
      </c>
      <c r="BY25" s="1">
        <v>4</v>
      </c>
      <c r="BZ25" s="1"/>
      <c r="CA25" s="1">
        <v>4</v>
      </c>
      <c r="CB25" s="1">
        <v>4</v>
      </c>
      <c r="CC25" s="1"/>
      <c r="CD25" s="1">
        <v>3</v>
      </c>
      <c r="CE25" s="1">
        <v>4</v>
      </c>
      <c r="CF25" s="1">
        <f>(AM25 - '[1]AoA, FW, and ASMu'!B$11) / '[1]AoA, FW, and ASMu'!B$12</f>
        <v>0.88905207322832902</v>
      </c>
      <c r="CG25" s="1">
        <f>(AQ25 - '[1]AoA, FW, and ASMu'!C$11) / '[1]AoA, FW, and ASMu'!C$12</f>
        <v>1.6056087151336731</v>
      </c>
      <c r="CH25" s="1">
        <f>(AR25 - '[1]AoA, FW, and ASMu'!D$11) / '[1]AoA, FW, and ASMu'!D$12</f>
        <v>0.45651043466681585</v>
      </c>
      <c r="CI25" s="1">
        <f>(AT25 - '[1]AoA, FW, and ASMu'!E$11) / '[1]AoA, FW, and ASMu'!E$12</f>
        <v>0.50066042908655961</v>
      </c>
      <c r="CJ25" s="1">
        <f>(AU25 - '[1]AoA, FW, and ASMu'!F$11) / '[1]AoA, FW, and ASMu'!F$12</f>
        <v>0.34953519330863153</v>
      </c>
      <c r="CK25" s="1">
        <f>(AY25 - '[1]AoA, FW, and ASMu'!G$11) / '[1]AoA, FW, and ASMu'!G$12</f>
        <v>-0.39129875746110016</v>
      </c>
      <c r="CL25" s="1">
        <f>(BA25 - '[1]AoA, FW, and ASMu'!H$11) / '[1]AoA, FW, and ASMu'!H$12</f>
        <v>-0.62050276803115456</v>
      </c>
      <c r="CM25" s="1">
        <f>(AW25 - '[1]AoA, FW, and ASMu'!I$11) / '[1]AoA, FW, and ASMu'!I$12</f>
        <v>-1.1002623838105714</v>
      </c>
      <c r="CN25" s="1">
        <v>-0.43900229800000001</v>
      </c>
      <c r="CO25" s="1">
        <v>0.48475246700000002</v>
      </c>
      <c r="CP25" s="1"/>
      <c r="CQ25" s="1">
        <v>4.8453466000000001E-2</v>
      </c>
      <c r="CR25" s="1">
        <v>-0.36669731</v>
      </c>
      <c r="CS25" s="1"/>
      <c r="CT25" s="1">
        <v>-9.3185787000000006E-2</v>
      </c>
      <c r="CU25" s="1">
        <v>4.9091758999999999E-2</v>
      </c>
      <c r="CV25" s="1" t="s">
        <v>241</v>
      </c>
      <c r="CW25" s="1">
        <v>5</v>
      </c>
      <c r="CX25" s="1">
        <v>1</v>
      </c>
      <c r="CY25" s="1" t="s">
        <v>242</v>
      </c>
      <c r="CZ25" s="1">
        <v>5</v>
      </c>
      <c r="DA25" s="1">
        <v>7232</v>
      </c>
      <c r="DB25" s="1" t="s">
        <v>221</v>
      </c>
      <c r="DC25" s="1" t="s">
        <v>221</v>
      </c>
      <c r="DD25" s="1">
        <v>1</v>
      </c>
      <c r="DE25" s="1">
        <v>7233</v>
      </c>
      <c r="DF25" s="1" t="s">
        <v>221</v>
      </c>
      <c r="DG25" s="1" t="s">
        <v>292</v>
      </c>
      <c r="DH25" s="1" t="s">
        <v>221</v>
      </c>
      <c r="DI25" s="1" t="s">
        <v>221</v>
      </c>
      <c r="DJ25" s="1" t="s">
        <v>447</v>
      </c>
      <c r="DK25" s="1" t="s">
        <v>340</v>
      </c>
      <c r="DL25" s="1" t="s">
        <v>341</v>
      </c>
      <c r="DM25" s="1">
        <v>1296</v>
      </c>
      <c r="DN25" s="1">
        <v>7</v>
      </c>
      <c r="DO25" s="1" t="s">
        <v>448</v>
      </c>
      <c r="DP25" s="1">
        <v>0.99168173500000001</v>
      </c>
      <c r="DQ25" s="1">
        <v>-0.56476974899999999</v>
      </c>
      <c r="DR25" s="1">
        <v>1.142329726</v>
      </c>
      <c r="DS25" s="1">
        <v>-0.37808848900000003</v>
      </c>
      <c r="DT25" s="1">
        <v>2.1885848320000001</v>
      </c>
      <c r="DU25" s="1">
        <v>0.567065547</v>
      </c>
      <c r="DV25" s="1">
        <v>-0.68143459900000003</v>
      </c>
      <c r="DW25" s="1">
        <v>0.87171520999999996</v>
      </c>
      <c r="DX25" s="1">
        <v>0.71745466300000005</v>
      </c>
      <c r="DY25" s="1">
        <v>0.90355514999999997</v>
      </c>
      <c r="DZ25" s="1">
        <v>-1.190606061</v>
      </c>
      <c r="EA25" s="1">
        <v>0.85522195599999995</v>
      </c>
      <c r="EB25" s="1">
        <v>-0.34981495200000001</v>
      </c>
      <c r="EC25" s="1">
        <v>-1.3684290720000001</v>
      </c>
      <c r="ED25" s="1">
        <v>-0.670839038</v>
      </c>
      <c r="EE25" s="1">
        <v>-0.78145320900000004</v>
      </c>
      <c r="EF25" s="1">
        <v>0.50663741100000004</v>
      </c>
      <c r="EG25" s="1">
        <v>-0.20733053700000001</v>
      </c>
      <c r="EH25" s="1">
        <v>-2.1388457270000001</v>
      </c>
      <c r="EI25" s="1">
        <v>-1.21831219</v>
      </c>
      <c r="EJ25" s="1" t="s">
        <v>221</v>
      </c>
      <c r="EK25" s="1" t="s">
        <v>221</v>
      </c>
      <c r="EL25" s="1" t="s">
        <v>221</v>
      </c>
      <c r="EM25" s="1">
        <v>0.141778721</v>
      </c>
      <c r="EN25" s="1">
        <v>-0.227950713</v>
      </c>
      <c r="EO25" s="1">
        <v>-0.39782657399999999</v>
      </c>
      <c r="EP25" s="1">
        <v>0.55752913199999998</v>
      </c>
      <c r="EQ25" s="1">
        <v>-0.83988714499999995</v>
      </c>
      <c r="ER25" s="1">
        <v>0.35031512599999998</v>
      </c>
      <c r="ES25" s="1">
        <v>0.56867211600000001</v>
      </c>
      <c r="ET25" s="1">
        <v>-0.18006138499999999</v>
      </c>
      <c r="EU25" s="1" t="s">
        <v>221</v>
      </c>
      <c r="EV25" s="1" t="s">
        <v>221</v>
      </c>
      <c r="EW25" s="1">
        <v>1.3341285919999999</v>
      </c>
      <c r="EX25" s="1">
        <v>-0.67500610599999999</v>
      </c>
      <c r="EY25" s="1">
        <v>0.99320901100000003</v>
      </c>
      <c r="EZ25" s="1">
        <v>-0.56272993800000004</v>
      </c>
      <c r="FA25" s="1">
        <v>1.7606326240000001</v>
      </c>
      <c r="FB25" s="1">
        <v>0.53359674300000004</v>
      </c>
      <c r="FC25" s="1">
        <v>-0.94977949800000006</v>
      </c>
      <c r="FD25" s="1">
        <v>0.84506917800000003</v>
      </c>
      <c r="FE25" s="1">
        <v>0.410288343</v>
      </c>
      <c r="FF25" s="1">
        <v>0.81766888299999996</v>
      </c>
      <c r="FG25" s="1">
        <v>-1.024120258</v>
      </c>
      <c r="FH25" s="1">
        <v>0.67688225400000002</v>
      </c>
      <c r="FI25" s="1">
        <v>-0.24643912700000001</v>
      </c>
      <c r="FJ25" s="1">
        <v>-1.15246804</v>
      </c>
      <c r="FK25" s="1">
        <v>-0.61827943600000002</v>
      </c>
      <c r="FL25" s="1">
        <v>-0.62947516000000003</v>
      </c>
      <c r="FM25" s="1">
        <v>0.65470389500000004</v>
      </c>
      <c r="FN25" s="1">
        <v>-0.247118633</v>
      </c>
      <c r="FO25" s="1">
        <v>-2.1403804590000002</v>
      </c>
      <c r="FP25" s="1">
        <v>-1.402873262</v>
      </c>
      <c r="FQ25" s="1"/>
      <c r="FR25" s="1"/>
      <c r="FS25" s="1"/>
      <c r="FT25" s="1">
        <v>0.144408287</v>
      </c>
      <c r="FU25" s="1">
        <v>-0.263012886</v>
      </c>
      <c r="FV25" s="1">
        <v>-0.45070360700000001</v>
      </c>
      <c r="FW25" s="1">
        <v>0.68845685099999998</v>
      </c>
      <c r="FX25" s="1">
        <v>-0.79947278300000002</v>
      </c>
      <c r="FY25" s="1">
        <v>0.38368944500000002</v>
      </c>
      <c r="FZ25" s="1">
        <v>0.58580132299999998</v>
      </c>
      <c r="GA25" s="1">
        <v>-0.200264262</v>
      </c>
      <c r="GB25" s="1"/>
      <c r="GC25" s="1"/>
      <c r="GD25" s="1">
        <v>1.1093625549999999</v>
      </c>
      <c r="GE25" s="1">
        <v>1.0183421269999999</v>
      </c>
      <c r="GF25" s="1">
        <v>-0.94977949800000006</v>
      </c>
      <c r="GG25" s="1">
        <v>0.989477465</v>
      </c>
      <c r="GH25" s="1">
        <v>0.147275457</v>
      </c>
      <c r="GI25" s="1">
        <v>-0.24643912700000001</v>
      </c>
      <c r="GJ25" s="1">
        <v>-1.018015828</v>
      </c>
      <c r="GK25" s="1">
        <v>-1.2712388910000001</v>
      </c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 t="s">
        <v>269</v>
      </c>
      <c r="HP25" s="1" t="s">
        <v>357</v>
      </c>
      <c r="HQ25" s="1" t="s">
        <v>358</v>
      </c>
      <c r="HR25" s="1" t="s">
        <v>221</v>
      </c>
      <c r="HS25" s="1" t="s">
        <v>221</v>
      </c>
      <c r="HT25" s="1" t="s">
        <v>221</v>
      </c>
      <c r="HU25" s="1">
        <v>4.1837717159999999</v>
      </c>
      <c r="HV25" s="1">
        <v>3.5899784129999999</v>
      </c>
      <c r="HW25" s="1"/>
      <c r="HX25" s="1">
        <v>3.3234672650000001</v>
      </c>
      <c r="HY25" s="1">
        <v>3.5527559000000002</v>
      </c>
      <c r="HZ25" s="1"/>
      <c r="IA25" s="1">
        <v>2.096680208</v>
      </c>
      <c r="IB25" s="1">
        <v>2.3474786750000001</v>
      </c>
    </row>
    <row r="26" spans="1:236" x14ac:dyDescent="0.3">
      <c r="A26" s="1">
        <v>35417</v>
      </c>
      <c r="B26" s="1" t="s">
        <v>449</v>
      </c>
      <c r="C26" s="1" t="s">
        <v>382</v>
      </c>
      <c r="D26" s="1" t="s">
        <v>450</v>
      </c>
      <c r="E26" s="1">
        <v>6</v>
      </c>
      <c r="F26" s="1" t="s">
        <v>219</v>
      </c>
      <c r="G26" s="1">
        <v>1</v>
      </c>
      <c r="H26" s="1" t="s">
        <v>220</v>
      </c>
      <c r="I26" s="1" t="s">
        <v>221</v>
      </c>
      <c r="J26" s="1" t="s">
        <v>221</v>
      </c>
      <c r="K26" s="1" t="s">
        <v>221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 t="s">
        <v>451</v>
      </c>
      <c r="AF26" s="1" t="s">
        <v>221</v>
      </c>
      <c r="AG26" s="1" t="s">
        <v>221</v>
      </c>
      <c r="AH26" s="1" t="s">
        <v>221</v>
      </c>
      <c r="AI26" s="1" t="s">
        <v>221</v>
      </c>
      <c r="AJ26" s="1" t="s">
        <v>221</v>
      </c>
      <c r="AK26" s="1" t="s">
        <v>221</v>
      </c>
      <c r="AL26" s="1" t="s">
        <v>221</v>
      </c>
      <c r="AM26" s="1">
        <v>5</v>
      </c>
      <c r="AN26" s="1">
        <v>1</v>
      </c>
      <c r="AO26" s="1">
        <v>5</v>
      </c>
      <c r="AP26" s="1">
        <v>3</v>
      </c>
      <c r="AQ26" s="1">
        <v>5</v>
      </c>
      <c r="AR26" s="1">
        <v>1</v>
      </c>
      <c r="AS26" s="1">
        <v>1</v>
      </c>
      <c r="AT26" s="1">
        <v>5</v>
      </c>
      <c r="AU26" s="1">
        <v>1</v>
      </c>
      <c r="AV26" s="1">
        <v>3</v>
      </c>
      <c r="AW26" s="1">
        <v>3</v>
      </c>
      <c r="AX26" s="1">
        <v>3</v>
      </c>
      <c r="AY26" s="1">
        <v>5</v>
      </c>
      <c r="AZ26" s="1">
        <v>5</v>
      </c>
      <c r="BA26" s="1">
        <v>1</v>
      </c>
      <c r="BB26" s="1">
        <v>3</v>
      </c>
      <c r="BC26" s="1" t="s">
        <v>221</v>
      </c>
      <c r="BD26" s="1" t="s">
        <v>221</v>
      </c>
      <c r="BE26" s="1" t="s">
        <v>221</v>
      </c>
      <c r="BF26" s="1" t="s">
        <v>221</v>
      </c>
      <c r="BG26" s="1">
        <v>5</v>
      </c>
      <c r="BH26" s="1">
        <v>5</v>
      </c>
      <c r="BI26" s="1">
        <v>3</v>
      </c>
      <c r="BJ26" s="1">
        <v>5</v>
      </c>
      <c r="BK26" s="1">
        <v>5</v>
      </c>
      <c r="BL26" s="1">
        <v>5</v>
      </c>
      <c r="BM26" s="1">
        <v>5</v>
      </c>
      <c r="BN26" s="1" t="s">
        <v>221</v>
      </c>
      <c r="BO26" s="1">
        <v>3</v>
      </c>
      <c r="BP26" s="1" t="s">
        <v>221</v>
      </c>
      <c r="BQ26" s="1">
        <v>5</v>
      </c>
      <c r="BR26" s="1">
        <v>5</v>
      </c>
      <c r="BS26" s="1">
        <v>5</v>
      </c>
      <c r="BT26" s="1">
        <v>5</v>
      </c>
      <c r="BU26" s="1">
        <v>5</v>
      </c>
      <c r="BV26" s="1">
        <v>5</v>
      </c>
      <c r="BW26" s="1" t="s">
        <v>221</v>
      </c>
      <c r="BX26" s="1">
        <v>4.7777777779999999</v>
      </c>
      <c r="BY26" s="1">
        <v>5</v>
      </c>
      <c r="BZ26" s="1"/>
      <c r="CA26" s="1">
        <v>3</v>
      </c>
      <c r="CB26" s="1"/>
      <c r="CC26" s="1">
        <v>5</v>
      </c>
      <c r="CD26" s="1">
        <v>5</v>
      </c>
      <c r="CE26" s="1">
        <v>5</v>
      </c>
      <c r="CF26" s="1">
        <f>(AM26 - '[1]AoA, FW, and ASMu'!B$11) / '[1]AoA, FW, and ASMu'!B$12</f>
        <v>0.88905207322832902</v>
      </c>
      <c r="CG26" s="1">
        <f>(AQ26 - '[1]AoA, FW, and ASMu'!C$11) / '[1]AoA, FW, and ASMu'!C$12</f>
        <v>1.6056087151336731</v>
      </c>
      <c r="CH26" s="1">
        <f>(AR26 - '[1]AoA, FW, and ASMu'!D$11) / '[1]AoA, FW, and ASMu'!D$12</f>
        <v>-1.1133856642167215</v>
      </c>
      <c r="CI26" s="1">
        <f>(AT26 - '[1]AoA, FW, and ASMu'!E$11) / '[1]AoA, FW, and ASMu'!E$12</f>
        <v>0.50066042908655961</v>
      </c>
      <c r="CJ26" s="1">
        <f>(AU26 - '[1]AoA, FW, and ASMu'!F$11) / '[1]AoA, FW, and ASMu'!F$12</f>
        <v>-1.3726844286238138</v>
      </c>
      <c r="CK26" s="1">
        <f>(AY26 - '[1]AoA, FW, and ASMu'!G$11) / '[1]AoA, FW, and ASMu'!G$12</f>
        <v>1.0352183707753255</v>
      </c>
      <c r="CL26" s="1">
        <f>(BA26 - '[1]AoA, FW, and ASMu'!H$11) / '[1]AoA, FW, and ASMu'!H$12</f>
        <v>-0.62050276803115456</v>
      </c>
      <c r="CM26" s="1">
        <f>(AW26 - '[1]AoA, FW, and ASMu'!I$11) / '[1]AoA, FW, and ASMu'!I$12</f>
        <v>-0.25123341556192269</v>
      </c>
      <c r="CN26" s="1">
        <v>1.3846930660000001</v>
      </c>
      <c r="CO26" s="1">
        <v>1.6814119380000001</v>
      </c>
      <c r="CP26" s="1"/>
      <c r="CQ26" s="1">
        <v>-1.0593689559999999</v>
      </c>
      <c r="CR26" s="1"/>
      <c r="CS26" s="1">
        <v>1.3071751629999999</v>
      </c>
      <c r="CT26" s="1">
        <v>2.0034944210000001</v>
      </c>
      <c r="CU26" s="1">
        <v>1.222831097</v>
      </c>
      <c r="CV26" s="1" t="s">
        <v>241</v>
      </c>
      <c r="CW26" s="1">
        <v>5</v>
      </c>
      <c r="CX26" s="1">
        <v>1</v>
      </c>
      <c r="CY26" s="1" t="s">
        <v>242</v>
      </c>
      <c r="CZ26" s="1">
        <v>5</v>
      </c>
      <c r="DA26" s="1">
        <v>9372</v>
      </c>
      <c r="DB26" s="1" t="s">
        <v>221</v>
      </c>
      <c r="DC26" s="1" t="s">
        <v>221</v>
      </c>
      <c r="DD26" s="1">
        <v>0</v>
      </c>
      <c r="DE26" s="1" t="s">
        <v>221</v>
      </c>
      <c r="DF26" s="1" t="s">
        <v>221</v>
      </c>
      <c r="DG26" s="1" t="s">
        <v>310</v>
      </c>
      <c r="DH26" s="1">
        <v>444316</v>
      </c>
      <c r="DI26" s="1" t="s">
        <v>221</v>
      </c>
      <c r="DJ26" s="1" t="s">
        <v>452</v>
      </c>
      <c r="DK26" s="1" t="s">
        <v>419</v>
      </c>
      <c r="DL26" s="1" t="s">
        <v>229</v>
      </c>
      <c r="DM26" s="1">
        <v>1228</v>
      </c>
      <c r="DN26" s="1">
        <v>6</v>
      </c>
      <c r="DO26" s="1" t="s">
        <v>453</v>
      </c>
      <c r="DP26" s="1">
        <v>0.99168173500000001</v>
      </c>
      <c r="DQ26" s="1">
        <v>-0.56476974899999999</v>
      </c>
      <c r="DR26" s="1">
        <v>1.142329726</v>
      </c>
      <c r="DS26" s="1">
        <v>1.621911511</v>
      </c>
      <c r="DT26" s="1">
        <v>2.1885848320000001</v>
      </c>
      <c r="DU26" s="1">
        <v>-1.4329344530000001</v>
      </c>
      <c r="DV26" s="1">
        <v>-0.68143459900000003</v>
      </c>
      <c r="DW26" s="1">
        <v>0.87171520999999996</v>
      </c>
      <c r="DX26" s="1">
        <v>-2.2825453370000002</v>
      </c>
      <c r="DY26" s="1">
        <v>0.90355514999999997</v>
      </c>
      <c r="DZ26" s="1">
        <v>-0.19060606099999999</v>
      </c>
      <c r="EA26" s="1">
        <v>0.85522195599999995</v>
      </c>
      <c r="EB26" s="1">
        <v>1.650185048</v>
      </c>
      <c r="EC26" s="1">
        <v>1.6315709279999999</v>
      </c>
      <c r="ED26" s="1">
        <v>-0.670839038</v>
      </c>
      <c r="EE26" s="1">
        <v>-0.78145320900000004</v>
      </c>
      <c r="EF26" s="1">
        <v>0.50663741100000004</v>
      </c>
      <c r="EG26" s="1">
        <v>0.79266946299999996</v>
      </c>
      <c r="EH26" s="1">
        <v>-1.1388457270000001</v>
      </c>
      <c r="EI26" s="1">
        <v>0.78168780999999998</v>
      </c>
      <c r="EJ26" s="1">
        <v>0.78663404599999998</v>
      </c>
      <c r="EK26" s="1">
        <v>0.91174131999999997</v>
      </c>
      <c r="EL26" s="1">
        <v>0.48208338899999997</v>
      </c>
      <c r="EM26" s="1">
        <v>-0.858221279</v>
      </c>
      <c r="EN26" s="1" t="s">
        <v>221</v>
      </c>
      <c r="EO26" s="1">
        <v>0.60217342600000001</v>
      </c>
      <c r="EP26" s="1">
        <v>0.55752913199999998</v>
      </c>
      <c r="EQ26" s="1">
        <v>1.1601128549999999</v>
      </c>
      <c r="ER26" s="1">
        <v>1.3503151259999999</v>
      </c>
      <c r="ES26" s="1">
        <v>1.5686721159999999</v>
      </c>
      <c r="ET26" s="1">
        <v>0.81993861499999998</v>
      </c>
      <c r="EU26" s="1" t="s">
        <v>221</v>
      </c>
      <c r="EV26" s="1" t="s">
        <v>221</v>
      </c>
      <c r="EW26" s="1">
        <v>1.3341285919999999</v>
      </c>
      <c r="EX26" s="1">
        <v>-0.67500610599999999</v>
      </c>
      <c r="EY26" s="1">
        <v>0.99320901100000003</v>
      </c>
      <c r="EZ26" s="1">
        <v>2.4139802979999998</v>
      </c>
      <c r="FA26" s="1">
        <v>1.7606326240000001</v>
      </c>
      <c r="FB26" s="1">
        <v>-1.348361157</v>
      </c>
      <c r="FC26" s="1">
        <v>-0.94977949800000006</v>
      </c>
      <c r="FD26" s="1">
        <v>0.84506917800000003</v>
      </c>
      <c r="FE26" s="1">
        <v>-1.305311391</v>
      </c>
      <c r="FF26" s="1">
        <v>0.81766888299999996</v>
      </c>
      <c r="FG26" s="1">
        <v>-0.163953078</v>
      </c>
      <c r="FH26" s="1">
        <v>0.67688225400000002</v>
      </c>
      <c r="FI26" s="1">
        <v>1.1625293880000001</v>
      </c>
      <c r="FJ26" s="1">
        <v>1.3740817030000001</v>
      </c>
      <c r="FK26" s="1">
        <v>-0.61827943600000002</v>
      </c>
      <c r="FL26" s="1">
        <v>-0.62947516000000003</v>
      </c>
      <c r="FM26" s="1">
        <v>0.65470389500000004</v>
      </c>
      <c r="FN26" s="1">
        <v>0.94478795299999996</v>
      </c>
      <c r="FO26" s="1">
        <v>-1.139662908</v>
      </c>
      <c r="FP26" s="1">
        <v>0.90010502800000003</v>
      </c>
      <c r="FQ26" s="1">
        <v>0.96217865700000005</v>
      </c>
      <c r="FR26" s="1">
        <v>1.024416521</v>
      </c>
      <c r="FS26" s="1">
        <v>0.67246216400000003</v>
      </c>
      <c r="FT26" s="1">
        <v>-0.87413868699999997</v>
      </c>
      <c r="FU26" s="1"/>
      <c r="FV26" s="1">
        <v>0.682211177</v>
      </c>
      <c r="FW26" s="1">
        <v>0.68845685099999998</v>
      </c>
      <c r="FX26" s="1">
        <v>1.1042896170000001</v>
      </c>
      <c r="FY26" s="1">
        <v>1.4789588659999999</v>
      </c>
      <c r="FZ26" s="1">
        <v>1.6159227350000001</v>
      </c>
      <c r="GA26" s="1">
        <v>0.911935681</v>
      </c>
      <c r="GB26" s="1"/>
      <c r="GC26" s="1"/>
      <c r="GD26" s="1">
        <v>1.8902277569999999</v>
      </c>
      <c r="GE26" s="1">
        <v>0.199079643</v>
      </c>
      <c r="GF26" s="1">
        <v>-0.94977949800000006</v>
      </c>
      <c r="GG26" s="1">
        <v>-2.9069509E-2</v>
      </c>
      <c r="GH26" s="1">
        <v>-1.305311391</v>
      </c>
      <c r="GI26" s="1">
        <v>2.0488818360000001</v>
      </c>
      <c r="GJ26" s="1">
        <v>-6.6134628000000001E-2</v>
      </c>
      <c r="GK26" s="1">
        <v>0.78083487500000004</v>
      </c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 t="s">
        <v>454</v>
      </c>
      <c r="HP26" s="1" t="s">
        <v>295</v>
      </c>
      <c r="HQ26" s="1" t="s">
        <v>234</v>
      </c>
      <c r="HR26" s="1" t="s">
        <v>221</v>
      </c>
      <c r="HS26" s="1" t="s">
        <v>221</v>
      </c>
      <c r="HT26" s="1" t="s">
        <v>221</v>
      </c>
      <c r="HU26" s="1">
        <v>6.0074670799999996</v>
      </c>
      <c r="HV26" s="1">
        <v>4.7866378840000001</v>
      </c>
      <c r="HW26" s="1"/>
      <c r="HX26" s="1">
        <v>2.2156448430000002</v>
      </c>
      <c r="HY26" s="1"/>
      <c r="HZ26" s="1">
        <v>4.3130662539999998</v>
      </c>
      <c r="IA26" s="1">
        <v>4.1933604149999999</v>
      </c>
      <c r="IB26" s="1">
        <v>3.5212180129999999</v>
      </c>
    </row>
    <row r="27" spans="1:236" x14ac:dyDescent="0.3">
      <c r="A27" s="1">
        <v>33321</v>
      </c>
      <c r="B27" s="1" t="s">
        <v>455</v>
      </c>
      <c r="C27" s="1" t="s">
        <v>456</v>
      </c>
      <c r="D27" s="1" t="s">
        <v>457</v>
      </c>
      <c r="E27" s="1">
        <v>8</v>
      </c>
      <c r="F27" s="1" t="s">
        <v>219</v>
      </c>
      <c r="G27" s="1">
        <v>1</v>
      </c>
      <c r="H27" s="1" t="s">
        <v>220</v>
      </c>
      <c r="I27" s="1" t="s">
        <v>221</v>
      </c>
      <c r="J27" s="1" t="s">
        <v>221</v>
      </c>
      <c r="K27" s="1" t="s">
        <v>221</v>
      </c>
      <c r="L27" s="1">
        <v>1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 t="s">
        <v>410</v>
      </c>
      <c r="AF27" s="1" t="s">
        <v>221</v>
      </c>
      <c r="AG27" s="1" t="s">
        <v>221</v>
      </c>
      <c r="AH27" s="1" t="s">
        <v>221</v>
      </c>
      <c r="AI27" s="1" t="s">
        <v>221</v>
      </c>
      <c r="AJ27" s="1" t="s">
        <v>221</v>
      </c>
      <c r="AK27" s="1" t="s">
        <v>221</v>
      </c>
      <c r="AL27" s="1" t="s">
        <v>221</v>
      </c>
      <c r="AM27" s="1">
        <v>5</v>
      </c>
      <c r="AN27" s="1">
        <v>1</v>
      </c>
      <c r="AO27" s="1">
        <v>4</v>
      </c>
      <c r="AP27" s="1">
        <v>1</v>
      </c>
      <c r="AQ27" s="1">
        <v>5</v>
      </c>
      <c r="AR27" s="1">
        <v>3</v>
      </c>
      <c r="AS27" s="1">
        <v>1</v>
      </c>
      <c r="AT27" s="1">
        <v>5</v>
      </c>
      <c r="AU27" s="1">
        <v>5</v>
      </c>
      <c r="AV27" s="1">
        <v>1</v>
      </c>
      <c r="AW27" s="1">
        <v>3</v>
      </c>
      <c r="AX27" s="1">
        <v>3</v>
      </c>
      <c r="AY27" s="1">
        <v>4</v>
      </c>
      <c r="AZ27" s="1">
        <v>4</v>
      </c>
      <c r="BA27" s="1">
        <v>2</v>
      </c>
      <c r="BB27" s="1">
        <v>2</v>
      </c>
      <c r="BC27" s="1" t="s">
        <v>221</v>
      </c>
      <c r="BD27" s="1" t="s">
        <v>221</v>
      </c>
      <c r="BE27" s="1" t="s">
        <v>221</v>
      </c>
      <c r="BF27" s="1" t="s">
        <v>221</v>
      </c>
      <c r="BG27" s="1">
        <v>5</v>
      </c>
      <c r="BH27" s="1">
        <v>5</v>
      </c>
      <c r="BI27" s="1">
        <v>5</v>
      </c>
      <c r="BJ27" s="1">
        <v>5</v>
      </c>
      <c r="BK27" s="1">
        <v>5</v>
      </c>
      <c r="BL27" s="1">
        <v>5</v>
      </c>
      <c r="BM27" s="1">
        <v>5</v>
      </c>
      <c r="BN27" s="1">
        <v>5</v>
      </c>
      <c r="BO27" s="1">
        <v>5</v>
      </c>
      <c r="BP27" s="1">
        <v>5</v>
      </c>
      <c r="BQ27" s="1">
        <v>5</v>
      </c>
      <c r="BR27" s="1">
        <v>5</v>
      </c>
      <c r="BS27" s="1">
        <v>5</v>
      </c>
      <c r="BT27" s="1">
        <v>5</v>
      </c>
      <c r="BU27" s="1">
        <v>5</v>
      </c>
      <c r="BV27" s="1">
        <v>5</v>
      </c>
      <c r="BW27" s="1">
        <v>5</v>
      </c>
      <c r="BX27" s="1">
        <v>5</v>
      </c>
      <c r="BY27" s="1">
        <v>5</v>
      </c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f>(AM27 - '[1]AoA, FW, and ASMu'!B$11) / '[1]AoA, FW, and ASMu'!B$12</f>
        <v>0.88905207322832902</v>
      </c>
      <c r="CG27" s="1">
        <f>(AQ27 - '[1]AoA, FW, and ASMu'!C$11) / '[1]AoA, FW, and ASMu'!C$12</f>
        <v>1.6056087151336731</v>
      </c>
      <c r="CH27" s="1">
        <f>(AR27 - '[1]AoA, FW, and ASMu'!D$11) / '[1]AoA, FW, and ASMu'!D$12</f>
        <v>0.45651043466681585</v>
      </c>
      <c r="CI27" s="1">
        <f>(AT27 - '[1]AoA, FW, and ASMu'!E$11) / '[1]AoA, FW, and ASMu'!E$12</f>
        <v>0.50066042908655961</v>
      </c>
      <c r="CJ27" s="1">
        <f>(AU27 - '[1]AoA, FW, and ASMu'!F$11) / '[1]AoA, FW, and ASMu'!F$12</f>
        <v>0.92360840061944671</v>
      </c>
      <c r="CK27" s="1">
        <f>(AY27 - '[1]AoA, FW, and ASMu'!G$11) / '[1]AoA, FW, and ASMu'!G$12</f>
        <v>0.32195980665711271</v>
      </c>
      <c r="CL27" s="1">
        <f>(BA27 - '[1]AoA, FW, and ASMu'!H$11) / '[1]AoA, FW, and ASMu'!H$12</f>
        <v>0.31960435424860512</v>
      </c>
      <c r="CM27" s="1">
        <f>(AW27 - '[1]AoA, FW, and ASMu'!I$11) / '[1]AoA, FW, and ASMu'!I$12</f>
        <v>-0.25123341556192269</v>
      </c>
      <c r="CN27" s="1">
        <v>1.813797857</v>
      </c>
      <c r="CO27" s="1">
        <v>1.6814119380000001</v>
      </c>
      <c r="CP27" s="1">
        <v>1.6339062120000001</v>
      </c>
      <c r="CQ27" s="1">
        <v>1.1562758870000001</v>
      </c>
      <c r="CR27" s="1">
        <v>0.81755465699999996</v>
      </c>
      <c r="CS27" s="1">
        <v>1.3071751629999999</v>
      </c>
      <c r="CT27" s="1">
        <v>2.0034944210000001</v>
      </c>
      <c r="CU27" s="1">
        <v>1.222831097</v>
      </c>
      <c r="CV27" s="1" t="s">
        <v>241</v>
      </c>
      <c r="CW27" s="1">
        <v>5</v>
      </c>
      <c r="CX27" s="1">
        <v>1</v>
      </c>
      <c r="CY27" s="1" t="s">
        <v>242</v>
      </c>
      <c r="CZ27" s="1">
        <v>5</v>
      </c>
      <c r="DA27" s="1">
        <v>464</v>
      </c>
      <c r="DB27" s="1" t="s">
        <v>221</v>
      </c>
      <c r="DC27" s="1" t="s">
        <v>221</v>
      </c>
      <c r="DD27" s="1">
        <v>1</v>
      </c>
      <c r="DE27" s="1">
        <v>465</v>
      </c>
      <c r="DF27" s="1" t="s">
        <v>221</v>
      </c>
      <c r="DG27" s="1" t="s">
        <v>292</v>
      </c>
      <c r="DH27" s="1">
        <v>620070</v>
      </c>
      <c r="DI27" s="1" t="s">
        <v>221</v>
      </c>
      <c r="DJ27" s="1" t="s">
        <v>458</v>
      </c>
      <c r="DK27" s="1" t="s">
        <v>257</v>
      </c>
      <c r="DL27" s="1" t="s">
        <v>229</v>
      </c>
      <c r="DM27" s="1">
        <v>1131</v>
      </c>
      <c r="DN27" s="1">
        <v>1</v>
      </c>
      <c r="DO27" s="1" t="s">
        <v>459</v>
      </c>
      <c r="DP27" s="1">
        <v>0.99168173500000001</v>
      </c>
      <c r="DQ27" s="1">
        <v>-0.56476974899999999</v>
      </c>
      <c r="DR27" s="1">
        <v>0.14232972599999999</v>
      </c>
      <c r="DS27" s="1">
        <v>-0.37808848900000003</v>
      </c>
      <c r="DT27" s="1">
        <v>2.1885848320000001</v>
      </c>
      <c r="DU27" s="1">
        <v>0.567065547</v>
      </c>
      <c r="DV27" s="1">
        <v>-0.68143459900000003</v>
      </c>
      <c r="DW27" s="1">
        <v>0.87171520999999996</v>
      </c>
      <c r="DX27" s="1">
        <v>1.717454663</v>
      </c>
      <c r="DY27" s="1">
        <v>-1.0964448499999999</v>
      </c>
      <c r="DZ27" s="1">
        <v>-0.19060606099999999</v>
      </c>
      <c r="EA27" s="1">
        <v>0.85522195599999995</v>
      </c>
      <c r="EB27" s="1">
        <v>0.65018504799999999</v>
      </c>
      <c r="EC27" s="1">
        <v>0.63157092800000003</v>
      </c>
      <c r="ED27" s="1">
        <v>0.329160962</v>
      </c>
      <c r="EE27" s="1">
        <v>-1.7814532089999999</v>
      </c>
      <c r="EF27" s="1">
        <v>0.50663741100000004</v>
      </c>
      <c r="EG27" s="1">
        <v>0.79266946299999996</v>
      </c>
      <c r="EH27" s="1">
        <v>0.86115427300000003</v>
      </c>
      <c r="EI27" s="1">
        <v>0.78168780999999998</v>
      </c>
      <c r="EJ27" s="1">
        <v>0.78663404599999998</v>
      </c>
      <c r="EK27" s="1">
        <v>0.91174131999999997</v>
      </c>
      <c r="EL27" s="1">
        <v>0.48208338899999997</v>
      </c>
      <c r="EM27" s="1">
        <v>1.1417787210000001</v>
      </c>
      <c r="EN27" s="1">
        <v>0.77204928699999997</v>
      </c>
      <c r="EO27" s="1">
        <v>0.60217342600000001</v>
      </c>
      <c r="EP27" s="1">
        <v>0.55752913199999998</v>
      </c>
      <c r="EQ27" s="1">
        <v>1.1601128549999999</v>
      </c>
      <c r="ER27" s="1">
        <v>1.3503151259999999</v>
      </c>
      <c r="ES27" s="1">
        <v>1.5686721159999999</v>
      </c>
      <c r="ET27" s="1">
        <v>0.81993861499999998</v>
      </c>
      <c r="EU27" s="1">
        <v>1.711729622</v>
      </c>
      <c r="EV27" s="1">
        <v>1.1107942079999999</v>
      </c>
      <c r="EW27" s="1">
        <v>1.3341285919999999</v>
      </c>
      <c r="EX27" s="1">
        <v>-0.67500610599999999</v>
      </c>
      <c r="EY27" s="1">
        <v>0.12374988000000001</v>
      </c>
      <c r="EZ27" s="1">
        <v>-0.56272993800000004</v>
      </c>
      <c r="FA27" s="1">
        <v>1.7606326240000001</v>
      </c>
      <c r="FB27" s="1">
        <v>0.53359674300000004</v>
      </c>
      <c r="FC27" s="1">
        <v>-0.94977949800000006</v>
      </c>
      <c r="FD27" s="1">
        <v>0.84506917800000003</v>
      </c>
      <c r="FE27" s="1">
        <v>0.98215492100000001</v>
      </c>
      <c r="FF27" s="1">
        <v>-0.99222370199999999</v>
      </c>
      <c r="FG27" s="1">
        <v>-0.163953078</v>
      </c>
      <c r="FH27" s="1">
        <v>0.67688225400000002</v>
      </c>
      <c r="FI27" s="1">
        <v>0.45804513099999999</v>
      </c>
      <c r="FJ27" s="1">
        <v>0.53189845499999999</v>
      </c>
      <c r="FK27" s="1">
        <v>0.30337151299999998</v>
      </c>
      <c r="FL27" s="1">
        <v>-1.434993843</v>
      </c>
      <c r="FM27" s="1">
        <v>0.65470389500000004</v>
      </c>
      <c r="FN27" s="1">
        <v>0.94478795299999996</v>
      </c>
      <c r="FO27" s="1">
        <v>0.86177219599999999</v>
      </c>
      <c r="FP27" s="1">
        <v>0.90010502800000003</v>
      </c>
      <c r="FQ27" s="1">
        <v>0.96217865700000005</v>
      </c>
      <c r="FR27" s="1">
        <v>1.024416521</v>
      </c>
      <c r="FS27" s="1">
        <v>0.67246216400000003</v>
      </c>
      <c r="FT27" s="1">
        <v>1.1629552620000001</v>
      </c>
      <c r="FU27" s="1">
        <v>0.89080182600000002</v>
      </c>
      <c r="FV27" s="1">
        <v>0.682211177</v>
      </c>
      <c r="FW27" s="1">
        <v>0.68845685099999998</v>
      </c>
      <c r="FX27" s="1">
        <v>1.1042896170000001</v>
      </c>
      <c r="FY27" s="1">
        <v>1.4789588659999999</v>
      </c>
      <c r="FZ27" s="1">
        <v>1.6159227350000001</v>
      </c>
      <c r="GA27" s="1">
        <v>0.911935681</v>
      </c>
      <c r="GB27" s="1">
        <v>1.711843789</v>
      </c>
      <c r="GC27" s="1">
        <v>0.97032693699999994</v>
      </c>
      <c r="GD27" s="1">
        <v>2.2615556460000001</v>
      </c>
      <c r="GE27" s="1">
        <v>2.0810375429999999</v>
      </c>
      <c r="GF27" s="1">
        <v>2.0547438000000001E-2</v>
      </c>
      <c r="GG27" s="1">
        <v>2.0080244390000002</v>
      </c>
      <c r="GH27" s="1">
        <v>1.8729567469999999</v>
      </c>
      <c r="GI27" s="1">
        <v>1.3443975779999999</v>
      </c>
      <c r="GJ27" s="1">
        <v>1.7114382159999999</v>
      </c>
      <c r="GK27" s="1">
        <v>0.78083487500000004</v>
      </c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 t="s">
        <v>231</v>
      </c>
      <c r="HP27" s="1" t="s">
        <v>315</v>
      </c>
      <c r="HQ27" s="1" t="s">
        <v>316</v>
      </c>
      <c r="HR27" s="1" t="s">
        <v>221</v>
      </c>
      <c r="HS27" s="1" t="s">
        <v>221</v>
      </c>
      <c r="HT27" s="1" t="s">
        <v>221</v>
      </c>
      <c r="HU27" s="1">
        <v>6.4365718709999999</v>
      </c>
      <c r="HV27" s="1">
        <v>4.7866378840000001</v>
      </c>
      <c r="HW27" s="1">
        <v>3.4767518370000001</v>
      </c>
      <c r="HX27" s="1">
        <v>4.4312896869999996</v>
      </c>
      <c r="HY27" s="1">
        <v>4.737007867</v>
      </c>
      <c r="HZ27" s="1">
        <v>4.3130662539999998</v>
      </c>
      <c r="IA27" s="1">
        <v>4.1933604149999999</v>
      </c>
      <c r="IB27" s="1">
        <v>3.5212180129999999</v>
      </c>
    </row>
    <row r="28" spans="1:236" x14ac:dyDescent="0.3">
      <c r="A28" s="1">
        <v>26629</v>
      </c>
      <c r="B28" s="1" t="s">
        <v>460</v>
      </c>
      <c r="C28" s="1" t="s">
        <v>461</v>
      </c>
      <c r="D28" s="1" t="s">
        <v>462</v>
      </c>
      <c r="E28" s="1">
        <v>7</v>
      </c>
      <c r="F28" s="1" t="s">
        <v>299</v>
      </c>
      <c r="G28" s="1">
        <v>2</v>
      </c>
      <c r="H28" s="1" t="s">
        <v>300</v>
      </c>
      <c r="I28" s="1" t="s">
        <v>221</v>
      </c>
      <c r="J28" s="1" t="s">
        <v>221</v>
      </c>
      <c r="K28" s="1" t="s">
        <v>221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 t="s">
        <v>221</v>
      </c>
      <c r="AF28" s="1" t="s">
        <v>221</v>
      </c>
      <c r="AG28" s="1" t="s">
        <v>221</v>
      </c>
      <c r="AH28" s="1" t="s">
        <v>221</v>
      </c>
      <c r="AI28" s="1" t="s">
        <v>221</v>
      </c>
      <c r="AJ28" s="1" t="s">
        <v>221</v>
      </c>
      <c r="AK28" s="1" t="s">
        <v>221</v>
      </c>
      <c r="AL28" s="1" t="s">
        <v>221</v>
      </c>
      <c r="AM28" s="1">
        <v>5</v>
      </c>
      <c r="AN28" s="1">
        <v>5</v>
      </c>
      <c r="AO28" s="1">
        <v>5</v>
      </c>
      <c r="AP28" s="1">
        <v>5</v>
      </c>
      <c r="AQ28" s="1">
        <v>5</v>
      </c>
      <c r="AR28" s="1">
        <v>3</v>
      </c>
      <c r="AS28" s="1">
        <v>3</v>
      </c>
      <c r="AT28" s="1">
        <v>5</v>
      </c>
      <c r="AU28" s="1">
        <v>5</v>
      </c>
      <c r="AV28" s="1">
        <v>3</v>
      </c>
      <c r="AW28" s="1">
        <v>5</v>
      </c>
      <c r="AX28" s="1">
        <v>3</v>
      </c>
      <c r="AY28" s="1">
        <v>5</v>
      </c>
      <c r="AZ28" s="1">
        <v>5</v>
      </c>
      <c r="BA28" s="1">
        <v>1</v>
      </c>
      <c r="BB28" s="1">
        <v>5</v>
      </c>
      <c r="BC28" s="1" t="s">
        <v>463</v>
      </c>
      <c r="BD28" s="1" t="s">
        <v>221</v>
      </c>
      <c r="BE28" s="1" t="s">
        <v>221</v>
      </c>
      <c r="BF28" s="1">
        <v>5</v>
      </c>
      <c r="BG28" s="1">
        <v>5</v>
      </c>
      <c r="BH28" s="1">
        <v>5</v>
      </c>
      <c r="BI28" s="1">
        <v>4</v>
      </c>
      <c r="BJ28" s="1">
        <v>4</v>
      </c>
      <c r="BK28" s="1">
        <v>5</v>
      </c>
      <c r="BL28" s="1">
        <v>5</v>
      </c>
      <c r="BM28" s="1">
        <v>5</v>
      </c>
      <c r="BN28" s="1">
        <v>5</v>
      </c>
      <c r="BO28" s="1">
        <v>5</v>
      </c>
      <c r="BP28" s="1">
        <v>5</v>
      </c>
      <c r="BQ28" s="1">
        <v>5</v>
      </c>
      <c r="BR28" s="1">
        <v>5</v>
      </c>
      <c r="BS28" s="1">
        <v>5</v>
      </c>
      <c r="BT28" s="1">
        <v>5</v>
      </c>
      <c r="BU28" s="1">
        <v>5</v>
      </c>
      <c r="BV28" s="1">
        <v>5</v>
      </c>
      <c r="BW28" s="1">
        <v>1</v>
      </c>
      <c r="BX28" s="1">
        <v>4.5</v>
      </c>
      <c r="BY28" s="1">
        <v>5</v>
      </c>
      <c r="BZ28" s="1">
        <v>5</v>
      </c>
      <c r="CA28" s="1">
        <v>5</v>
      </c>
      <c r="CB28" s="1">
        <v>5</v>
      </c>
      <c r="CC28" s="1">
        <v>5</v>
      </c>
      <c r="CD28" s="1">
        <v>3</v>
      </c>
      <c r="CE28" s="1">
        <v>5</v>
      </c>
      <c r="CF28" s="1">
        <f>(AM28 - '[1]AoA, FW, and ASMu'!B$11) / '[1]AoA, FW, and ASMu'!B$12</f>
        <v>0.88905207322832902</v>
      </c>
      <c r="CG28" s="1">
        <f>(AQ28 - '[1]AoA, FW, and ASMu'!C$11) / '[1]AoA, FW, and ASMu'!C$12</f>
        <v>1.6056087151336731</v>
      </c>
      <c r="CH28" s="1">
        <f>(AR28 - '[1]AoA, FW, and ASMu'!D$11) / '[1]AoA, FW, and ASMu'!D$12</f>
        <v>0.45651043466681585</v>
      </c>
      <c r="CI28" s="1">
        <f>(AT28 - '[1]AoA, FW, and ASMu'!E$11) / '[1]AoA, FW, and ASMu'!E$12</f>
        <v>0.50066042908655961</v>
      </c>
      <c r="CJ28" s="1">
        <f>(AU28 - '[1]AoA, FW, and ASMu'!F$11) / '[1]AoA, FW, and ASMu'!F$12</f>
        <v>0.92360840061944671</v>
      </c>
      <c r="CK28" s="1">
        <f>(AY28 - '[1]AoA, FW, and ASMu'!G$11) / '[1]AoA, FW, and ASMu'!G$12</f>
        <v>1.0352183707753255</v>
      </c>
      <c r="CL28" s="1">
        <f>(BA28 - '[1]AoA, FW, and ASMu'!H$11) / '[1]AoA, FW, and ASMu'!H$12</f>
        <v>-0.62050276803115456</v>
      </c>
      <c r="CM28" s="1">
        <f>(AW28 - '[1]AoA, FW, and ASMu'!I$11) / '[1]AoA, FW, and ASMu'!I$12</f>
        <v>1.4468245209353749</v>
      </c>
      <c r="CN28" s="1">
        <v>0.49588394899999999</v>
      </c>
      <c r="CO28" s="1">
        <v>1.608010385</v>
      </c>
      <c r="CP28" s="1">
        <v>1.4118328120000001</v>
      </c>
      <c r="CQ28" s="1">
        <v>1.119392599</v>
      </c>
      <c r="CR28" s="1">
        <v>0.77633217099999996</v>
      </c>
      <c r="CS28" s="1">
        <v>1.36160316</v>
      </c>
      <c r="CT28" s="1">
        <v>-0.68092034499999998</v>
      </c>
      <c r="CU28" s="1">
        <v>1.2513842930000001</v>
      </c>
      <c r="CV28" s="1" t="s">
        <v>241</v>
      </c>
      <c r="CW28" s="1">
        <v>5</v>
      </c>
      <c r="CX28" s="1">
        <v>1</v>
      </c>
      <c r="CY28" s="1" t="s">
        <v>242</v>
      </c>
      <c r="CZ28" s="1">
        <v>5</v>
      </c>
      <c r="DA28" s="1">
        <v>3104</v>
      </c>
      <c r="DB28" s="1" t="s">
        <v>221</v>
      </c>
      <c r="DC28" s="1" t="s">
        <v>221</v>
      </c>
      <c r="DD28" s="1">
        <v>1</v>
      </c>
      <c r="DE28" s="1" t="s">
        <v>221</v>
      </c>
      <c r="DF28" s="1" t="s">
        <v>221</v>
      </c>
      <c r="DG28" s="1" t="s">
        <v>292</v>
      </c>
      <c r="DH28" s="1">
        <v>558779</v>
      </c>
      <c r="DI28" s="1" t="s">
        <v>464</v>
      </c>
      <c r="DJ28" s="1" t="s">
        <v>465</v>
      </c>
      <c r="DK28" s="1" t="s">
        <v>440</v>
      </c>
      <c r="DL28" s="1" t="s">
        <v>229</v>
      </c>
      <c r="DM28" s="1">
        <v>1032</v>
      </c>
      <c r="DN28" s="1">
        <v>3</v>
      </c>
      <c r="DO28" s="1" t="s">
        <v>221</v>
      </c>
      <c r="DP28" s="1">
        <v>0.99168173500000001</v>
      </c>
      <c r="DQ28" s="1">
        <v>3.4352302510000001</v>
      </c>
      <c r="DR28" s="1">
        <v>1.142329726</v>
      </c>
      <c r="DS28" s="1">
        <v>3.621911511</v>
      </c>
      <c r="DT28" s="1">
        <v>2.1885848320000001</v>
      </c>
      <c r="DU28" s="1">
        <v>0.567065547</v>
      </c>
      <c r="DV28" s="1">
        <v>1.3185654010000001</v>
      </c>
      <c r="DW28" s="1">
        <v>0.87171520999999996</v>
      </c>
      <c r="DX28" s="1">
        <v>1.717454663</v>
      </c>
      <c r="DY28" s="1">
        <v>0.90355514999999997</v>
      </c>
      <c r="DZ28" s="1">
        <v>1.809393939</v>
      </c>
      <c r="EA28" s="1">
        <v>0.85522195599999995</v>
      </c>
      <c r="EB28" s="1">
        <v>1.650185048</v>
      </c>
      <c r="EC28" s="1">
        <v>1.6315709279999999</v>
      </c>
      <c r="ED28" s="1">
        <v>-0.670839038</v>
      </c>
      <c r="EE28" s="1">
        <v>1.2185467910000001</v>
      </c>
      <c r="EF28" s="1">
        <v>0.50663741100000004</v>
      </c>
      <c r="EG28" s="1">
        <v>0.79266946299999996</v>
      </c>
      <c r="EH28" s="1">
        <v>-0.138845727</v>
      </c>
      <c r="EI28" s="1">
        <v>-0.21831218999999999</v>
      </c>
      <c r="EJ28" s="1">
        <v>0.78663404599999998</v>
      </c>
      <c r="EK28" s="1">
        <v>0.91174131999999997</v>
      </c>
      <c r="EL28" s="1">
        <v>0.48208338899999997</v>
      </c>
      <c r="EM28" s="1">
        <v>1.1417787210000001</v>
      </c>
      <c r="EN28" s="1">
        <v>0.77204928699999997</v>
      </c>
      <c r="EO28" s="1">
        <v>0.60217342600000001</v>
      </c>
      <c r="EP28" s="1">
        <v>0.55752913199999998</v>
      </c>
      <c r="EQ28" s="1">
        <v>1.1601128549999999</v>
      </c>
      <c r="ER28" s="1">
        <v>1.3503151259999999</v>
      </c>
      <c r="ES28" s="1">
        <v>1.5686721159999999</v>
      </c>
      <c r="ET28" s="1">
        <v>0.81993861499999998</v>
      </c>
      <c r="EU28" s="1">
        <v>-2.288270378</v>
      </c>
      <c r="EV28" s="1">
        <v>1.1107942079999999</v>
      </c>
      <c r="EW28" s="1">
        <v>1.3341285919999999</v>
      </c>
      <c r="EX28" s="1">
        <v>4.1057464579999996</v>
      </c>
      <c r="EY28" s="1">
        <v>0.99320901100000003</v>
      </c>
      <c r="EZ28" s="1">
        <v>5.390690534</v>
      </c>
      <c r="FA28" s="1">
        <v>1.7606326240000001</v>
      </c>
      <c r="FB28" s="1">
        <v>0.53359674300000004</v>
      </c>
      <c r="FC28" s="1">
        <v>1.8378086280000001</v>
      </c>
      <c r="FD28" s="1">
        <v>0.84506917800000003</v>
      </c>
      <c r="FE28" s="1">
        <v>0.98215492100000001</v>
      </c>
      <c r="FF28" s="1">
        <v>0.81766888299999996</v>
      </c>
      <c r="FG28" s="1">
        <v>1.556381282</v>
      </c>
      <c r="FH28" s="1">
        <v>0.67688225400000002</v>
      </c>
      <c r="FI28" s="1">
        <v>1.1625293880000001</v>
      </c>
      <c r="FJ28" s="1">
        <v>1.3740817030000001</v>
      </c>
      <c r="FK28" s="1">
        <v>-0.61827943600000002</v>
      </c>
      <c r="FL28" s="1">
        <v>0.98156220699999996</v>
      </c>
      <c r="FM28" s="1">
        <v>0.65470389500000004</v>
      </c>
      <c r="FN28" s="1">
        <v>0.94478795299999996</v>
      </c>
      <c r="FO28" s="1">
        <v>-0.13894535599999999</v>
      </c>
      <c r="FP28" s="1">
        <v>-0.25138411700000002</v>
      </c>
      <c r="FQ28" s="1">
        <v>0.96217865700000005</v>
      </c>
      <c r="FR28" s="1">
        <v>1.024416521</v>
      </c>
      <c r="FS28" s="1">
        <v>0.67246216400000003</v>
      </c>
      <c r="FT28" s="1">
        <v>1.1629552620000001</v>
      </c>
      <c r="FU28" s="1">
        <v>0.89080182600000002</v>
      </c>
      <c r="FV28" s="1">
        <v>0.682211177</v>
      </c>
      <c r="FW28" s="1">
        <v>0.68845685099999998</v>
      </c>
      <c r="FX28" s="1">
        <v>1.1042896170000001</v>
      </c>
      <c r="FY28" s="1">
        <v>1.4789588659999999</v>
      </c>
      <c r="FZ28" s="1">
        <v>1.6159227350000001</v>
      </c>
      <c r="GA28" s="1">
        <v>0.911935681</v>
      </c>
      <c r="GB28" s="1">
        <v>-2.2884229980000002</v>
      </c>
      <c r="GC28" s="1">
        <v>0.97032693699999994</v>
      </c>
      <c r="GD28" s="1">
        <v>1.761457212</v>
      </c>
      <c r="GE28" s="1">
        <v>2.0810375429999999</v>
      </c>
      <c r="GF28" s="1">
        <v>2.8081355640000001</v>
      </c>
      <c r="GG28" s="1">
        <v>2.0080244390000002</v>
      </c>
      <c r="GH28" s="1">
        <v>1.8729567469999999</v>
      </c>
      <c r="GI28" s="1">
        <v>2.0488818360000001</v>
      </c>
      <c r="GJ28" s="1">
        <v>-1.210346127</v>
      </c>
      <c r="GK28" s="1">
        <v>2.501169236</v>
      </c>
      <c r="GL28" s="1">
        <v>2</v>
      </c>
      <c r="GM28" s="1">
        <v>1</v>
      </c>
      <c r="GN28" s="1">
        <v>0.5</v>
      </c>
      <c r="GO28" s="1">
        <v>1</v>
      </c>
      <c r="GP28" s="1">
        <v>0.5</v>
      </c>
      <c r="GQ28" s="1">
        <v>0</v>
      </c>
      <c r="GR28" s="1">
        <v>0</v>
      </c>
      <c r="GS28" s="1">
        <v>0</v>
      </c>
      <c r="GT28" s="1">
        <v>0</v>
      </c>
      <c r="GU28" s="1">
        <v>0</v>
      </c>
      <c r="GV28" s="1">
        <v>0</v>
      </c>
      <c r="GW28" s="1">
        <v>0</v>
      </c>
      <c r="GX28" s="1">
        <v>0</v>
      </c>
      <c r="GY28" s="1">
        <v>0</v>
      </c>
      <c r="GZ28" s="1">
        <v>0</v>
      </c>
      <c r="HA28" s="1">
        <v>0</v>
      </c>
      <c r="HB28" s="1">
        <v>0</v>
      </c>
      <c r="HC28" s="1">
        <v>1</v>
      </c>
      <c r="HD28" s="1">
        <v>0.5</v>
      </c>
      <c r="HE28" s="1">
        <v>1</v>
      </c>
      <c r="HF28" s="1">
        <v>0.5</v>
      </c>
      <c r="HG28" s="1">
        <v>0</v>
      </c>
      <c r="HH28" s="1">
        <v>0</v>
      </c>
      <c r="HI28" s="1">
        <v>0</v>
      </c>
      <c r="HJ28" s="1">
        <v>0</v>
      </c>
      <c r="HK28" s="1">
        <v>0</v>
      </c>
      <c r="HL28" s="1">
        <v>0</v>
      </c>
      <c r="HM28" s="1">
        <v>0</v>
      </c>
      <c r="HN28" s="1">
        <v>1</v>
      </c>
      <c r="HO28" s="1" t="s">
        <v>394</v>
      </c>
      <c r="HP28" s="1" t="s">
        <v>232</v>
      </c>
      <c r="HQ28" s="1" t="s">
        <v>234</v>
      </c>
      <c r="HR28" s="1" t="s">
        <v>233</v>
      </c>
      <c r="HS28" s="1" t="s">
        <v>221</v>
      </c>
      <c r="HT28" s="1" t="s">
        <v>221</v>
      </c>
      <c r="HU28" s="1">
        <v>3.4998531069999999</v>
      </c>
      <c r="HV28" s="1">
        <v>5.068285897</v>
      </c>
      <c r="HW28" s="1">
        <v>3.288319462</v>
      </c>
      <c r="HX28" s="1">
        <v>4.6739550620000001</v>
      </c>
      <c r="HY28" s="1">
        <v>5.2905599829999996</v>
      </c>
      <c r="HZ28" s="1">
        <v>4.846020695</v>
      </c>
      <c r="IA28" s="1">
        <v>2.3421028289999999</v>
      </c>
      <c r="IB28" s="1">
        <v>4.4726510370000003</v>
      </c>
    </row>
    <row r="29" spans="1:236" x14ac:dyDescent="0.3">
      <c r="A29" s="1">
        <v>34882</v>
      </c>
      <c r="B29" s="1" t="s">
        <v>466</v>
      </c>
      <c r="C29" s="1" t="s">
        <v>467</v>
      </c>
      <c r="D29" s="1" t="s">
        <v>468</v>
      </c>
      <c r="E29" s="1">
        <v>6</v>
      </c>
      <c r="F29" s="1" t="s">
        <v>383</v>
      </c>
      <c r="G29" s="1">
        <v>4</v>
      </c>
      <c r="H29" s="1" t="s">
        <v>384</v>
      </c>
      <c r="I29" s="1" t="s">
        <v>221</v>
      </c>
      <c r="J29" s="1" t="s">
        <v>221</v>
      </c>
      <c r="K29" s="1" t="s">
        <v>221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 t="s">
        <v>221</v>
      </c>
      <c r="AF29" s="1" t="s">
        <v>221</v>
      </c>
      <c r="AG29" s="1" t="s">
        <v>221</v>
      </c>
      <c r="AH29" s="1" t="s">
        <v>221</v>
      </c>
      <c r="AI29" s="1" t="s">
        <v>221</v>
      </c>
      <c r="AJ29" s="1" t="s">
        <v>221</v>
      </c>
      <c r="AK29" s="1" t="s">
        <v>221</v>
      </c>
      <c r="AL29" s="1" t="s">
        <v>221</v>
      </c>
      <c r="AM29" s="1">
        <v>5</v>
      </c>
      <c r="AN29" s="1">
        <v>1</v>
      </c>
      <c r="AO29" s="1">
        <v>3</v>
      </c>
      <c r="AP29" s="1">
        <v>1</v>
      </c>
      <c r="AQ29" s="1">
        <v>1</v>
      </c>
      <c r="AR29" s="1">
        <v>1</v>
      </c>
      <c r="AS29" s="1">
        <v>1</v>
      </c>
      <c r="AT29" s="1">
        <v>5</v>
      </c>
      <c r="AU29" s="1">
        <v>5</v>
      </c>
      <c r="AV29" s="1">
        <v>4</v>
      </c>
      <c r="AW29" s="1">
        <v>5</v>
      </c>
      <c r="AX29" s="1">
        <v>3</v>
      </c>
      <c r="AY29" s="1">
        <v>3</v>
      </c>
      <c r="AZ29" s="1">
        <v>1</v>
      </c>
      <c r="BA29" s="1">
        <v>1</v>
      </c>
      <c r="BB29" s="1">
        <v>1</v>
      </c>
      <c r="BC29" s="1" t="s">
        <v>221</v>
      </c>
      <c r="BD29" s="1" t="s">
        <v>221</v>
      </c>
      <c r="BE29" s="1" t="s">
        <v>221</v>
      </c>
      <c r="BF29" s="1" t="s">
        <v>221</v>
      </c>
      <c r="BG29" s="1">
        <v>4</v>
      </c>
      <c r="BH29" s="1">
        <v>5</v>
      </c>
      <c r="BI29" s="1">
        <v>5</v>
      </c>
      <c r="BJ29" s="1">
        <v>5</v>
      </c>
      <c r="BK29" s="1">
        <v>5</v>
      </c>
      <c r="BL29" s="1">
        <v>5</v>
      </c>
      <c r="BM29" s="1">
        <v>5</v>
      </c>
      <c r="BN29" s="1" t="s">
        <v>221</v>
      </c>
      <c r="BO29" s="1">
        <v>5</v>
      </c>
      <c r="BP29" s="1">
        <v>5</v>
      </c>
      <c r="BQ29" s="1">
        <v>5</v>
      </c>
      <c r="BR29" s="1">
        <v>5</v>
      </c>
      <c r="BS29" s="1" t="s">
        <v>221</v>
      </c>
      <c r="BT29" s="1" t="s">
        <v>221</v>
      </c>
      <c r="BU29" s="1" t="s">
        <v>221</v>
      </c>
      <c r="BV29" s="1">
        <v>5</v>
      </c>
      <c r="BW29" s="1" t="s">
        <v>221</v>
      </c>
      <c r="BX29" s="1">
        <v>4.875</v>
      </c>
      <c r="BY29" s="1"/>
      <c r="BZ29" s="1"/>
      <c r="CA29" s="1">
        <v>5</v>
      </c>
      <c r="CB29" s="1">
        <v>5</v>
      </c>
      <c r="CC29" s="1">
        <v>5</v>
      </c>
      <c r="CD29" s="1"/>
      <c r="CE29" s="1">
        <v>5</v>
      </c>
      <c r="CF29" s="1">
        <f>(AM29 - '[1]AoA, FW, and ASMu'!B$11) / '[1]AoA, FW, and ASMu'!B$12</f>
        <v>0.88905207322832902</v>
      </c>
      <c r="CG29" s="1">
        <f>(AQ29 - '[1]AoA, FW, and ASMu'!C$11) / '[1]AoA, FW, and ASMu'!C$12</f>
        <v>-1.4784925460403708</v>
      </c>
      <c r="CH29" s="1">
        <f>(AR29 - '[1]AoA, FW, and ASMu'!D$11) / '[1]AoA, FW, and ASMu'!D$12</f>
        <v>-1.1133856642167215</v>
      </c>
      <c r="CI29" s="1">
        <f>(AT29 - '[1]AoA, FW, and ASMu'!E$11) / '[1]AoA, FW, and ASMu'!E$12</f>
        <v>0.50066042908655961</v>
      </c>
      <c r="CJ29" s="1">
        <f>(AU29 - '[1]AoA, FW, and ASMu'!F$11) / '[1]AoA, FW, and ASMu'!F$12</f>
        <v>0.92360840061944671</v>
      </c>
      <c r="CK29" s="1">
        <f>(AY29 - '[1]AoA, FW, and ASMu'!G$11) / '[1]AoA, FW, and ASMu'!G$12</f>
        <v>-0.39129875746110016</v>
      </c>
      <c r="CL29" s="1">
        <f>(BA29 - '[1]AoA, FW, and ASMu'!H$11) / '[1]AoA, FW, and ASMu'!H$12</f>
        <v>-0.62050276803115456</v>
      </c>
      <c r="CM29" s="1">
        <f>(AW29 - '[1]AoA, FW, and ASMu'!I$11) / '[1]AoA, FW, and ASMu'!I$12</f>
        <v>1.4468245209353749</v>
      </c>
      <c r="CN29" s="1">
        <v>1.498355503</v>
      </c>
      <c r="CO29" s="1"/>
      <c r="CP29" s="1"/>
      <c r="CQ29" s="1">
        <v>1.248866214</v>
      </c>
      <c r="CR29" s="1">
        <v>0.86147760200000001</v>
      </c>
      <c r="CS29" s="1">
        <v>1.1207368289999999</v>
      </c>
      <c r="CT29" s="1"/>
      <c r="CU29" s="1">
        <v>0.95664090400000001</v>
      </c>
      <c r="CV29" s="1" t="s">
        <v>241</v>
      </c>
      <c r="CW29" s="1">
        <v>5</v>
      </c>
      <c r="CX29" s="1">
        <v>1</v>
      </c>
      <c r="CY29" s="1" t="s">
        <v>224</v>
      </c>
      <c r="CZ29" s="1">
        <v>4</v>
      </c>
      <c r="DA29" s="1" t="s">
        <v>221</v>
      </c>
      <c r="DB29" s="1" t="s">
        <v>221</v>
      </c>
      <c r="DC29" s="1" t="s">
        <v>221</v>
      </c>
      <c r="DD29" s="1">
        <v>1</v>
      </c>
      <c r="DE29" s="1" t="s">
        <v>221</v>
      </c>
      <c r="DF29" s="1" t="s">
        <v>221</v>
      </c>
      <c r="DG29" s="1" t="s">
        <v>266</v>
      </c>
      <c r="DH29" s="1" t="s">
        <v>221</v>
      </c>
      <c r="DI29" s="1" t="s">
        <v>469</v>
      </c>
      <c r="DJ29" s="1" t="s">
        <v>470</v>
      </c>
      <c r="DK29" s="1" t="s">
        <v>471</v>
      </c>
      <c r="DL29" s="1" t="s">
        <v>229</v>
      </c>
      <c r="DM29" s="1">
        <v>2895</v>
      </c>
      <c r="DN29" s="1">
        <v>2</v>
      </c>
      <c r="DO29" s="1" t="s">
        <v>472</v>
      </c>
      <c r="DP29" s="1">
        <v>0.99168173500000001</v>
      </c>
      <c r="DQ29" s="1">
        <v>-0.56476974899999999</v>
      </c>
      <c r="DR29" s="1">
        <v>-0.85767027399999995</v>
      </c>
      <c r="DS29" s="1">
        <v>-0.37808848900000003</v>
      </c>
      <c r="DT29" s="1">
        <v>-1.8114151679999999</v>
      </c>
      <c r="DU29" s="1">
        <v>-1.4329344530000001</v>
      </c>
      <c r="DV29" s="1">
        <v>-0.68143459900000003</v>
      </c>
      <c r="DW29" s="1">
        <v>0.87171520999999996</v>
      </c>
      <c r="DX29" s="1">
        <v>1.717454663</v>
      </c>
      <c r="DY29" s="1">
        <v>1.9035551500000001</v>
      </c>
      <c r="DZ29" s="1">
        <v>1.809393939</v>
      </c>
      <c r="EA29" s="1">
        <v>0.85522195599999995</v>
      </c>
      <c r="EB29" s="1">
        <v>-0.34981495200000001</v>
      </c>
      <c r="EC29" s="1">
        <v>-2.3684290720000001</v>
      </c>
      <c r="ED29" s="1">
        <v>-0.670839038</v>
      </c>
      <c r="EE29" s="1">
        <v>-2.7814532089999999</v>
      </c>
      <c r="EF29" s="1">
        <v>-0.49336258900000002</v>
      </c>
      <c r="EG29" s="1">
        <v>0.79266946299999996</v>
      </c>
      <c r="EH29" s="1">
        <v>0.86115427300000003</v>
      </c>
      <c r="EI29" s="1">
        <v>0.78168780999999998</v>
      </c>
      <c r="EJ29" s="1">
        <v>0.78663404599999998</v>
      </c>
      <c r="EK29" s="1">
        <v>0.91174131999999997</v>
      </c>
      <c r="EL29" s="1">
        <v>0.48208338899999997</v>
      </c>
      <c r="EM29" s="1">
        <v>1.1417787210000001</v>
      </c>
      <c r="EN29" s="1">
        <v>0.77204928699999997</v>
      </c>
      <c r="EO29" s="1">
        <v>0.60217342600000001</v>
      </c>
      <c r="EP29" s="1">
        <v>0.55752913199999998</v>
      </c>
      <c r="EQ29" s="1" t="s">
        <v>221</v>
      </c>
      <c r="ER29" s="1" t="s">
        <v>221</v>
      </c>
      <c r="ES29" s="1" t="s">
        <v>221</v>
      </c>
      <c r="ET29" s="1">
        <v>0.81993861499999998</v>
      </c>
      <c r="EU29" s="1" t="s">
        <v>221</v>
      </c>
      <c r="EV29" s="1" t="s">
        <v>221</v>
      </c>
      <c r="EW29" s="1">
        <v>0.87027960100000001</v>
      </c>
      <c r="EX29" s="1">
        <v>-0.50626750099999995</v>
      </c>
      <c r="EY29" s="1">
        <v>-0.87121855599999998</v>
      </c>
      <c r="EZ29" s="1">
        <v>-0.43257899100000002</v>
      </c>
      <c r="FA29" s="1">
        <v>-1.428876314</v>
      </c>
      <c r="FB29" s="1">
        <v>-1.132741373</v>
      </c>
      <c r="FC29" s="1">
        <v>-0.56312254100000003</v>
      </c>
      <c r="FD29" s="1">
        <v>0.78158185499999999</v>
      </c>
      <c r="FE29" s="1">
        <v>0.98416879099999999</v>
      </c>
      <c r="FF29" s="1">
        <v>1.3097068430000001</v>
      </c>
      <c r="FG29" s="1">
        <v>1.6615391349999999</v>
      </c>
      <c r="FH29" s="1">
        <v>0.545026554</v>
      </c>
      <c r="FI29" s="1">
        <v>-0.25401532300000002</v>
      </c>
      <c r="FJ29" s="1">
        <v>-1.97828235</v>
      </c>
      <c r="FK29" s="1">
        <v>-0.65123792400000002</v>
      </c>
      <c r="FL29" s="1">
        <v>-2.6908649339999999</v>
      </c>
      <c r="FM29" s="1">
        <v>-0.71347497800000004</v>
      </c>
      <c r="FN29" s="1">
        <v>1.036017078</v>
      </c>
      <c r="FO29" s="1">
        <v>0.87643446000000003</v>
      </c>
      <c r="FP29" s="1">
        <v>0.94650490499999995</v>
      </c>
      <c r="FQ29" s="1">
        <v>0.97657453900000002</v>
      </c>
      <c r="FR29" s="1">
        <v>0.99257750099999997</v>
      </c>
      <c r="FS29" s="1">
        <v>0.70189067199999999</v>
      </c>
      <c r="FT29" s="1">
        <v>1.135604523</v>
      </c>
      <c r="FU29" s="1">
        <v>0.76901765600000005</v>
      </c>
      <c r="FV29" s="1">
        <v>0.68614825199999996</v>
      </c>
      <c r="FW29" s="1">
        <v>0.72294473999999997</v>
      </c>
      <c r="FX29" s="1"/>
      <c r="FY29" s="1"/>
      <c r="FZ29" s="1"/>
      <c r="GA29" s="1">
        <v>0.955153959</v>
      </c>
      <c r="GB29" s="1"/>
      <c r="GC29" s="1"/>
      <c r="GD29" s="1">
        <v>1.520060744</v>
      </c>
      <c r="GE29" s="1"/>
      <c r="GF29" s="1">
        <v>-1.132741373</v>
      </c>
      <c r="GG29" s="1">
        <v>1.4834725280000001</v>
      </c>
      <c r="GH29" s="1">
        <v>2.1197733140000001</v>
      </c>
      <c r="GI29" s="1">
        <v>0.717870326</v>
      </c>
      <c r="GJ29" s="1"/>
      <c r="GK29" s="1">
        <v>0.94806415700000002</v>
      </c>
      <c r="GL29" s="1">
        <v>4</v>
      </c>
      <c r="GM29" s="1">
        <v>0</v>
      </c>
      <c r="GN29" s="1">
        <v>0</v>
      </c>
      <c r="GO29" s="1">
        <v>4</v>
      </c>
      <c r="GP29" s="1">
        <v>1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0</v>
      </c>
      <c r="GX29" s="1">
        <v>0</v>
      </c>
      <c r="GY29" s="1">
        <v>0</v>
      </c>
      <c r="GZ29" s="1">
        <v>0</v>
      </c>
      <c r="HA29" s="1">
        <v>0</v>
      </c>
      <c r="HB29" s="1">
        <v>0</v>
      </c>
      <c r="HC29" s="1">
        <v>0</v>
      </c>
      <c r="HD29" s="1">
        <v>0</v>
      </c>
      <c r="HE29" s="1">
        <v>0</v>
      </c>
      <c r="HF29" s="1">
        <v>0</v>
      </c>
      <c r="HG29" s="1">
        <v>4</v>
      </c>
      <c r="HH29" s="1">
        <v>1</v>
      </c>
      <c r="HI29" s="1">
        <v>0</v>
      </c>
      <c r="HJ29" s="1">
        <v>0</v>
      </c>
      <c r="HK29" s="1">
        <v>0</v>
      </c>
      <c r="HL29" s="1">
        <v>0</v>
      </c>
      <c r="HM29" s="1">
        <v>0</v>
      </c>
      <c r="HN29" s="1">
        <v>1</v>
      </c>
      <c r="HO29" s="1" t="s">
        <v>221</v>
      </c>
      <c r="HP29" s="1" t="s">
        <v>295</v>
      </c>
      <c r="HQ29" s="1" t="s">
        <v>221</v>
      </c>
      <c r="HR29" s="1" t="s">
        <v>221</v>
      </c>
      <c r="HS29" s="1" t="s">
        <v>221</v>
      </c>
      <c r="HT29" s="1" t="s">
        <v>324</v>
      </c>
      <c r="HU29" s="1">
        <v>5.357257004</v>
      </c>
      <c r="HV29" s="1"/>
      <c r="HW29" s="1"/>
      <c r="HX29" s="1">
        <v>3.6675564760000001</v>
      </c>
      <c r="HY29" s="1">
        <v>4.0451991749999996</v>
      </c>
      <c r="HZ29" s="1">
        <v>3.6208420619999999</v>
      </c>
      <c r="IA29" s="1"/>
      <c r="IB29" s="1">
        <v>3.3917268429999998</v>
      </c>
    </row>
    <row r="30" spans="1:236" x14ac:dyDescent="0.3">
      <c r="A30" s="1">
        <v>33007</v>
      </c>
      <c r="B30" s="1" t="s">
        <v>473</v>
      </c>
      <c r="C30" s="1" t="s">
        <v>474</v>
      </c>
      <c r="D30" s="1" t="s">
        <v>475</v>
      </c>
      <c r="E30" s="1">
        <v>6</v>
      </c>
      <c r="F30" s="1" t="s">
        <v>307</v>
      </c>
      <c r="G30" s="1">
        <v>3</v>
      </c>
      <c r="H30" s="1" t="s">
        <v>308</v>
      </c>
      <c r="I30" s="1" t="s">
        <v>221</v>
      </c>
      <c r="J30" s="1" t="s">
        <v>221</v>
      </c>
      <c r="K30" s="1" t="s">
        <v>221</v>
      </c>
      <c r="L30" s="1">
        <v>1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 t="s">
        <v>221</v>
      </c>
      <c r="AF30" s="1" t="s">
        <v>221</v>
      </c>
      <c r="AG30" s="1" t="s">
        <v>221</v>
      </c>
      <c r="AH30" s="1" t="s">
        <v>221</v>
      </c>
      <c r="AI30" s="1" t="s">
        <v>221</v>
      </c>
      <c r="AJ30" s="1" t="s">
        <v>221</v>
      </c>
      <c r="AK30" s="1" t="s">
        <v>221</v>
      </c>
      <c r="AL30" s="1" t="s">
        <v>221</v>
      </c>
      <c r="AM30" s="1">
        <v>5</v>
      </c>
      <c r="AN30" s="1">
        <v>5</v>
      </c>
      <c r="AO30" s="1">
        <v>5</v>
      </c>
      <c r="AP30" s="1">
        <v>1</v>
      </c>
      <c r="AQ30" s="1">
        <v>4</v>
      </c>
      <c r="AR30" s="1">
        <v>1</v>
      </c>
      <c r="AS30" s="1">
        <v>1</v>
      </c>
      <c r="AT30" s="1">
        <v>5</v>
      </c>
      <c r="AU30" s="1">
        <v>3</v>
      </c>
      <c r="AV30" s="1">
        <v>3</v>
      </c>
      <c r="AW30" s="1">
        <v>5</v>
      </c>
      <c r="AX30" s="1">
        <v>3</v>
      </c>
      <c r="AY30" s="1">
        <v>5</v>
      </c>
      <c r="AZ30" s="1">
        <v>5</v>
      </c>
      <c r="BA30" s="1">
        <v>3</v>
      </c>
      <c r="BB30" s="1">
        <v>5</v>
      </c>
      <c r="BC30" s="1" t="s">
        <v>221</v>
      </c>
      <c r="BD30" s="1" t="s">
        <v>221</v>
      </c>
      <c r="BE30" s="1" t="s">
        <v>221</v>
      </c>
      <c r="BF30" s="1" t="s">
        <v>221</v>
      </c>
      <c r="BG30" s="1">
        <v>5</v>
      </c>
      <c r="BH30" s="1">
        <v>5</v>
      </c>
      <c r="BI30" s="1">
        <v>4</v>
      </c>
      <c r="BJ30" s="1">
        <v>4</v>
      </c>
      <c r="BK30" s="1">
        <v>5</v>
      </c>
      <c r="BL30" s="1">
        <v>5</v>
      </c>
      <c r="BM30" s="1">
        <v>5</v>
      </c>
      <c r="BN30" s="1">
        <v>5</v>
      </c>
      <c r="BO30" s="1">
        <v>4</v>
      </c>
      <c r="BP30" s="1">
        <v>5</v>
      </c>
      <c r="BQ30" s="1">
        <v>5</v>
      </c>
      <c r="BR30" s="1">
        <v>5</v>
      </c>
      <c r="BS30" s="1">
        <v>5</v>
      </c>
      <c r="BT30" s="1">
        <v>4</v>
      </c>
      <c r="BU30" s="1">
        <v>4</v>
      </c>
      <c r="BV30" s="1">
        <v>5</v>
      </c>
      <c r="BW30" s="1">
        <v>5</v>
      </c>
      <c r="BX30" s="1">
        <v>4.9000000000000004</v>
      </c>
      <c r="BY30" s="1">
        <v>4</v>
      </c>
      <c r="BZ30" s="1">
        <v>5</v>
      </c>
      <c r="CA30" s="1">
        <v>4</v>
      </c>
      <c r="CB30" s="1">
        <v>5</v>
      </c>
      <c r="CC30" s="1">
        <v>5</v>
      </c>
      <c r="CD30" s="1">
        <v>5</v>
      </c>
      <c r="CE30" s="1">
        <v>5</v>
      </c>
      <c r="CF30" s="1">
        <f>(AM30 - '[1]AoA, FW, and ASMu'!B$11) / '[1]AoA, FW, and ASMu'!B$12</f>
        <v>0.88905207322832902</v>
      </c>
      <c r="CG30" s="1">
        <f>(AQ30 - '[1]AoA, FW, and ASMu'!C$11) / '[1]AoA, FW, and ASMu'!C$12</f>
        <v>0.83458339984016205</v>
      </c>
      <c r="CH30" s="1">
        <f>(AR30 - '[1]AoA, FW, and ASMu'!D$11) / '[1]AoA, FW, and ASMu'!D$12</f>
        <v>-1.1133856642167215</v>
      </c>
      <c r="CI30" s="1">
        <f>(AT30 - '[1]AoA, FW, and ASMu'!E$11) / '[1]AoA, FW, and ASMu'!E$12</f>
        <v>0.50066042908655961</v>
      </c>
      <c r="CJ30" s="1">
        <f>(AU30 - '[1]AoA, FW, and ASMu'!F$11) / '[1]AoA, FW, and ASMu'!F$12</f>
        <v>-0.22453801400218357</v>
      </c>
      <c r="CK30" s="1">
        <f>(AY30 - '[1]AoA, FW, and ASMu'!G$11) / '[1]AoA, FW, and ASMu'!G$12</f>
        <v>1.0352183707753255</v>
      </c>
      <c r="CL30" s="1">
        <f>(BA30 - '[1]AoA, FW, and ASMu'!H$11) / '[1]AoA, FW, and ASMu'!H$12</f>
        <v>1.2597114765283648</v>
      </c>
      <c r="CM30" s="1">
        <f>(AW30 - '[1]AoA, FW, and ASMu'!I$11) / '[1]AoA, FW, and ASMu'!I$12</f>
        <v>1.4468245209353749</v>
      </c>
      <c r="CN30" s="1">
        <v>1.634627783</v>
      </c>
      <c r="CO30" s="1">
        <v>0.90714293800000001</v>
      </c>
      <c r="CP30" s="1">
        <v>1.2597548540000001</v>
      </c>
      <c r="CQ30" s="1">
        <v>-1.9688533000000001E-2</v>
      </c>
      <c r="CR30" s="1">
        <v>2.279614359</v>
      </c>
      <c r="CS30" s="1">
        <v>1.127587535</v>
      </c>
      <c r="CT30" s="1">
        <v>1.857515566</v>
      </c>
      <c r="CU30" s="1">
        <v>0.99918738200000001</v>
      </c>
      <c r="CV30" s="1" t="s">
        <v>241</v>
      </c>
      <c r="CW30" s="1">
        <v>5</v>
      </c>
      <c r="CX30" s="1">
        <v>1</v>
      </c>
      <c r="CY30" s="1" t="s">
        <v>242</v>
      </c>
      <c r="CZ30" s="1">
        <v>5</v>
      </c>
      <c r="DA30" s="1">
        <v>7128</v>
      </c>
      <c r="DB30" s="1" t="s">
        <v>221</v>
      </c>
      <c r="DC30" s="1" t="s">
        <v>221</v>
      </c>
      <c r="DD30" s="1">
        <v>0</v>
      </c>
      <c r="DE30" s="1" t="s">
        <v>221</v>
      </c>
      <c r="DF30" s="1" t="s">
        <v>221</v>
      </c>
      <c r="DG30" s="1" t="s">
        <v>310</v>
      </c>
      <c r="DH30" s="1">
        <v>625419</v>
      </c>
      <c r="DI30" s="1" t="s">
        <v>476</v>
      </c>
      <c r="DJ30" s="1" t="s">
        <v>477</v>
      </c>
      <c r="DK30" s="1" t="s">
        <v>478</v>
      </c>
      <c r="DL30" s="1" t="s">
        <v>229</v>
      </c>
      <c r="DM30" s="1">
        <v>964</v>
      </c>
      <c r="DN30" s="1">
        <v>5</v>
      </c>
      <c r="DO30" s="1" t="s">
        <v>479</v>
      </c>
      <c r="DP30" s="1">
        <v>0.99168173500000001</v>
      </c>
      <c r="DQ30" s="1">
        <v>3.4352302510000001</v>
      </c>
      <c r="DR30" s="1">
        <v>1.142329726</v>
      </c>
      <c r="DS30" s="1">
        <v>-0.37808848900000003</v>
      </c>
      <c r="DT30" s="1">
        <v>1.1885848320000001</v>
      </c>
      <c r="DU30" s="1">
        <v>-1.4329344530000001</v>
      </c>
      <c r="DV30" s="1">
        <v>-0.68143459900000003</v>
      </c>
      <c r="DW30" s="1">
        <v>0.87171520999999996</v>
      </c>
      <c r="DX30" s="1">
        <v>-0.28254533700000001</v>
      </c>
      <c r="DY30" s="1">
        <v>0.90355514999999997</v>
      </c>
      <c r="DZ30" s="1">
        <v>1.809393939</v>
      </c>
      <c r="EA30" s="1">
        <v>0.85522195599999995</v>
      </c>
      <c r="EB30" s="1">
        <v>1.650185048</v>
      </c>
      <c r="EC30" s="1">
        <v>1.6315709279999999</v>
      </c>
      <c r="ED30" s="1">
        <v>1.329160962</v>
      </c>
      <c r="EE30" s="1">
        <v>1.2185467910000001</v>
      </c>
      <c r="EF30" s="1">
        <v>0.50663741100000004</v>
      </c>
      <c r="EG30" s="1">
        <v>0.79266946299999996</v>
      </c>
      <c r="EH30" s="1">
        <v>-0.138845727</v>
      </c>
      <c r="EI30" s="1">
        <v>-0.21831218999999999</v>
      </c>
      <c r="EJ30" s="1">
        <v>0.78663404599999998</v>
      </c>
      <c r="EK30" s="1">
        <v>0.91174131999999997</v>
      </c>
      <c r="EL30" s="1">
        <v>0.48208338899999997</v>
      </c>
      <c r="EM30" s="1">
        <v>0.141778721</v>
      </c>
      <c r="EN30" s="1">
        <v>0.77204928699999997</v>
      </c>
      <c r="EO30" s="1">
        <v>0.60217342600000001</v>
      </c>
      <c r="EP30" s="1">
        <v>0.55752913199999998</v>
      </c>
      <c r="EQ30" s="1">
        <v>1.1601128549999999</v>
      </c>
      <c r="ER30" s="1">
        <v>0.35031512599999998</v>
      </c>
      <c r="ES30" s="1">
        <v>0.56867211600000001</v>
      </c>
      <c r="ET30" s="1">
        <v>0.81993861499999998</v>
      </c>
      <c r="EU30" s="1">
        <v>1.711729622</v>
      </c>
      <c r="EV30" s="1">
        <v>1.1107942079999999</v>
      </c>
      <c r="EW30" s="1">
        <v>0.87027960100000001</v>
      </c>
      <c r="EX30" s="1">
        <v>3.079388437</v>
      </c>
      <c r="EY30" s="1">
        <v>1.1603746619999999</v>
      </c>
      <c r="EZ30" s="1">
        <v>-0.43257899100000002</v>
      </c>
      <c r="FA30" s="1">
        <v>0.93757673200000002</v>
      </c>
      <c r="FB30" s="1">
        <v>-1.132741373</v>
      </c>
      <c r="FC30" s="1">
        <v>-0.56312254100000003</v>
      </c>
      <c r="FD30" s="1">
        <v>0.78158185499999999</v>
      </c>
      <c r="FE30" s="1">
        <v>-0.16190954499999999</v>
      </c>
      <c r="FF30" s="1">
        <v>0.62167485</v>
      </c>
      <c r="FG30" s="1">
        <v>1.6615391349999999</v>
      </c>
      <c r="FH30" s="1">
        <v>0.545026554</v>
      </c>
      <c r="FI30" s="1">
        <v>1.1982686419999999</v>
      </c>
      <c r="FJ30" s="1">
        <v>1.362805418</v>
      </c>
      <c r="FK30" s="1">
        <v>1.290324469</v>
      </c>
      <c r="FL30" s="1">
        <v>1.178860324</v>
      </c>
      <c r="FM30" s="1">
        <v>0.73267232599999998</v>
      </c>
      <c r="FN30" s="1">
        <v>1.036017078</v>
      </c>
      <c r="FO30" s="1">
        <v>-0.14130938400000001</v>
      </c>
      <c r="FP30" s="1">
        <v>-0.26434281799999998</v>
      </c>
      <c r="FQ30" s="1">
        <v>0.97657453900000002</v>
      </c>
      <c r="FR30" s="1">
        <v>0.99257750099999997</v>
      </c>
      <c r="FS30" s="1">
        <v>0.70189067199999999</v>
      </c>
      <c r="FT30" s="1">
        <v>0.141012049</v>
      </c>
      <c r="FU30" s="1">
        <v>0.76901765600000005</v>
      </c>
      <c r="FV30" s="1">
        <v>0.68614825199999996</v>
      </c>
      <c r="FW30" s="1">
        <v>0.72294473999999997</v>
      </c>
      <c r="FX30" s="1">
        <v>1.396614697</v>
      </c>
      <c r="FY30" s="1">
        <v>0.356362032</v>
      </c>
      <c r="FZ30" s="1">
        <v>0.61698529199999996</v>
      </c>
      <c r="GA30" s="1">
        <v>0.955153959</v>
      </c>
      <c r="GB30" s="1">
        <v>1.721000812</v>
      </c>
      <c r="GC30" s="1">
        <v>1.269460853</v>
      </c>
      <c r="GD30" s="1">
        <v>1.744706412</v>
      </c>
      <c r="GE30" s="1">
        <v>1.8140650970000001</v>
      </c>
      <c r="GF30" s="1">
        <v>0.588259439</v>
      </c>
      <c r="GG30" s="1">
        <v>1.4834725280000001</v>
      </c>
      <c r="GH30" s="1">
        <v>-2.0897496000000002E-2</v>
      </c>
      <c r="GI30" s="1">
        <v>1.7665383830000001</v>
      </c>
      <c r="GJ30" s="1">
        <v>2.8491322229999998</v>
      </c>
      <c r="GK30" s="1">
        <v>2.3942114609999998</v>
      </c>
      <c r="GL30" s="1">
        <v>4</v>
      </c>
      <c r="GM30" s="1">
        <v>1</v>
      </c>
      <c r="GN30" s="1">
        <v>0.25</v>
      </c>
      <c r="GO30" s="1">
        <v>3</v>
      </c>
      <c r="GP30" s="1">
        <v>0.75</v>
      </c>
      <c r="GQ30" s="1">
        <v>1</v>
      </c>
      <c r="GR30" s="1">
        <v>0.25</v>
      </c>
      <c r="GS30" s="1">
        <v>1</v>
      </c>
      <c r="GT30" s="1">
        <v>0.25</v>
      </c>
      <c r="GU30" s="1">
        <v>1</v>
      </c>
      <c r="GV30" s="1">
        <v>0.25</v>
      </c>
      <c r="GW30" s="1">
        <v>0</v>
      </c>
      <c r="GX30" s="1">
        <v>0</v>
      </c>
      <c r="GY30" s="1">
        <v>0</v>
      </c>
      <c r="GZ30" s="1">
        <v>0</v>
      </c>
      <c r="HA30" s="1">
        <v>0</v>
      </c>
      <c r="HB30" s="1">
        <v>0</v>
      </c>
      <c r="HC30" s="1">
        <v>0</v>
      </c>
      <c r="HD30" s="1">
        <v>0</v>
      </c>
      <c r="HE30" s="1">
        <v>0</v>
      </c>
      <c r="HF30" s="1">
        <v>0</v>
      </c>
      <c r="HG30" s="1">
        <v>1</v>
      </c>
      <c r="HH30" s="1">
        <v>0.25</v>
      </c>
      <c r="HI30" s="1">
        <v>0</v>
      </c>
      <c r="HJ30" s="1">
        <v>0</v>
      </c>
      <c r="HK30" s="1">
        <v>0</v>
      </c>
      <c r="HL30" s="1">
        <v>0</v>
      </c>
      <c r="HM30" s="1">
        <v>0.75</v>
      </c>
      <c r="HN30" s="1">
        <v>0.25</v>
      </c>
      <c r="HO30" s="1" t="s">
        <v>221</v>
      </c>
      <c r="HP30" s="1" t="s">
        <v>315</v>
      </c>
      <c r="HQ30" s="1" t="s">
        <v>316</v>
      </c>
      <c r="HR30" s="1" t="s">
        <v>221</v>
      </c>
      <c r="HS30" s="1" t="s">
        <v>221</v>
      </c>
      <c r="HT30" s="1" t="s">
        <v>221</v>
      </c>
      <c r="HU30" s="1">
        <v>3.980527215</v>
      </c>
      <c r="HV30" s="1">
        <v>3.2716630530000002</v>
      </c>
      <c r="HW30" s="1">
        <v>3.2968052550000002</v>
      </c>
      <c r="HX30" s="1">
        <v>2.3232469390000001</v>
      </c>
      <c r="HY30" s="1">
        <v>3.3651450060000001</v>
      </c>
      <c r="HZ30" s="1">
        <v>4.3433001369999999</v>
      </c>
      <c r="IA30" s="1">
        <v>4.1278123689999999</v>
      </c>
      <c r="IB30" s="1">
        <v>3.516370979</v>
      </c>
    </row>
    <row r="31" spans="1:236" x14ac:dyDescent="0.3">
      <c r="A31" s="1">
        <v>30109</v>
      </c>
      <c r="B31" s="1" t="s">
        <v>480</v>
      </c>
      <c r="C31" s="1" t="s">
        <v>422</v>
      </c>
      <c r="D31" s="1" t="s">
        <v>481</v>
      </c>
      <c r="E31" s="1">
        <v>2</v>
      </c>
      <c r="F31" s="1" t="s">
        <v>482</v>
      </c>
      <c r="G31" s="1">
        <v>4</v>
      </c>
      <c r="H31" s="1" t="s">
        <v>483</v>
      </c>
      <c r="I31" s="1" t="s">
        <v>221</v>
      </c>
      <c r="J31" s="1" t="s">
        <v>221</v>
      </c>
      <c r="K31" s="1" t="s">
        <v>221</v>
      </c>
      <c r="L31" s="1">
        <v>1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 t="s">
        <v>332</v>
      </c>
      <c r="AF31" s="1" t="s">
        <v>484</v>
      </c>
      <c r="AG31" s="1" t="s">
        <v>221</v>
      </c>
      <c r="AH31" s="1" t="s">
        <v>221</v>
      </c>
      <c r="AI31" s="1" t="s">
        <v>221</v>
      </c>
      <c r="AJ31" s="1" t="s">
        <v>221</v>
      </c>
      <c r="AK31" s="1" t="s">
        <v>221</v>
      </c>
      <c r="AL31" s="1" t="s">
        <v>221</v>
      </c>
      <c r="AM31" s="1">
        <v>4</v>
      </c>
      <c r="AN31" s="1">
        <v>1</v>
      </c>
      <c r="AO31" s="1">
        <v>5</v>
      </c>
      <c r="AP31" s="1">
        <v>1</v>
      </c>
      <c r="AQ31" s="1">
        <v>1</v>
      </c>
      <c r="AR31" s="1">
        <v>2</v>
      </c>
      <c r="AS31" s="1">
        <v>1</v>
      </c>
      <c r="AT31" s="1">
        <v>4</v>
      </c>
      <c r="AU31" s="1">
        <v>1</v>
      </c>
      <c r="AV31" s="1">
        <v>2</v>
      </c>
      <c r="AW31" s="1">
        <v>3</v>
      </c>
      <c r="AX31" s="1">
        <v>4</v>
      </c>
      <c r="AY31" s="1">
        <v>2</v>
      </c>
      <c r="AZ31" s="1">
        <v>1</v>
      </c>
      <c r="BA31" s="1">
        <v>1</v>
      </c>
      <c r="BB31" s="1">
        <v>3</v>
      </c>
      <c r="BC31" s="1" t="s">
        <v>221</v>
      </c>
      <c r="BD31" s="1" t="s">
        <v>221</v>
      </c>
      <c r="BE31" s="1" t="s">
        <v>221</v>
      </c>
      <c r="BF31" s="1" t="s">
        <v>221</v>
      </c>
      <c r="BG31" s="1">
        <v>4</v>
      </c>
      <c r="BH31" s="1">
        <v>5</v>
      </c>
      <c r="BI31" s="1">
        <v>4</v>
      </c>
      <c r="BJ31" s="1">
        <v>2</v>
      </c>
      <c r="BK31" s="1" t="s">
        <v>221</v>
      </c>
      <c r="BL31" s="1" t="s">
        <v>221</v>
      </c>
      <c r="BM31" s="1" t="s">
        <v>221</v>
      </c>
      <c r="BN31" s="1">
        <v>3</v>
      </c>
      <c r="BO31" s="1">
        <v>2</v>
      </c>
      <c r="BP31" s="1">
        <v>3</v>
      </c>
      <c r="BQ31" s="1">
        <v>4</v>
      </c>
      <c r="BR31" s="1">
        <v>4</v>
      </c>
      <c r="BS31" s="1" t="s">
        <v>221</v>
      </c>
      <c r="BT31" s="1" t="s">
        <v>221</v>
      </c>
      <c r="BU31" s="1" t="s">
        <v>221</v>
      </c>
      <c r="BV31" s="1">
        <v>4</v>
      </c>
      <c r="BW31" s="1" t="s">
        <v>221</v>
      </c>
      <c r="BX31" s="1">
        <v>4</v>
      </c>
      <c r="BY31" s="1"/>
      <c r="BZ31" s="1">
        <v>3</v>
      </c>
      <c r="CA31" s="1">
        <v>2</v>
      </c>
      <c r="CB31" s="1">
        <v>3</v>
      </c>
      <c r="CC31" s="1"/>
      <c r="CD31" s="1"/>
      <c r="CE31" s="1">
        <v>5</v>
      </c>
      <c r="CF31" s="1">
        <f>(AM31 - '[1]AoA, FW, and ASMu'!B$11) / '[1]AoA, FW, and ASMu'!B$12</f>
        <v>-6.0746042051738683E-2</v>
      </c>
      <c r="CG31" s="1">
        <f>(AQ31 - '[1]AoA, FW, and ASMu'!C$11) / '[1]AoA, FW, and ASMu'!C$12</f>
        <v>-1.4784925460403708</v>
      </c>
      <c r="CH31" s="1">
        <f>(AR31 - '[1]AoA, FW, and ASMu'!D$11) / '[1]AoA, FW, and ASMu'!D$12</f>
        <v>-0.32843761477495281</v>
      </c>
      <c r="CI31" s="1">
        <f>(AT31 - '[1]AoA, FW, and ASMu'!E$11) / '[1]AoA, FW, and ASMu'!E$12</f>
        <v>-0.42732871186524074</v>
      </c>
      <c r="CJ31" s="1">
        <f>(AU31 - '[1]AoA, FW, and ASMu'!F$11) / '[1]AoA, FW, and ASMu'!F$12</f>
        <v>-1.3726844286238138</v>
      </c>
      <c r="CK31" s="1">
        <f>(AY31 - '[1]AoA, FW, and ASMu'!G$11) / '[1]AoA, FW, and ASMu'!G$12</f>
        <v>-1.104557321579313</v>
      </c>
      <c r="CL31" s="1">
        <f>(BA31 - '[1]AoA, FW, and ASMu'!H$11) / '[1]AoA, FW, and ASMu'!H$12</f>
        <v>-0.62050276803115456</v>
      </c>
      <c r="CM31" s="1">
        <f>(AW31 - '[1]AoA, FW, and ASMu'!I$11) / '[1]AoA, FW, and ASMu'!I$12</f>
        <v>-0.25123341556192269</v>
      </c>
      <c r="CN31" s="1">
        <v>-2.2100362119999999</v>
      </c>
      <c r="CO31" s="1"/>
      <c r="CP31" s="1">
        <v>-1.004730473</v>
      </c>
      <c r="CQ31" s="1">
        <v>-2.7456258920000001</v>
      </c>
      <c r="CR31" s="1">
        <v>-1.9975354270000001</v>
      </c>
      <c r="CS31" s="1"/>
      <c r="CT31" s="1"/>
      <c r="CU31" s="1">
        <v>0.74071920700000005</v>
      </c>
      <c r="CV31" s="1" t="s">
        <v>223</v>
      </c>
      <c r="CW31" s="1">
        <v>4</v>
      </c>
      <c r="CX31" s="1">
        <v>1</v>
      </c>
      <c r="CY31" s="1" t="s">
        <v>242</v>
      </c>
      <c r="CZ31" s="1">
        <v>5</v>
      </c>
      <c r="DA31" s="1">
        <v>2557</v>
      </c>
      <c r="DB31" s="1" t="s">
        <v>221</v>
      </c>
      <c r="DC31" s="1" t="s">
        <v>221</v>
      </c>
      <c r="DD31" s="1">
        <v>0</v>
      </c>
      <c r="DE31" s="1" t="s">
        <v>221</v>
      </c>
      <c r="DF31" s="1" t="s">
        <v>221</v>
      </c>
      <c r="DG31" s="1" t="s">
        <v>243</v>
      </c>
      <c r="DH31" s="1">
        <v>238081</v>
      </c>
      <c r="DI31" s="1" t="s">
        <v>221</v>
      </c>
      <c r="DJ31" s="1" t="s">
        <v>485</v>
      </c>
      <c r="DK31" s="1" t="s">
        <v>478</v>
      </c>
      <c r="DL31" s="1" t="s">
        <v>229</v>
      </c>
      <c r="DM31" s="1">
        <v>964</v>
      </c>
      <c r="DN31" s="1">
        <v>6</v>
      </c>
      <c r="DO31" s="1" t="s">
        <v>486</v>
      </c>
      <c r="DP31" s="1">
        <v>-8.318265E-3</v>
      </c>
      <c r="DQ31" s="1">
        <v>-0.56476974899999999</v>
      </c>
      <c r="DR31" s="1">
        <v>1.142329726</v>
      </c>
      <c r="DS31" s="1">
        <v>-0.37808848900000003</v>
      </c>
      <c r="DT31" s="1">
        <v>-1.8114151679999999</v>
      </c>
      <c r="DU31" s="1">
        <v>-0.432934453</v>
      </c>
      <c r="DV31" s="1">
        <v>-0.68143459900000003</v>
      </c>
      <c r="DW31" s="1">
        <v>-0.12828479000000001</v>
      </c>
      <c r="DX31" s="1">
        <v>-2.2825453370000002</v>
      </c>
      <c r="DY31" s="1">
        <v>-9.6444849999999999E-2</v>
      </c>
      <c r="DZ31" s="1">
        <v>-0.19060606099999999</v>
      </c>
      <c r="EA31" s="1">
        <v>1.8552219560000001</v>
      </c>
      <c r="EB31" s="1">
        <v>-1.349814952</v>
      </c>
      <c r="EC31" s="1">
        <v>-2.3684290720000001</v>
      </c>
      <c r="ED31" s="1">
        <v>-0.670839038</v>
      </c>
      <c r="EE31" s="1">
        <v>-0.78145320900000004</v>
      </c>
      <c r="EF31" s="1">
        <v>-0.49336258900000002</v>
      </c>
      <c r="EG31" s="1">
        <v>0.79266946299999996</v>
      </c>
      <c r="EH31" s="1">
        <v>-0.138845727</v>
      </c>
      <c r="EI31" s="1">
        <v>-2.2183121899999998</v>
      </c>
      <c r="EJ31" s="1" t="s">
        <v>221</v>
      </c>
      <c r="EK31" s="1" t="s">
        <v>221</v>
      </c>
      <c r="EL31" s="1" t="s">
        <v>221</v>
      </c>
      <c r="EM31" s="1">
        <v>-1.8582212789999999</v>
      </c>
      <c r="EN31" s="1">
        <v>-1.227950713</v>
      </c>
      <c r="EO31" s="1">
        <v>-0.39782657399999999</v>
      </c>
      <c r="EP31" s="1">
        <v>-0.44247086800000002</v>
      </c>
      <c r="EQ31" s="1" t="s">
        <v>221</v>
      </c>
      <c r="ER31" s="1" t="s">
        <v>221</v>
      </c>
      <c r="ES31" s="1" t="s">
        <v>221</v>
      </c>
      <c r="ET31" s="1">
        <v>-0.18006138499999999</v>
      </c>
      <c r="EU31" s="1" t="s">
        <v>221</v>
      </c>
      <c r="EV31" s="1">
        <v>-0.88920579200000005</v>
      </c>
      <c r="EW31" s="1">
        <v>-7.2999390000000001E-3</v>
      </c>
      <c r="EX31" s="1">
        <v>-0.50626750099999995</v>
      </c>
      <c r="EY31" s="1">
        <v>1.1603746619999999</v>
      </c>
      <c r="EZ31" s="1">
        <v>-0.43257899100000002</v>
      </c>
      <c r="FA31" s="1">
        <v>-1.428876314</v>
      </c>
      <c r="FB31" s="1">
        <v>-0.342236706</v>
      </c>
      <c r="FC31" s="1">
        <v>-0.56312254100000003</v>
      </c>
      <c r="FD31" s="1">
        <v>-0.115020437</v>
      </c>
      <c r="FE31" s="1">
        <v>-1.3079878810000001</v>
      </c>
      <c r="FF31" s="1">
        <v>-6.6357141999999994E-2</v>
      </c>
      <c r="FG31" s="1">
        <v>-0.175030668</v>
      </c>
      <c r="FH31" s="1">
        <v>1.1823190729999999</v>
      </c>
      <c r="FI31" s="1">
        <v>-0.98015730499999998</v>
      </c>
      <c r="FJ31" s="1">
        <v>-1.97828235</v>
      </c>
      <c r="FK31" s="1">
        <v>-0.65123792400000002</v>
      </c>
      <c r="FL31" s="1">
        <v>-0.75600230499999999</v>
      </c>
      <c r="FM31" s="1">
        <v>-0.71347497800000004</v>
      </c>
      <c r="FN31" s="1">
        <v>1.036017078</v>
      </c>
      <c r="FO31" s="1">
        <v>-0.14130938400000001</v>
      </c>
      <c r="FP31" s="1">
        <v>-2.6860382629999999</v>
      </c>
      <c r="FQ31" s="1"/>
      <c r="FR31" s="1"/>
      <c r="FS31" s="1"/>
      <c r="FT31" s="1">
        <v>-1.8481728989999999</v>
      </c>
      <c r="FU31" s="1">
        <v>-1.223128878</v>
      </c>
      <c r="FV31" s="1">
        <v>-0.45330464100000001</v>
      </c>
      <c r="FW31" s="1">
        <v>-0.57374936700000001</v>
      </c>
      <c r="FX31" s="1"/>
      <c r="FY31" s="1"/>
      <c r="FZ31" s="1"/>
      <c r="GA31" s="1">
        <v>-0.209755147</v>
      </c>
      <c r="GB31" s="1"/>
      <c r="GC31" s="1">
        <v>-1.0162205879999999</v>
      </c>
      <c r="GD31" s="1">
        <v>-0.42561864199999999</v>
      </c>
      <c r="GE31" s="1"/>
      <c r="GF31" s="1">
        <v>-0.342236706</v>
      </c>
      <c r="GG31" s="1">
        <v>-0.115020437</v>
      </c>
      <c r="GH31" s="1">
        <v>-3.15616078</v>
      </c>
      <c r="GI31" s="1">
        <v>-3.666195568</v>
      </c>
      <c r="GJ31" s="1"/>
      <c r="GK31" s="1">
        <v>-0.88850564600000004</v>
      </c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 t="s">
        <v>487</v>
      </c>
      <c r="HP31" s="1" t="s">
        <v>357</v>
      </c>
      <c r="HQ31" s="1" t="s">
        <v>358</v>
      </c>
      <c r="HR31" s="1" t="s">
        <v>221</v>
      </c>
      <c r="HS31" s="1" t="s">
        <v>221</v>
      </c>
      <c r="HT31" s="1" t="s">
        <v>221</v>
      </c>
      <c r="HU31" s="1">
        <v>0</v>
      </c>
      <c r="HV31" s="1"/>
      <c r="HW31" s="1">
        <v>1.0525747809999999</v>
      </c>
      <c r="HX31" s="1">
        <v>0</v>
      </c>
      <c r="HY31" s="1">
        <v>0</v>
      </c>
      <c r="HZ31" s="1"/>
      <c r="IA31" s="1"/>
      <c r="IB31" s="1">
        <v>2.857059799</v>
      </c>
    </row>
    <row r="32" spans="1:236" x14ac:dyDescent="0.3">
      <c r="A32" s="1">
        <v>32301</v>
      </c>
      <c r="B32" s="1" t="s">
        <v>488</v>
      </c>
      <c r="C32" s="1" t="s">
        <v>489</v>
      </c>
      <c r="D32" s="1" t="s">
        <v>490</v>
      </c>
      <c r="E32" s="1">
        <v>6</v>
      </c>
      <c r="F32" s="1" t="s">
        <v>491</v>
      </c>
      <c r="G32" s="1">
        <v>3</v>
      </c>
      <c r="H32" s="1" t="s">
        <v>492</v>
      </c>
      <c r="I32" s="1" t="s">
        <v>221</v>
      </c>
      <c r="J32" s="1" t="s">
        <v>221</v>
      </c>
      <c r="K32" s="1" t="s">
        <v>221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 t="s">
        <v>221</v>
      </c>
      <c r="AF32" s="1" t="s">
        <v>221</v>
      </c>
      <c r="AG32" s="1" t="s">
        <v>221</v>
      </c>
      <c r="AH32" s="1" t="s">
        <v>221</v>
      </c>
      <c r="AI32" s="1" t="s">
        <v>221</v>
      </c>
      <c r="AJ32" s="1" t="s">
        <v>221</v>
      </c>
      <c r="AK32" s="1" t="s">
        <v>221</v>
      </c>
      <c r="AL32" s="1" t="s">
        <v>221</v>
      </c>
      <c r="AM32" s="1">
        <v>4</v>
      </c>
      <c r="AN32" s="1">
        <v>3</v>
      </c>
      <c r="AO32" s="1">
        <v>5</v>
      </c>
      <c r="AP32" s="1">
        <v>4</v>
      </c>
      <c r="AQ32" s="1">
        <v>3</v>
      </c>
      <c r="AR32" s="1">
        <v>5</v>
      </c>
      <c r="AS32" s="1">
        <v>4</v>
      </c>
      <c r="AT32" s="1">
        <v>5</v>
      </c>
      <c r="AU32" s="1">
        <v>5</v>
      </c>
      <c r="AV32" s="1">
        <v>2</v>
      </c>
      <c r="AW32" s="1">
        <v>4</v>
      </c>
      <c r="AX32" s="1">
        <v>4</v>
      </c>
      <c r="AY32" s="1">
        <v>4</v>
      </c>
      <c r="AZ32" s="1">
        <v>4</v>
      </c>
      <c r="BA32" s="1">
        <v>3</v>
      </c>
      <c r="BB32" s="1">
        <v>5</v>
      </c>
      <c r="BC32" s="1" t="s">
        <v>221</v>
      </c>
      <c r="BD32" s="1" t="s">
        <v>221</v>
      </c>
      <c r="BE32" s="1" t="s">
        <v>221</v>
      </c>
      <c r="BF32" s="1" t="s">
        <v>221</v>
      </c>
      <c r="BG32" s="1">
        <v>3</v>
      </c>
      <c r="BH32" s="1">
        <v>4</v>
      </c>
      <c r="BI32" s="1">
        <v>4</v>
      </c>
      <c r="BJ32" s="1">
        <v>4</v>
      </c>
      <c r="BK32" s="1">
        <v>4</v>
      </c>
      <c r="BL32" s="1">
        <v>4</v>
      </c>
      <c r="BM32" s="1">
        <v>4</v>
      </c>
      <c r="BN32" s="1">
        <v>4</v>
      </c>
      <c r="BO32" s="1">
        <v>4</v>
      </c>
      <c r="BP32" s="1">
        <v>4</v>
      </c>
      <c r="BQ32" s="1">
        <v>4</v>
      </c>
      <c r="BR32" s="1">
        <v>3</v>
      </c>
      <c r="BS32" s="1">
        <v>3</v>
      </c>
      <c r="BT32" s="1">
        <v>3</v>
      </c>
      <c r="BU32" s="1">
        <v>3</v>
      </c>
      <c r="BV32" s="1">
        <v>4</v>
      </c>
      <c r="BW32" s="1">
        <v>3</v>
      </c>
      <c r="BX32" s="1">
        <v>3.6</v>
      </c>
      <c r="BY32" s="1">
        <v>3</v>
      </c>
      <c r="BZ32" s="1">
        <v>4</v>
      </c>
      <c r="CA32" s="1">
        <v>4</v>
      </c>
      <c r="CB32" s="1">
        <v>4</v>
      </c>
      <c r="CC32" s="1">
        <v>4</v>
      </c>
      <c r="CD32" s="1">
        <v>3</v>
      </c>
      <c r="CE32" s="1">
        <v>4</v>
      </c>
      <c r="CF32" s="1">
        <f>(AM32 - '[1]AoA, FW, and ASMu'!B$11) / '[1]AoA, FW, and ASMu'!B$12</f>
        <v>-6.0746042051738683E-2</v>
      </c>
      <c r="CG32" s="1">
        <f>(AQ32 - '[1]AoA, FW, and ASMu'!C$11) / '[1]AoA, FW, and ASMu'!C$12</f>
        <v>6.35580845466511E-2</v>
      </c>
      <c r="CH32" s="1">
        <f>(AR32 - '[1]AoA, FW, and ASMu'!D$11) / '[1]AoA, FW, and ASMu'!D$12</f>
        <v>2.0264065335503534</v>
      </c>
      <c r="CI32" s="1">
        <f>(AT32 - '[1]AoA, FW, and ASMu'!E$11) / '[1]AoA, FW, and ASMu'!E$12</f>
        <v>0.50066042908655961</v>
      </c>
      <c r="CJ32" s="1">
        <f>(AU32 - '[1]AoA, FW, and ASMu'!F$11) / '[1]AoA, FW, and ASMu'!F$12</f>
        <v>0.92360840061944671</v>
      </c>
      <c r="CK32" s="1">
        <f>(AY32 - '[1]AoA, FW, and ASMu'!G$11) / '[1]AoA, FW, and ASMu'!G$12</f>
        <v>0.32195980665711271</v>
      </c>
      <c r="CL32" s="1">
        <f>(BA32 - '[1]AoA, FW, and ASMu'!H$11) / '[1]AoA, FW, and ASMu'!H$12</f>
        <v>1.2597114765283648</v>
      </c>
      <c r="CM32" s="1">
        <f>(AW32 - '[1]AoA, FW, and ASMu'!I$11) / '[1]AoA, FW, and ASMu'!I$12</f>
        <v>0.59779555268672613</v>
      </c>
      <c r="CN32" s="1">
        <v>-1.5982916199999999</v>
      </c>
      <c r="CO32" s="1">
        <v>-0.97333311</v>
      </c>
      <c r="CP32" s="1">
        <v>-0.21434494600000001</v>
      </c>
      <c r="CQ32" s="1">
        <v>-0.273839367</v>
      </c>
      <c r="CR32" s="1">
        <v>-0.10201504</v>
      </c>
      <c r="CS32" s="1">
        <v>-0.45297906700000001</v>
      </c>
      <c r="CT32" s="1">
        <v>-1.2725024089999999</v>
      </c>
      <c r="CU32" s="1">
        <v>-0.80989086200000004</v>
      </c>
      <c r="CV32" s="1" t="s">
        <v>223</v>
      </c>
      <c r="CW32" s="1">
        <v>4</v>
      </c>
      <c r="CX32" s="1">
        <v>1</v>
      </c>
      <c r="CY32" s="1" t="s">
        <v>242</v>
      </c>
      <c r="CZ32" s="1">
        <v>5</v>
      </c>
      <c r="DA32" s="1">
        <v>6417</v>
      </c>
      <c r="DB32" s="1" t="s">
        <v>221</v>
      </c>
      <c r="DC32" s="1" t="s">
        <v>221</v>
      </c>
      <c r="DD32" s="1">
        <v>0</v>
      </c>
      <c r="DE32" s="1" t="s">
        <v>221</v>
      </c>
      <c r="DF32" s="1" t="s">
        <v>221</v>
      </c>
      <c r="DG32" s="1" t="s">
        <v>292</v>
      </c>
      <c r="DH32" s="1">
        <v>601810</v>
      </c>
      <c r="DI32" s="1" t="s">
        <v>493</v>
      </c>
      <c r="DJ32" s="1" t="s">
        <v>494</v>
      </c>
      <c r="DK32" s="1" t="s">
        <v>355</v>
      </c>
      <c r="DL32" s="1" t="s">
        <v>229</v>
      </c>
      <c r="DM32" s="1">
        <v>897</v>
      </c>
      <c r="DN32" s="1">
        <v>1</v>
      </c>
      <c r="DO32" s="1" t="s">
        <v>495</v>
      </c>
      <c r="DP32" s="1">
        <v>-8.318265E-3</v>
      </c>
      <c r="DQ32" s="1">
        <v>1.4352302509999999</v>
      </c>
      <c r="DR32" s="1">
        <v>1.142329726</v>
      </c>
      <c r="DS32" s="1">
        <v>2.621911511</v>
      </c>
      <c r="DT32" s="1">
        <v>0.18858483200000001</v>
      </c>
      <c r="DU32" s="1">
        <v>2.5670655469999999</v>
      </c>
      <c r="DV32" s="1">
        <v>2.3185654009999999</v>
      </c>
      <c r="DW32" s="1">
        <v>0.87171520999999996</v>
      </c>
      <c r="DX32" s="1">
        <v>1.717454663</v>
      </c>
      <c r="DY32" s="1">
        <v>-9.6444849999999999E-2</v>
      </c>
      <c r="DZ32" s="1">
        <v>0.80939393900000001</v>
      </c>
      <c r="EA32" s="1">
        <v>1.8552219560000001</v>
      </c>
      <c r="EB32" s="1">
        <v>0.65018504799999999</v>
      </c>
      <c r="EC32" s="1">
        <v>0.63157092800000003</v>
      </c>
      <c r="ED32" s="1">
        <v>1.329160962</v>
      </c>
      <c r="EE32" s="1">
        <v>1.2185467910000001</v>
      </c>
      <c r="EF32" s="1">
        <v>-1.493362589</v>
      </c>
      <c r="EG32" s="1">
        <v>-0.20733053700000001</v>
      </c>
      <c r="EH32" s="1">
        <v>-0.138845727</v>
      </c>
      <c r="EI32" s="1">
        <v>-0.21831218999999999</v>
      </c>
      <c r="EJ32" s="1">
        <v>-0.213365954</v>
      </c>
      <c r="EK32" s="1">
        <v>-8.8258680000000006E-2</v>
      </c>
      <c r="EL32" s="1">
        <v>-0.51791661099999997</v>
      </c>
      <c r="EM32" s="1">
        <v>0.141778721</v>
      </c>
      <c r="EN32" s="1">
        <v>-0.227950713</v>
      </c>
      <c r="EO32" s="1">
        <v>-0.39782657399999999</v>
      </c>
      <c r="EP32" s="1">
        <v>-1.442470868</v>
      </c>
      <c r="EQ32" s="1">
        <v>-0.83988714499999995</v>
      </c>
      <c r="ER32" s="1">
        <v>-0.64968487399999997</v>
      </c>
      <c r="ES32" s="1">
        <v>-0.43132788399999999</v>
      </c>
      <c r="ET32" s="1">
        <v>-0.18006138499999999</v>
      </c>
      <c r="EU32" s="1">
        <v>-0.28827037799999999</v>
      </c>
      <c r="EV32" s="1">
        <v>0.11079420800000001</v>
      </c>
      <c r="EW32" s="1">
        <v>-7.2999390000000001E-3</v>
      </c>
      <c r="EX32" s="1">
        <v>1.286560468</v>
      </c>
      <c r="EY32" s="1">
        <v>1.1603746619999999</v>
      </c>
      <c r="EZ32" s="1">
        <v>2.999784097</v>
      </c>
      <c r="FA32" s="1">
        <v>0.14875905</v>
      </c>
      <c r="FB32" s="1">
        <v>2.0292772960000001</v>
      </c>
      <c r="FC32" s="1">
        <v>1.916011372</v>
      </c>
      <c r="FD32" s="1">
        <v>0.78158185499999999</v>
      </c>
      <c r="FE32" s="1">
        <v>0.98416879099999999</v>
      </c>
      <c r="FF32" s="1">
        <v>-6.6357141999999994E-2</v>
      </c>
      <c r="FG32" s="1">
        <v>0.74325423400000001</v>
      </c>
      <c r="FH32" s="1">
        <v>1.1823190729999999</v>
      </c>
      <c r="FI32" s="1">
        <v>0.47212665999999998</v>
      </c>
      <c r="FJ32" s="1">
        <v>0.527533476</v>
      </c>
      <c r="FK32" s="1">
        <v>1.290324469</v>
      </c>
      <c r="FL32" s="1">
        <v>1.178860324</v>
      </c>
      <c r="FM32" s="1">
        <v>-2.1596222809999999</v>
      </c>
      <c r="FN32" s="1">
        <v>-0.27098051200000001</v>
      </c>
      <c r="FO32" s="1">
        <v>-0.14130938400000001</v>
      </c>
      <c r="FP32" s="1">
        <v>-0.26434281799999998</v>
      </c>
      <c r="FQ32" s="1">
        <v>-0.26488525299999999</v>
      </c>
      <c r="FR32" s="1">
        <v>-9.6083810000000006E-2</v>
      </c>
      <c r="FS32" s="1">
        <v>-0.75406215300000001</v>
      </c>
      <c r="FT32" s="1">
        <v>0.141012049</v>
      </c>
      <c r="FU32" s="1">
        <v>-0.22705561099999999</v>
      </c>
      <c r="FV32" s="1">
        <v>-0.45330464100000001</v>
      </c>
      <c r="FW32" s="1">
        <v>-1.8704434729999999</v>
      </c>
      <c r="FX32" s="1">
        <v>-1.0111074330000001</v>
      </c>
      <c r="FY32" s="1">
        <v>-0.66089930100000005</v>
      </c>
      <c r="FZ32" s="1">
        <v>-0.46797258600000002</v>
      </c>
      <c r="GA32" s="1">
        <v>-0.209755147</v>
      </c>
      <c r="GB32" s="1">
        <v>-0.28983172800000001</v>
      </c>
      <c r="GC32" s="1">
        <v>0.126620132</v>
      </c>
      <c r="GD32" s="1">
        <v>-0.73234047000000002</v>
      </c>
      <c r="GE32" s="1">
        <v>-0.68724431699999999</v>
      </c>
      <c r="GF32" s="1">
        <v>1.7394455680000001</v>
      </c>
      <c r="GG32" s="1">
        <v>2.7519702E-2</v>
      </c>
      <c r="GH32" s="1">
        <v>1.1251808400000001</v>
      </c>
      <c r="GI32" s="1">
        <v>0.26368936599999998</v>
      </c>
      <c r="GJ32" s="1">
        <v>0.63985488800000001</v>
      </c>
      <c r="GK32" s="1">
        <v>-1.416368048</v>
      </c>
      <c r="GL32" s="1">
        <v>4</v>
      </c>
      <c r="GM32" s="1">
        <v>2</v>
      </c>
      <c r="GN32" s="1">
        <v>0.5</v>
      </c>
      <c r="GO32" s="1">
        <v>2</v>
      </c>
      <c r="GP32" s="1">
        <v>0.5</v>
      </c>
      <c r="GQ32" s="1">
        <v>0</v>
      </c>
      <c r="GR32" s="1">
        <v>0</v>
      </c>
      <c r="GS32" s="1">
        <v>0</v>
      </c>
      <c r="GT32" s="1">
        <v>0</v>
      </c>
      <c r="GU32" s="1">
        <v>0</v>
      </c>
      <c r="GV32" s="1">
        <v>0</v>
      </c>
      <c r="GW32" s="1">
        <v>1</v>
      </c>
      <c r="GX32" s="1">
        <v>0.25</v>
      </c>
      <c r="GY32" s="1">
        <v>1</v>
      </c>
      <c r="GZ32" s="1">
        <v>0.25</v>
      </c>
      <c r="HA32" s="1">
        <v>0</v>
      </c>
      <c r="HB32" s="1">
        <v>0</v>
      </c>
      <c r="HC32" s="1">
        <v>0</v>
      </c>
      <c r="HD32" s="1">
        <v>0</v>
      </c>
      <c r="HE32" s="1">
        <v>0</v>
      </c>
      <c r="HF32" s="1">
        <v>0</v>
      </c>
      <c r="HG32" s="1">
        <v>1</v>
      </c>
      <c r="HH32" s="1">
        <v>0.25</v>
      </c>
      <c r="HI32" s="1">
        <v>1</v>
      </c>
      <c r="HJ32" s="1">
        <v>0.25</v>
      </c>
      <c r="HK32" s="1">
        <v>0</v>
      </c>
      <c r="HL32" s="1">
        <v>0</v>
      </c>
      <c r="HM32" s="1">
        <v>0.5</v>
      </c>
      <c r="HN32" s="1">
        <v>0.5</v>
      </c>
      <c r="HO32" s="1" t="s">
        <v>221</v>
      </c>
      <c r="HP32" s="1" t="s">
        <v>357</v>
      </c>
      <c r="HQ32" s="1" t="s">
        <v>316</v>
      </c>
      <c r="HR32" s="1" t="s">
        <v>496</v>
      </c>
      <c r="HS32" s="1" t="s">
        <v>221</v>
      </c>
      <c r="HT32" s="1"/>
      <c r="HU32" s="1">
        <v>1.060383557</v>
      </c>
      <c r="HV32" s="1">
        <v>1.261728105</v>
      </c>
      <c r="HW32" s="1">
        <v>2.1740701630000001</v>
      </c>
      <c r="HX32" s="1">
        <v>2.4949809040000002</v>
      </c>
      <c r="HY32" s="1">
        <v>2.8855682640000002</v>
      </c>
      <c r="HZ32" s="1">
        <v>2.6795944789999999</v>
      </c>
      <c r="IA32" s="1">
        <v>1.2537891379999999</v>
      </c>
      <c r="IB32" s="1">
        <v>1.6987954670000001</v>
      </c>
    </row>
    <row r="33" spans="1:236" x14ac:dyDescent="0.3">
      <c r="A33" s="1">
        <v>33786</v>
      </c>
      <c r="B33" s="1" t="s">
        <v>497</v>
      </c>
      <c r="C33" s="1" t="s">
        <v>498</v>
      </c>
      <c r="D33" s="1" t="s">
        <v>499</v>
      </c>
      <c r="E33" s="1">
        <v>7</v>
      </c>
      <c r="F33" s="1" t="s">
        <v>286</v>
      </c>
      <c r="G33" s="1">
        <v>4</v>
      </c>
      <c r="H33" s="1" t="s">
        <v>287</v>
      </c>
      <c r="I33" s="1" t="s">
        <v>221</v>
      </c>
      <c r="J33" s="1" t="s">
        <v>221</v>
      </c>
      <c r="K33" s="1" t="s">
        <v>221</v>
      </c>
      <c r="L33" s="1">
        <v>1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1</v>
      </c>
      <c r="T33" s="1">
        <v>1</v>
      </c>
      <c r="U33" s="1">
        <v>0</v>
      </c>
      <c r="V33" s="1">
        <v>0</v>
      </c>
      <c r="W33" s="1">
        <v>0</v>
      </c>
      <c r="X33" s="1">
        <v>0</v>
      </c>
      <c r="Y33" s="1">
        <v>1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 t="s">
        <v>221</v>
      </c>
      <c r="AF33" s="1" t="s">
        <v>221</v>
      </c>
      <c r="AG33" s="1" t="s">
        <v>221</v>
      </c>
      <c r="AH33" s="1" t="s">
        <v>221</v>
      </c>
      <c r="AI33" s="1" t="s">
        <v>221</v>
      </c>
      <c r="AJ33" s="1" t="s">
        <v>221</v>
      </c>
      <c r="AK33" s="1" t="s">
        <v>221</v>
      </c>
      <c r="AL33" s="1" t="s">
        <v>221</v>
      </c>
      <c r="AM33" s="1">
        <v>4</v>
      </c>
      <c r="AN33" s="1">
        <v>1</v>
      </c>
      <c r="AO33" s="1">
        <v>4</v>
      </c>
      <c r="AP33" s="1">
        <v>1</v>
      </c>
      <c r="AQ33" s="1">
        <v>1</v>
      </c>
      <c r="AR33" s="1">
        <v>2</v>
      </c>
      <c r="AS33" s="1">
        <v>1</v>
      </c>
      <c r="AT33" s="1">
        <v>5</v>
      </c>
      <c r="AU33" s="1">
        <v>5</v>
      </c>
      <c r="AV33" s="1">
        <v>5</v>
      </c>
      <c r="AW33" s="1">
        <v>5</v>
      </c>
      <c r="AX33" s="1">
        <v>4</v>
      </c>
      <c r="AY33" s="1">
        <v>5</v>
      </c>
      <c r="AZ33" s="1">
        <v>3</v>
      </c>
      <c r="BA33" s="1">
        <v>4</v>
      </c>
      <c r="BB33" s="1">
        <v>4</v>
      </c>
      <c r="BC33" s="1" t="s">
        <v>221</v>
      </c>
      <c r="BD33" s="1" t="s">
        <v>221</v>
      </c>
      <c r="BE33" s="1" t="s">
        <v>221</v>
      </c>
      <c r="BF33" s="1" t="s">
        <v>221</v>
      </c>
      <c r="BG33" s="1">
        <v>5</v>
      </c>
      <c r="BH33" s="1">
        <v>5</v>
      </c>
      <c r="BI33" s="1">
        <v>5</v>
      </c>
      <c r="BJ33" s="1">
        <v>5</v>
      </c>
      <c r="BK33" s="1">
        <v>3</v>
      </c>
      <c r="BL33" s="1">
        <v>4</v>
      </c>
      <c r="BM33" s="1">
        <v>5</v>
      </c>
      <c r="BN33" s="1" t="s">
        <v>221</v>
      </c>
      <c r="BO33" s="1">
        <v>3</v>
      </c>
      <c r="BP33" s="1">
        <v>5</v>
      </c>
      <c r="BQ33" s="1">
        <v>3</v>
      </c>
      <c r="BR33" s="1">
        <v>5</v>
      </c>
      <c r="BS33" s="1">
        <v>4</v>
      </c>
      <c r="BT33" s="1">
        <v>4</v>
      </c>
      <c r="BU33" s="1">
        <v>4</v>
      </c>
      <c r="BV33" s="1">
        <v>5</v>
      </c>
      <c r="BW33" s="1" t="s">
        <v>221</v>
      </c>
      <c r="BX33" s="1">
        <v>4.3333333329999997</v>
      </c>
      <c r="BY33" s="1">
        <v>4</v>
      </c>
      <c r="BZ33" s="1"/>
      <c r="CA33" s="1">
        <v>3</v>
      </c>
      <c r="CB33" s="1">
        <v>5</v>
      </c>
      <c r="CC33" s="1">
        <v>4</v>
      </c>
      <c r="CD33" s="1">
        <v>4</v>
      </c>
      <c r="CE33" s="1">
        <v>5</v>
      </c>
      <c r="CF33" s="1">
        <f>(AM33 - '[1]AoA, FW, and ASMu'!B$11) / '[1]AoA, FW, and ASMu'!B$12</f>
        <v>-6.0746042051738683E-2</v>
      </c>
      <c r="CG33" s="1">
        <f>(AQ33 - '[1]AoA, FW, and ASMu'!C$11) / '[1]AoA, FW, and ASMu'!C$12</f>
        <v>-1.4784925460403708</v>
      </c>
      <c r="CH33" s="1">
        <f>(AR33 - '[1]AoA, FW, and ASMu'!D$11) / '[1]AoA, FW, and ASMu'!D$12</f>
        <v>-0.32843761477495281</v>
      </c>
      <c r="CI33" s="1">
        <f>(AT33 - '[1]AoA, FW, and ASMu'!E$11) / '[1]AoA, FW, and ASMu'!E$12</f>
        <v>0.50066042908655961</v>
      </c>
      <c r="CJ33" s="1">
        <f>(AU33 - '[1]AoA, FW, and ASMu'!F$11) / '[1]AoA, FW, and ASMu'!F$12</f>
        <v>0.92360840061944671</v>
      </c>
      <c r="CK33" s="1">
        <f>(AY33 - '[1]AoA, FW, and ASMu'!G$11) / '[1]AoA, FW, and ASMu'!G$12</f>
        <v>1.0352183707753255</v>
      </c>
      <c r="CL33" s="1">
        <f>(BA33 - '[1]AoA, FW, and ASMu'!H$11) / '[1]AoA, FW, and ASMu'!H$12</f>
        <v>2.199818598808124</v>
      </c>
      <c r="CM33" s="1">
        <f>(AW33 - '[1]AoA, FW, and ASMu'!I$11) / '[1]AoA, FW, and ASMu'!I$12</f>
        <v>1.4468245209353749</v>
      </c>
      <c r="CN33" s="1">
        <v>6.5496719999999994E-2</v>
      </c>
      <c r="CO33" s="1">
        <v>0.951786044</v>
      </c>
      <c r="CP33" s="1"/>
      <c r="CQ33" s="1">
        <v>-0.49299886500000001</v>
      </c>
      <c r="CR33" s="1">
        <v>0.84441995700000005</v>
      </c>
      <c r="CS33" s="1">
        <v>-0.373730807</v>
      </c>
      <c r="CT33" s="1">
        <v>-1.2575273999999999E-2</v>
      </c>
      <c r="CU33" s="1">
        <v>0.426847908</v>
      </c>
      <c r="CV33" s="1" t="s">
        <v>223</v>
      </c>
      <c r="CW33" s="1">
        <v>4</v>
      </c>
      <c r="CX33" s="1">
        <v>1</v>
      </c>
      <c r="CY33" s="1" t="s">
        <v>242</v>
      </c>
      <c r="CZ33" s="1">
        <v>5</v>
      </c>
      <c r="DA33" s="1">
        <v>6413</v>
      </c>
      <c r="DB33" s="1" t="s">
        <v>221</v>
      </c>
      <c r="DC33" s="1" t="s">
        <v>221</v>
      </c>
      <c r="DD33" s="1" t="s">
        <v>221</v>
      </c>
      <c r="DE33" s="1" t="s">
        <v>221</v>
      </c>
      <c r="DF33" s="1" t="s">
        <v>221</v>
      </c>
      <c r="DG33" s="1" t="s">
        <v>243</v>
      </c>
      <c r="DH33" s="1">
        <v>494925</v>
      </c>
      <c r="DI33" s="1" t="s">
        <v>221</v>
      </c>
      <c r="DJ33" s="1" t="s">
        <v>221</v>
      </c>
      <c r="DK33" s="1" t="s">
        <v>221</v>
      </c>
      <c r="DL33" s="1" t="s">
        <v>221</v>
      </c>
      <c r="DM33" s="1" t="s">
        <v>221</v>
      </c>
      <c r="DN33" s="1">
        <v>15</v>
      </c>
      <c r="DO33" s="1" t="s">
        <v>500</v>
      </c>
      <c r="DP33" s="1">
        <v>-8.318265E-3</v>
      </c>
      <c r="DQ33" s="1">
        <v>-0.56476974899999999</v>
      </c>
      <c r="DR33" s="1">
        <v>0.14232972599999999</v>
      </c>
      <c r="DS33" s="1">
        <v>-0.37808848900000003</v>
      </c>
      <c r="DT33" s="1">
        <v>-1.8114151679999999</v>
      </c>
      <c r="DU33" s="1">
        <v>-0.432934453</v>
      </c>
      <c r="DV33" s="1">
        <v>-0.68143459900000003</v>
      </c>
      <c r="DW33" s="1">
        <v>0.87171520999999996</v>
      </c>
      <c r="DX33" s="1">
        <v>1.717454663</v>
      </c>
      <c r="DY33" s="1">
        <v>2.9035551499999999</v>
      </c>
      <c r="DZ33" s="1">
        <v>1.809393939</v>
      </c>
      <c r="EA33" s="1">
        <v>1.8552219560000001</v>
      </c>
      <c r="EB33" s="1">
        <v>1.650185048</v>
      </c>
      <c r="EC33" s="1">
        <v>-0.36842907200000002</v>
      </c>
      <c r="ED33" s="1">
        <v>2.329160962</v>
      </c>
      <c r="EE33" s="1">
        <v>0.21854679099999999</v>
      </c>
      <c r="EF33" s="1">
        <v>0.50663741100000004</v>
      </c>
      <c r="EG33" s="1">
        <v>0.79266946299999996</v>
      </c>
      <c r="EH33" s="1">
        <v>0.86115427300000003</v>
      </c>
      <c r="EI33" s="1">
        <v>0.78168780999999998</v>
      </c>
      <c r="EJ33" s="1">
        <v>-1.2133659539999999</v>
      </c>
      <c r="EK33" s="1">
        <v>-8.8258680000000006E-2</v>
      </c>
      <c r="EL33" s="1">
        <v>0.48208338899999997</v>
      </c>
      <c r="EM33" s="1">
        <v>-0.858221279</v>
      </c>
      <c r="EN33" s="1">
        <v>0.77204928699999997</v>
      </c>
      <c r="EO33" s="1">
        <v>-1.397826574</v>
      </c>
      <c r="EP33" s="1">
        <v>0.55752913199999998</v>
      </c>
      <c r="EQ33" s="1">
        <v>0.160112855</v>
      </c>
      <c r="ER33" s="1">
        <v>0.35031512599999998</v>
      </c>
      <c r="ES33" s="1">
        <v>0.56867211600000001</v>
      </c>
      <c r="ET33" s="1">
        <v>0.81993861499999998</v>
      </c>
      <c r="EU33" s="1" t="s">
        <v>221</v>
      </c>
      <c r="EV33" s="1" t="s">
        <v>221</v>
      </c>
      <c r="EW33" s="1">
        <v>-7.2999390000000001E-3</v>
      </c>
      <c r="EX33" s="1">
        <v>-0.50626750099999995</v>
      </c>
      <c r="EY33" s="1">
        <v>0.14457805300000001</v>
      </c>
      <c r="EZ33" s="1">
        <v>-0.43257899100000002</v>
      </c>
      <c r="FA33" s="1">
        <v>-1.428876314</v>
      </c>
      <c r="FB33" s="1">
        <v>-0.342236706</v>
      </c>
      <c r="FC33" s="1">
        <v>-0.56312254100000003</v>
      </c>
      <c r="FD33" s="1">
        <v>0.78158185499999999</v>
      </c>
      <c r="FE33" s="1">
        <v>0.98416879099999999</v>
      </c>
      <c r="FF33" s="1">
        <v>1.9977388359999999</v>
      </c>
      <c r="FG33" s="1">
        <v>1.6615391349999999</v>
      </c>
      <c r="FH33" s="1">
        <v>1.1823190729999999</v>
      </c>
      <c r="FI33" s="1">
        <v>1.1982686419999999</v>
      </c>
      <c r="FJ33" s="1">
        <v>-0.30773846599999999</v>
      </c>
      <c r="FK33" s="1">
        <v>2.2611056650000001</v>
      </c>
      <c r="FL33" s="1">
        <v>0.211429009</v>
      </c>
      <c r="FM33" s="1">
        <v>0.73267232599999998</v>
      </c>
      <c r="FN33" s="1">
        <v>1.036017078</v>
      </c>
      <c r="FO33" s="1">
        <v>0.87643446000000003</v>
      </c>
      <c r="FP33" s="1">
        <v>0.94650490499999995</v>
      </c>
      <c r="FQ33" s="1">
        <v>-1.506345045</v>
      </c>
      <c r="FR33" s="1">
        <v>-9.6083810000000006E-2</v>
      </c>
      <c r="FS33" s="1">
        <v>0.70189067199999999</v>
      </c>
      <c r="FT33" s="1">
        <v>-0.85358042499999998</v>
      </c>
      <c r="FU33" s="1">
        <v>0.76901765600000005</v>
      </c>
      <c r="FV33" s="1">
        <v>-1.5927575329999999</v>
      </c>
      <c r="FW33" s="1">
        <v>0.72294473999999997</v>
      </c>
      <c r="FX33" s="1">
        <v>0.19275363200000001</v>
      </c>
      <c r="FY33" s="1">
        <v>0.356362032</v>
      </c>
      <c r="FZ33" s="1">
        <v>0.61698529199999996</v>
      </c>
      <c r="GA33" s="1">
        <v>0.955153959</v>
      </c>
      <c r="GB33" s="1"/>
      <c r="GC33" s="1"/>
      <c r="GD33" s="1">
        <v>0.102329328</v>
      </c>
      <c r="GE33" s="1">
        <v>-1.1543184820000001</v>
      </c>
      <c r="GF33" s="1">
        <v>-0.342236706</v>
      </c>
      <c r="GG33" s="1">
        <v>1.4834725280000001</v>
      </c>
      <c r="GH33" s="1">
        <v>0.13058836600000001</v>
      </c>
      <c r="GI33" s="1">
        <v>0.97962732500000005</v>
      </c>
      <c r="GJ33" s="1">
        <v>2.4538592970000002</v>
      </c>
      <c r="GK33" s="1">
        <v>2.3942114609999998</v>
      </c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 t="s">
        <v>269</v>
      </c>
      <c r="HP33" s="1" t="s">
        <v>315</v>
      </c>
      <c r="HQ33" s="1" t="s">
        <v>221</v>
      </c>
      <c r="HR33" s="1" t="s">
        <v>221</v>
      </c>
      <c r="HS33" s="1" t="s">
        <v>221</v>
      </c>
      <c r="HT33" s="1" t="s">
        <v>221</v>
      </c>
      <c r="HU33" s="1">
        <v>3.209719126</v>
      </c>
      <c r="HV33" s="1">
        <v>3.4760881619999999</v>
      </c>
      <c r="HW33" s="1"/>
      <c r="HX33" s="1">
        <v>1.6387004510000001</v>
      </c>
      <c r="HY33" s="1">
        <v>4.420786831</v>
      </c>
      <c r="HZ33" s="1">
        <v>3.3045671379999999</v>
      </c>
      <c r="IA33" s="1">
        <v>1.9051540309999999</v>
      </c>
      <c r="IB33" s="1">
        <v>5.0445661810000004</v>
      </c>
    </row>
    <row r="34" spans="1:236" x14ac:dyDescent="0.3">
      <c r="A34" s="1">
        <v>36689</v>
      </c>
      <c r="B34" s="1" t="s">
        <v>501</v>
      </c>
      <c r="C34" s="1" t="s">
        <v>502</v>
      </c>
      <c r="D34" s="1" t="s">
        <v>503</v>
      </c>
      <c r="E34" s="1">
        <v>5</v>
      </c>
      <c r="F34" s="1" t="s">
        <v>504</v>
      </c>
      <c r="G34" s="1">
        <v>1</v>
      </c>
      <c r="H34" s="1" t="s">
        <v>505</v>
      </c>
      <c r="I34" s="1" t="s">
        <v>221</v>
      </c>
      <c r="J34" s="1" t="s">
        <v>221</v>
      </c>
      <c r="K34" s="1" t="s">
        <v>221</v>
      </c>
      <c r="L34" s="1">
        <v>1</v>
      </c>
      <c r="M34" s="1">
        <v>0</v>
      </c>
      <c r="N34" s="1">
        <v>0</v>
      </c>
      <c r="O34" s="1">
        <v>1</v>
      </c>
      <c r="P34" s="1">
        <v>0</v>
      </c>
      <c r="Q34" s="1">
        <v>1</v>
      </c>
      <c r="R34" s="1">
        <v>0</v>
      </c>
      <c r="S34" s="1">
        <v>1</v>
      </c>
      <c r="T34" s="1">
        <v>0</v>
      </c>
      <c r="U34" s="1">
        <v>0</v>
      </c>
      <c r="V34" s="1">
        <v>1</v>
      </c>
      <c r="W34" s="1">
        <v>0</v>
      </c>
      <c r="X34" s="1">
        <v>0</v>
      </c>
      <c r="Y34" s="1">
        <v>0</v>
      </c>
      <c r="Z34" s="1">
        <v>1</v>
      </c>
      <c r="AA34" s="1">
        <v>0</v>
      </c>
      <c r="AB34" s="1">
        <v>0</v>
      </c>
      <c r="AC34" s="1">
        <v>0</v>
      </c>
      <c r="AD34" s="1">
        <v>0</v>
      </c>
      <c r="AE34" s="1" t="s">
        <v>221</v>
      </c>
      <c r="AF34" s="1" t="s">
        <v>221</v>
      </c>
      <c r="AG34" s="1" t="s">
        <v>221</v>
      </c>
      <c r="AH34" s="1" t="s">
        <v>221</v>
      </c>
      <c r="AI34" s="1" t="s">
        <v>221</v>
      </c>
      <c r="AJ34" s="1" t="s">
        <v>221</v>
      </c>
      <c r="AK34" s="1" t="s">
        <v>221</v>
      </c>
      <c r="AL34" s="1" t="s">
        <v>221</v>
      </c>
      <c r="AM34" s="1">
        <v>4</v>
      </c>
      <c r="AN34" s="1">
        <v>1</v>
      </c>
      <c r="AO34" s="1">
        <v>3</v>
      </c>
      <c r="AP34" s="1">
        <v>1</v>
      </c>
      <c r="AQ34" s="1">
        <v>4</v>
      </c>
      <c r="AR34" s="1">
        <v>2</v>
      </c>
      <c r="AS34" s="1">
        <v>1</v>
      </c>
      <c r="AT34" s="1">
        <v>3</v>
      </c>
      <c r="AU34" s="1">
        <v>3</v>
      </c>
      <c r="AV34" s="1">
        <v>3</v>
      </c>
      <c r="AW34" s="1">
        <v>5</v>
      </c>
      <c r="AX34" s="1">
        <v>4</v>
      </c>
      <c r="AY34" s="1">
        <v>5</v>
      </c>
      <c r="AZ34" s="1">
        <v>3</v>
      </c>
      <c r="BA34" s="1">
        <v>3</v>
      </c>
      <c r="BB34" s="1">
        <v>4</v>
      </c>
      <c r="BC34" s="1" t="s">
        <v>221</v>
      </c>
      <c r="BD34" s="1" t="s">
        <v>221</v>
      </c>
      <c r="BE34" s="1" t="s">
        <v>221</v>
      </c>
      <c r="BF34" s="1" t="s">
        <v>221</v>
      </c>
      <c r="BG34" s="1">
        <v>4</v>
      </c>
      <c r="BH34" s="1">
        <v>2</v>
      </c>
      <c r="BI34" s="1">
        <v>3</v>
      </c>
      <c r="BJ34" s="1">
        <v>3</v>
      </c>
      <c r="BK34" s="1">
        <v>3</v>
      </c>
      <c r="BL34" s="1">
        <v>3</v>
      </c>
      <c r="BM34" s="1">
        <v>3</v>
      </c>
      <c r="BN34" s="1" t="s">
        <v>221</v>
      </c>
      <c r="BO34" s="1">
        <v>2</v>
      </c>
      <c r="BP34" s="1" t="s">
        <v>221</v>
      </c>
      <c r="BQ34" s="1">
        <v>5</v>
      </c>
      <c r="BR34" s="1">
        <v>4</v>
      </c>
      <c r="BS34" s="1" t="s">
        <v>221</v>
      </c>
      <c r="BT34" s="1">
        <v>2</v>
      </c>
      <c r="BU34" s="1">
        <v>3</v>
      </c>
      <c r="BV34" s="1">
        <v>3</v>
      </c>
      <c r="BW34" s="1" t="s">
        <v>221</v>
      </c>
      <c r="BX34" s="1">
        <v>3.5</v>
      </c>
      <c r="BY34" s="1">
        <v>2.5</v>
      </c>
      <c r="BZ34" s="1"/>
      <c r="CA34" s="1">
        <v>2</v>
      </c>
      <c r="CB34" s="1"/>
      <c r="CC34" s="1">
        <v>3</v>
      </c>
      <c r="CD34" s="1"/>
      <c r="CE34" s="1">
        <v>2</v>
      </c>
      <c r="CF34" s="1">
        <f>(AM34 - '[1]AoA, FW, and ASMu'!B$11) / '[1]AoA, FW, and ASMu'!B$12</f>
        <v>-6.0746042051738683E-2</v>
      </c>
      <c r="CG34" s="1">
        <f>(AQ34 - '[1]AoA, FW, and ASMu'!C$11) / '[1]AoA, FW, and ASMu'!C$12</f>
        <v>0.83458339984016205</v>
      </c>
      <c r="CH34" s="1">
        <f>(AR34 - '[1]AoA, FW, and ASMu'!D$11) / '[1]AoA, FW, and ASMu'!D$12</f>
        <v>-0.32843761477495281</v>
      </c>
      <c r="CI34" s="1">
        <f>(AT34 - '[1]AoA, FW, and ASMu'!E$11) / '[1]AoA, FW, and ASMu'!E$12</f>
        <v>-1.3553178528170411</v>
      </c>
      <c r="CJ34" s="1">
        <f>(AU34 - '[1]AoA, FW, and ASMu'!F$11) / '[1]AoA, FW, and ASMu'!F$12</f>
        <v>-0.22453801400218357</v>
      </c>
      <c r="CK34" s="1">
        <f>(AY34 - '[1]AoA, FW, and ASMu'!G$11) / '[1]AoA, FW, and ASMu'!G$12</f>
        <v>1.0352183707753255</v>
      </c>
      <c r="CL34" s="1">
        <f>(BA34 - '[1]AoA, FW, and ASMu'!H$11) / '[1]AoA, FW, and ASMu'!H$12</f>
        <v>1.2597114765283648</v>
      </c>
      <c r="CM34" s="1">
        <f>(AW34 - '[1]AoA, FW, and ASMu'!I$11) / '[1]AoA, FW, and ASMu'!I$12</f>
        <v>1.4468245209353749</v>
      </c>
      <c r="CN34" s="1">
        <v>-1.104234597</v>
      </c>
      <c r="CO34" s="1">
        <v>-1.1052699319999999</v>
      </c>
      <c r="CP34" s="1"/>
      <c r="CQ34" s="1">
        <v>-2.3663713390000001</v>
      </c>
      <c r="CR34" s="1"/>
      <c r="CS34" s="1">
        <v>-1.6300259109999999</v>
      </c>
      <c r="CT34" s="1"/>
      <c r="CU34" s="1">
        <v>-1.941622629</v>
      </c>
      <c r="CV34" s="1" t="s">
        <v>241</v>
      </c>
      <c r="CW34" s="1">
        <v>5</v>
      </c>
      <c r="CX34" s="1">
        <v>1</v>
      </c>
      <c r="CY34" s="1" t="s">
        <v>224</v>
      </c>
      <c r="CZ34" s="1">
        <v>4</v>
      </c>
      <c r="DA34" s="1">
        <v>9362</v>
      </c>
      <c r="DB34" s="1" t="s">
        <v>221</v>
      </c>
      <c r="DC34" s="1" t="s">
        <v>221</v>
      </c>
      <c r="DD34" s="1" t="s">
        <v>221</v>
      </c>
      <c r="DE34" s="1" t="s">
        <v>221</v>
      </c>
      <c r="DF34" s="1" t="s">
        <v>221</v>
      </c>
      <c r="DG34" s="1" t="s">
        <v>310</v>
      </c>
      <c r="DH34" s="1">
        <v>222380</v>
      </c>
      <c r="DI34" s="1" t="s">
        <v>221</v>
      </c>
      <c r="DJ34" s="1" t="s">
        <v>506</v>
      </c>
      <c r="DK34" s="1" t="s">
        <v>507</v>
      </c>
      <c r="DL34" s="1" t="s">
        <v>229</v>
      </c>
      <c r="DM34" s="1">
        <v>443</v>
      </c>
      <c r="DN34" s="1">
        <v>5</v>
      </c>
      <c r="DO34" s="1" t="s">
        <v>508</v>
      </c>
      <c r="DP34" s="1">
        <v>-8.318265E-3</v>
      </c>
      <c r="DQ34" s="1">
        <v>-0.56476974899999999</v>
      </c>
      <c r="DR34" s="1">
        <v>-0.85767027399999995</v>
      </c>
      <c r="DS34" s="1">
        <v>-0.37808848900000003</v>
      </c>
      <c r="DT34" s="1">
        <v>1.1885848320000001</v>
      </c>
      <c r="DU34" s="1">
        <v>-0.432934453</v>
      </c>
      <c r="DV34" s="1">
        <v>-0.68143459900000003</v>
      </c>
      <c r="DW34" s="1">
        <v>-1.1282847899999999</v>
      </c>
      <c r="DX34" s="1">
        <v>-0.28254533700000001</v>
      </c>
      <c r="DY34" s="1">
        <v>0.90355514999999997</v>
      </c>
      <c r="DZ34" s="1">
        <v>1.809393939</v>
      </c>
      <c r="EA34" s="1">
        <v>1.8552219560000001</v>
      </c>
      <c r="EB34" s="1">
        <v>1.650185048</v>
      </c>
      <c r="EC34" s="1">
        <v>-0.36842907200000002</v>
      </c>
      <c r="ED34" s="1">
        <v>1.329160962</v>
      </c>
      <c r="EE34" s="1">
        <v>0.21854679099999999</v>
      </c>
      <c r="EF34" s="1">
        <v>-0.49336258900000002</v>
      </c>
      <c r="EG34" s="1">
        <v>-2.2073305369999998</v>
      </c>
      <c r="EH34" s="1">
        <v>-1.1388457270000001</v>
      </c>
      <c r="EI34" s="1">
        <v>-1.21831219</v>
      </c>
      <c r="EJ34" s="1">
        <v>-1.2133659539999999</v>
      </c>
      <c r="EK34" s="1">
        <v>-1.08825868</v>
      </c>
      <c r="EL34" s="1">
        <v>-1.517916611</v>
      </c>
      <c r="EM34" s="1">
        <v>-1.8582212789999999</v>
      </c>
      <c r="EN34" s="1" t="s">
        <v>221</v>
      </c>
      <c r="EO34" s="1">
        <v>0.60217342600000001</v>
      </c>
      <c r="EP34" s="1">
        <v>-0.44247086800000002</v>
      </c>
      <c r="EQ34" s="1" t="s">
        <v>221</v>
      </c>
      <c r="ER34" s="1">
        <v>-1.6496848740000001</v>
      </c>
      <c r="ES34" s="1">
        <v>-0.43132788399999999</v>
      </c>
      <c r="ET34" s="1">
        <v>-1.1800613849999999</v>
      </c>
      <c r="EU34" s="1" t="s">
        <v>221</v>
      </c>
      <c r="EV34" s="1" t="s">
        <v>221</v>
      </c>
      <c r="EW34" s="1">
        <v>-1.1190723E-2</v>
      </c>
      <c r="EX34" s="1">
        <v>-0.67500610599999999</v>
      </c>
      <c r="EY34" s="1">
        <v>-0.74570925099999996</v>
      </c>
      <c r="EZ34" s="1">
        <v>-0.56272993800000004</v>
      </c>
      <c r="FA34" s="1">
        <v>0.95617094700000005</v>
      </c>
      <c r="FB34" s="1">
        <v>-0.407382207</v>
      </c>
      <c r="FC34" s="1">
        <v>-0.94977949800000006</v>
      </c>
      <c r="FD34" s="1">
        <v>-1.0937961030000001</v>
      </c>
      <c r="FE34" s="1">
        <v>-0.16157823499999999</v>
      </c>
      <c r="FF34" s="1">
        <v>0.81766888299999996</v>
      </c>
      <c r="FG34" s="1">
        <v>1.556381282</v>
      </c>
      <c r="FH34" s="1">
        <v>1.4683519410000001</v>
      </c>
      <c r="FI34" s="1">
        <v>1.1625293880000001</v>
      </c>
      <c r="FJ34" s="1">
        <v>-0.31028479199999998</v>
      </c>
      <c r="FK34" s="1">
        <v>1.2250224620000001</v>
      </c>
      <c r="FL34" s="1">
        <v>0.17604352300000001</v>
      </c>
      <c r="FM34" s="1">
        <v>-0.63754946099999998</v>
      </c>
      <c r="FN34" s="1">
        <v>-2.6309318039999998</v>
      </c>
      <c r="FO34" s="1">
        <v>-1.139662908</v>
      </c>
      <c r="FP34" s="1">
        <v>-1.402873262</v>
      </c>
      <c r="FQ34" s="1">
        <v>-1.4841397089999999</v>
      </c>
      <c r="FR34" s="1">
        <v>-1.2227483240000001</v>
      </c>
      <c r="FS34" s="1">
        <v>-2.1173546170000002</v>
      </c>
      <c r="FT34" s="1">
        <v>-1.892685661</v>
      </c>
      <c r="FU34" s="1"/>
      <c r="FV34" s="1">
        <v>0.682211177</v>
      </c>
      <c r="FW34" s="1">
        <v>-0.54637880400000005</v>
      </c>
      <c r="FX34" s="1"/>
      <c r="FY34" s="1">
        <v>-1.8068493960000001</v>
      </c>
      <c r="FZ34" s="1">
        <v>-0.44432008899999997</v>
      </c>
      <c r="GA34" s="1">
        <v>-1.312464206</v>
      </c>
      <c r="GB34" s="1"/>
      <c r="GC34" s="1"/>
      <c r="GD34" s="1">
        <v>-0.78899940800000001</v>
      </c>
      <c r="GE34" s="1">
        <v>-1.5329669500000001</v>
      </c>
      <c r="GF34" s="1">
        <v>-0.94977949800000006</v>
      </c>
      <c r="GG34" s="1">
        <v>-2.9864817640000001</v>
      </c>
      <c r="GH34" s="1">
        <v>-0.16157823499999999</v>
      </c>
      <c r="GI34" s="1">
        <v>-0.44555149500000002</v>
      </c>
      <c r="GJ34" s="1">
        <v>1.2250224620000001</v>
      </c>
      <c r="GK34" s="1">
        <v>-1.074550522</v>
      </c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 t="s">
        <v>269</v>
      </c>
      <c r="HP34" s="1" t="s">
        <v>232</v>
      </c>
      <c r="HQ34" s="1" t="s">
        <v>233</v>
      </c>
      <c r="HR34" s="1" t="s">
        <v>234</v>
      </c>
      <c r="HS34" s="1" t="s">
        <v>221</v>
      </c>
      <c r="HT34" s="1" t="s">
        <v>221</v>
      </c>
      <c r="HU34" s="1">
        <v>1.695611669</v>
      </c>
      <c r="HV34" s="1">
        <v>1.6579048970000001</v>
      </c>
      <c r="HW34" s="1"/>
      <c r="HX34" s="1">
        <v>1.123529249</v>
      </c>
      <c r="HY34" s="1"/>
      <c r="HZ34" s="1">
        <v>0</v>
      </c>
      <c r="IA34" s="1"/>
      <c r="IB34" s="1">
        <v>1.174930617</v>
      </c>
    </row>
    <row r="35" spans="1:236" x14ac:dyDescent="0.3">
      <c r="A35" s="1">
        <v>29275</v>
      </c>
      <c r="B35" s="1" t="s">
        <v>509</v>
      </c>
      <c r="C35" s="1" t="s">
        <v>510</v>
      </c>
      <c r="D35" s="1" t="s">
        <v>511</v>
      </c>
      <c r="E35" s="1">
        <v>6</v>
      </c>
      <c r="F35" s="1" t="s">
        <v>331</v>
      </c>
      <c r="G35" s="1">
        <v>3</v>
      </c>
      <c r="H35" s="1" t="s">
        <v>409</v>
      </c>
      <c r="I35" s="1" t="s">
        <v>221</v>
      </c>
      <c r="J35" s="1" t="s">
        <v>221</v>
      </c>
      <c r="K35" s="1" t="s">
        <v>221</v>
      </c>
      <c r="L35" s="1">
        <v>1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1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 t="s">
        <v>221</v>
      </c>
      <c r="AF35" s="1" t="s">
        <v>221</v>
      </c>
      <c r="AG35" s="1" t="s">
        <v>221</v>
      </c>
      <c r="AH35" s="1" t="s">
        <v>221</v>
      </c>
      <c r="AI35" s="1" t="s">
        <v>221</v>
      </c>
      <c r="AJ35" s="1" t="s">
        <v>221</v>
      </c>
      <c r="AK35" s="1" t="s">
        <v>221</v>
      </c>
      <c r="AL35" s="1" t="s">
        <v>221</v>
      </c>
      <c r="AM35" s="1">
        <v>4</v>
      </c>
      <c r="AN35" s="1">
        <v>1</v>
      </c>
      <c r="AO35" s="1">
        <v>5</v>
      </c>
      <c r="AP35" s="1">
        <v>2</v>
      </c>
      <c r="AQ35" s="1">
        <v>3</v>
      </c>
      <c r="AR35" s="1">
        <v>3</v>
      </c>
      <c r="AS35" s="1">
        <v>1</v>
      </c>
      <c r="AT35" s="1">
        <v>5</v>
      </c>
      <c r="AU35" s="1">
        <v>3</v>
      </c>
      <c r="AV35" s="1">
        <v>1</v>
      </c>
      <c r="AW35" s="1">
        <v>4</v>
      </c>
      <c r="AX35" s="1">
        <v>4</v>
      </c>
      <c r="AY35" s="1">
        <v>5</v>
      </c>
      <c r="AZ35" s="1">
        <v>4</v>
      </c>
      <c r="BA35" s="1">
        <v>2</v>
      </c>
      <c r="BB35" s="1">
        <v>5</v>
      </c>
      <c r="BC35" s="1" t="s">
        <v>221</v>
      </c>
      <c r="BD35" s="1" t="s">
        <v>221</v>
      </c>
      <c r="BE35" s="1" t="s">
        <v>221</v>
      </c>
      <c r="BF35" s="1" t="s">
        <v>221</v>
      </c>
      <c r="BG35" s="1">
        <v>4</v>
      </c>
      <c r="BH35" s="1">
        <v>5</v>
      </c>
      <c r="BI35" s="1">
        <v>4</v>
      </c>
      <c r="BJ35" s="1">
        <v>4</v>
      </c>
      <c r="BK35" s="1">
        <v>4</v>
      </c>
      <c r="BL35" s="1">
        <v>5</v>
      </c>
      <c r="BM35" s="1">
        <v>4</v>
      </c>
      <c r="BN35" s="1">
        <v>3</v>
      </c>
      <c r="BO35" s="1">
        <v>4</v>
      </c>
      <c r="BP35" s="1">
        <v>5</v>
      </c>
      <c r="BQ35" s="1">
        <v>5</v>
      </c>
      <c r="BR35" s="1">
        <v>5</v>
      </c>
      <c r="BS35" s="1">
        <v>4</v>
      </c>
      <c r="BT35" s="1">
        <v>4</v>
      </c>
      <c r="BU35" s="1">
        <v>3</v>
      </c>
      <c r="BV35" s="1">
        <v>5</v>
      </c>
      <c r="BW35" s="1" t="s">
        <v>221</v>
      </c>
      <c r="BX35" s="1">
        <v>4.4444444440000002</v>
      </c>
      <c r="BY35" s="1">
        <v>3.5</v>
      </c>
      <c r="BZ35" s="1">
        <v>3</v>
      </c>
      <c r="CA35" s="1">
        <v>4</v>
      </c>
      <c r="CB35" s="1">
        <v>5</v>
      </c>
      <c r="CC35" s="1">
        <v>4.3333333329999997</v>
      </c>
      <c r="CD35" s="1">
        <v>4</v>
      </c>
      <c r="CE35" s="1">
        <v>5</v>
      </c>
      <c r="CF35" s="1">
        <f>(AM35 - '[1]AoA, FW, and ASMu'!B$11) / '[1]AoA, FW, and ASMu'!B$12</f>
        <v>-6.0746042051738683E-2</v>
      </c>
      <c r="CG35" s="1">
        <f>(AQ35 - '[1]AoA, FW, and ASMu'!C$11) / '[1]AoA, FW, and ASMu'!C$12</f>
        <v>6.35580845466511E-2</v>
      </c>
      <c r="CH35" s="1">
        <f>(AR35 - '[1]AoA, FW, and ASMu'!D$11) / '[1]AoA, FW, and ASMu'!D$12</f>
        <v>0.45651043466681585</v>
      </c>
      <c r="CI35" s="1">
        <f>(AT35 - '[1]AoA, FW, and ASMu'!E$11) / '[1]AoA, FW, and ASMu'!E$12</f>
        <v>0.50066042908655961</v>
      </c>
      <c r="CJ35" s="1">
        <f>(AU35 - '[1]AoA, FW, and ASMu'!F$11) / '[1]AoA, FW, and ASMu'!F$12</f>
        <v>-0.22453801400218357</v>
      </c>
      <c r="CK35" s="1">
        <f>(AY35 - '[1]AoA, FW, and ASMu'!G$11) / '[1]AoA, FW, and ASMu'!G$12</f>
        <v>1.0352183707753255</v>
      </c>
      <c r="CL35" s="1">
        <f>(BA35 - '[1]AoA, FW, and ASMu'!H$11) / '[1]AoA, FW, and ASMu'!H$12</f>
        <v>0.31960435424860512</v>
      </c>
      <c r="CM35" s="1">
        <f>(AW35 - '[1]AoA, FW, and ASMu'!I$11) / '[1]AoA, FW, and ASMu'!I$12</f>
        <v>0.59779555268672613</v>
      </c>
      <c r="CN35" s="1">
        <v>0.29589331899999999</v>
      </c>
      <c r="CO35" s="1">
        <v>0.44741033400000002</v>
      </c>
      <c r="CP35" s="1">
        <v>-0.97597373399999998</v>
      </c>
      <c r="CQ35" s="1">
        <v>0.20138360199999999</v>
      </c>
      <c r="CR35" s="1">
        <v>0.84535613300000001</v>
      </c>
      <c r="CS35" s="1">
        <v>0.150663988</v>
      </c>
      <c r="CT35" s="1">
        <v>8.6078573000000005E-2</v>
      </c>
      <c r="CU35" s="1">
        <v>0.87091057999999999</v>
      </c>
      <c r="CV35" s="1" t="s">
        <v>241</v>
      </c>
      <c r="CW35" s="1">
        <v>5</v>
      </c>
      <c r="CX35" s="1">
        <v>1</v>
      </c>
      <c r="CY35" s="1" t="s">
        <v>242</v>
      </c>
      <c r="CZ35" s="1">
        <v>5</v>
      </c>
      <c r="DA35" s="1">
        <v>2272</v>
      </c>
      <c r="DB35" s="1" t="s">
        <v>221</v>
      </c>
      <c r="DC35" s="1" t="s">
        <v>221</v>
      </c>
      <c r="DD35" s="1">
        <v>1</v>
      </c>
      <c r="DE35" s="1">
        <v>2274</v>
      </c>
      <c r="DF35" s="1" t="s">
        <v>221</v>
      </c>
      <c r="DG35" s="1" t="s">
        <v>292</v>
      </c>
      <c r="DH35" s="1">
        <v>7969</v>
      </c>
      <c r="DI35" s="1" t="s">
        <v>512</v>
      </c>
      <c r="DJ35" s="1" t="s">
        <v>513</v>
      </c>
      <c r="DK35" s="1" t="s">
        <v>221</v>
      </c>
      <c r="DL35" s="1" t="s">
        <v>514</v>
      </c>
      <c r="DM35" s="1">
        <v>3772</v>
      </c>
      <c r="DN35" s="1">
        <v>10</v>
      </c>
      <c r="DO35" s="1" t="s">
        <v>221</v>
      </c>
      <c r="DP35" s="1">
        <v>-8.318265E-3</v>
      </c>
      <c r="DQ35" s="1">
        <v>-0.56476974899999999</v>
      </c>
      <c r="DR35" s="1">
        <v>1.142329726</v>
      </c>
      <c r="DS35" s="1">
        <v>0.62191151099999997</v>
      </c>
      <c r="DT35" s="1">
        <v>0.18858483200000001</v>
      </c>
      <c r="DU35" s="1">
        <v>0.567065547</v>
      </c>
      <c r="DV35" s="1">
        <v>-0.68143459900000003</v>
      </c>
      <c r="DW35" s="1">
        <v>0.87171520999999996</v>
      </c>
      <c r="DX35" s="1">
        <v>-0.28254533700000001</v>
      </c>
      <c r="DY35" s="1">
        <v>-1.0964448499999999</v>
      </c>
      <c r="DZ35" s="1">
        <v>0.80939393900000001</v>
      </c>
      <c r="EA35" s="1">
        <v>1.8552219560000001</v>
      </c>
      <c r="EB35" s="1">
        <v>1.650185048</v>
      </c>
      <c r="EC35" s="1">
        <v>0.63157092800000003</v>
      </c>
      <c r="ED35" s="1">
        <v>0.329160962</v>
      </c>
      <c r="EE35" s="1">
        <v>1.2185467910000001</v>
      </c>
      <c r="EF35" s="1">
        <v>-0.49336258900000002</v>
      </c>
      <c r="EG35" s="1">
        <v>0.79266946299999996</v>
      </c>
      <c r="EH35" s="1">
        <v>-0.138845727</v>
      </c>
      <c r="EI35" s="1">
        <v>-0.21831218999999999</v>
      </c>
      <c r="EJ35" s="1">
        <v>-0.213365954</v>
      </c>
      <c r="EK35" s="1">
        <v>0.91174131999999997</v>
      </c>
      <c r="EL35" s="1">
        <v>-0.51791661099999997</v>
      </c>
      <c r="EM35" s="1">
        <v>0.141778721</v>
      </c>
      <c r="EN35" s="1">
        <v>0.77204928699999997</v>
      </c>
      <c r="EO35" s="1">
        <v>0.60217342600000001</v>
      </c>
      <c r="EP35" s="1">
        <v>0.55752913199999998</v>
      </c>
      <c r="EQ35" s="1">
        <v>0.160112855</v>
      </c>
      <c r="ER35" s="1">
        <v>0.35031512599999998</v>
      </c>
      <c r="ES35" s="1">
        <v>-0.43132788399999999</v>
      </c>
      <c r="ET35" s="1">
        <v>0.81993861499999998</v>
      </c>
      <c r="EU35" s="1" t="s">
        <v>221</v>
      </c>
      <c r="EV35" s="1">
        <v>-0.88920579200000005</v>
      </c>
      <c r="EW35" s="1">
        <v>-7.2999390000000001E-3</v>
      </c>
      <c r="EX35" s="1">
        <v>-0.50626750099999995</v>
      </c>
      <c r="EY35" s="1">
        <v>1.1603746619999999</v>
      </c>
      <c r="EZ35" s="1">
        <v>0.71154203800000004</v>
      </c>
      <c r="FA35" s="1">
        <v>0.14875905</v>
      </c>
      <c r="FB35" s="1">
        <v>0.44826796200000002</v>
      </c>
      <c r="FC35" s="1">
        <v>-0.56312254100000003</v>
      </c>
      <c r="FD35" s="1">
        <v>0.78158185499999999</v>
      </c>
      <c r="FE35" s="1">
        <v>-0.16190954499999999</v>
      </c>
      <c r="FF35" s="1">
        <v>-0.75438913500000004</v>
      </c>
      <c r="FG35" s="1">
        <v>0.74325423400000001</v>
      </c>
      <c r="FH35" s="1">
        <v>1.1823190729999999</v>
      </c>
      <c r="FI35" s="1">
        <v>1.1982686419999999</v>
      </c>
      <c r="FJ35" s="1">
        <v>0.527533476</v>
      </c>
      <c r="FK35" s="1">
        <v>0.31954327199999999</v>
      </c>
      <c r="FL35" s="1">
        <v>1.178860324</v>
      </c>
      <c r="FM35" s="1">
        <v>-0.71347497800000004</v>
      </c>
      <c r="FN35" s="1">
        <v>1.036017078</v>
      </c>
      <c r="FO35" s="1">
        <v>-0.14130938400000001</v>
      </c>
      <c r="FP35" s="1">
        <v>-0.26434281799999998</v>
      </c>
      <c r="FQ35" s="1">
        <v>-0.26488525299999999</v>
      </c>
      <c r="FR35" s="1">
        <v>0.99257750099999997</v>
      </c>
      <c r="FS35" s="1">
        <v>-0.75406215300000001</v>
      </c>
      <c r="FT35" s="1">
        <v>0.141012049</v>
      </c>
      <c r="FU35" s="1">
        <v>0.76901765600000005</v>
      </c>
      <c r="FV35" s="1">
        <v>0.68614825199999996</v>
      </c>
      <c r="FW35" s="1">
        <v>0.72294473999999997</v>
      </c>
      <c r="FX35" s="1">
        <v>0.19275363200000001</v>
      </c>
      <c r="FY35" s="1">
        <v>0.356362032</v>
      </c>
      <c r="FZ35" s="1">
        <v>-0.46797258600000002</v>
      </c>
      <c r="GA35" s="1">
        <v>0.955153959</v>
      </c>
      <c r="GB35" s="1"/>
      <c r="GC35" s="1">
        <v>-1.0162205879999999</v>
      </c>
      <c r="GD35" s="1">
        <v>0.17890520700000001</v>
      </c>
      <c r="GE35" s="1">
        <v>0.42331688200000001</v>
      </c>
      <c r="GF35" s="1">
        <v>0.44826796200000002</v>
      </c>
      <c r="GG35" s="1">
        <v>2.7519702E-2</v>
      </c>
      <c r="GH35" s="1">
        <v>-2.0897496000000002E-2</v>
      </c>
      <c r="GI35" s="1">
        <v>1.352718452</v>
      </c>
      <c r="GJ35" s="1">
        <v>0.51229690500000002</v>
      </c>
      <c r="GK35" s="1">
        <v>2.9779256E-2</v>
      </c>
      <c r="GL35" s="1">
        <v>3</v>
      </c>
      <c r="GM35" s="1">
        <v>0</v>
      </c>
      <c r="GN35" s="1">
        <v>0</v>
      </c>
      <c r="GO35" s="1">
        <v>3</v>
      </c>
      <c r="GP35" s="1">
        <v>1</v>
      </c>
      <c r="GQ35" s="1">
        <v>0</v>
      </c>
      <c r="GR35" s="1">
        <v>0</v>
      </c>
      <c r="GS35" s="1">
        <v>0</v>
      </c>
      <c r="GT35" s="1">
        <v>0</v>
      </c>
      <c r="GU35" s="1">
        <v>0</v>
      </c>
      <c r="GV35" s="1">
        <v>0</v>
      </c>
      <c r="GW35" s="1">
        <v>1</v>
      </c>
      <c r="GX35" s="1">
        <v>0.33333333300000001</v>
      </c>
      <c r="GY35" s="1">
        <v>1</v>
      </c>
      <c r="GZ35" s="1">
        <v>0.33333333300000001</v>
      </c>
      <c r="HA35" s="1">
        <v>0</v>
      </c>
      <c r="HB35" s="1">
        <v>0</v>
      </c>
      <c r="HC35" s="1">
        <v>0</v>
      </c>
      <c r="HD35" s="1">
        <v>0</v>
      </c>
      <c r="HE35" s="1">
        <v>0</v>
      </c>
      <c r="HF35" s="1">
        <v>0</v>
      </c>
      <c r="HG35" s="1">
        <v>1</v>
      </c>
      <c r="HH35" s="1">
        <v>0.33333333300000001</v>
      </c>
      <c r="HI35" s="1">
        <v>0</v>
      </c>
      <c r="HJ35" s="1">
        <v>0</v>
      </c>
      <c r="HK35" s="1">
        <v>0</v>
      </c>
      <c r="HL35" s="1">
        <v>0</v>
      </c>
      <c r="HM35" s="1">
        <v>0.66666666699999999</v>
      </c>
      <c r="HN35" s="1">
        <v>0.33333333300000001</v>
      </c>
      <c r="HO35" s="1" t="s">
        <v>394</v>
      </c>
      <c r="HP35" s="1" t="s">
        <v>357</v>
      </c>
      <c r="HQ35" s="1" t="s">
        <v>515</v>
      </c>
      <c r="HR35" s="1" t="s">
        <v>221</v>
      </c>
      <c r="HS35" s="1" t="s">
        <v>221</v>
      </c>
      <c r="HT35" s="1" t="s">
        <v>221</v>
      </c>
      <c r="HU35" s="1">
        <v>3.3031547610000001</v>
      </c>
      <c r="HV35" s="1">
        <v>2.663156753</v>
      </c>
      <c r="HW35" s="1">
        <v>2.1081032660000001</v>
      </c>
      <c r="HX35" s="1">
        <v>2.9804773139999998</v>
      </c>
      <c r="HY35" s="1">
        <v>3.9781465059999999</v>
      </c>
      <c r="HZ35" s="1">
        <v>3.1272957610000001</v>
      </c>
      <c r="IA35" s="1">
        <v>3.0665491650000001</v>
      </c>
      <c r="IB35" s="1">
        <v>3.0578638140000001</v>
      </c>
    </row>
    <row r="36" spans="1:236" x14ac:dyDescent="0.3">
      <c r="A36" s="1">
        <v>39378</v>
      </c>
      <c r="B36" s="1" t="s">
        <v>516</v>
      </c>
      <c r="C36" s="1" t="s">
        <v>517</v>
      </c>
      <c r="D36" s="1" t="s">
        <v>518</v>
      </c>
      <c r="E36" s="1">
        <v>4</v>
      </c>
      <c r="F36" s="1" t="s">
        <v>286</v>
      </c>
      <c r="G36" s="1">
        <v>4</v>
      </c>
      <c r="H36" s="1" t="s">
        <v>287</v>
      </c>
      <c r="I36" s="1" t="s">
        <v>221</v>
      </c>
      <c r="J36" s="1" t="s">
        <v>221</v>
      </c>
      <c r="K36" s="1" t="s">
        <v>221</v>
      </c>
      <c r="L36" s="1">
        <v>1</v>
      </c>
      <c r="M36" s="1">
        <v>0</v>
      </c>
      <c r="N36" s="1">
        <v>0</v>
      </c>
      <c r="O36" s="1">
        <v>0</v>
      </c>
      <c r="P36" s="1">
        <v>0</v>
      </c>
      <c r="Q36" s="1">
        <v>1</v>
      </c>
      <c r="R36" s="1">
        <v>0</v>
      </c>
      <c r="S36" s="1">
        <v>1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 t="s">
        <v>221</v>
      </c>
      <c r="AF36" s="1" t="s">
        <v>221</v>
      </c>
      <c r="AG36" s="1" t="s">
        <v>221</v>
      </c>
      <c r="AH36" s="1" t="s">
        <v>221</v>
      </c>
      <c r="AI36" s="1" t="s">
        <v>221</v>
      </c>
      <c r="AJ36" s="1" t="s">
        <v>221</v>
      </c>
      <c r="AK36" s="1" t="s">
        <v>221</v>
      </c>
      <c r="AL36" s="1" t="s">
        <v>221</v>
      </c>
      <c r="AM36" s="1">
        <v>4</v>
      </c>
      <c r="AN36" s="1">
        <v>1</v>
      </c>
      <c r="AO36" s="1">
        <v>5</v>
      </c>
      <c r="AP36" s="1">
        <v>3</v>
      </c>
      <c r="AQ36" s="1">
        <v>1</v>
      </c>
      <c r="AR36" s="1">
        <v>1</v>
      </c>
      <c r="AS36" s="1">
        <v>1</v>
      </c>
      <c r="AT36" s="1">
        <v>4</v>
      </c>
      <c r="AU36" s="1">
        <v>4</v>
      </c>
      <c r="AV36" s="1">
        <v>3</v>
      </c>
      <c r="AW36" s="1">
        <v>5</v>
      </c>
      <c r="AX36" s="1">
        <v>4</v>
      </c>
      <c r="AY36" s="1">
        <v>1</v>
      </c>
      <c r="AZ36" s="1">
        <v>3</v>
      </c>
      <c r="BA36" s="1">
        <v>1</v>
      </c>
      <c r="BB36" s="1">
        <v>5</v>
      </c>
      <c r="BC36" s="1" t="s">
        <v>221</v>
      </c>
      <c r="BD36" s="1" t="s">
        <v>221</v>
      </c>
      <c r="BE36" s="1" t="s">
        <v>221</v>
      </c>
      <c r="BF36" s="1" t="s">
        <v>221</v>
      </c>
      <c r="BG36" s="1">
        <v>5</v>
      </c>
      <c r="BH36" s="1">
        <v>5</v>
      </c>
      <c r="BI36" s="1">
        <v>5</v>
      </c>
      <c r="BJ36" s="1">
        <v>5</v>
      </c>
      <c r="BK36" s="1">
        <v>5</v>
      </c>
      <c r="BL36" s="1">
        <v>5</v>
      </c>
      <c r="BM36" s="1">
        <v>5</v>
      </c>
      <c r="BN36" s="1">
        <v>5</v>
      </c>
      <c r="BO36" s="1">
        <v>5</v>
      </c>
      <c r="BP36" s="1">
        <v>4</v>
      </c>
      <c r="BQ36" s="1">
        <v>5</v>
      </c>
      <c r="BR36" s="1">
        <v>5</v>
      </c>
      <c r="BS36" s="1">
        <v>5</v>
      </c>
      <c r="BT36" s="1">
        <v>5</v>
      </c>
      <c r="BU36" s="1">
        <v>3</v>
      </c>
      <c r="BV36" s="1">
        <v>5</v>
      </c>
      <c r="BW36" s="1">
        <v>4</v>
      </c>
      <c r="BX36" s="1">
        <v>4.9000000000000004</v>
      </c>
      <c r="BY36" s="1">
        <v>4</v>
      </c>
      <c r="BZ36" s="1">
        <v>5</v>
      </c>
      <c r="CA36" s="1">
        <v>5</v>
      </c>
      <c r="CB36" s="1">
        <v>4</v>
      </c>
      <c r="CC36" s="1">
        <v>5</v>
      </c>
      <c r="CD36" s="1">
        <v>4.5</v>
      </c>
      <c r="CE36" s="1">
        <v>5</v>
      </c>
      <c r="CF36" s="1">
        <f>(AM36 - '[1]AoA, FW, and ASMu'!B$11) / '[1]AoA, FW, and ASMu'!B$12</f>
        <v>-6.0746042051738683E-2</v>
      </c>
      <c r="CG36" s="1">
        <f>(AQ36 - '[1]AoA, FW, and ASMu'!C$11) / '[1]AoA, FW, and ASMu'!C$12</f>
        <v>-1.4784925460403708</v>
      </c>
      <c r="CH36" s="1">
        <f>(AR36 - '[1]AoA, FW, and ASMu'!D$11) / '[1]AoA, FW, and ASMu'!D$12</f>
        <v>-1.1133856642167215</v>
      </c>
      <c r="CI36" s="1">
        <f>(AT36 - '[1]AoA, FW, and ASMu'!E$11) / '[1]AoA, FW, and ASMu'!E$12</f>
        <v>-0.42732871186524074</v>
      </c>
      <c r="CJ36" s="1">
        <f>(AU36 - '[1]AoA, FW, and ASMu'!F$11) / '[1]AoA, FW, and ASMu'!F$12</f>
        <v>0.34953519330863153</v>
      </c>
      <c r="CK36" s="1">
        <f>(AY36 - '[1]AoA, FW, and ASMu'!G$11) / '[1]AoA, FW, and ASMu'!G$12</f>
        <v>-1.8178158856975259</v>
      </c>
      <c r="CL36" s="1">
        <f>(BA36 - '[1]AoA, FW, and ASMu'!H$11) / '[1]AoA, FW, and ASMu'!H$12</f>
        <v>-0.62050276803115456</v>
      </c>
      <c r="CM36" s="1">
        <f>(AW36 - '[1]AoA, FW, and ASMu'!I$11) / '[1]AoA, FW, and ASMu'!I$12</f>
        <v>1.4468245209353749</v>
      </c>
      <c r="CN36" s="1">
        <v>1.3246942230000001</v>
      </c>
      <c r="CO36" s="1">
        <v>0.951786044</v>
      </c>
      <c r="CP36" s="1">
        <v>1.0387239130000001</v>
      </c>
      <c r="CQ36" s="1">
        <v>1.145701587</v>
      </c>
      <c r="CR36" s="1">
        <v>-0.26077675099999997</v>
      </c>
      <c r="CS36" s="1">
        <v>1.2785527619999999</v>
      </c>
      <c r="CT36" s="1">
        <v>0.62247607000000005</v>
      </c>
      <c r="CU36" s="1">
        <v>0.426847908</v>
      </c>
      <c r="CV36" s="1" t="s">
        <v>241</v>
      </c>
      <c r="CW36" s="1">
        <v>5</v>
      </c>
      <c r="CX36" s="1">
        <v>1</v>
      </c>
      <c r="CY36" s="1" t="s">
        <v>242</v>
      </c>
      <c r="CZ36" s="1">
        <v>5</v>
      </c>
      <c r="DA36" s="1">
        <v>2425</v>
      </c>
      <c r="DB36" s="1" t="s">
        <v>221</v>
      </c>
      <c r="DC36" s="1" t="s">
        <v>221</v>
      </c>
      <c r="DD36" s="1">
        <v>0</v>
      </c>
      <c r="DE36" s="1" t="s">
        <v>221</v>
      </c>
      <c r="DF36" s="1" t="s">
        <v>221</v>
      </c>
      <c r="DG36" s="1" t="s">
        <v>243</v>
      </c>
      <c r="DH36" s="1">
        <v>16978</v>
      </c>
      <c r="DI36" s="1" t="s">
        <v>519</v>
      </c>
      <c r="DJ36" s="1" t="s">
        <v>520</v>
      </c>
      <c r="DK36" s="1" t="s">
        <v>313</v>
      </c>
      <c r="DL36" s="1" t="s">
        <v>229</v>
      </c>
      <c r="DM36" s="1">
        <v>850</v>
      </c>
      <c r="DN36" s="1">
        <v>50</v>
      </c>
      <c r="DO36" s="1" t="s">
        <v>521</v>
      </c>
      <c r="DP36" s="1">
        <v>-8.318265E-3</v>
      </c>
      <c r="DQ36" s="1">
        <v>-0.56476974899999999</v>
      </c>
      <c r="DR36" s="1">
        <v>1.142329726</v>
      </c>
      <c r="DS36" s="1">
        <v>1.621911511</v>
      </c>
      <c r="DT36" s="1">
        <v>-1.8114151679999999</v>
      </c>
      <c r="DU36" s="1">
        <v>-1.4329344530000001</v>
      </c>
      <c r="DV36" s="1">
        <v>-0.68143459900000003</v>
      </c>
      <c r="DW36" s="1">
        <v>-0.12828479000000001</v>
      </c>
      <c r="DX36" s="1">
        <v>0.71745466300000005</v>
      </c>
      <c r="DY36" s="1">
        <v>0.90355514999999997</v>
      </c>
      <c r="DZ36" s="1">
        <v>1.809393939</v>
      </c>
      <c r="EA36" s="1">
        <v>1.8552219560000001</v>
      </c>
      <c r="EB36" s="1">
        <v>-2.349814952</v>
      </c>
      <c r="EC36" s="1">
        <v>-0.36842907200000002</v>
      </c>
      <c r="ED36" s="1">
        <v>-0.670839038</v>
      </c>
      <c r="EE36" s="1">
        <v>1.2185467910000001</v>
      </c>
      <c r="EF36" s="1">
        <v>0.50663741100000004</v>
      </c>
      <c r="EG36" s="1">
        <v>0.79266946299999996</v>
      </c>
      <c r="EH36" s="1">
        <v>0.86115427300000003</v>
      </c>
      <c r="EI36" s="1">
        <v>0.78168780999999998</v>
      </c>
      <c r="EJ36" s="1">
        <v>0.78663404599999998</v>
      </c>
      <c r="EK36" s="1">
        <v>0.91174131999999997</v>
      </c>
      <c r="EL36" s="1">
        <v>0.48208338899999997</v>
      </c>
      <c r="EM36" s="1">
        <v>1.1417787210000001</v>
      </c>
      <c r="EN36" s="1">
        <v>-0.227950713</v>
      </c>
      <c r="EO36" s="1">
        <v>0.60217342600000001</v>
      </c>
      <c r="EP36" s="1">
        <v>0.55752913199999998</v>
      </c>
      <c r="EQ36" s="1">
        <v>1.1601128549999999</v>
      </c>
      <c r="ER36" s="1">
        <v>1.3503151259999999</v>
      </c>
      <c r="ES36" s="1">
        <v>-0.43132788399999999</v>
      </c>
      <c r="ET36" s="1">
        <v>0.81993861499999998</v>
      </c>
      <c r="EU36" s="1">
        <v>0.71172962200000001</v>
      </c>
      <c r="EV36" s="1">
        <v>1.1107942079999999</v>
      </c>
      <c r="EW36" s="1">
        <v>-7.2999390000000001E-3</v>
      </c>
      <c r="EX36" s="1">
        <v>-0.50626750099999995</v>
      </c>
      <c r="EY36" s="1">
        <v>1.1603746619999999</v>
      </c>
      <c r="EZ36" s="1">
        <v>1.8556630679999999</v>
      </c>
      <c r="FA36" s="1">
        <v>-1.428876314</v>
      </c>
      <c r="FB36" s="1">
        <v>-1.132741373</v>
      </c>
      <c r="FC36" s="1">
        <v>-0.56312254100000003</v>
      </c>
      <c r="FD36" s="1">
        <v>-0.115020437</v>
      </c>
      <c r="FE36" s="1">
        <v>0.411129623</v>
      </c>
      <c r="FF36" s="1">
        <v>0.62167485</v>
      </c>
      <c r="FG36" s="1">
        <v>1.6615391349999999</v>
      </c>
      <c r="FH36" s="1">
        <v>1.1823190729999999</v>
      </c>
      <c r="FI36" s="1">
        <v>-1.706299287</v>
      </c>
      <c r="FJ36" s="1">
        <v>-0.30773846599999999</v>
      </c>
      <c r="FK36" s="1">
        <v>-0.65123792400000002</v>
      </c>
      <c r="FL36" s="1">
        <v>1.178860324</v>
      </c>
      <c r="FM36" s="1">
        <v>0.73267232599999998</v>
      </c>
      <c r="FN36" s="1">
        <v>1.036017078</v>
      </c>
      <c r="FO36" s="1">
        <v>0.87643446000000003</v>
      </c>
      <c r="FP36" s="1">
        <v>0.94650490499999995</v>
      </c>
      <c r="FQ36" s="1">
        <v>0.97657453900000002</v>
      </c>
      <c r="FR36" s="1">
        <v>0.99257750099999997</v>
      </c>
      <c r="FS36" s="1">
        <v>0.70189067199999999</v>
      </c>
      <c r="FT36" s="1">
        <v>1.135604523</v>
      </c>
      <c r="FU36" s="1">
        <v>-0.22705561099999999</v>
      </c>
      <c r="FV36" s="1">
        <v>0.68614825199999996</v>
      </c>
      <c r="FW36" s="1">
        <v>0.72294473999999997</v>
      </c>
      <c r="FX36" s="1">
        <v>1.396614697</v>
      </c>
      <c r="FY36" s="1">
        <v>1.373623365</v>
      </c>
      <c r="FZ36" s="1">
        <v>-0.46797258600000002</v>
      </c>
      <c r="GA36" s="1">
        <v>0.955153959</v>
      </c>
      <c r="GB36" s="1">
        <v>0.71558454199999999</v>
      </c>
      <c r="GC36" s="1">
        <v>1.269460853</v>
      </c>
      <c r="GD36" s="1">
        <v>0.86835963000000005</v>
      </c>
      <c r="GE36" s="1">
        <v>-4.3757283000000001E-2</v>
      </c>
      <c r="GF36" s="1">
        <v>-0.41715683100000001</v>
      </c>
      <c r="GG36" s="1">
        <v>0.58687023599999999</v>
      </c>
      <c r="GH36" s="1">
        <v>1.5467341459999999</v>
      </c>
      <c r="GI36" s="1">
        <v>-0.73441363900000001</v>
      </c>
      <c r="GJ36" s="1">
        <v>0.40486169599999999</v>
      </c>
      <c r="GK36" s="1">
        <v>2.3942114609999998</v>
      </c>
      <c r="GL36" s="1">
        <v>2</v>
      </c>
      <c r="GM36" s="1">
        <v>0</v>
      </c>
      <c r="GN36" s="1">
        <v>0</v>
      </c>
      <c r="GO36" s="1">
        <v>2</v>
      </c>
      <c r="GP36" s="1">
        <v>1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1</v>
      </c>
      <c r="HD36" s="1">
        <v>0.5</v>
      </c>
      <c r="HE36" s="1">
        <v>0</v>
      </c>
      <c r="HF36" s="1">
        <v>0</v>
      </c>
      <c r="HG36" s="1">
        <v>0</v>
      </c>
      <c r="HH36" s="1">
        <v>0</v>
      </c>
      <c r="HI36" s="1">
        <v>1</v>
      </c>
      <c r="HJ36" s="1">
        <v>0.5</v>
      </c>
      <c r="HK36" s="1">
        <v>0</v>
      </c>
      <c r="HL36" s="1">
        <v>0</v>
      </c>
      <c r="HM36" s="1">
        <v>0</v>
      </c>
      <c r="HN36" s="1">
        <v>1</v>
      </c>
      <c r="HO36" s="1" t="s">
        <v>221</v>
      </c>
      <c r="HP36" s="1" t="s">
        <v>232</v>
      </c>
      <c r="HQ36" s="1" t="s">
        <v>262</v>
      </c>
      <c r="HR36" s="1" t="s">
        <v>260</v>
      </c>
      <c r="HS36" s="1" t="s">
        <v>261</v>
      </c>
      <c r="HT36" s="1" t="s">
        <v>221</v>
      </c>
      <c r="HU36" s="1">
        <v>4.4689166289999998</v>
      </c>
      <c r="HV36" s="1">
        <v>3.4760881619999999</v>
      </c>
      <c r="HW36" s="1">
        <v>4.1548956539999997</v>
      </c>
      <c r="HX36" s="1">
        <v>3.2774009020000001</v>
      </c>
      <c r="HY36" s="1">
        <v>3.3155901229999998</v>
      </c>
      <c r="HZ36" s="1">
        <v>4.956850706</v>
      </c>
      <c r="IA36" s="1">
        <v>2.5402053750000002</v>
      </c>
      <c r="IB36" s="1">
        <v>5.0445661810000004</v>
      </c>
    </row>
    <row r="37" spans="1:236" x14ac:dyDescent="0.3">
      <c r="A37" s="1">
        <v>27110</v>
      </c>
      <c r="B37" s="1" t="s">
        <v>522</v>
      </c>
      <c r="C37" s="1" t="s">
        <v>273</v>
      </c>
      <c r="D37" s="1" t="s">
        <v>523</v>
      </c>
      <c r="E37" s="1">
        <v>4</v>
      </c>
      <c r="F37" s="1" t="s">
        <v>383</v>
      </c>
      <c r="G37" s="1">
        <v>4</v>
      </c>
      <c r="H37" s="1" t="s">
        <v>384</v>
      </c>
      <c r="I37" s="1" t="s">
        <v>221</v>
      </c>
      <c r="J37" s="1" t="s">
        <v>221</v>
      </c>
      <c r="K37" s="1" t="s">
        <v>221</v>
      </c>
      <c r="L37" s="1">
        <v>1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 t="s">
        <v>524</v>
      </c>
      <c r="AF37" s="1" t="s">
        <v>221</v>
      </c>
      <c r="AG37" s="1" t="s">
        <v>221</v>
      </c>
      <c r="AH37" s="1" t="s">
        <v>221</v>
      </c>
      <c r="AI37" s="1" t="s">
        <v>221</v>
      </c>
      <c r="AJ37" s="1" t="s">
        <v>221</v>
      </c>
      <c r="AK37" s="1" t="s">
        <v>221</v>
      </c>
      <c r="AL37" s="1" t="s">
        <v>221</v>
      </c>
      <c r="AM37" s="1">
        <v>4</v>
      </c>
      <c r="AN37" s="1">
        <v>1</v>
      </c>
      <c r="AO37" s="1">
        <v>3</v>
      </c>
      <c r="AP37" s="1">
        <v>1</v>
      </c>
      <c r="AQ37" s="1">
        <v>3</v>
      </c>
      <c r="AR37" s="1">
        <v>2</v>
      </c>
      <c r="AS37" s="1">
        <v>1</v>
      </c>
      <c r="AT37" s="1">
        <v>5</v>
      </c>
      <c r="AU37" s="1">
        <v>4</v>
      </c>
      <c r="AV37" s="1">
        <v>3</v>
      </c>
      <c r="AW37" s="1">
        <v>2</v>
      </c>
      <c r="AX37" s="1">
        <v>4</v>
      </c>
      <c r="AY37" s="1">
        <v>5</v>
      </c>
      <c r="AZ37" s="1">
        <v>3</v>
      </c>
      <c r="BA37" s="1">
        <v>3</v>
      </c>
      <c r="BB37" s="1">
        <v>3</v>
      </c>
      <c r="BC37" s="1" t="s">
        <v>221</v>
      </c>
      <c r="BD37" s="1" t="s">
        <v>221</v>
      </c>
      <c r="BE37" s="1" t="s">
        <v>221</v>
      </c>
      <c r="BF37" s="1" t="s">
        <v>221</v>
      </c>
      <c r="BG37" s="1">
        <v>5</v>
      </c>
      <c r="BH37" s="1">
        <v>5</v>
      </c>
      <c r="BI37" s="1">
        <v>5</v>
      </c>
      <c r="BJ37" s="1">
        <v>5</v>
      </c>
      <c r="BK37" s="1">
        <v>5</v>
      </c>
      <c r="BL37" s="1">
        <v>5</v>
      </c>
      <c r="BM37" s="1">
        <v>5</v>
      </c>
      <c r="BN37" s="1" t="s">
        <v>221</v>
      </c>
      <c r="BO37" s="1">
        <v>4</v>
      </c>
      <c r="BP37" s="1">
        <v>5</v>
      </c>
      <c r="BQ37" s="1">
        <v>5</v>
      </c>
      <c r="BR37" s="1">
        <v>4</v>
      </c>
      <c r="BS37" s="1" t="s">
        <v>221</v>
      </c>
      <c r="BT37" s="1">
        <v>4</v>
      </c>
      <c r="BU37" s="1">
        <v>3</v>
      </c>
      <c r="BV37" s="1">
        <v>3</v>
      </c>
      <c r="BW37" s="1" t="s">
        <v>221</v>
      </c>
      <c r="BX37" s="1">
        <v>4.625</v>
      </c>
      <c r="BY37" s="1">
        <v>3.5</v>
      </c>
      <c r="BZ37" s="1"/>
      <c r="CA37" s="1">
        <v>4</v>
      </c>
      <c r="CB37" s="1">
        <v>5</v>
      </c>
      <c r="CC37" s="1">
        <v>5</v>
      </c>
      <c r="CD37" s="1"/>
      <c r="CE37" s="1">
        <v>5</v>
      </c>
      <c r="CF37" s="1">
        <f>(AM37 - '[1]AoA, FW, and ASMu'!B$11) / '[1]AoA, FW, and ASMu'!B$12</f>
        <v>-6.0746042051738683E-2</v>
      </c>
      <c r="CG37" s="1">
        <f>(AQ37 - '[1]AoA, FW, and ASMu'!C$11) / '[1]AoA, FW, and ASMu'!C$12</f>
        <v>6.35580845466511E-2</v>
      </c>
      <c r="CH37" s="1">
        <f>(AR37 - '[1]AoA, FW, and ASMu'!D$11) / '[1]AoA, FW, and ASMu'!D$12</f>
        <v>-0.32843761477495281</v>
      </c>
      <c r="CI37" s="1">
        <f>(AT37 - '[1]AoA, FW, and ASMu'!E$11) / '[1]AoA, FW, and ASMu'!E$12</f>
        <v>0.50066042908655961</v>
      </c>
      <c r="CJ37" s="1">
        <f>(AU37 - '[1]AoA, FW, and ASMu'!F$11) / '[1]AoA, FW, and ASMu'!F$12</f>
        <v>0.34953519330863153</v>
      </c>
      <c r="CK37" s="1">
        <f>(AY37 - '[1]AoA, FW, and ASMu'!G$11) / '[1]AoA, FW, and ASMu'!G$12</f>
        <v>1.0352183707753255</v>
      </c>
      <c r="CL37" s="1">
        <f>(BA37 - '[1]AoA, FW, and ASMu'!H$11) / '[1]AoA, FW, and ASMu'!H$12</f>
        <v>1.2597114765283648</v>
      </c>
      <c r="CM37" s="1">
        <f>(AW37 - '[1]AoA, FW, and ASMu'!I$11) / '[1]AoA, FW, and ASMu'!I$12</f>
        <v>-1.1002623838105714</v>
      </c>
      <c r="CN37" s="1">
        <v>0.85974208600000002</v>
      </c>
      <c r="CO37" s="1">
        <v>-2.5154755000000001E-2</v>
      </c>
      <c r="CP37" s="1"/>
      <c r="CQ37" s="1">
        <v>0.331977095</v>
      </c>
      <c r="CR37" s="1">
        <v>0.86147760200000001</v>
      </c>
      <c r="CS37" s="1">
        <v>1.1207368289999999</v>
      </c>
      <c r="CT37" s="1"/>
      <c r="CU37" s="1">
        <v>0.95664090400000001</v>
      </c>
      <c r="CV37" s="1" t="s">
        <v>241</v>
      </c>
      <c r="CW37" s="1">
        <v>5</v>
      </c>
      <c r="CX37" s="1">
        <v>1</v>
      </c>
      <c r="CY37" s="1" t="s">
        <v>242</v>
      </c>
      <c r="CZ37" s="1">
        <v>5</v>
      </c>
      <c r="DA37" s="1">
        <v>9721</v>
      </c>
      <c r="DB37" s="1" t="s">
        <v>221</v>
      </c>
      <c r="DC37" s="1" t="s">
        <v>221</v>
      </c>
      <c r="DD37" s="1">
        <v>0</v>
      </c>
      <c r="DE37" s="1" t="s">
        <v>221</v>
      </c>
      <c r="DF37" s="1" t="s">
        <v>221</v>
      </c>
      <c r="DG37" s="1" t="s">
        <v>243</v>
      </c>
      <c r="DH37" s="1">
        <v>95827</v>
      </c>
      <c r="DI37" s="1" t="s">
        <v>221</v>
      </c>
      <c r="DJ37" s="1" t="s">
        <v>525</v>
      </c>
      <c r="DK37" s="1" t="s">
        <v>355</v>
      </c>
      <c r="DL37" s="1" t="s">
        <v>229</v>
      </c>
      <c r="DM37" s="1">
        <v>897</v>
      </c>
      <c r="DN37" s="1">
        <v>5</v>
      </c>
      <c r="DO37" s="1" t="s">
        <v>221</v>
      </c>
      <c r="DP37" s="1">
        <v>-8.318265E-3</v>
      </c>
      <c r="DQ37" s="1">
        <v>-0.56476974899999999</v>
      </c>
      <c r="DR37" s="1">
        <v>-0.85767027399999995</v>
      </c>
      <c r="DS37" s="1">
        <v>-0.37808848900000003</v>
      </c>
      <c r="DT37" s="1">
        <v>0.18858483200000001</v>
      </c>
      <c r="DU37" s="1">
        <v>-0.432934453</v>
      </c>
      <c r="DV37" s="1">
        <v>-0.68143459900000003</v>
      </c>
      <c r="DW37" s="1">
        <v>0.87171520999999996</v>
      </c>
      <c r="DX37" s="1">
        <v>0.71745466300000005</v>
      </c>
      <c r="DY37" s="1">
        <v>0.90355514999999997</v>
      </c>
      <c r="DZ37" s="1">
        <v>-1.190606061</v>
      </c>
      <c r="EA37" s="1">
        <v>1.8552219560000001</v>
      </c>
      <c r="EB37" s="1">
        <v>1.650185048</v>
      </c>
      <c r="EC37" s="1">
        <v>-0.36842907200000002</v>
      </c>
      <c r="ED37" s="1">
        <v>1.329160962</v>
      </c>
      <c r="EE37" s="1">
        <v>-0.78145320900000004</v>
      </c>
      <c r="EF37" s="1">
        <v>0.50663741100000004</v>
      </c>
      <c r="EG37" s="1">
        <v>0.79266946299999996</v>
      </c>
      <c r="EH37" s="1">
        <v>0.86115427300000003</v>
      </c>
      <c r="EI37" s="1">
        <v>0.78168780999999998</v>
      </c>
      <c r="EJ37" s="1">
        <v>0.78663404599999998</v>
      </c>
      <c r="EK37" s="1">
        <v>0.91174131999999997</v>
      </c>
      <c r="EL37" s="1">
        <v>0.48208338899999997</v>
      </c>
      <c r="EM37" s="1">
        <v>0.141778721</v>
      </c>
      <c r="EN37" s="1">
        <v>0.77204928699999997</v>
      </c>
      <c r="EO37" s="1">
        <v>0.60217342600000001</v>
      </c>
      <c r="EP37" s="1">
        <v>-0.44247086800000002</v>
      </c>
      <c r="EQ37" s="1" t="s">
        <v>221</v>
      </c>
      <c r="ER37" s="1">
        <v>0.35031512599999998</v>
      </c>
      <c r="ES37" s="1">
        <v>-0.43132788399999999</v>
      </c>
      <c r="ET37" s="1">
        <v>-1.1800613849999999</v>
      </c>
      <c r="EU37" s="1" t="s">
        <v>221</v>
      </c>
      <c r="EV37" s="1" t="s">
        <v>221</v>
      </c>
      <c r="EW37" s="1">
        <v>-7.2999390000000001E-3</v>
      </c>
      <c r="EX37" s="1">
        <v>-0.50626750099999995</v>
      </c>
      <c r="EY37" s="1">
        <v>-0.87121855599999998</v>
      </c>
      <c r="EZ37" s="1">
        <v>-0.43257899100000002</v>
      </c>
      <c r="FA37" s="1">
        <v>0.14875905</v>
      </c>
      <c r="FB37" s="1">
        <v>-0.342236706</v>
      </c>
      <c r="FC37" s="1">
        <v>-0.56312254100000003</v>
      </c>
      <c r="FD37" s="1">
        <v>0.78158185499999999</v>
      </c>
      <c r="FE37" s="1">
        <v>0.411129623</v>
      </c>
      <c r="FF37" s="1">
        <v>0.62167485</v>
      </c>
      <c r="FG37" s="1">
        <v>-1.0933155699999999</v>
      </c>
      <c r="FH37" s="1">
        <v>1.1823190729999999</v>
      </c>
      <c r="FI37" s="1">
        <v>1.1982686419999999</v>
      </c>
      <c r="FJ37" s="1">
        <v>-0.30773846599999999</v>
      </c>
      <c r="FK37" s="1">
        <v>1.290324469</v>
      </c>
      <c r="FL37" s="1">
        <v>-0.75600230499999999</v>
      </c>
      <c r="FM37" s="1">
        <v>0.73267232599999998</v>
      </c>
      <c r="FN37" s="1">
        <v>1.036017078</v>
      </c>
      <c r="FO37" s="1">
        <v>0.87643446000000003</v>
      </c>
      <c r="FP37" s="1">
        <v>0.94650490499999995</v>
      </c>
      <c r="FQ37" s="1">
        <v>0.97657453900000002</v>
      </c>
      <c r="FR37" s="1">
        <v>0.99257750099999997</v>
      </c>
      <c r="FS37" s="1">
        <v>0.70189067199999999</v>
      </c>
      <c r="FT37" s="1">
        <v>0.141012049</v>
      </c>
      <c r="FU37" s="1">
        <v>0.76901765600000005</v>
      </c>
      <c r="FV37" s="1">
        <v>0.68614825199999996</v>
      </c>
      <c r="FW37" s="1">
        <v>-0.57374936700000001</v>
      </c>
      <c r="FX37" s="1"/>
      <c r="FY37" s="1">
        <v>0.356362032</v>
      </c>
      <c r="FZ37" s="1">
        <v>-0.46797258600000002</v>
      </c>
      <c r="GA37" s="1">
        <v>-1.3746642529999999</v>
      </c>
      <c r="GB37" s="1"/>
      <c r="GC37" s="1"/>
      <c r="GD37" s="1">
        <v>0.36993557700000002</v>
      </c>
      <c r="GE37" s="1">
        <v>0.50512108200000005</v>
      </c>
      <c r="GF37" s="1">
        <v>-0.342236706</v>
      </c>
      <c r="GG37" s="1">
        <v>1.4834725280000001</v>
      </c>
      <c r="GH37" s="1">
        <v>0.55214167199999997</v>
      </c>
      <c r="GI37" s="1">
        <v>2.1701542900000002</v>
      </c>
      <c r="GJ37" s="1"/>
      <c r="GK37" s="1">
        <v>-0.36064324399999997</v>
      </c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 t="s">
        <v>269</v>
      </c>
      <c r="HP37" s="1" t="s">
        <v>232</v>
      </c>
      <c r="HQ37" s="1" t="s">
        <v>221</v>
      </c>
      <c r="HR37" s="1" t="s">
        <v>221</v>
      </c>
      <c r="HS37" s="1" t="s">
        <v>221</v>
      </c>
      <c r="HT37" s="1" t="s">
        <v>221</v>
      </c>
      <c r="HU37" s="1">
        <v>4.7186435859999998</v>
      </c>
      <c r="HV37" s="1">
        <v>2.0564011820000001</v>
      </c>
      <c r="HW37" s="1"/>
      <c r="HX37" s="1">
        <v>2.7506673570000002</v>
      </c>
      <c r="HY37" s="1">
        <v>4.0451991749999996</v>
      </c>
      <c r="HZ37" s="1">
        <v>3.6208420619999999</v>
      </c>
      <c r="IA37" s="1"/>
      <c r="IB37" s="1">
        <v>3.3917268429999998</v>
      </c>
    </row>
    <row r="38" spans="1:236" x14ac:dyDescent="0.3">
      <c r="A38" s="1">
        <v>33847</v>
      </c>
      <c r="B38" s="1" t="s">
        <v>526</v>
      </c>
      <c r="C38" s="1" t="s">
        <v>527</v>
      </c>
      <c r="D38" s="1" t="s">
        <v>528</v>
      </c>
      <c r="E38" s="1">
        <v>4</v>
      </c>
      <c r="F38" s="1" t="s">
        <v>529</v>
      </c>
      <c r="G38" s="1">
        <v>2</v>
      </c>
      <c r="H38" s="1" t="s">
        <v>530</v>
      </c>
      <c r="I38" s="1" t="s">
        <v>221</v>
      </c>
      <c r="J38" s="1" t="s">
        <v>221</v>
      </c>
      <c r="K38" s="1" t="s">
        <v>221</v>
      </c>
      <c r="L38" s="1">
        <v>1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 t="s">
        <v>221</v>
      </c>
      <c r="AF38" s="1" t="s">
        <v>221</v>
      </c>
      <c r="AG38" s="1" t="s">
        <v>221</v>
      </c>
      <c r="AH38" s="1" t="s">
        <v>221</v>
      </c>
      <c r="AI38" s="1" t="s">
        <v>221</v>
      </c>
      <c r="AJ38" s="1" t="s">
        <v>221</v>
      </c>
      <c r="AK38" s="1" t="s">
        <v>221</v>
      </c>
      <c r="AL38" s="1" t="s">
        <v>221</v>
      </c>
      <c r="AM38" s="1">
        <v>4</v>
      </c>
      <c r="AN38" s="1">
        <v>1</v>
      </c>
      <c r="AO38" s="1">
        <v>3</v>
      </c>
      <c r="AP38" s="1">
        <v>4</v>
      </c>
      <c r="AQ38" s="1">
        <v>4</v>
      </c>
      <c r="AR38" s="1">
        <v>2</v>
      </c>
      <c r="AS38" s="1">
        <v>1</v>
      </c>
      <c r="AT38" s="1">
        <v>5</v>
      </c>
      <c r="AU38" s="1">
        <v>3</v>
      </c>
      <c r="AV38" s="1">
        <v>1</v>
      </c>
      <c r="AW38" s="1">
        <v>5</v>
      </c>
      <c r="AX38" s="1">
        <v>4</v>
      </c>
      <c r="AY38" s="1">
        <v>5</v>
      </c>
      <c r="AZ38" s="1">
        <v>5</v>
      </c>
      <c r="BA38" s="1">
        <v>4</v>
      </c>
      <c r="BB38" s="1">
        <v>5</v>
      </c>
      <c r="BC38" s="1" t="s">
        <v>221</v>
      </c>
      <c r="BD38" s="1" t="s">
        <v>221</v>
      </c>
      <c r="BE38" s="1" t="s">
        <v>221</v>
      </c>
      <c r="BF38" s="1" t="s">
        <v>221</v>
      </c>
      <c r="BG38" s="1">
        <v>5</v>
      </c>
      <c r="BH38" s="1">
        <v>5</v>
      </c>
      <c r="BI38" s="1">
        <v>5</v>
      </c>
      <c r="BJ38" s="1">
        <v>4</v>
      </c>
      <c r="BK38" s="1">
        <v>4</v>
      </c>
      <c r="BL38" s="1">
        <v>4</v>
      </c>
      <c r="BM38" s="1">
        <v>4</v>
      </c>
      <c r="BN38" s="1">
        <v>3</v>
      </c>
      <c r="BO38" s="1">
        <v>5</v>
      </c>
      <c r="BP38" s="1">
        <v>3</v>
      </c>
      <c r="BQ38" s="1">
        <v>5</v>
      </c>
      <c r="BR38" s="1">
        <v>5</v>
      </c>
      <c r="BS38" s="1">
        <v>5</v>
      </c>
      <c r="BT38" s="1">
        <v>4</v>
      </c>
      <c r="BU38" s="1">
        <v>4</v>
      </c>
      <c r="BV38" s="1">
        <v>5</v>
      </c>
      <c r="BW38" s="1">
        <v>4</v>
      </c>
      <c r="BX38" s="1">
        <v>4.5999999999999996</v>
      </c>
      <c r="BY38" s="1">
        <v>4</v>
      </c>
      <c r="BZ38" s="1">
        <v>3</v>
      </c>
      <c r="CA38" s="1">
        <v>5</v>
      </c>
      <c r="CB38" s="1">
        <v>3</v>
      </c>
      <c r="CC38" s="1">
        <v>4</v>
      </c>
      <c r="CD38" s="1">
        <v>4.5</v>
      </c>
      <c r="CE38" s="1">
        <v>5</v>
      </c>
      <c r="CF38" s="1">
        <f>(AM38 - '[1]AoA, FW, and ASMu'!B$11) / '[1]AoA, FW, and ASMu'!B$12</f>
        <v>-6.0746042051738683E-2</v>
      </c>
      <c r="CG38" s="1">
        <f>(AQ38 - '[1]AoA, FW, and ASMu'!C$11) / '[1]AoA, FW, and ASMu'!C$12</f>
        <v>0.83458339984016205</v>
      </c>
      <c r="CH38" s="1">
        <f>(AR38 - '[1]AoA, FW, and ASMu'!D$11) / '[1]AoA, FW, and ASMu'!D$12</f>
        <v>-0.32843761477495281</v>
      </c>
      <c r="CI38" s="1">
        <f>(AT38 - '[1]AoA, FW, and ASMu'!E$11) / '[1]AoA, FW, and ASMu'!E$12</f>
        <v>0.50066042908655961</v>
      </c>
      <c r="CJ38" s="1">
        <f>(AU38 - '[1]AoA, FW, and ASMu'!F$11) / '[1]AoA, FW, and ASMu'!F$12</f>
        <v>-0.22453801400218357</v>
      </c>
      <c r="CK38" s="1">
        <f>(AY38 - '[1]AoA, FW, and ASMu'!G$11) / '[1]AoA, FW, and ASMu'!G$12</f>
        <v>1.0352183707753255</v>
      </c>
      <c r="CL38" s="1">
        <f>(BA38 - '[1]AoA, FW, and ASMu'!H$11) / '[1]AoA, FW, and ASMu'!H$12</f>
        <v>2.199818598808124</v>
      </c>
      <c r="CM38" s="1">
        <f>(AW38 - '[1]AoA, FW, and ASMu'!I$11) / '[1]AoA, FW, and ASMu'!I$12</f>
        <v>1.4468245209353749</v>
      </c>
      <c r="CN38" s="1">
        <v>0.88546252199999997</v>
      </c>
      <c r="CO38" s="1">
        <v>0.443432092</v>
      </c>
      <c r="CP38" s="1">
        <v>-0.81264632999999997</v>
      </c>
      <c r="CQ38" s="1">
        <v>1.2762279830000001</v>
      </c>
      <c r="CR38" s="1">
        <v>-1.4784194610000001</v>
      </c>
      <c r="CS38" s="1">
        <v>-0.23781242699999999</v>
      </c>
      <c r="CT38" s="1">
        <v>0.767444291</v>
      </c>
      <c r="CU38" s="1">
        <v>1.3245864249999999</v>
      </c>
      <c r="CV38" s="1" t="s">
        <v>221</v>
      </c>
      <c r="CW38" s="1" t="s">
        <v>531</v>
      </c>
      <c r="CX38" s="1">
        <v>1</v>
      </c>
      <c r="CY38" s="1" t="s">
        <v>242</v>
      </c>
      <c r="CZ38" s="1">
        <v>5</v>
      </c>
      <c r="DA38" s="1">
        <v>3817</v>
      </c>
      <c r="DB38" s="1" t="s">
        <v>221</v>
      </c>
      <c r="DC38" s="1" t="s">
        <v>221</v>
      </c>
      <c r="DD38" s="1">
        <v>1</v>
      </c>
      <c r="DE38" s="1" t="s">
        <v>221</v>
      </c>
      <c r="DF38" s="1" t="s">
        <v>221</v>
      </c>
      <c r="DG38" s="1" t="s">
        <v>276</v>
      </c>
      <c r="DH38" s="1">
        <v>594106</v>
      </c>
      <c r="DI38" s="1" t="s">
        <v>221</v>
      </c>
      <c r="DJ38" s="1" t="s">
        <v>532</v>
      </c>
      <c r="DK38" s="1" t="s">
        <v>257</v>
      </c>
      <c r="DL38" s="1" t="s">
        <v>229</v>
      </c>
      <c r="DM38" s="1">
        <v>1131</v>
      </c>
      <c r="DN38" s="1">
        <v>4</v>
      </c>
      <c r="DO38" s="1" t="s">
        <v>533</v>
      </c>
      <c r="DP38" s="1">
        <v>-8.318265E-3</v>
      </c>
      <c r="DQ38" s="1">
        <v>-0.56476974899999999</v>
      </c>
      <c r="DR38" s="1">
        <v>-0.85767027399999995</v>
      </c>
      <c r="DS38" s="1">
        <v>2.621911511</v>
      </c>
      <c r="DT38" s="1">
        <v>1.1885848320000001</v>
      </c>
      <c r="DU38" s="1">
        <v>-0.432934453</v>
      </c>
      <c r="DV38" s="1">
        <v>-0.68143459900000003</v>
      </c>
      <c r="DW38" s="1">
        <v>0.87171520999999996</v>
      </c>
      <c r="DX38" s="1">
        <v>-0.28254533700000001</v>
      </c>
      <c r="DY38" s="1">
        <v>-1.0964448499999999</v>
      </c>
      <c r="DZ38" s="1">
        <v>1.809393939</v>
      </c>
      <c r="EA38" s="1">
        <v>1.8552219560000001</v>
      </c>
      <c r="EB38" s="1">
        <v>1.650185048</v>
      </c>
      <c r="EC38" s="1">
        <v>1.6315709279999999</v>
      </c>
      <c r="ED38" s="1">
        <v>2.329160962</v>
      </c>
      <c r="EE38" s="1">
        <v>1.2185467910000001</v>
      </c>
      <c r="EF38" s="1">
        <v>0.50663741100000004</v>
      </c>
      <c r="EG38" s="1">
        <v>0.79266946299999996</v>
      </c>
      <c r="EH38" s="1">
        <v>0.86115427300000003</v>
      </c>
      <c r="EI38" s="1">
        <v>-0.21831218999999999</v>
      </c>
      <c r="EJ38" s="1">
        <v>-0.213365954</v>
      </c>
      <c r="EK38" s="1">
        <v>-8.8258680000000006E-2</v>
      </c>
      <c r="EL38" s="1">
        <v>-0.51791661099999997</v>
      </c>
      <c r="EM38" s="1">
        <v>1.1417787210000001</v>
      </c>
      <c r="EN38" s="1">
        <v>-1.227950713</v>
      </c>
      <c r="EO38" s="1">
        <v>0.60217342600000001</v>
      </c>
      <c r="EP38" s="1">
        <v>0.55752913199999998</v>
      </c>
      <c r="EQ38" s="1">
        <v>1.1601128549999999</v>
      </c>
      <c r="ER38" s="1">
        <v>0.35031512599999998</v>
      </c>
      <c r="ES38" s="1">
        <v>0.56867211600000001</v>
      </c>
      <c r="ET38" s="1">
        <v>0.81993861499999998</v>
      </c>
      <c r="EU38" s="1">
        <v>0.71172962200000001</v>
      </c>
      <c r="EV38" s="1">
        <v>-0.88920579200000005</v>
      </c>
      <c r="EW38" s="1">
        <v>-1.1190723E-2</v>
      </c>
      <c r="EX38" s="1">
        <v>-0.67500610599999999</v>
      </c>
      <c r="EY38" s="1">
        <v>-0.74570925099999996</v>
      </c>
      <c r="EZ38" s="1">
        <v>3.9023354160000001</v>
      </c>
      <c r="FA38" s="1">
        <v>0.95617094700000005</v>
      </c>
      <c r="FB38" s="1">
        <v>-0.407382207</v>
      </c>
      <c r="FC38" s="1">
        <v>-0.94977949800000006</v>
      </c>
      <c r="FD38" s="1">
        <v>0.84506917800000003</v>
      </c>
      <c r="FE38" s="1">
        <v>-0.16157823499999999</v>
      </c>
      <c r="FF38" s="1">
        <v>-0.99222370199999999</v>
      </c>
      <c r="FG38" s="1">
        <v>1.556381282</v>
      </c>
      <c r="FH38" s="1">
        <v>1.4683519410000001</v>
      </c>
      <c r="FI38" s="1">
        <v>1.1625293880000001</v>
      </c>
      <c r="FJ38" s="1">
        <v>1.3740817030000001</v>
      </c>
      <c r="FK38" s="1">
        <v>2.1466734110000001</v>
      </c>
      <c r="FL38" s="1">
        <v>0.98156220699999996</v>
      </c>
      <c r="FM38" s="1">
        <v>0.65470389500000004</v>
      </c>
      <c r="FN38" s="1">
        <v>0.94478795299999996</v>
      </c>
      <c r="FO38" s="1">
        <v>0.86177219599999999</v>
      </c>
      <c r="FP38" s="1">
        <v>-0.25138411700000002</v>
      </c>
      <c r="FQ38" s="1">
        <v>-0.26098052599999999</v>
      </c>
      <c r="FR38" s="1">
        <v>-9.9165901000000001E-2</v>
      </c>
      <c r="FS38" s="1">
        <v>-0.72244622599999997</v>
      </c>
      <c r="FT38" s="1">
        <v>1.1629552620000001</v>
      </c>
      <c r="FU38" s="1">
        <v>-1.4168275990000001</v>
      </c>
      <c r="FV38" s="1">
        <v>0.682211177</v>
      </c>
      <c r="FW38" s="1">
        <v>0.68845685099999998</v>
      </c>
      <c r="FX38" s="1">
        <v>1.1042896170000001</v>
      </c>
      <c r="FY38" s="1">
        <v>0.38368944500000002</v>
      </c>
      <c r="FZ38" s="1">
        <v>0.58580132299999998</v>
      </c>
      <c r="GA38" s="1">
        <v>0.911935681</v>
      </c>
      <c r="GB38" s="1">
        <v>0.71177709199999994</v>
      </c>
      <c r="GC38" s="1">
        <v>-0.77675984099999995</v>
      </c>
      <c r="GD38" s="1">
        <v>0.44206466300000002</v>
      </c>
      <c r="GE38" s="1">
        <v>7.7363177000000005E-2</v>
      </c>
      <c r="GF38" s="1">
        <v>-1.7265393389999999</v>
      </c>
      <c r="GG38" s="1">
        <v>2.0080244390000002</v>
      </c>
      <c r="GH38" s="1">
        <v>-1.578405834</v>
      </c>
      <c r="GI38" s="1">
        <v>0.80166517000000004</v>
      </c>
      <c r="GJ38" s="1">
        <v>3.0547067650000002</v>
      </c>
      <c r="GK38" s="1">
        <v>2.501169236</v>
      </c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 t="s">
        <v>534</v>
      </c>
      <c r="HP38" s="1" t="s">
        <v>357</v>
      </c>
      <c r="HQ38" s="1" t="s">
        <v>270</v>
      </c>
      <c r="HR38" s="1" t="s">
        <v>260</v>
      </c>
      <c r="HS38" s="1" t="s">
        <v>221</v>
      </c>
      <c r="HT38" s="1" t="s">
        <v>221</v>
      </c>
      <c r="HU38" s="1">
        <v>4.5316858709999996</v>
      </c>
      <c r="HV38" s="1">
        <v>3.7270748010000001</v>
      </c>
      <c r="HW38" s="1">
        <v>2.2704469989999998</v>
      </c>
      <c r="HX38" s="1">
        <v>3.8849445789999999</v>
      </c>
      <c r="HY38" s="1">
        <v>2.3833913729999998</v>
      </c>
      <c r="HZ38" s="1">
        <v>2.6817145980000001</v>
      </c>
      <c r="IA38" s="1">
        <v>3.4940553090000002</v>
      </c>
      <c r="IB38" s="1">
        <v>5.2230851080000003</v>
      </c>
    </row>
    <row r="39" spans="1:236" x14ac:dyDescent="0.3">
      <c r="A39" s="1">
        <v>29912</v>
      </c>
      <c r="B39" s="1" t="s">
        <v>535</v>
      </c>
      <c r="C39" s="1" t="s">
        <v>536</v>
      </c>
      <c r="D39" s="1" t="s">
        <v>422</v>
      </c>
      <c r="E39" s="1">
        <v>5</v>
      </c>
      <c r="F39" s="1" t="s">
        <v>352</v>
      </c>
      <c r="G39" s="1">
        <v>1</v>
      </c>
      <c r="H39" s="1" t="s">
        <v>353</v>
      </c>
      <c r="I39" s="1" t="s">
        <v>221</v>
      </c>
      <c r="J39" s="1" t="s">
        <v>221</v>
      </c>
      <c r="K39" s="1" t="s">
        <v>221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 t="s">
        <v>221</v>
      </c>
      <c r="AF39" s="1" t="s">
        <v>221</v>
      </c>
      <c r="AG39" s="1" t="s">
        <v>221</v>
      </c>
      <c r="AH39" s="1" t="s">
        <v>221</v>
      </c>
      <c r="AI39" s="1" t="s">
        <v>221</v>
      </c>
      <c r="AJ39" s="1" t="s">
        <v>221</v>
      </c>
      <c r="AK39" s="1" t="s">
        <v>221</v>
      </c>
      <c r="AL39" s="1" t="s">
        <v>221</v>
      </c>
      <c r="AM39" s="1">
        <v>5</v>
      </c>
      <c r="AN39" s="1">
        <v>2</v>
      </c>
      <c r="AO39" s="1">
        <v>3</v>
      </c>
      <c r="AP39" s="1">
        <v>1</v>
      </c>
      <c r="AQ39" s="1">
        <v>3</v>
      </c>
      <c r="AR39" s="1">
        <v>2</v>
      </c>
      <c r="AS39" s="1">
        <v>1</v>
      </c>
      <c r="AT39" s="1">
        <v>4</v>
      </c>
      <c r="AU39" s="1">
        <v>4</v>
      </c>
      <c r="AV39" s="1">
        <v>2</v>
      </c>
      <c r="AW39" s="1">
        <v>2</v>
      </c>
      <c r="AX39" s="1">
        <v>4</v>
      </c>
      <c r="AY39" s="1">
        <v>3</v>
      </c>
      <c r="AZ39" s="1">
        <v>4</v>
      </c>
      <c r="BA39" s="1">
        <v>1</v>
      </c>
      <c r="BB39" s="1">
        <v>2</v>
      </c>
      <c r="BC39" s="1" t="s">
        <v>221</v>
      </c>
      <c r="BD39" s="1" t="s">
        <v>221</v>
      </c>
      <c r="BE39" s="1" t="s">
        <v>221</v>
      </c>
      <c r="BF39" s="1" t="s">
        <v>221</v>
      </c>
      <c r="BG39" s="1">
        <v>4</v>
      </c>
      <c r="BH39" s="1">
        <v>3</v>
      </c>
      <c r="BI39" s="1">
        <v>4</v>
      </c>
      <c r="BJ39" s="1">
        <v>3</v>
      </c>
      <c r="BK39" s="1">
        <v>5</v>
      </c>
      <c r="BL39" s="1" t="s">
        <v>221</v>
      </c>
      <c r="BM39" s="1" t="s">
        <v>221</v>
      </c>
      <c r="BN39" s="1" t="s">
        <v>221</v>
      </c>
      <c r="BO39" s="1">
        <v>3</v>
      </c>
      <c r="BP39" s="1">
        <v>3</v>
      </c>
      <c r="BQ39" s="1">
        <v>5</v>
      </c>
      <c r="BR39" s="1">
        <v>3</v>
      </c>
      <c r="BS39" s="1" t="s">
        <v>221</v>
      </c>
      <c r="BT39" s="1">
        <v>2</v>
      </c>
      <c r="BU39" s="1">
        <v>2</v>
      </c>
      <c r="BV39" s="1">
        <v>4</v>
      </c>
      <c r="BW39" s="1" t="s">
        <v>221</v>
      </c>
      <c r="BX39" s="1">
        <v>4.1666666670000003</v>
      </c>
      <c r="BY39" s="1">
        <v>2</v>
      </c>
      <c r="BZ39" s="1"/>
      <c r="CA39" s="1">
        <v>3</v>
      </c>
      <c r="CB39" s="1">
        <v>3</v>
      </c>
      <c r="CC39" s="1">
        <v>5</v>
      </c>
      <c r="CD39" s="1"/>
      <c r="CE39" s="1">
        <v>3</v>
      </c>
      <c r="CF39" s="1">
        <f>(AM39 - '[1]AoA, FW, and ASMu'!B$11) / '[1]AoA, FW, and ASMu'!B$12</f>
        <v>0.88905207322832902</v>
      </c>
      <c r="CG39" s="1">
        <f>(AQ39 - '[1]AoA, FW, and ASMu'!C$11) / '[1]AoA, FW, and ASMu'!C$12</f>
        <v>6.35580845466511E-2</v>
      </c>
      <c r="CH39" s="1">
        <f>(AR39 - '[1]AoA, FW, and ASMu'!D$11) / '[1]AoA, FW, and ASMu'!D$12</f>
        <v>-0.32843761477495281</v>
      </c>
      <c r="CI39" s="1">
        <f>(AT39 - '[1]AoA, FW, and ASMu'!E$11) / '[1]AoA, FW, and ASMu'!E$12</f>
        <v>-0.42732871186524074</v>
      </c>
      <c r="CJ39" s="1">
        <f>(AU39 - '[1]AoA, FW, and ASMu'!F$11) / '[1]AoA, FW, and ASMu'!F$12</f>
        <v>0.34953519330863153</v>
      </c>
      <c r="CK39" s="1">
        <f>(AY39 - '[1]AoA, FW, and ASMu'!G$11) / '[1]AoA, FW, and ASMu'!G$12</f>
        <v>-0.39129875746110016</v>
      </c>
      <c r="CL39" s="1">
        <f>(BA39 - '[1]AoA, FW, and ASMu'!H$11) / '[1]AoA, FW, and ASMu'!H$12</f>
        <v>-0.62050276803115456</v>
      </c>
      <c r="CM39" s="1">
        <f>(AW39 - '[1]AoA, FW, and ASMu'!I$11) / '[1]AoA, FW, and ASMu'!I$12</f>
        <v>-1.1002623838105714</v>
      </c>
      <c r="CN39" s="1">
        <v>-0.159463098</v>
      </c>
      <c r="CO39" s="1">
        <v>-1.940369306</v>
      </c>
      <c r="CP39" s="1"/>
      <c r="CQ39" s="1">
        <v>-1.027260335</v>
      </c>
      <c r="CR39" s="1">
        <v>-1.5542135640000001</v>
      </c>
      <c r="CS39" s="1">
        <v>1.03664095</v>
      </c>
      <c r="CT39" s="1"/>
      <c r="CU39" s="1">
        <v>-1.569728075</v>
      </c>
      <c r="CV39" s="1" t="s">
        <v>223</v>
      </c>
      <c r="CW39" s="1">
        <v>4</v>
      </c>
      <c r="CX39" s="1">
        <v>1</v>
      </c>
      <c r="CY39" s="1" t="s">
        <v>224</v>
      </c>
      <c r="CZ39" s="1">
        <v>4</v>
      </c>
      <c r="DA39" s="1">
        <v>6707</v>
      </c>
      <c r="DB39" s="1" t="s">
        <v>221</v>
      </c>
      <c r="DC39" s="1" t="s">
        <v>221</v>
      </c>
      <c r="DD39" s="1">
        <v>0</v>
      </c>
      <c r="DE39" s="1" t="s">
        <v>221</v>
      </c>
      <c r="DF39" s="1" t="s">
        <v>221</v>
      </c>
      <c r="DG39" s="1" t="s">
        <v>243</v>
      </c>
      <c r="DH39" s="1">
        <v>231050</v>
      </c>
      <c r="DI39" s="1" t="s">
        <v>221</v>
      </c>
      <c r="DJ39" s="1" t="s">
        <v>537</v>
      </c>
      <c r="DK39" s="1" t="s">
        <v>538</v>
      </c>
      <c r="DL39" s="1" t="s">
        <v>229</v>
      </c>
      <c r="DM39" s="1">
        <v>611</v>
      </c>
      <c r="DN39" s="1">
        <v>3</v>
      </c>
      <c r="DO39" s="1" t="s">
        <v>539</v>
      </c>
      <c r="DP39" s="1">
        <v>0.99168173500000001</v>
      </c>
      <c r="DQ39" s="1">
        <v>0.43523025100000001</v>
      </c>
      <c r="DR39" s="1">
        <v>-0.85767027399999995</v>
      </c>
      <c r="DS39" s="1">
        <v>-0.37808848900000003</v>
      </c>
      <c r="DT39" s="1">
        <v>0.18858483200000001</v>
      </c>
      <c r="DU39" s="1">
        <v>-0.432934453</v>
      </c>
      <c r="DV39" s="1">
        <v>-0.68143459900000003</v>
      </c>
      <c r="DW39" s="1">
        <v>-0.12828479000000001</v>
      </c>
      <c r="DX39" s="1">
        <v>0.71745466300000005</v>
      </c>
      <c r="DY39" s="1">
        <v>-9.6444849999999999E-2</v>
      </c>
      <c r="DZ39" s="1">
        <v>-1.190606061</v>
      </c>
      <c r="EA39" s="1">
        <v>1.8552219560000001</v>
      </c>
      <c r="EB39" s="1">
        <v>-0.34981495200000001</v>
      </c>
      <c r="EC39" s="1">
        <v>0.63157092800000003</v>
      </c>
      <c r="ED39" s="1">
        <v>-0.670839038</v>
      </c>
      <c r="EE39" s="1">
        <v>-1.7814532089999999</v>
      </c>
      <c r="EF39" s="1">
        <v>-0.49336258900000002</v>
      </c>
      <c r="EG39" s="1">
        <v>-1.207330537</v>
      </c>
      <c r="EH39" s="1">
        <v>-0.138845727</v>
      </c>
      <c r="EI39" s="1">
        <v>-1.21831219</v>
      </c>
      <c r="EJ39" s="1">
        <v>0.78663404599999998</v>
      </c>
      <c r="EK39" s="1" t="s">
        <v>221</v>
      </c>
      <c r="EL39" s="1" t="s">
        <v>221</v>
      </c>
      <c r="EM39" s="1">
        <v>-0.858221279</v>
      </c>
      <c r="EN39" s="1">
        <v>-1.227950713</v>
      </c>
      <c r="EO39" s="1">
        <v>0.60217342600000001</v>
      </c>
      <c r="EP39" s="1">
        <v>-1.442470868</v>
      </c>
      <c r="EQ39" s="1" t="s">
        <v>221</v>
      </c>
      <c r="ER39" s="1">
        <v>-1.6496848740000001</v>
      </c>
      <c r="ES39" s="1">
        <v>-1.4313278840000001</v>
      </c>
      <c r="ET39" s="1">
        <v>-0.18006138499999999</v>
      </c>
      <c r="EU39" s="1" t="s">
        <v>221</v>
      </c>
      <c r="EV39" s="1" t="s">
        <v>221</v>
      </c>
      <c r="EW39" s="1">
        <v>1.3341285919999999</v>
      </c>
      <c r="EX39" s="1">
        <v>0.52018203500000004</v>
      </c>
      <c r="EY39" s="1">
        <v>-0.74570925099999996</v>
      </c>
      <c r="EZ39" s="1">
        <v>-0.56272993800000004</v>
      </c>
      <c r="FA39" s="1">
        <v>0.15170927000000001</v>
      </c>
      <c r="FB39" s="1">
        <v>-0.407382207</v>
      </c>
      <c r="FC39" s="1">
        <v>-0.94977949800000006</v>
      </c>
      <c r="FD39" s="1">
        <v>-0.12436346299999999</v>
      </c>
      <c r="FE39" s="1">
        <v>0.410288343</v>
      </c>
      <c r="FF39" s="1">
        <v>-8.7277409E-2</v>
      </c>
      <c r="FG39" s="1">
        <v>-1.024120258</v>
      </c>
      <c r="FH39" s="1">
        <v>1.4683519410000001</v>
      </c>
      <c r="FI39" s="1">
        <v>-0.24643912700000001</v>
      </c>
      <c r="FJ39" s="1">
        <v>0.53189845499999999</v>
      </c>
      <c r="FK39" s="1">
        <v>-0.61827943600000002</v>
      </c>
      <c r="FL39" s="1">
        <v>-1.434993843</v>
      </c>
      <c r="FM39" s="1">
        <v>-0.63754946099999998</v>
      </c>
      <c r="FN39" s="1">
        <v>-1.4390252180000001</v>
      </c>
      <c r="FO39" s="1">
        <v>-0.13894535599999999</v>
      </c>
      <c r="FP39" s="1">
        <v>-1.402873262</v>
      </c>
      <c r="FQ39" s="1">
        <v>0.96217865700000005</v>
      </c>
      <c r="FR39" s="1"/>
      <c r="FS39" s="1"/>
      <c r="FT39" s="1">
        <v>-0.87413868699999997</v>
      </c>
      <c r="FU39" s="1">
        <v>-1.4168275990000001</v>
      </c>
      <c r="FV39" s="1">
        <v>0.682211177</v>
      </c>
      <c r="FW39" s="1">
        <v>-1.7812144590000001</v>
      </c>
      <c r="FX39" s="1"/>
      <c r="FY39" s="1">
        <v>-1.8068493960000001</v>
      </c>
      <c r="FZ39" s="1">
        <v>-1.4744415</v>
      </c>
      <c r="GA39" s="1">
        <v>-0.200264262</v>
      </c>
      <c r="GB39" s="1"/>
      <c r="GC39" s="1"/>
      <c r="GD39" s="1">
        <v>1.222770221</v>
      </c>
      <c r="GE39" s="1">
        <v>-2.0480276549999998</v>
      </c>
      <c r="GF39" s="1">
        <v>-0.94977949800000006</v>
      </c>
      <c r="GG39" s="1">
        <v>-0.99850214999999998</v>
      </c>
      <c r="GH39" s="1">
        <v>-1.0065392559999999</v>
      </c>
      <c r="GI39" s="1">
        <v>7.4287091999999999E-2</v>
      </c>
      <c r="GJ39" s="1">
        <v>-0.61827943600000002</v>
      </c>
      <c r="GK39" s="1">
        <v>-2.4631454769999999</v>
      </c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 t="s">
        <v>540</v>
      </c>
      <c r="HP39" s="1" t="s">
        <v>357</v>
      </c>
      <c r="HQ39" s="1" t="s">
        <v>358</v>
      </c>
      <c r="HR39" s="1" t="s">
        <v>221</v>
      </c>
      <c r="HS39" s="1" t="s">
        <v>221</v>
      </c>
      <c r="HT39" s="1" t="s">
        <v>221</v>
      </c>
      <c r="HU39" s="1">
        <v>3.7343031070000001</v>
      </c>
      <c r="HV39" s="1">
        <v>1.2016500269999999</v>
      </c>
      <c r="HW39" s="1"/>
      <c r="HX39" s="1">
        <v>2.080748593</v>
      </c>
      <c r="HY39" s="1">
        <v>2.2943152609999999</v>
      </c>
      <c r="HZ39" s="1">
        <v>5.1340691679999999</v>
      </c>
      <c r="IA39" s="1"/>
      <c r="IB39" s="1">
        <v>1.206365095</v>
      </c>
    </row>
    <row r="40" spans="1:236" x14ac:dyDescent="0.3">
      <c r="A40" s="1">
        <v>28416</v>
      </c>
      <c r="B40" s="1" t="s">
        <v>541</v>
      </c>
      <c r="C40" s="1" t="s">
        <v>542</v>
      </c>
      <c r="D40" s="1" t="s">
        <v>543</v>
      </c>
      <c r="E40" s="1">
        <v>6</v>
      </c>
      <c r="F40" s="1" t="s">
        <v>219</v>
      </c>
      <c r="G40" s="1">
        <v>1</v>
      </c>
      <c r="H40" s="1" t="s">
        <v>220</v>
      </c>
      <c r="I40" s="1" t="s">
        <v>221</v>
      </c>
      <c r="J40" s="1" t="s">
        <v>221</v>
      </c>
      <c r="K40" s="1" t="s">
        <v>221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1</v>
      </c>
      <c r="V40" s="1">
        <v>1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 t="s">
        <v>330</v>
      </c>
      <c r="AF40" s="1" t="s">
        <v>544</v>
      </c>
      <c r="AG40" s="1" t="s">
        <v>221</v>
      </c>
      <c r="AH40" s="1" t="s">
        <v>221</v>
      </c>
      <c r="AI40" s="1" t="s">
        <v>221</v>
      </c>
      <c r="AJ40" s="1" t="s">
        <v>221</v>
      </c>
      <c r="AK40" s="1" t="s">
        <v>221</v>
      </c>
      <c r="AL40" s="1" t="s">
        <v>221</v>
      </c>
      <c r="AM40" s="1">
        <v>5</v>
      </c>
      <c r="AN40" s="1">
        <v>1</v>
      </c>
      <c r="AO40" s="1">
        <v>2</v>
      </c>
      <c r="AP40" s="1">
        <v>1</v>
      </c>
      <c r="AQ40" s="1">
        <v>5</v>
      </c>
      <c r="AR40" s="1">
        <v>3</v>
      </c>
      <c r="AS40" s="1">
        <v>1</v>
      </c>
      <c r="AT40" s="1">
        <v>5</v>
      </c>
      <c r="AU40" s="1">
        <v>5</v>
      </c>
      <c r="AV40" s="1">
        <v>3</v>
      </c>
      <c r="AW40" s="1">
        <v>3</v>
      </c>
      <c r="AX40" s="1">
        <v>4</v>
      </c>
      <c r="AY40" s="1">
        <v>3</v>
      </c>
      <c r="AZ40" s="1">
        <v>3</v>
      </c>
      <c r="BA40" s="1">
        <v>3</v>
      </c>
      <c r="BB40" s="1">
        <v>5</v>
      </c>
      <c r="BC40" s="1" t="s">
        <v>221</v>
      </c>
      <c r="BD40" s="1" t="s">
        <v>221</v>
      </c>
      <c r="BE40" s="1" t="s">
        <v>221</v>
      </c>
      <c r="BF40" s="1" t="s">
        <v>221</v>
      </c>
      <c r="BG40" s="1">
        <v>5</v>
      </c>
      <c r="BH40" s="1">
        <v>5</v>
      </c>
      <c r="BI40" s="1">
        <v>5</v>
      </c>
      <c r="BJ40" s="1">
        <v>4</v>
      </c>
      <c r="BK40" s="1">
        <v>4</v>
      </c>
      <c r="BL40" s="1">
        <v>5</v>
      </c>
      <c r="BM40" s="1">
        <v>5</v>
      </c>
      <c r="BN40" s="1">
        <v>5</v>
      </c>
      <c r="BO40" s="1">
        <v>2</v>
      </c>
      <c r="BP40" s="1">
        <v>4</v>
      </c>
      <c r="BQ40" s="1">
        <v>5</v>
      </c>
      <c r="BR40" s="1">
        <v>5</v>
      </c>
      <c r="BS40" s="1">
        <v>3</v>
      </c>
      <c r="BT40" s="1">
        <v>5</v>
      </c>
      <c r="BU40" s="1">
        <v>4</v>
      </c>
      <c r="BV40" s="1">
        <v>3</v>
      </c>
      <c r="BW40" s="1" t="s">
        <v>221</v>
      </c>
      <c r="BX40" s="1">
        <v>4.4444444440000002</v>
      </c>
      <c r="BY40" s="1">
        <v>4.5</v>
      </c>
      <c r="BZ40" s="1">
        <v>5</v>
      </c>
      <c r="CA40" s="1">
        <v>2</v>
      </c>
      <c r="CB40" s="1">
        <v>4</v>
      </c>
      <c r="CC40" s="1">
        <v>4.6666666670000003</v>
      </c>
      <c r="CD40" s="1">
        <v>3</v>
      </c>
      <c r="CE40" s="1">
        <v>5</v>
      </c>
      <c r="CF40" s="1">
        <f>(AM40 - '[1]AoA, FW, and ASMu'!B$11) / '[1]AoA, FW, and ASMu'!B$12</f>
        <v>0.88905207322832902</v>
      </c>
      <c r="CG40" s="1">
        <f>(AQ40 - '[1]AoA, FW, and ASMu'!C$11) / '[1]AoA, FW, and ASMu'!C$12</f>
        <v>1.6056087151336731</v>
      </c>
      <c r="CH40" s="1">
        <f>(AR40 - '[1]AoA, FW, and ASMu'!D$11) / '[1]AoA, FW, and ASMu'!D$12</f>
        <v>0.45651043466681585</v>
      </c>
      <c r="CI40" s="1">
        <f>(AT40 - '[1]AoA, FW, and ASMu'!E$11) / '[1]AoA, FW, and ASMu'!E$12</f>
        <v>0.50066042908655961</v>
      </c>
      <c r="CJ40" s="1">
        <f>(AU40 - '[1]AoA, FW, and ASMu'!F$11) / '[1]AoA, FW, and ASMu'!F$12</f>
        <v>0.92360840061944671</v>
      </c>
      <c r="CK40" s="1">
        <f>(AY40 - '[1]AoA, FW, and ASMu'!G$11) / '[1]AoA, FW, and ASMu'!G$12</f>
        <v>-0.39129875746110016</v>
      </c>
      <c r="CL40" s="1">
        <f>(BA40 - '[1]AoA, FW, and ASMu'!H$11) / '[1]AoA, FW, and ASMu'!H$12</f>
        <v>1.2597114765283648</v>
      </c>
      <c r="CM40" s="1">
        <f>(AW40 - '[1]AoA, FW, and ASMu'!I$11) / '[1]AoA, FW, and ASMu'!I$12</f>
        <v>-0.25123341556192269</v>
      </c>
      <c r="CN40" s="1">
        <v>0.74103587900000001</v>
      </c>
      <c r="CO40" s="1">
        <v>1.0830822019999999</v>
      </c>
      <c r="CP40" s="1">
        <v>1.6339062120000001</v>
      </c>
      <c r="CQ40" s="1">
        <v>-2.1671913780000001</v>
      </c>
      <c r="CR40" s="1">
        <v>-0.36669731</v>
      </c>
      <c r="CS40" s="1">
        <v>0.82794557899999999</v>
      </c>
      <c r="CT40" s="1">
        <v>-9.3185787000000006E-2</v>
      </c>
      <c r="CU40" s="1">
        <v>1.222831097</v>
      </c>
      <c r="CV40" s="1" t="s">
        <v>223</v>
      </c>
      <c r="CW40" s="1">
        <v>4</v>
      </c>
      <c r="CX40" s="1">
        <v>0</v>
      </c>
      <c r="CY40" s="1" t="s">
        <v>291</v>
      </c>
      <c r="CZ40" s="1">
        <v>3</v>
      </c>
      <c r="DA40" s="1">
        <v>7234</v>
      </c>
      <c r="DB40" s="1" t="s">
        <v>221</v>
      </c>
      <c r="DC40" s="1" t="s">
        <v>221</v>
      </c>
      <c r="DD40" s="1">
        <v>0</v>
      </c>
      <c r="DE40" s="1" t="s">
        <v>221</v>
      </c>
      <c r="DF40" s="1" t="s">
        <v>221</v>
      </c>
      <c r="DG40" s="1" t="s">
        <v>225</v>
      </c>
      <c r="DH40" s="1">
        <v>558233</v>
      </c>
      <c r="DI40" s="1" t="s">
        <v>221</v>
      </c>
      <c r="DJ40" s="1" t="s">
        <v>221</v>
      </c>
      <c r="DK40" s="1" t="s">
        <v>257</v>
      </c>
      <c r="DL40" s="1" t="s">
        <v>229</v>
      </c>
      <c r="DM40" s="1">
        <v>1131</v>
      </c>
      <c r="DN40" s="1">
        <v>4</v>
      </c>
      <c r="DO40" s="1" t="s">
        <v>221</v>
      </c>
      <c r="DP40" s="1">
        <v>0.99168173500000001</v>
      </c>
      <c r="DQ40" s="1">
        <v>-0.56476974899999999</v>
      </c>
      <c r="DR40" s="1">
        <v>-1.857670274</v>
      </c>
      <c r="DS40" s="1">
        <v>-0.37808848900000003</v>
      </c>
      <c r="DT40" s="1">
        <v>2.1885848320000001</v>
      </c>
      <c r="DU40" s="1">
        <v>0.567065547</v>
      </c>
      <c r="DV40" s="1">
        <v>-0.68143459900000003</v>
      </c>
      <c r="DW40" s="1">
        <v>0.87171520999999996</v>
      </c>
      <c r="DX40" s="1">
        <v>1.717454663</v>
      </c>
      <c r="DY40" s="1">
        <v>0.90355514999999997</v>
      </c>
      <c r="DZ40" s="1">
        <v>-0.19060606099999999</v>
      </c>
      <c r="EA40" s="1">
        <v>1.8552219560000001</v>
      </c>
      <c r="EB40" s="1">
        <v>-0.34981495200000001</v>
      </c>
      <c r="EC40" s="1">
        <v>-0.36842907200000002</v>
      </c>
      <c r="ED40" s="1">
        <v>1.329160962</v>
      </c>
      <c r="EE40" s="1">
        <v>1.2185467910000001</v>
      </c>
      <c r="EF40" s="1">
        <v>0.50663741100000004</v>
      </c>
      <c r="EG40" s="1">
        <v>0.79266946299999996</v>
      </c>
      <c r="EH40" s="1">
        <v>0.86115427300000003</v>
      </c>
      <c r="EI40" s="1">
        <v>-0.21831218999999999</v>
      </c>
      <c r="EJ40" s="1">
        <v>-0.213365954</v>
      </c>
      <c r="EK40" s="1">
        <v>0.91174131999999997</v>
      </c>
      <c r="EL40" s="1">
        <v>0.48208338899999997</v>
      </c>
      <c r="EM40" s="1">
        <v>-1.8582212789999999</v>
      </c>
      <c r="EN40" s="1">
        <v>-0.227950713</v>
      </c>
      <c r="EO40" s="1">
        <v>0.60217342600000001</v>
      </c>
      <c r="EP40" s="1">
        <v>0.55752913199999998</v>
      </c>
      <c r="EQ40" s="1">
        <v>-0.83988714499999995</v>
      </c>
      <c r="ER40" s="1">
        <v>1.3503151259999999</v>
      </c>
      <c r="ES40" s="1">
        <v>0.56867211600000001</v>
      </c>
      <c r="ET40" s="1">
        <v>-1.1800613849999999</v>
      </c>
      <c r="EU40" s="1" t="s">
        <v>221</v>
      </c>
      <c r="EV40" s="1">
        <v>1.1107942079999999</v>
      </c>
      <c r="EW40" s="1">
        <v>1.3341285919999999</v>
      </c>
      <c r="EX40" s="1">
        <v>-0.67500610599999999</v>
      </c>
      <c r="EY40" s="1">
        <v>-1.6151683830000001</v>
      </c>
      <c r="EZ40" s="1">
        <v>-0.56272993800000004</v>
      </c>
      <c r="FA40" s="1">
        <v>1.7606326240000001</v>
      </c>
      <c r="FB40" s="1">
        <v>0.53359674300000004</v>
      </c>
      <c r="FC40" s="1">
        <v>-0.94977949800000006</v>
      </c>
      <c r="FD40" s="1">
        <v>0.84506917800000003</v>
      </c>
      <c r="FE40" s="1">
        <v>0.98215492100000001</v>
      </c>
      <c r="FF40" s="1">
        <v>0.81766888299999996</v>
      </c>
      <c r="FG40" s="1">
        <v>-0.163953078</v>
      </c>
      <c r="FH40" s="1">
        <v>1.4683519410000001</v>
      </c>
      <c r="FI40" s="1">
        <v>-0.24643912700000001</v>
      </c>
      <c r="FJ40" s="1">
        <v>-0.31028479199999998</v>
      </c>
      <c r="FK40" s="1">
        <v>1.2250224620000001</v>
      </c>
      <c r="FL40" s="1">
        <v>0.98156220699999996</v>
      </c>
      <c r="FM40" s="1">
        <v>0.65470389500000004</v>
      </c>
      <c r="FN40" s="1">
        <v>0.94478795299999996</v>
      </c>
      <c r="FO40" s="1">
        <v>0.86177219599999999</v>
      </c>
      <c r="FP40" s="1">
        <v>-0.25138411700000002</v>
      </c>
      <c r="FQ40" s="1">
        <v>-0.26098052599999999</v>
      </c>
      <c r="FR40" s="1">
        <v>1.024416521</v>
      </c>
      <c r="FS40" s="1">
        <v>0.67246216400000003</v>
      </c>
      <c r="FT40" s="1">
        <v>-1.892685661</v>
      </c>
      <c r="FU40" s="1">
        <v>-0.263012886</v>
      </c>
      <c r="FV40" s="1">
        <v>0.682211177</v>
      </c>
      <c r="FW40" s="1">
        <v>0.68845685099999998</v>
      </c>
      <c r="FX40" s="1">
        <v>-0.79947278300000002</v>
      </c>
      <c r="FY40" s="1">
        <v>1.4789588659999999</v>
      </c>
      <c r="FZ40" s="1">
        <v>0.58580132299999998</v>
      </c>
      <c r="GA40" s="1">
        <v>-1.312464206</v>
      </c>
      <c r="GB40" s="1"/>
      <c r="GC40" s="1">
        <v>0.97032693699999994</v>
      </c>
      <c r="GD40" s="1">
        <v>1.55523912</v>
      </c>
      <c r="GE40" s="1">
        <v>1.565976837</v>
      </c>
      <c r="GF40" s="1">
        <v>2.0547438000000001E-2</v>
      </c>
      <c r="GG40" s="1">
        <v>-1.0476164830000001</v>
      </c>
      <c r="GH40" s="1">
        <v>0.71914203399999999</v>
      </c>
      <c r="GI40" s="1">
        <v>0.232193593</v>
      </c>
      <c r="GJ40" s="1">
        <v>0.82528606999999998</v>
      </c>
      <c r="GK40" s="1">
        <v>0.78083487500000004</v>
      </c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 t="s">
        <v>269</v>
      </c>
      <c r="HP40" s="1" t="s">
        <v>232</v>
      </c>
      <c r="HQ40" s="1" t="s">
        <v>270</v>
      </c>
      <c r="HR40" s="1" t="s">
        <v>260</v>
      </c>
      <c r="HS40" s="1" t="s">
        <v>221</v>
      </c>
      <c r="HT40" s="1" t="s">
        <v>221</v>
      </c>
      <c r="HU40" s="1">
        <v>5.363809893</v>
      </c>
      <c r="HV40" s="1">
        <v>4.188308149</v>
      </c>
      <c r="HW40" s="1">
        <v>3.4767518370000001</v>
      </c>
      <c r="HX40" s="1">
        <v>1.1078224219999999</v>
      </c>
      <c r="HY40" s="1">
        <v>3.5527559000000002</v>
      </c>
      <c r="HZ40" s="1">
        <v>3.8338366700000002</v>
      </c>
      <c r="IA40" s="1">
        <v>2.096680208</v>
      </c>
      <c r="IB40" s="1">
        <v>3.5212180129999999</v>
      </c>
    </row>
    <row r="41" spans="1:236" x14ac:dyDescent="0.3">
      <c r="A41" s="1">
        <v>32033</v>
      </c>
      <c r="B41" s="1" t="s">
        <v>545</v>
      </c>
      <c r="C41" s="1" t="s">
        <v>546</v>
      </c>
      <c r="D41" s="1" t="s">
        <v>305</v>
      </c>
      <c r="E41" s="1">
        <v>3</v>
      </c>
      <c r="F41" s="1" t="s">
        <v>529</v>
      </c>
      <c r="G41" s="1">
        <v>2</v>
      </c>
      <c r="H41" s="1" t="s">
        <v>530</v>
      </c>
      <c r="I41" s="1" t="s">
        <v>221</v>
      </c>
      <c r="J41" s="1" t="s">
        <v>221</v>
      </c>
      <c r="K41" s="1" t="s">
        <v>221</v>
      </c>
      <c r="L41" s="1">
        <v>1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1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 t="s">
        <v>221</v>
      </c>
      <c r="AF41" s="1" t="s">
        <v>221</v>
      </c>
      <c r="AG41" s="1" t="s">
        <v>221</v>
      </c>
      <c r="AH41" s="1" t="s">
        <v>221</v>
      </c>
      <c r="AI41" s="1" t="s">
        <v>221</v>
      </c>
      <c r="AJ41" s="1" t="s">
        <v>221</v>
      </c>
      <c r="AK41" s="1" t="s">
        <v>221</v>
      </c>
      <c r="AL41" s="1" t="s">
        <v>221</v>
      </c>
      <c r="AM41" s="1">
        <v>5</v>
      </c>
      <c r="AN41" s="1">
        <v>3</v>
      </c>
      <c r="AO41" s="1">
        <v>5</v>
      </c>
      <c r="AP41" s="1">
        <v>1</v>
      </c>
      <c r="AQ41" s="1">
        <v>5</v>
      </c>
      <c r="AR41" s="1">
        <v>1</v>
      </c>
      <c r="AS41" s="1">
        <v>1</v>
      </c>
      <c r="AT41" s="1">
        <v>5</v>
      </c>
      <c r="AU41" s="1">
        <v>1</v>
      </c>
      <c r="AV41" s="1">
        <v>1</v>
      </c>
      <c r="AW41" s="1">
        <v>1</v>
      </c>
      <c r="AX41" s="1">
        <v>4</v>
      </c>
      <c r="AY41" s="1">
        <v>4</v>
      </c>
      <c r="AZ41" s="1">
        <v>3</v>
      </c>
      <c r="BA41" s="1">
        <v>2</v>
      </c>
      <c r="BB41" s="1">
        <v>5</v>
      </c>
      <c r="BC41" s="1" t="s">
        <v>221</v>
      </c>
      <c r="BD41" s="1" t="s">
        <v>221</v>
      </c>
      <c r="BE41" s="1" t="s">
        <v>221</v>
      </c>
      <c r="BF41" s="1" t="s">
        <v>221</v>
      </c>
      <c r="BG41" s="1">
        <v>5</v>
      </c>
      <c r="BH41" s="1">
        <v>5</v>
      </c>
      <c r="BI41" s="1">
        <v>4</v>
      </c>
      <c r="BJ41" s="1">
        <v>5</v>
      </c>
      <c r="BK41" s="1">
        <v>5</v>
      </c>
      <c r="BL41" s="1">
        <v>4</v>
      </c>
      <c r="BM41" s="1">
        <v>5</v>
      </c>
      <c r="BN41" s="1">
        <v>5</v>
      </c>
      <c r="BO41" s="1">
        <v>1</v>
      </c>
      <c r="BP41" s="1" t="s">
        <v>221</v>
      </c>
      <c r="BQ41" s="1">
        <v>5</v>
      </c>
      <c r="BR41" s="1">
        <v>5</v>
      </c>
      <c r="BS41" s="1">
        <v>5</v>
      </c>
      <c r="BT41" s="1">
        <v>5</v>
      </c>
      <c r="BU41" s="1">
        <v>4</v>
      </c>
      <c r="BV41" s="1">
        <v>4</v>
      </c>
      <c r="BW41" s="1" t="s">
        <v>221</v>
      </c>
      <c r="BX41" s="1">
        <v>4.6666666670000003</v>
      </c>
      <c r="BY41" s="1">
        <v>4.5</v>
      </c>
      <c r="BZ41" s="1">
        <v>5</v>
      </c>
      <c r="CA41" s="1">
        <v>1</v>
      </c>
      <c r="CB41" s="1"/>
      <c r="CC41" s="1">
        <v>4.6666666670000003</v>
      </c>
      <c r="CD41" s="1">
        <v>5</v>
      </c>
      <c r="CE41" s="1">
        <v>5</v>
      </c>
      <c r="CF41" s="1">
        <f>(AM41 - '[1]AoA, FW, and ASMu'!B$11) / '[1]AoA, FW, and ASMu'!B$12</f>
        <v>0.88905207322832902</v>
      </c>
      <c r="CG41" s="1">
        <f>(AQ41 - '[1]AoA, FW, and ASMu'!C$11) / '[1]AoA, FW, and ASMu'!C$12</f>
        <v>1.6056087151336731</v>
      </c>
      <c r="CH41" s="1">
        <f>(AR41 - '[1]AoA, FW, and ASMu'!D$11) / '[1]AoA, FW, and ASMu'!D$12</f>
        <v>-1.1133856642167215</v>
      </c>
      <c r="CI41" s="1">
        <f>(AT41 - '[1]AoA, FW, and ASMu'!E$11) / '[1]AoA, FW, and ASMu'!E$12</f>
        <v>0.50066042908655961</v>
      </c>
      <c r="CJ41" s="1">
        <f>(AU41 - '[1]AoA, FW, and ASMu'!F$11) / '[1]AoA, FW, and ASMu'!F$12</f>
        <v>-1.3726844286238138</v>
      </c>
      <c r="CK41" s="1">
        <f>(AY41 - '[1]AoA, FW, and ASMu'!G$11) / '[1]AoA, FW, and ASMu'!G$12</f>
        <v>0.32195980665711271</v>
      </c>
      <c r="CL41" s="1">
        <f>(BA41 - '[1]AoA, FW, and ASMu'!H$11) / '[1]AoA, FW, and ASMu'!H$12</f>
        <v>0.31960435424860512</v>
      </c>
      <c r="CM41" s="1">
        <f>(AW41 - '[1]AoA, FW, and ASMu'!I$11) / '[1]AoA, FW, and ASMu'!I$12</f>
        <v>-1.9492913520592203</v>
      </c>
      <c r="CN41" s="1">
        <v>1.0227863370000001</v>
      </c>
      <c r="CO41" s="1">
        <v>1.064611226</v>
      </c>
      <c r="CP41" s="1">
        <v>1.457800669</v>
      </c>
      <c r="CQ41" s="1">
        <v>-2.6087165959999998</v>
      </c>
      <c r="CR41" s="1"/>
      <c r="CS41" s="1">
        <v>0.83487341299999995</v>
      </c>
      <c r="CT41" s="1">
        <v>1.349786843</v>
      </c>
      <c r="CU41" s="1">
        <v>1.3245864249999999</v>
      </c>
      <c r="CV41" s="1" t="s">
        <v>223</v>
      </c>
      <c r="CW41" s="1">
        <v>4</v>
      </c>
      <c r="CX41" s="1">
        <v>1</v>
      </c>
      <c r="CY41" s="1" t="s">
        <v>224</v>
      </c>
      <c r="CZ41" s="1">
        <v>4</v>
      </c>
      <c r="DA41" s="1">
        <v>3939</v>
      </c>
      <c r="DB41" s="1" t="s">
        <v>221</v>
      </c>
      <c r="DC41" s="1" t="s">
        <v>221</v>
      </c>
      <c r="DD41" s="1" t="s">
        <v>221</v>
      </c>
      <c r="DE41" s="1" t="s">
        <v>221</v>
      </c>
      <c r="DF41" s="1" t="s">
        <v>221</v>
      </c>
      <c r="DG41" s="1" t="s">
        <v>292</v>
      </c>
      <c r="DH41" s="1">
        <v>239972</v>
      </c>
      <c r="DI41" s="1" t="s">
        <v>547</v>
      </c>
      <c r="DJ41" s="1" t="s">
        <v>548</v>
      </c>
      <c r="DK41" s="1" t="s">
        <v>549</v>
      </c>
      <c r="DL41" s="1" t="s">
        <v>229</v>
      </c>
      <c r="DM41" s="1">
        <v>861</v>
      </c>
      <c r="DN41" s="1">
        <v>7</v>
      </c>
      <c r="DO41" s="1" t="s">
        <v>550</v>
      </c>
      <c r="DP41" s="1">
        <v>0.99168173500000001</v>
      </c>
      <c r="DQ41" s="1">
        <v>1.4352302509999999</v>
      </c>
      <c r="DR41" s="1">
        <v>1.142329726</v>
      </c>
      <c r="DS41" s="1">
        <v>-0.37808848900000003</v>
      </c>
      <c r="DT41" s="1">
        <v>2.1885848320000001</v>
      </c>
      <c r="DU41" s="1">
        <v>-1.4329344530000001</v>
      </c>
      <c r="DV41" s="1">
        <v>-0.68143459900000003</v>
      </c>
      <c r="DW41" s="1">
        <v>0.87171520999999996</v>
      </c>
      <c r="DX41" s="1">
        <v>-2.2825453370000002</v>
      </c>
      <c r="DY41" s="1">
        <v>-1.0964448499999999</v>
      </c>
      <c r="DZ41" s="1">
        <v>-2.190606061</v>
      </c>
      <c r="EA41" s="1">
        <v>1.8552219560000001</v>
      </c>
      <c r="EB41" s="1">
        <v>0.65018504799999999</v>
      </c>
      <c r="EC41" s="1">
        <v>-0.36842907200000002</v>
      </c>
      <c r="ED41" s="1">
        <v>0.329160962</v>
      </c>
      <c r="EE41" s="1">
        <v>1.2185467910000001</v>
      </c>
      <c r="EF41" s="1">
        <v>0.50663741100000004</v>
      </c>
      <c r="EG41" s="1">
        <v>0.79266946299999996</v>
      </c>
      <c r="EH41" s="1">
        <v>-0.138845727</v>
      </c>
      <c r="EI41" s="1">
        <v>0.78168780999999998</v>
      </c>
      <c r="EJ41" s="1">
        <v>0.78663404599999998</v>
      </c>
      <c r="EK41" s="1">
        <v>-8.8258680000000006E-2</v>
      </c>
      <c r="EL41" s="1">
        <v>0.48208338899999997</v>
      </c>
      <c r="EM41" s="1">
        <v>-2.8582212789999999</v>
      </c>
      <c r="EN41" s="1" t="s">
        <v>221</v>
      </c>
      <c r="EO41" s="1">
        <v>0.60217342600000001</v>
      </c>
      <c r="EP41" s="1">
        <v>0.55752913199999998</v>
      </c>
      <c r="EQ41" s="1">
        <v>1.1601128549999999</v>
      </c>
      <c r="ER41" s="1">
        <v>1.3503151259999999</v>
      </c>
      <c r="ES41" s="1">
        <v>0.56867211600000001</v>
      </c>
      <c r="ET41" s="1">
        <v>-0.18006138499999999</v>
      </c>
      <c r="EU41" s="1" t="s">
        <v>221</v>
      </c>
      <c r="EV41" s="1">
        <v>1.1107942079999999</v>
      </c>
      <c r="EW41" s="1">
        <v>1.3341285919999999</v>
      </c>
      <c r="EX41" s="1">
        <v>1.715370176</v>
      </c>
      <c r="EY41" s="1">
        <v>0.99320901100000003</v>
      </c>
      <c r="EZ41" s="1">
        <v>-0.56272993800000004</v>
      </c>
      <c r="FA41" s="1">
        <v>1.7606326240000001</v>
      </c>
      <c r="FB41" s="1">
        <v>-1.348361157</v>
      </c>
      <c r="FC41" s="1">
        <v>-0.94977949800000006</v>
      </c>
      <c r="FD41" s="1">
        <v>0.84506917800000003</v>
      </c>
      <c r="FE41" s="1">
        <v>-1.305311391</v>
      </c>
      <c r="FF41" s="1">
        <v>-0.99222370199999999</v>
      </c>
      <c r="FG41" s="1">
        <v>-1.8842874380000001</v>
      </c>
      <c r="FH41" s="1">
        <v>1.4683519410000001</v>
      </c>
      <c r="FI41" s="1">
        <v>0.45804513099999999</v>
      </c>
      <c r="FJ41" s="1">
        <v>-0.31028479199999998</v>
      </c>
      <c r="FK41" s="1">
        <v>0.30337151299999998</v>
      </c>
      <c r="FL41" s="1">
        <v>0.98156220699999996</v>
      </c>
      <c r="FM41" s="1">
        <v>0.65470389500000004</v>
      </c>
      <c r="FN41" s="1">
        <v>0.94478795299999996</v>
      </c>
      <c r="FO41" s="1">
        <v>-0.13894535599999999</v>
      </c>
      <c r="FP41" s="1">
        <v>0.90010502800000003</v>
      </c>
      <c r="FQ41" s="1">
        <v>0.96217865700000005</v>
      </c>
      <c r="FR41" s="1">
        <v>-9.9165901000000001E-2</v>
      </c>
      <c r="FS41" s="1">
        <v>0.67246216400000003</v>
      </c>
      <c r="FT41" s="1">
        <v>-2.9112326350000002</v>
      </c>
      <c r="FU41" s="1"/>
      <c r="FV41" s="1">
        <v>0.682211177</v>
      </c>
      <c r="FW41" s="1">
        <v>0.68845685099999998</v>
      </c>
      <c r="FX41" s="1">
        <v>1.1042896170000001</v>
      </c>
      <c r="FY41" s="1">
        <v>1.4789588659999999</v>
      </c>
      <c r="FZ41" s="1">
        <v>0.58580132299999998</v>
      </c>
      <c r="GA41" s="1">
        <v>-0.200264262</v>
      </c>
      <c r="GB41" s="1"/>
      <c r="GC41" s="1">
        <v>0.97032693699999994</v>
      </c>
      <c r="GD41" s="1">
        <v>1.766721276</v>
      </c>
      <c r="GE41" s="1">
        <v>-0.31598106300000001</v>
      </c>
      <c r="GF41" s="1">
        <v>2.0547438000000001E-2</v>
      </c>
      <c r="GG41" s="1">
        <v>-2.0661634580000001</v>
      </c>
      <c r="GH41" s="1">
        <v>-1.305311391</v>
      </c>
      <c r="GI41" s="1">
        <v>0.96987010399999996</v>
      </c>
      <c r="GJ41" s="1">
        <v>0.85551632099999997</v>
      </c>
      <c r="GK41" s="1">
        <v>-0.93949948500000002</v>
      </c>
      <c r="GL41" s="1">
        <v>1</v>
      </c>
      <c r="GM41" s="1">
        <v>1</v>
      </c>
      <c r="GN41" s="1">
        <v>1</v>
      </c>
      <c r="GO41" s="1">
        <v>0</v>
      </c>
      <c r="GP41" s="1">
        <v>0</v>
      </c>
      <c r="GQ41" s="1">
        <v>0</v>
      </c>
      <c r="GR41" s="1">
        <v>0</v>
      </c>
      <c r="GS41" s="1">
        <v>0</v>
      </c>
      <c r="GT41" s="1">
        <v>0</v>
      </c>
      <c r="GU41" s="1">
        <v>0</v>
      </c>
      <c r="GV41" s="1">
        <v>0</v>
      </c>
      <c r="GW41" s="1">
        <v>0</v>
      </c>
      <c r="GX41" s="1">
        <v>0</v>
      </c>
      <c r="GY41" s="1">
        <v>0</v>
      </c>
      <c r="GZ41" s="1">
        <v>0</v>
      </c>
      <c r="HA41" s="1">
        <v>0</v>
      </c>
      <c r="HB41" s="1">
        <v>0</v>
      </c>
      <c r="HC41" s="1">
        <v>0</v>
      </c>
      <c r="HD41" s="1">
        <v>0</v>
      </c>
      <c r="HE41" s="1">
        <v>0</v>
      </c>
      <c r="HF41" s="1">
        <v>0</v>
      </c>
      <c r="HG41" s="1">
        <v>0</v>
      </c>
      <c r="HH41" s="1">
        <v>0</v>
      </c>
      <c r="HI41" s="1">
        <v>1</v>
      </c>
      <c r="HJ41" s="1">
        <v>1</v>
      </c>
      <c r="HK41" s="1">
        <v>0</v>
      </c>
      <c r="HL41" s="1">
        <v>0</v>
      </c>
      <c r="HM41" s="1">
        <v>0</v>
      </c>
      <c r="HN41" s="1">
        <v>1</v>
      </c>
      <c r="HO41" s="1" t="s">
        <v>405</v>
      </c>
      <c r="HP41" s="1" t="s">
        <v>315</v>
      </c>
      <c r="HQ41" s="1" t="s">
        <v>316</v>
      </c>
      <c r="HR41" s="1" t="s">
        <v>221</v>
      </c>
      <c r="HS41" s="1" t="s">
        <v>221</v>
      </c>
      <c r="HT41" s="1" t="s">
        <v>221</v>
      </c>
      <c r="HU41" s="1">
        <v>4.6690096859999999</v>
      </c>
      <c r="HV41" s="1">
        <v>4.3482539339999997</v>
      </c>
      <c r="HW41" s="1">
        <v>4.5408939989999997</v>
      </c>
      <c r="HX41" s="1">
        <v>0</v>
      </c>
      <c r="HY41" s="1"/>
      <c r="HZ41" s="1">
        <v>3.7544004370000001</v>
      </c>
      <c r="IA41" s="1">
        <v>4.0763978610000002</v>
      </c>
      <c r="IB41" s="1">
        <v>5.2230851080000003</v>
      </c>
    </row>
    <row r="42" spans="1:236" x14ac:dyDescent="0.3">
      <c r="A42" s="1">
        <v>38745</v>
      </c>
      <c r="B42" s="1" t="s">
        <v>551</v>
      </c>
      <c r="C42" s="1" t="s">
        <v>552</v>
      </c>
      <c r="D42" s="1" t="s">
        <v>372</v>
      </c>
      <c r="E42" s="1">
        <v>8</v>
      </c>
      <c r="F42" s="1" t="s">
        <v>383</v>
      </c>
      <c r="G42" s="1">
        <v>4</v>
      </c>
      <c r="H42" s="1" t="s">
        <v>384</v>
      </c>
      <c r="I42" s="1" t="s">
        <v>221</v>
      </c>
      <c r="J42" s="1" t="s">
        <v>221</v>
      </c>
      <c r="K42" s="1" t="s">
        <v>221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1</v>
      </c>
      <c r="W42" s="1">
        <v>0</v>
      </c>
      <c r="X42" s="1">
        <v>1</v>
      </c>
      <c r="Y42" s="1">
        <v>0</v>
      </c>
      <c r="Z42" s="1">
        <v>0</v>
      </c>
      <c r="AA42" s="1">
        <v>1</v>
      </c>
      <c r="AB42" s="1">
        <v>0</v>
      </c>
      <c r="AC42" s="1">
        <v>0</v>
      </c>
      <c r="AD42" s="1">
        <v>0</v>
      </c>
      <c r="AE42" s="1" t="s">
        <v>332</v>
      </c>
      <c r="AF42" s="1" t="s">
        <v>221</v>
      </c>
      <c r="AG42" s="1" t="s">
        <v>221</v>
      </c>
      <c r="AH42" s="1" t="s">
        <v>221</v>
      </c>
      <c r="AI42" s="1" t="s">
        <v>221</v>
      </c>
      <c r="AJ42" s="1" t="s">
        <v>221</v>
      </c>
      <c r="AK42" s="1" t="s">
        <v>221</v>
      </c>
      <c r="AL42" s="1" t="s">
        <v>221</v>
      </c>
      <c r="AM42" s="1">
        <v>5</v>
      </c>
      <c r="AN42" s="1">
        <v>1</v>
      </c>
      <c r="AO42" s="1">
        <v>4</v>
      </c>
      <c r="AP42" s="1">
        <v>3</v>
      </c>
      <c r="AQ42" s="1">
        <v>5</v>
      </c>
      <c r="AR42" s="1">
        <v>2</v>
      </c>
      <c r="AS42" s="1">
        <v>1</v>
      </c>
      <c r="AT42" s="1">
        <v>5</v>
      </c>
      <c r="AU42" s="1">
        <v>5</v>
      </c>
      <c r="AV42" s="1">
        <v>5</v>
      </c>
      <c r="AW42" s="1">
        <v>4</v>
      </c>
      <c r="AX42" s="1">
        <v>4</v>
      </c>
      <c r="AY42" s="1">
        <v>2</v>
      </c>
      <c r="AZ42" s="1">
        <v>4</v>
      </c>
      <c r="BA42" s="1">
        <v>1</v>
      </c>
      <c r="BB42" s="1">
        <v>1</v>
      </c>
      <c r="BC42" s="1" t="s">
        <v>221</v>
      </c>
      <c r="BD42" s="1" t="s">
        <v>221</v>
      </c>
      <c r="BE42" s="1" t="s">
        <v>221</v>
      </c>
      <c r="BF42" s="1" t="s">
        <v>221</v>
      </c>
      <c r="BG42" s="1">
        <v>4</v>
      </c>
      <c r="BH42" s="1">
        <v>4</v>
      </c>
      <c r="BI42" s="1">
        <v>5</v>
      </c>
      <c r="BJ42" s="1">
        <v>4</v>
      </c>
      <c r="BK42" s="1">
        <v>3</v>
      </c>
      <c r="BL42" s="1">
        <v>3</v>
      </c>
      <c r="BM42" s="1">
        <v>3</v>
      </c>
      <c r="BN42" s="1">
        <v>3</v>
      </c>
      <c r="BO42" s="1">
        <v>5</v>
      </c>
      <c r="BP42" s="1">
        <v>5</v>
      </c>
      <c r="BQ42" s="1">
        <v>5</v>
      </c>
      <c r="BR42" s="1">
        <v>4</v>
      </c>
      <c r="BS42" s="1">
        <v>4</v>
      </c>
      <c r="BT42" s="1">
        <v>4</v>
      </c>
      <c r="BU42" s="1">
        <v>4</v>
      </c>
      <c r="BV42" s="1">
        <v>3</v>
      </c>
      <c r="BW42" s="1">
        <v>3</v>
      </c>
      <c r="BX42" s="1">
        <v>3.7</v>
      </c>
      <c r="BY42" s="1">
        <v>4</v>
      </c>
      <c r="BZ42" s="1">
        <v>3</v>
      </c>
      <c r="CA42" s="1">
        <v>5</v>
      </c>
      <c r="CB42" s="1">
        <v>5</v>
      </c>
      <c r="CC42" s="1">
        <v>3</v>
      </c>
      <c r="CD42" s="1">
        <v>3.5</v>
      </c>
      <c r="CE42" s="1">
        <v>4</v>
      </c>
      <c r="CF42" s="1">
        <f>(AM42 - '[1]AoA, FW, and ASMu'!B$11) / '[1]AoA, FW, and ASMu'!B$12</f>
        <v>0.88905207322832902</v>
      </c>
      <c r="CG42" s="1">
        <f>(AQ42 - '[1]AoA, FW, and ASMu'!C$11) / '[1]AoA, FW, and ASMu'!C$12</f>
        <v>1.6056087151336731</v>
      </c>
      <c r="CH42" s="1">
        <f>(AR42 - '[1]AoA, FW, and ASMu'!D$11) / '[1]AoA, FW, and ASMu'!D$12</f>
        <v>-0.32843761477495281</v>
      </c>
      <c r="CI42" s="1">
        <f>(AT42 - '[1]AoA, FW, and ASMu'!E$11) / '[1]AoA, FW, and ASMu'!E$12</f>
        <v>0.50066042908655961</v>
      </c>
      <c r="CJ42" s="1">
        <f>(AU42 - '[1]AoA, FW, and ASMu'!F$11) / '[1]AoA, FW, and ASMu'!F$12</f>
        <v>0.92360840061944671</v>
      </c>
      <c r="CK42" s="1">
        <f>(AY42 - '[1]AoA, FW, and ASMu'!G$11) / '[1]AoA, FW, and ASMu'!G$12</f>
        <v>-1.104557321579313</v>
      </c>
      <c r="CL42" s="1">
        <f>(BA42 - '[1]AoA, FW, and ASMu'!H$11) / '[1]AoA, FW, and ASMu'!H$12</f>
        <v>-0.62050276803115456</v>
      </c>
      <c r="CM42" s="1">
        <f>(AW42 - '[1]AoA, FW, and ASMu'!I$11) / '[1]AoA, FW, and ASMu'!I$12</f>
        <v>0.59779555268672613</v>
      </c>
      <c r="CN42" s="1">
        <v>-1.50312756</v>
      </c>
      <c r="CO42" s="1">
        <v>0.66031230600000002</v>
      </c>
      <c r="CP42" s="1">
        <v>-0.718831212</v>
      </c>
      <c r="CQ42" s="1">
        <v>1.248866214</v>
      </c>
      <c r="CR42" s="1">
        <v>0.86147760200000001</v>
      </c>
      <c r="CS42" s="1">
        <v>-1.9828420819999999</v>
      </c>
      <c r="CT42" s="1">
        <v>-0.65540452500000002</v>
      </c>
      <c r="CU42" s="1">
        <v>-0.17393470999999999</v>
      </c>
      <c r="CV42" s="1" t="s">
        <v>223</v>
      </c>
      <c r="CW42" s="1">
        <v>4</v>
      </c>
      <c r="CX42" s="1">
        <v>0</v>
      </c>
      <c r="CY42" s="1" t="s">
        <v>224</v>
      </c>
      <c r="CZ42" s="1">
        <v>4</v>
      </c>
      <c r="DA42" s="1">
        <v>5155</v>
      </c>
      <c r="DB42" s="1" t="s">
        <v>221</v>
      </c>
      <c r="DC42" s="1" t="s">
        <v>221</v>
      </c>
      <c r="DD42" s="1">
        <v>1</v>
      </c>
      <c r="DE42" s="1" t="s">
        <v>221</v>
      </c>
      <c r="DF42" s="1" t="s">
        <v>221</v>
      </c>
      <c r="DG42" s="1" t="s">
        <v>553</v>
      </c>
      <c r="DH42" s="1">
        <v>616025</v>
      </c>
      <c r="DI42" s="1" t="s">
        <v>554</v>
      </c>
      <c r="DJ42" s="1" t="s">
        <v>555</v>
      </c>
      <c r="DK42" s="1" t="s">
        <v>556</v>
      </c>
      <c r="DL42" s="1" t="s">
        <v>229</v>
      </c>
      <c r="DM42" s="1">
        <v>2353</v>
      </c>
      <c r="DN42" s="1">
        <v>2</v>
      </c>
      <c r="DO42" s="1" t="s">
        <v>557</v>
      </c>
      <c r="DP42" s="1">
        <v>0.99168173500000001</v>
      </c>
      <c r="DQ42" s="1">
        <v>-0.56476974899999999</v>
      </c>
      <c r="DR42" s="1">
        <v>0.14232972599999999</v>
      </c>
      <c r="DS42" s="1">
        <v>1.621911511</v>
      </c>
      <c r="DT42" s="1">
        <v>2.1885848320000001</v>
      </c>
      <c r="DU42" s="1">
        <v>-0.432934453</v>
      </c>
      <c r="DV42" s="1">
        <v>-0.68143459900000003</v>
      </c>
      <c r="DW42" s="1">
        <v>0.87171520999999996</v>
      </c>
      <c r="DX42" s="1">
        <v>1.717454663</v>
      </c>
      <c r="DY42" s="1">
        <v>2.9035551499999999</v>
      </c>
      <c r="DZ42" s="1">
        <v>0.80939393900000001</v>
      </c>
      <c r="EA42" s="1">
        <v>1.8552219560000001</v>
      </c>
      <c r="EB42" s="1">
        <v>-1.349814952</v>
      </c>
      <c r="EC42" s="1">
        <v>0.63157092800000003</v>
      </c>
      <c r="ED42" s="1">
        <v>-0.670839038</v>
      </c>
      <c r="EE42" s="1">
        <v>-2.7814532089999999</v>
      </c>
      <c r="EF42" s="1">
        <v>-0.49336258900000002</v>
      </c>
      <c r="EG42" s="1">
        <v>-0.20733053700000001</v>
      </c>
      <c r="EH42" s="1">
        <v>0.86115427300000003</v>
      </c>
      <c r="EI42" s="1">
        <v>-0.21831218999999999</v>
      </c>
      <c r="EJ42" s="1">
        <v>-1.2133659539999999</v>
      </c>
      <c r="EK42" s="1">
        <v>-1.08825868</v>
      </c>
      <c r="EL42" s="1">
        <v>-1.517916611</v>
      </c>
      <c r="EM42" s="1">
        <v>1.1417787210000001</v>
      </c>
      <c r="EN42" s="1">
        <v>0.77204928699999997</v>
      </c>
      <c r="EO42" s="1">
        <v>0.60217342600000001</v>
      </c>
      <c r="EP42" s="1">
        <v>-0.44247086800000002</v>
      </c>
      <c r="EQ42" s="1">
        <v>0.160112855</v>
      </c>
      <c r="ER42" s="1">
        <v>0.35031512599999998</v>
      </c>
      <c r="ES42" s="1">
        <v>0.56867211600000001</v>
      </c>
      <c r="ET42" s="1">
        <v>-1.1800613849999999</v>
      </c>
      <c r="EU42" s="1">
        <v>-0.28827037799999999</v>
      </c>
      <c r="EV42" s="1">
        <v>-0.88920579200000005</v>
      </c>
      <c r="EW42" s="1">
        <v>0.87027960100000001</v>
      </c>
      <c r="EX42" s="1">
        <v>-0.50626750099999995</v>
      </c>
      <c r="EY42" s="1">
        <v>0.14457805300000001</v>
      </c>
      <c r="EZ42" s="1">
        <v>1.8556630679999999</v>
      </c>
      <c r="FA42" s="1">
        <v>1.7263944149999999</v>
      </c>
      <c r="FB42" s="1">
        <v>-0.342236706</v>
      </c>
      <c r="FC42" s="1">
        <v>-0.56312254100000003</v>
      </c>
      <c r="FD42" s="1">
        <v>0.78158185499999999</v>
      </c>
      <c r="FE42" s="1">
        <v>0.98416879099999999</v>
      </c>
      <c r="FF42" s="1">
        <v>1.9977388359999999</v>
      </c>
      <c r="FG42" s="1">
        <v>0.74325423400000001</v>
      </c>
      <c r="FH42" s="1">
        <v>1.1823190729999999</v>
      </c>
      <c r="FI42" s="1">
        <v>-0.98015730499999998</v>
      </c>
      <c r="FJ42" s="1">
        <v>0.527533476</v>
      </c>
      <c r="FK42" s="1">
        <v>-0.65123792400000002</v>
      </c>
      <c r="FL42" s="1">
        <v>-2.6908649339999999</v>
      </c>
      <c r="FM42" s="1">
        <v>-0.71347497800000004</v>
      </c>
      <c r="FN42" s="1">
        <v>-0.27098051200000001</v>
      </c>
      <c r="FO42" s="1">
        <v>0.87643446000000003</v>
      </c>
      <c r="FP42" s="1">
        <v>-0.26434281799999998</v>
      </c>
      <c r="FQ42" s="1">
        <v>-1.506345045</v>
      </c>
      <c r="FR42" s="1">
        <v>-1.184745122</v>
      </c>
      <c r="FS42" s="1">
        <v>-2.2100149789999999</v>
      </c>
      <c r="FT42" s="1">
        <v>1.135604523</v>
      </c>
      <c r="FU42" s="1">
        <v>0.76901765600000005</v>
      </c>
      <c r="FV42" s="1">
        <v>0.68614825199999996</v>
      </c>
      <c r="FW42" s="1">
        <v>-0.57374936700000001</v>
      </c>
      <c r="FX42" s="1">
        <v>0.19275363200000001</v>
      </c>
      <c r="FY42" s="1">
        <v>0.356362032</v>
      </c>
      <c r="FZ42" s="1">
        <v>0.61698529199999996</v>
      </c>
      <c r="GA42" s="1">
        <v>-1.3746642529999999</v>
      </c>
      <c r="GB42" s="1">
        <v>-0.28983172800000001</v>
      </c>
      <c r="GC42" s="1">
        <v>-1.0162205879999999</v>
      </c>
      <c r="GD42" s="1">
        <v>0.26053068800000001</v>
      </c>
      <c r="GE42" s="1">
        <v>2.0009522469999999</v>
      </c>
      <c r="GF42" s="1">
        <v>-0.63206843400000001</v>
      </c>
      <c r="GG42" s="1">
        <v>-1.4284331240000001</v>
      </c>
      <c r="GH42" s="1">
        <v>2.1197733140000001</v>
      </c>
      <c r="GI42" s="1">
        <v>-1.9653016329999999</v>
      </c>
      <c r="GJ42" s="1">
        <v>-0.699776972</v>
      </c>
      <c r="GK42" s="1">
        <v>2.9779256E-2</v>
      </c>
      <c r="GL42" s="1">
        <v>3</v>
      </c>
      <c r="GM42" s="1">
        <v>0</v>
      </c>
      <c r="GN42" s="1">
        <v>0</v>
      </c>
      <c r="GO42" s="1">
        <v>3</v>
      </c>
      <c r="GP42" s="1">
        <v>1</v>
      </c>
      <c r="GQ42" s="1">
        <v>0</v>
      </c>
      <c r="GR42" s="1">
        <v>0</v>
      </c>
      <c r="GS42" s="1">
        <v>0</v>
      </c>
      <c r="GT42" s="1">
        <v>0</v>
      </c>
      <c r="GU42" s="1">
        <v>0</v>
      </c>
      <c r="GV42" s="1">
        <v>0</v>
      </c>
      <c r="GW42" s="1">
        <v>0</v>
      </c>
      <c r="GX42" s="1">
        <v>0</v>
      </c>
      <c r="GY42" s="1">
        <v>0</v>
      </c>
      <c r="GZ42" s="1">
        <v>0</v>
      </c>
      <c r="HA42" s="1">
        <v>0</v>
      </c>
      <c r="HB42" s="1">
        <v>0</v>
      </c>
      <c r="HC42" s="1">
        <v>2</v>
      </c>
      <c r="HD42" s="1">
        <v>0.66666666699999999</v>
      </c>
      <c r="HE42" s="1">
        <v>0</v>
      </c>
      <c r="HF42" s="1">
        <v>0</v>
      </c>
      <c r="HG42" s="1">
        <v>1</v>
      </c>
      <c r="HH42" s="1">
        <v>0.33333333300000001</v>
      </c>
      <c r="HI42" s="1">
        <v>0</v>
      </c>
      <c r="HJ42" s="1">
        <v>0</v>
      </c>
      <c r="HK42" s="1">
        <v>0</v>
      </c>
      <c r="HL42" s="1">
        <v>0</v>
      </c>
      <c r="HM42" s="1">
        <v>0</v>
      </c>
      <c r="HN42" s="1">
        <v>1</v>
      </c>
      <c r="HO42" s="1" t="s">
        <v>221</v>
      </c>
      <c r="HP42" s="1" t="s">
        <v>232</v>
      </c>
      <c r="HQ42" s="1" t="s">
        <v>260</v>
      </c>
      <c r="HR42" s="1" t="s">
        <v>261</v>
      </c>
      <c r="HS42" s="1" t="s">
        <v>262</v>
      </c>
      <c r="HT42" s="1" t="s">
        <v>221</v>
      </c>
      <c r="HU42" s="1">
        <v>2.3557739409999998</v>
      </c>
      <c r="HV42" s="1">
        <v>2.7418682429999999</v>
      </c>
      <c r="HW42" s="1">
        <v>1.0885158349999999</v>
      </c>
      <c r="HX42" s="1">
        <v>3.6675564760000001</v>
      </c>
      <c r="HY42" s="1">
        <v>4.0451991749999996</v>
      </c>
      <c r="HZ42" s="1">
        <v>0.51726315199999995</v>
      </c>
      <c r="IA42" s="1">
        <v>1.3540225349999999</v>
      </c>
      <c r="IB42" s="1">
        <v>2.2611512280000001</v>
      </c>
    </row>
    <row r="43" spans="1:236" x14ac:dyDescent="0.3">
      <c r="A43" s="1">
        <v>39107</v>
      </c>
      <c r="B43" s="1" t="s">
        <v>558</v>
      </c>
      <c r="C43" s="1" t="s">
        <v>559</v>
      </c>
      <c r="D43" s="1" t="s">
        <v>560</v>
      </c>
      <c r="E43" s="1">
        <v>3</v>
      </c>
      <c r="F43" s="1" t="s">
        <v>238</v>
      </c>
      <c r="G43" s="1">
        <v>4</v>
      </c>
      <c r="H43" s="1" t="s">
        <v>239</v>
      </c>
      <c r="I43" s="1" t="s">
        <v>221</v>
      </c>
      <c r="J43" s="1" t="s">
        <v>221</v>
      </c>
      <c r="K43" s="1" t="s">
        <v>221</v>
      </c>
      <c r="L43" s="1">
        <v>1</v>
      </c>
      <c r="M43" s="1">
        <v>0</v>
      </c>
      <c r="N43" s="1">
        <v>0</v>
      </c>
      <c r="O43" s="1">
        <v>0</v>
      </c>
      <c r="P43" s="1">
        <v>0</v>
      </c>
      <c r="Q43" s="1">
        <v>1</v>
      </c>
      <c r="R43" s="1">
        <v>0</v>
      </c>
      <c r="S43" s="1">
        <v>0</v>
      </c>
      <c r="T43" s="1">
        <v>1</v>
      </c>
      <c r="U43" s="1">
        <v>0</v>
      </c>
      <c r="V43" s="1">
        <v>1</v>
      </c>
      <c r="W43" s="1">
        <v>0</v>
      </c>
      <c r="X43" s="1">
        <v>0</v>
      </c>
      <c r="Y43" s="1">
        <v>0</v>
      </c>
      <c r="Z43" s="1">
        <v>1</v>
      </c>
      <c r="AA43" s="1">
        <v>1</v>
      </c>
      <c r="AB43" s="1">
        <v>0</v>
      </c>
      <c r="AC43" s="1">
        <v>0</v>
      </c>
      <c r="AD43" s="1">
        <v>1</v>
      </c>
      <c r="AE43" s="1" t="s">
        <v>221</v>
      </c>
      <c r="AF43" s="1" t="s">
        <v>221</v>
      </c>
      <c r="AG43" s="1" t="s">
        <v>221</v>
      </c>
      <c r="AH43" s="1" t="s">
        <v>221</v>
      </c>
      <c r="AI43" s="1" t="s">
        <v>221</v>
      </c>
      <c r="AJ43" s="1" t="s">
        <v>221</v>
      </c>
      <c r="AK43" s="1" t="s">
        <v>221</v>
      </c>
      <c r="AL43" s="1" t="s">
        <v>221</v>
      </c>
      <c r="AM43" s="1">
        <v>5</v>
      </c>
      <c r="AN43" s="1">
        <v>1</v>
      </c>
      <c r="AO43" s="1">
        <v>4</v>
      </c>
      <c r="AP43" s="1">
        <v>1</v>
      </c>
      <c r="AQ43" s="1">
        <v>3</v>
      </c>
      <c r="AR43" s="1">
        <v>3</v>
      </c>
      <c r="AS43" s="1">
        <v>1</v>
      </c>
      <c r="AT43" s="1">
        <v>3</v>
      </c>
      <c r="AU43" s="1">
        <v>3</v>
      </c>
      <c r="AV43" s="1">
        <v>3</v>
      </c>
      <c r="AW43" s="1">
        <v>4</v>
      </c>
      <c r="AX43" s="1">
        <v>4</v>
      </c>
      <c r="AY43" s="1">
        <v>3</v>
      </c>
      <c r="AZ43" s="1">
        <v>3</v>
      </c>
      <c r="BA43" s="1">
        <v>1</v>
      </c>
      <c r="BB43" s="1">
        <v>5</v>
      </c>
      <c r="BC43" s="1" t="s">
        <v>221</v>
      </c>
      <c r="BD43" s="1" t="s">
        <v>221</v>
      </c>
      <c r="BE43" s="1" t="s">
        <v>221</v>
      </c>
      <c r="BF43" s="1" t="s">
        <v>221</v>
      </c>
      <c r="BG43" s="1">
        <v>5</v>
      </c>
      <c r="BH43" s="1">
        <v>5</v>
      </c>
      <c r="BI43" s="1">
        <v>5</v>
      </c>
      <c r="BJ43" s="1">
        <v>5</v>
      </c>
      <c r="BK43" s="1">
        <v>4</v>
      </c>
      <c r="BL43" s="1">
        <v>4</v>
      </c>
      <c r="BM43" s="1">
        <v>5</v>
      </c>
      <c r="BN43" s="1">
        <v>4</v>
      </c>
      <c r="BO43" s="1">
        <v>4</v>
      </c>
      <c r="BP43" s="1">
        <v>4</v>
      </c>
      <c r="BQ43" s="1">
        <v>4</v>
      </c>
      <c r="BR43" s="1">
        <v>4</v>
      </c>
      <c r="BS43" s="1">
        <v>3</v>
      </c>
      <c r="BT43" s="1">
        <v>3</v>
      </c>
      <c r="BU43" s="1">
        <v>3</v>
      </c>
      <c r="BV43" s="1">
        <v>5</v>
      </c>
      <c r="BW43" s="1">
        <v>3</v>
      </c>
      <c r="BX43" s="1">
        <v>4.2</v>
      </c>
      <c r="BY43" s="1">
        <v>3</v>
      </c>
      <c r="BZ43" s="1">
        <v>4</v>
      </c>
      <c r="CA43" s="1">
        <v>4</v>
      </c>
      <c r="CB43" s="1">
        <v>4</v>
      </c>
      <c r="CC43" s="1">
        <v>4.3333333329999997</v>
      </c>
      <c r="CD43" s="1">
        <v>3</v>
      </c>
      <c r="CE43" s="1">
        <v>5</v>
      </c>
      <c r="CF43" s="1">
        <f>(AM43 - '[1]AoA, FW, and ASMu'!B$11) / '[1]AoA, FW, and ASMu'!B$12</f>
        <v>0.88905207322832902</v>
      </c>
      <c r="CG43" s="1">
        <f>(AQ43 - '[1]AoA, FW, and ASMu'!C$11) / '[1]AoA, FW, and ASMu'!C$12</f>
        <v>6.35580845466511E-2</v>
      </c>
      <c r="CH43" s="1">
        <f>(AR43 - '[1]AoA, FW, and ASMu'!D$11) / '[1]AoA, FW, and ASMu'!D$12</f>
        <v>0.45651043466681585</v>
      </c>
      <c r="CI43" s="1">
        <f>(AT43 - '[1]AoA, FW, and ASMu'!E$11) / '[1]AoA, FW, and ASMu'!E$12</f>
        <v>-1.3553178528170411</v>
      </c>
      <c r="CJ43" s="1">
        <f>(AU43 - '[1]AoA, FW, and ASMu'!F$11) / '[1]AoA, FW, and ASMu'!F$12</f>
        <v>-0.22453801400218357</v>
      </c>
      <c r="CK43" s="1">
        <f>(AY43 - '[1]AoA, FW, and ASMu'!G$11) / '[1]AoA, FW, and ASMu'!G$12</f>
        <v>-0.39129875746110016</v>
      </c>
      <c r="CL43" s="1">
        <f>(BA43 - '[1]AoA, FW, and ASMu'!H$11) / '[1]AoA, FW, and ASMu'!H$12</f>
        <v>-0.62050276803115456</v>
      </c>
      <c r="CM43" s="1">
        <f>(AW43 - '[1]AoA, FW, and ASMu'!I$11) / '[1]AoA, FW, and ASMu'!I$12</f>
        <v>0.59779555268672613</v>
      </c>
      <c r="CN43" s="1">
        <v>-0.61011312299999998</v>
      </c>
      <c r="CO43" s="1">
        <v>-0.93521743800000001</v>
      </c>
      <c r="CP43" s="1">
        <v>-0.49881684100000001</v>
      </c>
      <c r="CQ43" s="1">
        <v>-8.9623772000000004E-2</v>
      </c>
      <c r="CR43" s="1">
        <v>-0.171516102</v>
      </c>
      <c r="CS43" s="1">
        <v>0.183191304</v>
      </c>
      <c r="CT43" s="1">
        <v>-1.4121927700000001</v>
      </c>
      <c r="CU43" s="1">
        <v>0.65581255599999999</v>
      </c>
      <c r="CV43" s="1" t="s">
        <v>241</v>
      </c>
      <c r="CW43" s="1">
        <v>5</v>
      </c>
      <c r="CX43" s="1">
        <v>1</v>
      </c>
      <c r="CY43" s="1" t="s">
        <v>242</v>
      </c>
      <c r="CZ43" s="1">
        <v>5</v>
      </c>
      <c r="DA43" s="1">
        <v>8110</v>
      </c>
      <c r="DB43" s="1" t="s">
        <v>221</v>
      </c>
      <c r="DC43" s="1" t="s">
        <v>221</v>
      </c>
      <c r="DD43" s="1">
        <v>1</v>
      </c>
      <c r="DE43" s="1">
        <v>8108</v>
      </c>
      <c r="DF43" s="1" t="s">
        <v>221</v>
      </c>
      <c r="DG43" s="1" t="s">
        <v>321</v>
      </c>
      <c r="DH43" s="1">
        <v>162113</v>
      </c>
      <c r="DI43" s="1" t="s">
        <v>221</v>
      </c>
      <c r="DJ43" s="1" t="s">
        <v>561</v>
      </c>
      <c r="DK43" s="1" t="s">
        <v>323</v>
      </c>
      <c r="DL43" s="1" t="s">
        <v>229</v>
      </c>
      <c r="DM43" s="1">
        <v>974</v>
      </c>
      <c r="DN43" s="1">
        <v>15</v>
      </c>
      <c r="DO43" s="1" t="s">
        <v>562</v>
      </c>
      <c r="DP43" s="1">
        <v>0.99168173500000001</v>
      </c>
      <c r="DQ43" s="1">
        <v>-0.56476974899999999</v>
      </c>
      <c r="DR43" s="1">
        <v>0.14232972599999999</v>
      </c>
      <c r="DS43" s="1">
        <v>-0.37808848900000003</v>
      </c>
      <c r="DT43" s="1">
        <v>0.18858483200000001</v>
      </c>
      <c r="DU43" s="1">
        <v>0.567065547</v>
      </c>
      <c r="DV43" s="1">
        <v>-0.68143459900000003</v>
      </c>
      <c r="DW43" s="1">
        <v>-1.1282847899999999</v>
      </c>
      <c r="DX43" s="1">
        <v>-0.28254533700000001</v>
      </c>
      <c r="DY43" s="1">
        <v>0.90355514999999997</v>
      </c>
      <c r="DZ43" s="1">
        <v>0.80939393900000001</v>
      </c>
      <c r="EA43" s="1">
        <v>1.8552219560000001</v>
      </c>
      <c r="EB43" s="1">
        <v>-0.34981495200000001</v>
      </c>
      <c r="EC43" s="1">
        <v>-0.36842907200000002</v>
      </c>
      <c r="ED43" s="1">
        <v>-0.670839038</v>
      </c>
      <c r="EE43" s="1">
        <v>1.2185467910000001</v>
      </c>
      <c r="EF43" s="1">
        <v>0.50663741100000004</v>
      </c>
      <c r="EG43" s="1">
        <v>0.79266946299999996</v>
      </c>
      <c r="EH43" s="1">
        <v>0.86115427300000003</v>
      </c>
      <c r="EI43" s="1">
        <v>0.78168780999999998</v>
      </c>
      <c r="EJ43" s="1">
        <v>-0.213365954</v>
      </c>
      <c r="EK43" s="1">
        <v>-8.8258680000000006E-2</v>
      </c>
      <c r="EL43" s="1">
        <v>0.48208338899999997</v>
      </c>
      <c r="EM43" s="1">
        <v>0.141778721</v>
      </c>
      <c r="EN43" s="1">
        <v>-0.227950713</v>
      </c>
      <c r="EO43" s="1">
        <v>-0.39782657399999999</v>
      </c>
      <c r="EP43" s="1">
        <v>-0.44247086800000002</v>
      </c>
      <c r="EQ43" s="1">
        <v>-0.83988714499999995</v>
      </c>
      <c r="ER43" s="1">
        <v>-0.64968487399999997</v>
      </c>
      <c r="ES43" s="1">
        <v>-0.43132788399999999</v>
      </c>
      <c r="ET43" s="1">
        <v>0.81993861499999998</v>
      </c>
      <c r="EU43" s="1">
        <v>-0.28827037799999999</v>
      </c>
      <c r="EV43" s="1">
        <v>0.11079420800000001</v>
      </c>
      <c r="EW43" s="1">
        <v>0.87027960100000001</v>
      </c>
      <c r="EX43" s="1">
        <v>-0.50626750099999995</v>
      </c>
      <c r="EY43" s="1">
        <v>0.14457805300000001</v>
      </c>
      <c r="EZ43" s="1">
        <v>-0.43257899100000002</v>
      </c>
      <c r="FA43" s="1">
        <v>0.14875905</v>
      </c>
      <c r="FB43" s="1">
        <v>0.44826796200000002</v>
      </c>
      <c r="FC43" s="1">
        <v>-0.56312254100000003</v>
      </c>
      <c r="FD43" s="1">
        <v>-1.0116227289999999</v>
      </c>
      <c r="FE43" s="1">
        <v>-0.16190954499999999</v>
      </c>
      <c r="FF43" s="1">
        <v>0.62167485</v>
      </c>
      <c r="FG43" s="1">
        <v>0.74325423400000001</v>
      </c>
      <c r="FH43" s="1">
        <v>1.1823190729999999</v>
      </c>
      <c r="FI43" s="1">
        <v>-0.25401532300000002</v>
      </c>
      <c r="FJ43" s="1">
        <v>-0.30773846599999999</v>
      </c>
      <c r="FK43" s="1">
        <v>-0.65123792400000002</v>
      </c>
      <c r="FL43" s="1">
        <v>1.178860324</v>
      </c>
      <c r="FM43" s="1">
        <v>0.73267232599999998</v>
      </c>
      <c r="FN43" s="1">
        <v>1.036017078</v>
      </c>
      <c r="FO43" s="1">
        <v>0.87643446000000003</v>
      </c>
      <c r="FP43" s="1">
        <v>0.94650490499999995</v>
      </c>
      <c r="FQ43" s="1">
        <v>-0.26488525299999999</v>
      </c>
      <c r="FR43" s="1">
        <v>-9.6083810000000006E-2</v>
      </c>
      <c r="FS43" s="1">
        <v>0.70189067199999999</v>
      </c>
      <c r="FT43" s="1">
        <v>0.141012049</v>
      </c>
      <c r="FU43" s="1">
        <v>-0.22705561099999999</v>
      </c>
      <c r="FV43" s="1">
        <v>-0.45330464100000001</v>
      </c>
      <c r="FW43" s="1">
        <v>-0.57374936700000001</v>
      </c>
      <c r="FX43" s="1">
        <v>-1.0111074330000001</v>
      </c>
      <c r="FY43" s="1">
        <v>-0.66089930100000005</v>
      </c>
      <c r="FZ43" s="1">
        <v>-0.46797258600000002</v>
      </c>
      <c r="GA43" s="1">
        <v>0.955153959</v>
      </c>
      <c r="GB43" s="1">
        <v>-0.28983172800000001</v>
      </c>
      <c r="GC43" s="1">
        <v>0.126620132</v>
      </c>
      <c r="GD43" s="1">
        <v>0.92799851899999997</v>
      </c>
      <c r="GE43" s="1">
        <v>-0.68724431699999999</v>
      </c>
      <c r="GF43" s="1">
        <v>0.15843623300000001</v>
      </c>
      <c r="GG43" s="1">
        <v>-0.30973205599999998</v>
      </c>
      <c r="GH43" s="1">
        <v>-2.0897496000000002E-2</v>
      </c>
      <c r="GI43" s="1">
        <v>-5.8836709000000001E-2</v>
      </c>
      <c r="GJ43" s="1">
        <v>-1.3017075039999999</v>
      </c>
      <c r="GK43" s="1">
        <v>1.4759265589999999</v>
      </c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 t="s">
        <v>248</v>
      </c>
      <c r="HP43" s="1" t="s">
        <v>232</v>
      </c>
      <c r="HQ43" s="1" t="s">
        <v>262</v>
      </c>
      <c r="HR43" s="1" t="s">
        <v>260</v>
      </c>
      <c r="HS43" s="1" t="s">
        <v>261</v>
      </c>
      <c r="HT43" s="1" t="s">
        <v>221</v>
      </c>
      <c r="HU43" s="1">
        <v>2.0434801330000001</v>
      </c>
      <c r="HV43" s="1">
        <v>1.355387592</v>
      </c>
      <c r="HW43" s="1">
        <v>1.530851685</v>
      </c>
      <c r="HX43" s="1">
        <v>3.1667066230000001</v>
      </c>
      <c r="HY43" s="1">
        <v>2.5441555130000002</v>
      </c>
      <c r="HZ43" s="1">
        <v>2.6539253060000001</v>
      </c>
      <c r="IA43" s="1">
        <v>1.3217567800000001</v>
      </c>
      <c r="IB43" s="1">
        <v>5.2027796090000002</v>
      </c>
    </row>
    <row r="44" spans="1:236" x14ac:dyDescent="0.3">
      <c r="A44" s="1">
        <v>38845</v>
      </c>
      <c r="B44" s="1" t="s">
        <v>563</v>
      </c>
      <c r="C44" s="1" t="s">
        <v>250</v>
      </c>
      <c r="D44" s="1" t="s">
        <v>559</v>
      </c>
      <c r="E44" s="1">
        <v>8</v>
      </c>
      <c r="F44" s="1" t="s">
        <v>398</v>
      </c>
      <c r="G44" s="1">
        <v>3</v>
      </c>
      <c r="H44" s="1" t="s">
        <v>399</v>
      </c>
      <c r="I44" s="1" t="s">
        <v>564</v>
      </c>
      <c r="J44" s="1" t="s">
        <v>221</v>
      </c>
      <c r="K44" s="1" t="s">
        <v>221</v>
      </c>
      <c r="L44" s="1" t="s">
        <v>221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 t="s">
        <v>221</v>
      </c>
      <c r="AF44" s="1" t="s">
        <v>221</v>
      </c>
      <c r="AG44" s="1" t="s">
        <v>221</v>
      </c>
      <c r="AH44" s="1" t="s">
        <v>221</v>
      </c>
      <c r="AI44" s="1" t="s">
        <v>221</v>
      </c>
      <c r="AJ44" s="1" t="s">
        <v>221</v>
      </c>
      <c r="AK44" s="1" t="s">
        <v>221</v>
      </c>
      <c r="AL44" s="1" t="s">
        <v>221</v>
      </c>
      <c r="AM44" s="1">
        <v>5</v>
      </c>
      <c r="AN44" s="1">
        <v>1</v>
      </c>
      <c r="AO44" s="1">
        <v>5</v>
      </c>
      <c r="AP44" s="1">
        <v>1</v>
      </c>
      <c r="AQ44" s="1">
        <v>2</v>
      </c>
      <c r="AR44" s="1">
        <v>3</v>
      </c>
      <c r="AS44" s="1">
        <v>1</v>
      </c>
      <c r="AT44" s="1">
        <v>3</v>
      </c>
      <c r="AU44" s="1">
        <v>4</v>
      </c>
      <c r="AV44" s="1">
        <v>3</v>
      </c>
      <c r="AW44" s="1">
        <v>3</v>
      </c>
      <c r="AX44" s="1">
        <v>4</v>
      </c>
      <c r="AY44" s="1">
        <v>3</v>
      </c>
      <c r="AZ44" s="1">
        <v>4</v>
      </c>
      <c r="BA44" s="1">
        <v>1</v>
      </c>
      <c r="BB44" s="1">
        <v>3</v>
      </c>
      <c r="BC44" s="1" t="s">
        <v>221</v>
      </c>
      <c r="BD44" s="1" t="s">
        <v>221</v>
      </c>
      <c r="BE44" s="1" t="s">
        <v>221</v>
      </c>
      <c r="BF44" s="1" t="s">
        <v>221</v>
      </c>
      <c r="BG44" s="1">
        <v>4</v>
      </c>
      <c r="BH44" s="1">
        <v>4</v>
      </c>
      <c r="BI44" s="1">
        <v>4</v>
      </c>
      <c r="BJ44" s="1">
        <v>5</v>
      </c>
      <c r="BK44" s="1">
        <v>4</v>
      </c>
      <c r="BL44" s="1">
        <v>4</v>
      </c>
      <c r="BM44" s="1">
        <v>4</v>
      </c>
      <c r="BN44" s="1">
        <v>4</v>
      </c>
      <c r="BO44" s="1">
        <v>3</v>
      </c>
      <c r="BP44" s="1">
        <v>4</v>
      </c>
      <c r="BQ44" s="1">
        <v>4</v>
      </c>
      <c r="BR44" s="1">
        <v>4</v>
      </c>
      <c r="BS44" s="1">
        <v>3</v>
      </c>
      <c r="BT44" s="1">
        <v>4</v>
      </c>
      <c r="BU44" s="1">
        <v>3</v>
      </c>
      <c r="BV44" s="1">
        <v>4</v>
      </c>
      <c r="BW44" s="1" t="s">
        <v>221</v>
      </c>
      <c r="BX44" s="1">
        <v>3.888888889</v>
      </c>
      <c r="BY44" s="1">
        <v>3.5</v>
      </c>
      <c r="BZ44" s="1">
        <v>4</v>
      </c>
      <c r="CA44" s="1">
        <v>3</v>
      </c>
      <c r="CB44" s="1">
        <v>4</v>
      </c>
      <c r="CC44" s="1">
        <v>4</v>
      </c>
      <c r="CD44" s="1">
        <v>3</v>
      </c>
      <c r="CE44" s="1">
        <v>4</v>
      </c>
      <c r="CF44" s="1">
        <f>(AM44 - '[1]AoA, FW, and ASMu'!B$11) / '[1]AoA, FW, and ASMu'!B$12</f>
        <v>0.88905207322832902</v>
      </c>
      <c r="CG44" s="1">
        <f>(AQ44 - '[1]AoA, FW, and ASMu'!C$11) / '[1]AoA, FW, and ASMu'!C$12</f>
        <v>-0.70746723074685991</v>
      </c>
      <c r="CH44" s="1">
        <f>(AR44 - '[1]AoA, FW, and ASMu'!D$11) / '[1]AoA, FW, and ASMu'!D$12</f>
        <v>0.45651043466681585</v>
      </c>
      <c r="CI44" s="1">
        <f>(AT44 - '[1]AoA, FW, and ASMu'!E$11) / '[1]AoA, FW, and ASMu'!E$12</f>
        <v>-1.3553178528170411</v>
      </c>
      <c r="CJ44" s="1">
        <f>(AU44 - '[1]AoA, FW, and ASMu'!F$11) / '[1]AoA, FW, and ASMu'!F$12</f>
        <v>0.34953519330863153</v>
      </c>
      <c r="CK44" s="1">
        <f>(AY44 - '[1]AoA, FW, and ASMu'!G$11) / '[1]AoA, FW, and ASMu'!G$12</f>
        <v>-0.39129875746110016</v>
      </c>
      <c r="CL44" s="1">
        <f>(BA44 - '[1]AoA, FW, and ASMu'!H$11) / '[1]AoA, FW, and ASMu'!H$12</f>
        <v>-0.62050276803115456</v>
      </c>
      <c r="CM44" s="1">
        <f>(AW44 - '[1]AoA, FW, and ASMu'!I$11) / '[1]AoA, FW, and ASMu'!I$12</f>
        <v>-0.25123341556192269</v>
      </c>
      <c r="CN44" s="1">
        <v>-0.74898166700000002</v>
      </c>
      <c r="CO44" s="1">
        <v>-0.32450168099999999</v>
      </c>
      <c r="CP44" s="1">
        <v>-0.68540515000000002</v>
      </c>
      <c r="CQ44" s="1">
        <v>-0.61662130599999998</v>
      </c>
      <c r="CR44" s="1">
        <v>-0.205366406</v>
      </c>
      <c r="CS44" s="1">
        <v>-0.27945577199999999</v>
      </c>
      <c r="CT44" s="1">
        <v>-0.95064142500000004</v>
      </c>
      <c r="CU44" s="1">
        <v>-1.7214179999999999E-2</v>
      </c>
      <c r="CV44" s="1" t="s">
        <v>241</v>
      </c>
      <c r="CW44" s="1">
        <v>5</v>
      </c>
      <c r="CX44" s="1">
        <v>1</v>
      </c>
      <c r="CY44" s="1" t="s">
        <v>224</v>
      </c>
      <c r="CZ44" s="1">
        <v>4</v>
      </c>
      <c r="DA44" s="1">
        <v>5556</v>
      </c>
      <c r="DB44" s="1" t="s">
        <v>221</v>
      </c>
      <c r="DC44" s="1" t="s">
        <v>221</v>
      </c>
      <c r="DD44" s="1">
        <v>0</v>
      </c>
      <c r="DE44" s="1" t="s">
        <v>221</v>
      </c>
      <c r="DF44" s="1" t="s">
        <v>221</v>
      </c>
      <c r="DG44" s="1" t="s">
        <v>553</v>
      </c>
      <c r="DH44" s="1">
        <v>632996</v>
      </c>
      <c r="DI44" s="1" t="s">
        <v>565</v>
      </c>
      <c r="DJ44" s="1" t="s">
        <v>566</v>
      </c>
      <c r="DK44" s="1" t="s">
        <v>567</v>
      </c>
      <c r="DL44" s="1" t="s">
        <v>229</v>
      </c>
      <c r="DM44" s="1">
        <v>755</v>
      </c>
      <c r="DN44" s="1">
        <v>10</v>
      </c>
      <c r="DO44" s="1" t="s">
        <v>568</v>
      </c>
      <c r="DP44" s="1">
        <v>0.99168173500000001</v>
      </c>
      <c r="DQ44" s="1">
        <v>-0.56476974899999999</v>
      </c>
      <c r="DR44" s="1">
        <v>1.142329726</v>
      </c>
      <c r="DS44" s="1">
        <v>-0.37808848900000003</v>
      </c>
      <c r="DT44" s="1">
        <v>-0.81141516800000002</v>
      </c>
      <c r="DU44" s="1">
        <v>0.567065547</v>
      </c>
      <c r="DV44" s="1">
        <v>-0.68143459900000003</v>
      </c>
      <c r="DW44" s="1">
        <v>-1.1282847899999999</v>
      </c>
      <c r="DX44" s="1">
        <v>0.71745466300000005</v>
      </c>
      <c r="DY44" s="1">
        <v>0.90355514999999997</v>
      </c>
      <c r="DZ44" s="1">
        <v>-0.19060606099999999</v>
      </c>
      <c r="EA44" s="1">
        <v>1.8552219560000001</v>
      </c>
      <c r="EB44" s="1">
        <v>-0.34981495200000001</v>
      </c>
      <c r="EC44" s="1">
        <v>0.63157092800000003</v>
      </c>
      <c r="ED44" s="1">
        <v>-0.670839038</v>
      </c>
      <c r="EE44" s="1">
        <v>-0.78145320900000004</v>
      </c>
      <c r="EF44" s="1">
        <v>-0.49336258900000002</v>
      </c>
      <c r="EG44" s="1">
        <v>-0.20733053700000001</v>
      </c>
      <c r="EH44" s="1">
        <v>-0.138845727</v>
      </c>
      <c r="EI44" s="1">
        <v>0.78168780999999998</v>
      </c>
      <c r="EJ44" s="1">
        <v>-0.213365954</v>
      </c>
      <c r="EK44" s="1">
        <v>-8.8258680000000006E-2</v>
      </c>
      <c r="EL44" s="1">
        <v>-0.51791661099999997</v>
      </c>
      <c r="EM44" s="1">
        <v>-0.858221279</v>
      </c>
      <c r="EN44" s="1">
        <v>-0.227950713</v>
      </c>
      <c r="EO44" s="1">
        <v>-0.39782657399999999</v>
      </c>
      <c r="EP44" s="1">
        <v>-0.44247086800000002</v>
      </c>
      <c r="EQ44" s="1">
        <v>-0.83988714499999995</v>
      </c>
      <c r="ER44" s="1">
        <v>0.35031512599999998</v>
      </c>
      <c r="ES44" s="1">
        <v>-0.43132788399999999</v>
      </c>
      <c r="ET44" s="1">
        <v>-0.18006138499999999</v>
      </c>
      <c r="EU44" s="1" t="s">
        <v>221</v>
      </c>
      <c r="EV44" s="1">
        <v>0.11079420800000001</v>
      </c>
      <c r="EW44" s="1">
        <v>0.87027960100000001</v>
      </c>
      <c r="EX44" s="1">
        <v>-0.50626750099999995</v>
      </c>
      <c r="EY44" s="1">
        <v>1.1603746619999999</v>
      </c>
      <c r="EZ44" s="1">
        <v>-0.43257899100000002</v>
      </c>
      <c r="FA44" s="1">
        <v>-0.64005863200000002</v>
      </c>
      <c r="FB44" s="1">
        <v>0.44826796200000002</v>
      </c>
      <c r="FC44" s="1">
        <v>-0.56312254100000003</v>
      </c>
      <c r="FD44" s="1">
        <v>-1.0116227289999999</v>
      </c>
      <c r="FE44" s="1">
        <v>0.411129623</v>
      </c>
      <c r="FF44" s="1">
        <v>0.62167485</v>
      </c>
      <c r="FG44" s="1">
        <v>-0.175030668</v>
      </c>
      <c r="FH44" s="1">
        <v>1.1823190729999999</v>
      </c>
      <c r="FI44" s="1">
        <v>-0.25401532300000002</v>
      </c>
      <c r="FJ44" s="1">
        <v>0.527533476</v>
      </c>
      <c r="FK44" s="1">
        <v>-0.65123792400000002</v>
      </c>
      <c r="FL44" s="1">
        <v>-0.75600230499999999</v>
      </c>
      <c r="FM44" s="1">
        <v>-0.71347497800000004</v>
      </c>
      <c r="FN44" s="1">
        <v>-0.27098051200000001</v>
      </c>
      <c r="FO44" s="1">
        <v>-0.14130938400000001</v>
      </c>
      <c r="FP44" s="1">
        <v>0.94650490499999995</v>
      </c>
      <c r="FQ44" s="1">
        <v>-0.26488525299999999</v>
      </c>
      <c r="FR44" s="1">
        <v>-9.6083810000000006E-2</v>
      </c>
      <c r="FS44" s="1">
        <v>-0.75406215300000001</v>
      </c>
      <c r="FT44" s="1">
        <v>-0.85358042499999998</v>
      </c>
      <c r="FU44" s="1">
        <v>-0.22705561099999999</v>
      </c>
      <c r="FV44" s="1">
        <v>-0.45330464100000001</v>
      </c>
      <c r="FW44" s="1">
        <v>-0.57374936700000001</v>
      </c>
      <c r="FX44" s="1">
        <v>-1.0111074330000001</v>
      </c>
      <c r="FY44" s="1">
        <v>0.356362032</v>
      </c>
      <c r="FZ44" s="1">
        <v>-0.46797258600000002</v>
      </c>
      <c r="GA44" s="1">
        <v>-0.209755147</v>
      </c>
      <c r="GB44" s="1"/>
      <c r="GC44" s="1">
        <v>0.126620132</v>
      </c>
      <c r="GD44" s="1">
        <v>0.401642693</v>
      </c>
      <c r="GE44" s="1">
        <v>-0.96743133299999995</v>
      </c>
      <c r="GF44" s="1">
        <v>0.44826796200000002</v>
      </c>
      <c r="GG44" s="1">
        <v>-1.765684882</v>
      </c>
      <c r="GH44" s="1">
        <v>-0.44245080199999998</v>
      </c>
      <c r="GI44" s="1">
        <v>-5.8836709000000001E-2</v>
      </c>
      <c r="GJ44" s="1">
        <v>-1.662345357</v>
      </c>
      <c r="GK44" s="1">
        <v>-0.88850564600000004</v>
      </c>
      <c r="GL44" s="1">
        <v>8</v>
      </c>
      <c r="GM44" s="1">
        <v>4</v>
      </c>
      <c r="GN44" s="1">
        <v>0.5</v>
      </c>
      <c r="GO44" s="1">
        <v>4</v>
      </c>
      <c r="GP44" s="1">
        <v>0.5</v>
      </c>
      <c r="GQ44" s="1">
        <v>0</v>
      </c>
      <c r="GR44" s="1">
        <v>0</v>
      </c>
      <c r="GS44" s="1">
        <v>1</v>
      </c>
      <c r="GT44" s="1">
        <v>0.125</v>
      </c>
      <c r="GU44" s="1">
        <v>0</v>
      </c>
      <c r="GV44" s="1">
        <v>0</v>
      </c>
      <c r="GW44" s="1">
        <v>0</v>
      </c>
      <c r="GX44" s="1">
        <v>0</v>
      </c>
      <c r="GY44" s="1">
        <v>0</v>
      </c>
      <c r="GZ44" s="1">
        <v>0</v>
      </c>
      <c r="HA44" s="1">
        <v>0</v>
      </c>
      <c r="HB44" s="1">
        <v>0</v>
      </c>
      <c r="HC44" s="1">
        <v>0</v>
      </c>
      <c r="HD44" s="1">
        <v>0</v>
      </c>
      <c r="HE44" s="1">
        <v>2</v>
      </c>
      <c r="HF44" s="1">
        <v>0.25</v>
      </c>
      <c r="HG44" s="1">
        <v>1</v>
      </c>
      <c r="HH44" s="1">
        <v>0.125</v>
      </c>
      <c r="HI44" s="1">
        <v>3</v>
      </c>
      <c r="HJ44" s="1">
        <v>0.375</v>
      </c>
      <c r="HK44" s="1">
        <v>1</v>
      </c>
      <c r="HL44" s="1">
        <v>0.125</v>
      </c>
      <c r="HM44" s="1">
        <v>0.125</v>
      </c>
      <c r="HN44" s="1">
        <v>0.875</v>
      </c>
      <c r="HO44" s="1" t="s">
        <v>569</v>
      </c>
      <c r="HP44" s="1" t="s">
        <v>232</v>
      </c>
      <c r="HQ44" s="1" t="s">
        <v>260</v>
      </c>
      <c r="HR44" s="1" t="s">
        <v>261</v>
      </c>
      <c r="HS44" s="1" t="s">
        <v>262</v>
      </c>
      <c r="HT44" s="1" t="s">
        <v>221</v>
      </c>
      <c r="HU44" s="1">
        <v>2.3509421619999999</v>
      </c>
      <c r="HV44" s="1">
        <v>3.0929066509999998</v>
      </c>
      <c r="HW44" s="1">
        <v>2.7416206000000001</v>
      </c>
      <c r="HX44" s="1">
        <v>1.939458468</v>
      </c>
      <c r="HY44" s="1">
        <v>3.491228902</v>
      </c>
      <c r="HZ44" s="1">
        <v>4.1533793689999996</v>
      </c>
      <c r="IA44" s="1">
        <v>1.7693571020000001</v>
      </c>
      <c r="IB44" s="1">
        <v>3.3567650090000001</v>
      </c>
    </row>
    <row r="45" spans="1:236" x14ac:dyDescent="0.3">
      <c r="A45" s="1">
        <v>32143</v>
      </c>
      <c r="B45" s="1" t="s">
        <v>570</v>
      </c>
      <c r="C45" s="1" t="s">
        <v>571</v>
      </c>
      <c r="D45" s="1" t="s">
        <v>306</v>
      </c>
      <c r="E45" s="1">
        <v>7</v>
      </c>
      <c r="F45" s="1" t="s">
        <v>352</v>
      </c>
      <c r="G45" s="1">
        <v>1</v>
      </c>
      <c r="H45" s="1" t="s">
        <v>353</v>
      </c>
      <c r="I45" s="1" t="s">
        <v>221</v>
      </c>
      <c r="J45" s="1" t="s">
        <v>221</v>
      </c>
      <c r="K45" s="1" t="s">
        <v>221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 t="s">
        <v>221</v>
      </c>
      <c r="AF45" s="1" t="s">
        <v>221</v>
      </c>
      <c r="AG45" s="1" t="s">
        <v>221</v>
      </c>
      <c r="AH45" s="1" t="s">
        <v>221</v>
      </c>
      <c r="AI45" s="1" t="s">
        <v>221</v>
      </c>
      <c r="AJ45" s="1" t="s">
        <v>221</v>
      </c>
      <c r="AK45" s="1" t="s">
        <v>221</v>
      </c>
      <c r="AL45" s="1" t="s">
        <v>221</v>
      </c>
      <c r="AM45" s="1">
        <v>5</v>
      </c>
      <c r="AN45" s="1">
        <v>1</v>
      </c>
      <c r="AO45" s="1">
        <v>5</v>
      </c>
      <c r="AP45" s="1">
        <v>1</v>
      </c>
      <c r="AQ45" s="1">
        <v>3</v>
      </c>
      <c r="AR45" s="1">
        <v>1</v>
      </c>
      <c r="AS45" s="1">
        <v>1</v>
      </c>
      <c r="AT45" s="1">
        <v>1</v>
      </c>
      <c r="AU45" s="1">
        <v>1</v>
      </c>
      <c r="AV45" s="1">
        <v>1</v>
      </c>
      <c r="AW45" s="1">
        <v>5</v>
      </c>
      <c r="AX45" s="1">
        <v>4</v>
      </c>
      <c r="AY45" s="1">
        <v>5</v>
      </c>
      <c r="AZ45" s="1">
        <v>5</v>
      </c>
      <c r="BA45" s="1">
        <v>5</v>
      </c>
      <c r="BB45" s="1">
        <v>5</v>
      </c>
      <c r="BC45" s="1" t="s">
        <v>221</v>
      </c>
      <c r="BD45" s="1" t="s">
        <v>221</v>
      </c>
      <c r="BE45" s="1" t="s">
        <v>221</v>
      </c>
      <c r="BF45" s="1" t="s">
        <v>221</v>
      </c>
      <c r="BG45" s="1">
        <v>5</v>
      </c>
      <c r="BH45" s="1">
        <v>5</v>
      </c>
      <c r="BI45" s="1">
        <v>3</v>
      </c>
      <c r="BJ45" s="1">
        <v>2</v>
      </c>
      <c r="BK45" s="1">
        <v>5</v>
      </c>
      <c r="BL45" s="1">
        <v>4</v>
      </c>
      <c r="BM45" s="1">
        <v>5</v>
      </c>
      <c r="BN45" s="1">
        <v>1</v>
      </c>
      <c r="BO45" s="1">
        <v>5</v>
      </c>
      <c r="BP45" s="1">
        <v>5</v>
      </c>
      <c r="BQ45" s="1">
        <v>2</v>
      </c>
      <c r="BR45" s="1">
        <v>3</v>
      </c>
      <c r="BS45" s="1">
        <v>5</v>
      </c>
      <c r="BT45" s="1">
        <v>5</v>
      </c>
      <c r="BU45" s="1">
        <v>5</v>
      </c>
      <c r="BV45" s="1">
        <v>5</v>
      </c>
      <c r="BW45" s="1">
        <v>5</v>
      </c>
      <c r="BX45" s="1">
        <v>4.2</v>
      </c>
      <c r="BY45" s="1">
        <v>5</v>
      </c>
      <c r="BZ45" s="1">
        <v>1</v>
      </c>
      <c r="CA45" s="1">
        <v>5</v>
      </c>
      <c r="CB45" s="1">
        <v>5</v>
      </c>
      <c r="CC45" s="1">
        <v>4.6666666670000003</v>
      </c>
      <c r="CD45" s="1">
        <v>5</v>
      </c>
      <c r="CE45" s="1">
        <v>5</v>
      </c>
      <c r="CF45" s="1">
        <f>(AM45 - '[1]AoA, FW, and ASMu'!B$11) / '[1]AoA, FW, and ASMu'!B$12</f>
        <v>0.88905207322832902</v>
      </c>
      <c r="CG45" s="1">
        <f>(AQ45 - '[1]AoA, FW, and ASMu'!C$11) / '[1]AoA, FW, and ASMu'!C$12</f>
        <v>6.35580845466511E-2</v>
      </c>
      <c r="CH45" s="1">
        <f>(AR45 - '[1]AoA, FW, and ASMu'!D$11) / '[1]AoA, FW, and ASMu'!D$12</f>
        <v>-1.1133856642167215</v>
      </c>
      <c r="CI45" s="1">
        <f>(AT45 - '[1]AoA, FW, and ASMu'!E$11) / '[1]AoA, FW, and ASMu'!E$12</f>
        <v>-3.2112961347206417</v>
      </c>
      <c r="CJ45" s="1">
        <f>(AU45 - '[1]AoA, FW, and ASMu'!F$11) / '[1]AoA, FW, and ASMu'!F$12</f>
        <v>-1.3726844286238138</v>
      </c>
      <c r="CK45" s="1">
        <f>(AY45 - '[1]AoA, FW, and ASMu'!G$11) / '[1]AoA, FW, and ASMu'!G$12</f>
        <v>1.0352183707753255</v>
      </c>
      <c r="CL45" s="1">
        <f>(BA45 - '[1]AoA, FW, and ASMu'!H$11) / '[1]AoA, FW, and ASMu'!H$12</f>
        <v>3.1399257210878839</v>
      </c>
      <c r="CM45" s="1">
        <f>(AW45 - '[1]AoA, FW, and ASMu'!I$11) / '[1]AoA, FW, and ASMu'!I$12</f>
        <v>1.4468245209353749</v>
      </c>
      <c r="CN45" s="1">
        <v>-8.4777036E-2</v>
      </c>
      <c r="CO45" s="1">
        <v>1.6645807749999999</v>
      </c>
      <c r="CP45" s="1">
        <v>-1.733948818</v>
      </c>
      <c r="CQ45" s="1">
        <v>1.053488258</v>
      </c>
      <c r="CR45" s="1">
        <v>0.74010169699999995</v>
      </c>
      <c r="CS45" s="1">
        <v>0.46618882</v>
      </c>
      <c r="CT45" s="1">
        <v>1.726732522</v>
      </c>
      <c r="CU45" s="1">
        <v>0.84300211400000002</v>
      </c>
      <c r="CV45" s="1" t="s">
        <v>241</v>
      </c>
      <c r="CW45" s="1">
        <v>5</v>
      </c>
      <c r="CX45" s="1">
        <v>1</v>
      </c>
      <c r="CY45" s="1" t="s">
        <v>242</v>
      </c>
      <c r="CZ45" s="1">
        <v>5</v>
      </c>
      <c r="DA45" s="1" t="s">
        <v>221</v>
      </c>
      <c r="DB45" s="1" t="s">
        <v>221</v>
      </c>
      <c r="DC45" s="1" t="s">
        <v>221</v>
      </c>
      <c r="DD45" s="1">
        <v>0</v>
      </c>
      <c r="DE45" s="1" t="s">
        <v>221</v>
      </c>
      <c r="DF45" s="1" t="s">
        <v>221</v>
      </c>
      <c r="DG45" s="1" t="s">
        <v>221</v>
      </c>
      <c r="DH45" s="1">
        <v>618933</v>
      </c>
      <c r="DI45" s="1" t="s">
        <v>221</v>
      </c>
      <c r="DJ45" s="1" t="s">
        <v>221</v>
      </c>
      <c r="DK45" s="1" t="s">
        <v>221</v>
      </c>
      <c r="DL45" s="1" t="s">
        <v>221</v>
      </c>
      <c r="DM45" s="1" t="s">
        <v>221</v>
      </c>
      <c r="DN45" s="1">
        <v>8</v>
      </c>
      <c r="DO45" s="1" t="s">
        <v>572</v>
      </c>
      <c r="DP45" s="1">
        <v>0.99168173500000001</v>
      </c>
      <c r="DQ45" s="1">
        <v>-0.56476974899999999</v>
      </c>
      <c r="DR45" s="1">
        <v>1.142329726</v>
      </c>
      <c r="DS45" s="1">
        <v>-0.37808848900000003</v>
      </c>
      <c r="DT45" s="1">
        <v>0.18858483200000001</v>
      </c>
      <c r="DU45" s="1">
        <v>-1.4329344530000001</v>
      </c>
      <c r="DV45" s="1">
        <v>-0.68143459900000003</v>
      </c>
      <c r="DW45" s="1">
        <v>-3.1282847899999999</v>
      </c>
      <c r="DX45" s="1">
        <v>-2.2825453370000002</v>
      </c>
      <c r="DY45" s="1">
        <v>-1.0964448499999999</v>
      </c>
      <c r="DZ45" s="1">
        <v>1.809393939</v>
      </c>
      <c r="EA45" s="1">
        <v>1.8552219560000001</v>
      </c>
      <c r="EB45" s="1">
        <v>1.650185048</v>
      </c>
      <c r="EC45" s="1">
        <v>1.6315709279999999</v>
      </c>
      <c r="ED45" s="1">
        <v>3.329160962</v>
      </c>
      <c r="EE45" s="1">
        <v>1.2185467910000001</v>
      </c>
      <c r="EF45" s="1">
        <v>0.50663741100000004</v>
      </c>
      <c r="EG45" s="1">
        <v>0.79266946299999996</v>
      </c>
      <c r="EH45" s="1">
        <v>-1.1388457270000001</v>
      </c>
      <c r="EI45" s="1">
        <v>-2.2183121899999998</v>
      </c>
      <c r="EJ45" s="1">
        <v>0.78663404599999998</v>
      </c>
      <c r="EK45" s="1">
        <v>-8.8258680000000006E-2</v>
      </c>
      <c r="EL45" s="1">
        <v>0.48208338899999997</v>
      </c>
      <c r="EM45" s="1">
        <v>1.1417787210000001</v>
      </c>
      <c r="EN45" s="1">
        <v>0.77204928699999997</v>
      </c>
      <c r="EO45" s="1">
        <v>-2.3978265740000002</v>
      </c>
      <c r="EP45" s="1">
        <v>-1.442470868</v>
      </c>
      <c r="EQ45" s="1">
        <v>1.1601128549999999</v>
      </c>
      <c r="ER45" s="1">
        <v>1.3503151259999999</v>
      </c>
      <c r="ES45" s="1">
        <v>1.5686721159999999</v>
      </c>
      <c r="ET45" s="1">
        <v>0.81993861499999998</v>
      </c>
      <c r="EU45" s="1">
        <v>1.711729622</v>
      </c>
      <c r="EV45" s="1">
        <v>-2.8892057919999998</v>
      </c>
      <c r="EW45" s="1">
        <v>1.3341285919999999</v>
      </c>
      <c r="EX45" s="1">
        <v>-0.67500610599999999</v>
      </c>
      <c r="EY45" s="1">
        <v>0.99320901100000003</v>
      </c>
      <c r="EZ45" s="1">
        <v>-0.56272993800000004</v>
      </c>
      <c r="FA45" s="1">
        <v>0.15170927000000001</v>
      </c>
      <c r="FB45" s="1">
        <v>-1.348361157</v>
      </c>
      <c r="FC45" s="1">
        <v>-0.94977949800000006</v>
      </c>
      <c r="FD45" s="1">
        <v>-3.0326613839999998</v>
      </c>
      <c r="FE45" s="1">
        <v>-1.305311391</v>
      </c>
      <c r="FF45" s="1">
        <v>-0.99222370199999999</v>
      </c>
      <c r="FG45" s="1">
        <v>1.556381282</v>
      </c>
      <c r="FH45" s="1">
        <v>1.4683519410000001</v>
      </c>
      <c r="FI45" s="1">
        <v>1.1625293880000001</v>
      </c>
      <c r="FJ45" s="1">
        <v>1.3740817030000001</v>
      </c>
      <c r="FK45" s="1">
        <v>3.0683243600000001</v>
      </c>
      <c r="FL45" s="1">
        <v>0.98156220699999996</v>
      </c>
      <c r="FM45" s="1">
        <v>0.65470389500000004</v>
      </c>
      <c r="FN45" s="1">
        <v>0.94478795299999996</v>
      </c>
      <c r="FO45" s="1">
        <v>-1.139662908</v>
      </c>
      <c r="FP45" s="1">
        <v>-2.5543624070000002</v>
      </c>
      <c r="FQ45" s="1">
        <v>0.96217865700000005</v>
      </c>
      <c r="FR45" s="1">
        <v>-9.9165901000000001E-2</v>
      </c>
      <c r="FS45" s="1">
        <v>0.67246216400000003</v>
      </c>
      <c r="FT45" s="1">
        <v>1.1629552620000001</v>
      </c>
      <c r="FU45" s="1">
        <v>0.89080182600000002</v>
      </c>
      <c r="FV45" s="1">
        <v>-2.716533176</v>
      </c>
      <c r="FW45" s="1">
        <v>-1.7812144590000001</v>
      </c>
      <c r="FX45" s="1">
        <v>1.1042896170000001</v>
      </c>
      <c r="FY45" s="1">
        <v>1.4789588659999999</v>
      </c>
      <c r="FZ45" s="1">
        <v>1.6159227350000001</v>
      </c>
      <c r="GA45" s="1">
        <v>0.911935681</v>
      </c>
      <c r="GB45" s="1">
        <v>1.711843789</v>
      </c>
      <c r="GC45" s="1">
        <v>-2.523846619</v>
      </c>
      <c r="GD45" s="1">
        <v>1.3622123269999999</v>
      </c>
      <c r="GE45" s="1">
        <v>0.199079643</v>
      </c>
      <c r="GF45" s="1">
        <v>-3.4736261169999998</v>
      </c>
      <c r="GG45" s="1">
        <v>-1.8697061230000001</v>
      </c>
      <c r="GH45" s="1">
        <v>-0.41450956500000002</v>
      </c>
      <c r="GI45" s="1">
        <v>1.6743543620000001</v>
      </c>
      <c r="GJ45" s="1">
        <v>4.4763910620000003</v>
      </c>
      <c r="GK45" s="1">
        <v>2.501169236</v>
      </c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 t="s">
        <v>221</v>
      </c>
      <c r="HP45" s="1" t="s">
        <v>315</v>
      </c>
      <c r="HQ45" s="1" t="s">
        <v>316</v>
      </c>
      <c r="HR45" s="1" t="s">
        <v>221</v>
      </c>
      <c r="HS45" s="1" t="s">
        <v>221</v>
      </c>
      <c r="HT45" s="1" t="s">
        <v>221</v>
      </c>
      <c r="HU45" s="1">
        <v>3.8089891699999998</v>
      </c>
      <c r="HV45" s="1">
        <v>4.8066001089999997</v>
      </c>
      <c r="HW45" s="1">
        <v>0</v>
      </c>
      <c r="HX45" s="1">
        <v>4.1614971870000002</v>
      </c>
      <c r="HY45" s="1">
        <v>4.5886305209999998</v>
      </c>
      <c r="HZ45" s="1">
        <v>4.5636170390000004</v>
      </c>
      <c r="IA45" s="1">
        <v>4.1971995870000001</v>
      </c>
      <c r="IB45" s="1">
        <v>3.6190952850000002</v>
      </c>
    </row>
    <row r="46" spans="1:236" x14ac:dyDescent="0.3">
      <c r="A46" s="1">
        <v>33555</v>
      </c>
      <c r="B46" s="1" t="s">
        <v>573</v>
      </c>
      <c r="C46" s="1" t="s">
        <v>574</v>
      </c>
      <c r="D46" s="1" t="s">
        <v>498</v>
      </c>
      <c r="E46" s="1">
        <v>7</v>
      </c>
      <c r="F46" s="1" t="s">
        <v>352</v>
      </c>
      <c r="G46" s="1">
        <v>1</v>
      </c>
      <c r="H46" s="1" t="s">
        <v>353</v>
      </c>
      <c r="I46" s="1" t="s">
        <v>221</v>
      </c>
      <c r="J46" s="1" t="s">
        <v>221</v>
      </c>
      <c r="K46" s="1" t="s">
        <v>221</v>
      </c>
      <c r="L46" s="1">
        <v>1</v>
      </c>
      <c r="M46" s="1">
        <v>0</v>
      </c>
      <c r="N46" s="1">
        <v>0</v>
      </c>
      <c r="O46" s="1">
        <v>0</v>
      </c>
      <c r="P46" s="1">
        <v>0</v>
      </c>
      <c r="Q46" s="1">
        <v>1</v>
      </c>
      <c r="R46" s="1">
        <v>0</v>
      </c>
      <c r="S46" s="1">
        <v>0</v>
      </c>
      <c r="T46" s="1">
        <v>0</v>
      </c>
      <c r="U46" s="1">
        <v>0</v>
      </c>
      <c r="V46" s="1">
        <v>1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 t="s">
        <v>221</v>
      </c>
      <c r="AF46" s="1" t="s">
        <v>221</v>
      </c>
      <c r="AG46" s="1" t="s">
        <v>221</v>
      </c>
      <c r="AH46" s="1" t="s">
        <v>221</v>
      </c>
      <c r="AI46" s="1" t="s">
        <v>221</v>
      </c>
      <c r="AJ46" s="1" t="s">
        <v>221</v>
      </c>
      <c r="AK46" s="1" t="s">
        <v>221</v>
      </c>
      <c r="AL46" s="1" t="s">
        <v>221</v>
      </c>
      <c r="AM46" s="1">
        <v>5</v>
      </c>
      <c r="AN46" s="1">
        <v>1</v>
      </c>
      <c r="AO46" s="1">
        <v>4</v>
      </c>
      <c r="AP46" s="1">
        <v>4</v>
      </c>
      <c r="AQ46" s="1">
        <v>5</v>
      </c>
      <c r="AR46" s="1">
        <v>1</v>
      </c>
      <c r="AS46" s="1">
        <v>1</v>
      </c>
      <c r="AT46" s="1">
        <v>5</v>
      </c>
      <c r="AU46" s="1">
        <v>1</v>
      </c>
      <c r="AV46" s="1">
        <v>1</v>
      </c>
      <c r="AW46" s="1">
        <v>4</v>
      </c>
      <c r="AX46" s="1">
        <v>4</v>
      </c>
      <c r="AY46" s="1">
        <v>4</v>
      </c>
      <c r="AZ46" s="1">
        <v>4</v>
      </c>
      <c r="BA46" s="1">
        <v>1</v>
      </c>
      <c r="BB46" s="1">
        <v>3</v>
      </c>
      <c r="BC46" s="1" t="s">
        <v>221</v>
      </c>
      <c r="BD46" s="1" t="s">
        <v>221</v>
      </c>
      <c r="BE46" s="1" t="s">
        <v>221</v>
      </c>
      <c r="BF46" s="1" t="s">
        <v>221</v>
      </c>
      <c r="BG46" s="1">
        <v>5</v>
      </c>
      <c r="BH46" s="1">
        <v>5</v>
      </c>
      <c r="BI46" s="1">
        <v>5</v>
      </c>
      <c r="BJ46" s="1">
        <v>4</v>
      </c>
      <c r="BK46" s="1">
        <v>4</v>
      </c>
      <c r="BL46" s="1">
        <v>3</v>
      </c>
      <c r="BM46" s="1">
        <v>5</v>
      </c>
      <c r="BN46" s="1">
        <v>2</v>
      </c>
      <c r="BO46" s="1">
        <v>5</v>
      </c>
      <c r="BP46" s="1" t="s">
        <v>221</v>
      </c>
      <c r="BQ46" s="1">
        <v>5</v>
      </c>
      <c r="BR46" s="1">
        <v>5</v>
      </c>
      <c r="BS46" s="1" t="s">
        <v>221</v>
      </c>
      <c r="BT46" s="1">
        <v>5</v>
      </c>
      <c r="BU46" s="1">
        <v>5</v>
      </c>
      <c r="BV46" s="1">
        <v>5</v>
      </c>
      <c r="BW46" s="1">
        <v>5</v>
      </c>
      <c r="BX46" s="1">
        <v>4.6666666670000003</v>
      </c>
      <c r="BY46" s="1">
        <v>5</v>
      </c>
      <c r="BZ46" s="1">
        <v>2</v>
      </c>
      <c r="CA46" s="1">
        <v>5</v>
      </c>
      <c r="CB46" s="1"/>
      <c r="CC46" s="1">
        <v>4</v>
      </c>
      <c r="CD46" s="1">
        <v>5</v>
      </c>
      <c r="CE46" s="1">
        <v>5</v>
      </c>
      <c r="CF46" s="1">
        <f>(AM46 - '[1]AoA, FW, and ASMu'!B$11) / '[1]AoA, FW, and ASMu'!B$12</f>
        <v>0.88905207322832902</v>
      </c>
      <c r="CG46" s="1">
        <f>(AQ46 - '[1]AoA, FW, and ASMu'!C$11) / '[1]AoA, FW, and ASMu'!C$12</f>
        <v>1.6056087151336731</v>
      </c>
      <c r="CH46" s="1">
        <f>(AR46 - '[1]AoA, FW, and ASMu'!D$11) / '[1]AoA, FW, and ASMu'!D$12</f>
        <v>-1.1133856642167215</v>
      </c>
      <c r="CI46" s="1">
        <f>(AT46 - '[1]AoA, FW, and ASMu'!E$11) / '[1]AoA, FW, and ASMu'!E$12</f>
        <v>0.50066042908655961</v>
      </c>
      <c r="CJ46" s="1">
        <f>(AU46 - '[1]AoA, FW, and ASMu'!F$11) / '[1]AoA, FW, and ASMu'!F$12</f>
        <v>-1.3726844286238138</v>
      </c>
      <c r="CK46" s="1">
        <f>(AY46 - '[1]AoA, FW, and ASMu'!G$11) / '[1]AoA, FW, and ASMu'!G$12</f>
        <v>0.32195980665711271</v>
      </c>
      <c r="CL46" s="1">
        <f>(BA46 - '[1]AoA, FW, and ASMu'!H$11) / '[1]AoA, FW, and ASMu'!H$12</f>
        <v>-0.62050276803115456</v>
      </c>
      <c r="CM46" s="1">
        <f>(AW46 - '[1]AoA, FW, and ASMu'!I$11) / '[1]AoA, FW, and ASMu'!I$12</f>
        <v>0.59779555268672613</v>
      </c>
      <c r="CN46" s="1">
        <v>0.96082783400000005</v>
      </c>
      <c r="CO46" s="1">
        <v>1.6645807749999999</v>
      </c>
      <c r="CP46" s="1">
        <v>-0.84891244200000004</v>
      </c>
      <c r="CQ46" s="1">
        <v>1.053488258</v>
      </c>
      <c r="CR46" s="1"/>
      <c r="CS46" s="1">
        <v>-0.67471543899999997</v>
      </c>
      <c r="CT46" s="1">
        <v>1.726732522</v>
      </c>
      <c r="CU46" s="1">
        <v>0.84300211400000002</v>
      </c>
      <c r="CV46" s="1" t="s">
        <v>241</v>
      </c>
      <c r="CW46" s="1">
        <v>5</v>
      </c>
      <c r="CX46" s="1">
        <v>1</v>
      </c>
      <c r="CY46" s="1" t="s">
        <v>242</v>
      </c>
      <c r="CZ46" s="1">
        <v>5</v>
      </c>
      <c r="DA46" s="1">
        <v>511</v>
      </c>
      <c r="DB46" s="1" t="s">
        <v>221</v>
      </c>
      <c r="DC46" s="1" t="s">
        <v>221</v>
      </c>
      <c r="DD46" s="1">
        <v>0</v>
      </c>
      <c r="DE46" s="1" t="s">
        <v>221</v>
      </c>
      <c r="DF46" s="1" t="s">
        <v>221</v>
      </c>
      <c r="DG46" s="1" t="s">
        <v>364</v>
      </c>
      <c r="DH46" s="1">
        <v>252104</v>
      </c>
      <c r="DI46" s="1" t="s">
        <v>221</v>
      </c>
      <c r="DJ46" s="1" t="s">
        <v>575</v>
      </c>
      <c r="DK46" s="1" t="s">
        <v>386</v>
      </c>
      <c r="DL46" s="1" t="s">
        <v>229</v>
      </c>
      <c r="DM46" s="1">
        <v>701</v>
      </c>
      <c r="DN46" s="1">
        <v>22</v>
      </c>
      <c r="DO46" s="1" t="s">
        <v>576</v>
      </c>
      <c r="DP46" s="1">
        <v>0.99168173500000001</v>
      </c>
      <c r="DQ46" s="1">
        <v>-0.56476974899999999</v>
      </c>
      <c r="DR46" s="1">
        <v>0.14232972599999999</v>
      </c>
      <c r="DS46" s="1">
        <v>2.621911511</v>
      </c>
      <c r="DT46" s="1">
        <v>2.1885848320000001</v>
      </c>
      <c r="DU46" s="1">
        <v>-1.4329344530000001</v>
      </c>
      <c r="DV46" s="1">
        <v>-0.68143459900000003</v>
      </c>
      <c r="DW46" s="1">
        <v>0.87171520999999996</v>
      </c>
      <c r="DX46" s="1">
        <v>-2.2825453370000002</v>
      </c>
      <c r="DY46" s="1">
        <v>-1.0964448499999999</v>
      </c>
      <c r="DZ46" s="1">
        <v>0.80939393900000001</v>
      </c>
      <c r="EA46" s="1">
        <v>1.8552219560000001</v>
      </c>
      <c r="EB46" s="1">
        <v>0.65018504799999999</v>
      </c>
      <c r="EC46" s="1">
        <v>0.63157092800000003</v>
      </c>
      <c r="ED46" s="1">
        <v>-0.670839038</v>
      </c>
      <c r="EE46" s="1">
        <v>-0.78145320900000004</v>
      </c>
      <c r="EF46" s="1">
        <v>0.50663741100000004</v>
      </c>
      <c r="EG46" s="1">
        <v>0.79266946299999996</v>
      </c>
      <c r="EH46" s="1">
        <v>0.86115427300000003</v>
      </c>
      <c r="EI46" s="1">
        <v>-0.21831218999999999</v>
      </c>
      <c r="EJ46" s="1">
        <v>-0.213365954</v>
      </c>
      <c r="EK46" s="1">
        <v>-1.08825868</v>
      </c>
      <c r="EL46" s="1">
        <v>0.48208338899999997</v>
      </c>
      <c r="EM46" s="1">
        <v>1.1417787210000001</v>
      </c>
      <c r="EN46" s="1" t="s">
        <v>221</v>
      </c>
      <c r="EO46" s="1">
        <v>0.60217342600000001</v>
      </c>
      <c r="EP46" s="1">
        <v>0.55752913199999998</v>
      </c>
      <c r="EQ46" s="1" t="s">
        <v>221</v>
      </c>
      <c r="ER46" s="1">
        <v>1.3503151259999999</v>
      </c>
      <c r="ES46" s="1">
        <v>1.5686721159999999</v>
      </c>
      <c r="ET46" s="1">
        <v>0.81993861499999998</v>
      </c>
      <c r="EU46" s="1">
        <v>1.711729622</v>
      </c>
      <c r="EV46" s="1">
        <v>-1.8892057920000001</v>
      </c>
      <c r="EW46" s="1">
        <v>1.3341285919999999</v>
      </c>
      <c r="EX46" s="1">
        <v>-0.67500610599999999</v>
      </c>
      <c r="EY46" s="1">
        <v>0.12374988000000001</v>
      </c>
      <c r="EZ46" s="1">
        <v>3.9023354160000001</v>
      </c>
      <c r="FA46" s="1">
        <v>1.7606326240000001</v>
      </c>
      <c r="FB46" s="1">
        <v>-1.348361157</v>
      </c>
      <c r="FC46" s="1">
        <v>-0.94977949800000006</v>
      </c>
      <c r="FD46" s="1">
        <v>0.84506917800000003</v>
      </c>
      <c r="FE46" s="1">
        <v>-1.305311391</v>
      </c>
      <c r="FF46" s="1">
        <v>-0.99222370199999999</v>
      </c>
      <c r="FG46" s="1">
        <v>0.696214102</v>
      </c>
      <c r="FH46" s="1">
        <v>1.4683519410000001</v>
      </c>
      <c r="FI46" s="1">
        <v>0.45804513099999999</v>
      </c>
      <c r="FJ46" s="1">
        <v>0.53189845499999999</v>
      </c>
      <c r="FK46" s="1">
        <v>-0.61827943600000002</v>
      </c>
      <c r="FL46" s="1">
        <v>-0.62947516000000003</v>
      </c>
      <c r="FM46" s="1">
        <v>0.65470389500000004</v>
      </c>
      <c r="FN46" s="1">
        <v>0.94478795299999996</v>
      </c>
      <c r="FO46" s="1">
        <v>0.86177219599999999</v>
      </c>
      <c r="FP46" s="1">
        <v>-0.25138411700000002</v>
      </c>
      <c r="FQ46" s="1">
        <v>-0.26098052599999999</v>
      </c>
      <c r="FR46" s="1">
        <v>-1.2227483240000001</v>
      </c>
      <c r="FS46" s="1">
        <v>0.67246216400000003</v>
      </c>
      <c r="FT46" s="1">
        <v>1.1629552620000001</v>
      </c>
      <c r="FU46" s="1"/>
      <c r="FV46" s="1">
        <v>0.682211177</v>
      </c>
      <c r="FW46" s="1">
        <v>0.68845685099999998</v>
      </c>
      <c r="FX46" s="1"/>
      <c r="FY46" s="1">
        <v>1.4789588659999999</v>
      </c>
      <c r="FZ46" s="1">
        <v>1.6159227350000001</v>
      </c>
      <c r="GA46" s="1">
        <v>0.911935681</v>
      </c>
      <c r="GB46" s="1">
        <v>1.711843789</v>
      </c>
      <c r="GC46" s="1">
        <v>-1.65030323</v>
      </c>
      <c r="GD46" s="1">
        <v>1.8040942820000001</v>
      </c>
      <c r="GE46" s="1">
        <v>0.199079643</v>
      </c>
      <c r="GF46" s="1">
        <v>-2.6000827279999998</v>
      </c>
      <c r="GG46" s="1">
        <v>2.0080244390000002</v>
      </c>
      <c r="GH46" s="1">
        <v>-1.305311391</v>
      </c>
      <c r="GI46" s="1">
        <v>0.18762290200000001</v>
      </c>
      <c r="GJ46" s="1">
        <v>0.237642458</v>
      </c>
      <c r="GK46" s="1">
        <v>1.641002056</v>
      </c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 t="s">
        <v>540</v>
      </c>
      <c r="HP46" s="1" t="s">
        <v>315</v>
      </c>
      <c r="HQ46" s="1" t="s">
        <v>221</v>
      </c>
      <c r="HR46" s="1" t="s">
        <v>221</v>
      </c>
      <c r="HS46" s="1" t="s">
        <v>221</v>
      </c>
      <c r="HT46" s="1" t="s">
        <v>221</v>
      </c>
      <c r="HU46" s="1">
        <v>4.8545940400000003</v>
      </c>
      <c r="HV46" s="1">
        <v>4.8066001089999997</v>
      </c>
      <c r="HW46" s="1">
        <v>0.88503637599999996</v>
      </c>
      <c r="HX46" s="1">
        <v>4.1614971870000002</v>
      </c>
      <c r="HY46" s="1"/>
      <c r="HZ46" s="1">
        <v>3.4227127789999998</v>
      </c>
      <c r="IA46" s="1">
        <v>4.1971995870000001</v>
      </c>
      <c r="IB46" s="1">
        <v>3.6190952850000002</v>
      </c>
    </row>
    <row r="47" spans="1:236" x14ac:dyDescent="0.3">
      <c r="A47" s="1">
        <v>33553</v>
      </c>
      <c r="B47" s="1" t="s">
        <v>577</v>
      </c>
      <c r="C47" s="1" t="s">
        <v>457</v>
      </c>
      <c r="D47" s="1" t="s">
        <v>578</v>
      </c>
      <c r="E47" s="1">
        <v>4</v>
      </c>
      <c r="F47" s="1" t="s">
        <v>491</v>
      </c>
      <c r="G47" s="1">
        <v>3</v>
      </c>
      <c r="H47" s="1" t="s">
        <v>492</v>
      </c>
      <c r="I47" s="1" t="s">
        <v>221</v>
      </c>
      <c r="J47" s="1" t="s">
        <v>221</v>
      </c>
      <c r="K47" s="1" t="s">
        <v>221</v>
      </c>
      <c r="L47" s="1">
        <v>1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 t="s">
        <v>221</v>
      </c>
      <c r="AF47" s="1" t="s">
        <v>221</v>
      </c>
      <c r="AG47" s="1" t="s">
        <v>221</v>
      </c>
      <c r="AH47" s="1" t="s">
        <v>221</v>
      </c>
      <c r="AI47" s="1" t="s">
        <v>221</v>
      </c>
      <c r="AJ47" s="1" t="s">
        <v>221</v>
      </c>
      <c r="AK47" s="1" t="s">
        <v>221</v>
      </c>
      <c r="AL47" s="1" t="s">
        <v>221</v>
      </c>
      <c r="AM47" s="1">
        <v>5</v>
      </c>
      <c r="AN47" s="1">
        <v>5</v>
      </c>
      <c r="AO47" s="1">
        <v>5</v>
      </c>
      <c r="AP47" s="1">
        <v>2</v>
      </c>
      <c r="AQ47" s="1">
        <v>2</v>
      </c>
      <c r="AR47" s="1">
        <v>5</v>
      </c>
      <c r="AS47" s="1">
        <v>5</v>
      </c>
      <c r="AT47" s="1">
        <v>3</v>
      </c>
      <c r="AU47" s="1">
        <v>5</v>
      </c>
      <c r="AV47" s="1">
        <v>4</v>
      </c>
      <c r="AW47" s="1">
        <v>5</v>
      </c>
      <c r="AX47" s="1">
        <v>4</v>
      </c>
      <c r="AY47" s="1">
        <v>5</v>
      </c>
      <c r="AZ47" s="1">
        <v>4</v>
      </c>
      <c r="BA47" s="1">
        <v>3</v>
      </c>
      <c r="BB47" s="1">
        <v>4</v>
      </c>
      <c r="BC47" s="1" t="s">
        <v>221</v>
      </c>
      <c r="BD47" s="1" t="s">
        <v>221</v>
      </c>
      <c r="BE47" s="1" t="s">
        <v>221</v>
      </c>
      <c r="BF47" s="1" t="s">
        <v>221</v>
      </c>
      <c r="BG47" s="1">
        <v>5</v>
      </c>
      <c r="BH47" s="1">
        <v>4</v>
      </c>
      <c r="BI47" s="1">
        <v>4</v>
      </c>
      <c r="BJ47" s="1">
        <v>5</v>
      </c>
      <c r="BK47" s="1">
        <v>5</v>
      </c>
      <c r="BL47" s="1">
        <v>4</v>
      </c>
      <c r="BM47" s="1">
        <v>5</v>
      </c>
      <c r="BN47" s="1">
        <v>5</v>
      </c>
      <c r="BO47" s="1">
        <v>5</v>
      </c>
      <c r="BP47" s="1">
        <v>4</v>
      </c>
      <c r="BQ47" s="1">
        <v>5</v>
      </c>
      <c r="BR47" s="1">
        <v>5</v>
      </c>
      <c r="BS47" s="1">
        <v>4</v>
      </c>
      <c r="BT47" s="1" t="s">
        <v>221</v>
      </c>
      <c r="BU47" s="1" t="s">
        <v>221</v>
      </c>
      <c r="BV47" s="1">
        <v>4</v>
      </c>
      <c r="BW47" s="1" t="s">
        <v>221</v>
      </c>
      <c r="BX47" s="1">
        <v>4.5555555559999998</v>
      </c>
      <c r="BY47" s="1"/>
      <c r="BZ47" s="1">
        <v>5</v>
      </c>
      <c r="CA47" s="1">
        <v>5</v>
      </c>
      <c r="CB47" s="1">
        <v>4</v>
      </c>
      <c r="CC47" s="1">
        <v>4.6666666670000003</v>
      </c>
      <c r="CD47" s="1">
        <v>4</v>
      </c>
      <c r="CE47" s="1">
        <v>4</v>
      </c>
      <c r="CF47" s="1">
        <f>(AM47 - '[1]AoA, FW, and ASMu'!B$11) / '[1]AoA, FW, and ASMu'!B$12</f>
        <v>0.88905207322832902</v>
      </c>
      <c r="CG47" s="1">
        <f>(AQ47 - '[1]AoA, FW, and ASMu'!C$11) / '[1]AoA, FW, and ASMu'!C$12</f>
        <v>-0.70746723074685991</v>
      </c>
      <c r="CH47" s="1">
        <f>(AR47 - '[1]AoA, FW, and ASMu'!D$11) / '[1]AoA, FW, and ASMu'!D$12</f>
        <v>2.0264065335503534</v>
      </c>
      <c r="CI47" s="1">
        <f>(AT47 - '[1]AoA, FW, and ASMu'!E$11) / '[1]AoA, FW, and ASMu'!E$12</f>
        <v>-1.3553178528170411</v>
      </c>
      <c r="CJ47" s="1">
        <f>(AU47 - '[1]AoA, FW, and ASMu'!F$11) / '[1]AoA, FW, and ASMu'!F$12</f>
        <v>0.92360840061944671</v>
      </c>
      <c r="CK47" s="1">
        <f>(AY47 - '[1]AoA, FW, and ASMu'!G$11) / '[1]AoA, FW, and ASMu'!G$12</f>
        <v>1.0352183707753255</v>
      </c>
      <c r="CL47" s="1">
        <f>(BA47 - '[1]AoA, FW, and ASMu'!H$11) / '[1]AoA, FW, and ASMu'!H$12</f>
        <v>1.2597114765283648</v>
      </c>
      <c r="CM47" s="1">
        <f>(AW47 - '[1]AoA, FW, and ASMu'!I$11) / '[1]AoA, FW, and ASMu'!I$12</f>
        <v>1.4468245209353749</v>
      </c>
      <c r="CN47" s="1">
        <v>0.47427624200000001</v>
      </c>
      <c r="CO47" s="1"/>
      <c r="CP47" s="1">
        <v>0.87269013600000001</v>
      </c>
      <c r="CQ47" s="1">
        <v>0.973651084</v>
      </c>
      <c r="CR47" s="1">
        <v>-0.10201504</v>
      </c>
      <c r="CS47" s="1">
        <v>0.61885872500000005</v>
      </c>
      <c r="CT47" s="1">
        <v>-1.8713271E-2</v>
      </c>
      <c r="CU47" s="1">
        <v>-0.80989086200000004</v>
      </c>
      <c r="CV47" s="1" t="s">
        <v>241</v>
      </c>
      <c r="CW47" s="1">
        <v>5</v>
      </c>
      <c r="CX47" s="1">
        <v>1</v>
      </c>
      <c r="CY47" s="1" t="s">
        <v>242</v>
      </c>
      <c r="CZ47" s="1">
        <v>5</v>
      </c>
      <c r="DA47" s="1">
        <v>9129</v>
      </c>
      <c r="DB47" s="1" t="s">
        <v>221</v>
      </c>
      <c r="DC47" s="1" t="s">
        <v>221</v>
      </c>
      <c r="DD47" s="1">
        <v>1</v>
      </c>
      <c r="DE47" s="1" t="s">
        <v>221</v>
      </c>
      <c r="DF47" s="1" t="s">
        <v>221</v>
      </c>
      <c r="DG47" s="1" t="s">
        <v>292</v>
      </c>
      <c r="DH47" s="1">
        <v>241581</v>
      </c>
      <c r="DI47" s="1" t="s">
        <v>221</v>
      </c>
      <c r="DJ47" s="1" t="s">
        <v>579</v>
      </c>
      <c r="DK47" s="1" t="s">
        <v>313</v>
      </c>
      <c r="DL47" s="1" t="s">
        <v>229</v>
      </c>
      <c r="DM47" s="1">
        <v>850</v>
      </c>
      <c r="DN47" s="1">
        <v>25</v>
      </c>
      <c r="DO47" s="1" t="s">
        <v>580</v>
      </c>
      <c r="DP47" s="1">
        <v>0.99168173500000001</v>
      </c>
      <c r="DQ47" s="1">
        <v>3.4352302510000001</v>
      </c>
      <c r="DR47" s="1">
        <v>1.142329726</v>
      </c>
      <c r="DS47" s="1">
        <v>0.62191151099999997</v>
      </c>
      <c r="DT47" s="1">
        <v>-0.81141516800000002</v>
      </c>
      <c r="DU47" s="1">
        <v>2.5670655469999999</v>
      </c>
      <c r="DV47" s="1">
        <v>3.3185654009999999</v>
      </c>
      <c r="DW47" s="1">
        <v>-1.1282847899999999</v>
      </c>
      <c r="DX47" s="1">
        <v>1.717454663</v>
      </c>
      <c r="DY47" s="1">
        <v>1.9035551500000001</v>
      </c>
      <c r="DZ47" s="1">
        <v>1.809393939</v>
      </c>
      <c r="EA47" s="1">
        <v>1.8552219560000001</v>
      </c>
      <c r="EB47" s="1">
        <v>1.650185048</v>
      </c>
      <c r="EC47" s="1">
        <v>0.63157092800000003</v>
      </c>
      <c r="ED47" s="1">
        <v>1.329160962</v>
      </c>
      <c r="EE47" s="1">
        <v>0.21854679099999999</v>
      </c>
      <c r="EF47" s="1">
        <v>0.50663741100000004</v>
      </c>
      <c r="EG47" s="1">
        <v>-0.20733053700000001</v>
      </c>
      <c r="EH47" s="1">
        <v>-0.138845727</v>
      </c>
      <c r="EI47" s="1">
        <v>0.78168780999999998</v>
      </c>
      <c r="EJ47" s="1">
        <v>0.78663404599999998</v>
      </c>
      <c r="EK47" s="1">
        <v>-8.8258680000000006E-2</v>
      </c>
      <c r="EL47" s="1">
        <v>0.48208338899999997</v>
      </c>
      <c r="EM47" s="1">
        <v>1.1417787210000001</v>
      </c>
      <c r="EN47" s="1">
        <v>-0.227950713</v>
      </c>
      <c r="EO47" s="1">
        <v>0.60217342600000001</v>
      </c>
      <c r="EP47" s="1">
        <v>0.55752913199999998</v>
      </c>
      <c r="EQ47" s="1">
        <v>0.160112855</v>
      </c>
      <c r="ER47" s="1" t="s">
        <v>221</v>
      </c>
      <c r="ES47" s="1" t="s">
        <v>221</v>
      </c>
      <c r="ET47" s="1">
        <v>-0.18006138499999999</v>
      </c>
      <c r="EU47" s="1" t="s">
        <v>221</v>
      </c>
      <c r="EV47" s="1">
        <v>1.1107942079999999</v>
      </c>
      <c r="EW47" s="1">
        <v>0.87027960100000001</v>
      </c>
      <c r="EX47" s="1">
        <v>3.079388437</v>
      </c>
      <c r="EY47" s="1">
        <v>1.1603746619999999</v>
      </c>
      <c r="EZ47" s="1">
        <v>0.71154203800000004</v>
      </c>
      <c r="FA47" s="1">
        <v>-0.64005863200000002</v>
      </c>
      <c r="FB47" s="1">
        <v>2.0292772960000001</v>
      </c>
      <c r="FC47" s="1">
        <v>2.7423893430000001</v>
      </c>
      <c r="FD47" s="1">
        <v>-1.0116227289999999</v>
      </c>
      <c r="FE47" s="1">
        <v>0.98416879099999999</v>
      </c>
      <c r="FF47" s="1">
        <v>1.3097068430000001</v>
      </c>
      <c r="FG47" s="1">
        <v>1.6615391349999999</v>
      </c>
      <c r="FH47" s="1">
        <v>1.1823190729999999</v>
      </c>
      <c r="FI47" s="1">
        <v>1.1982686419999999</v>
      </c>
      <c r="FJ47" s="1">
        <v>0.527533476</v>
      </c>
      <c r="FK47" s="1">
        <v>1.290324469</v>
      </c>
      <c r="FL47" s="1">
        <v>0.211429009</v>
      </c>
      <c r="FM47" s="1">
        <v>0.73267232599999998</v>
      </c>
      <c r="FN47" s="1">
        <v>-0.27098051200000001</v>
      </c>
      <c r="FO47" s="1">
        <v>-0.14130938400000001</v>
      </c>
      <c r="FP47" s="1">
        <v>0.94650490499999995</v>
      </c>
      <c r="FQ47" s="1">
        <v>0.97657453900000002</v>
      </c>
      <c r="FR47" s="1">
        <v>-9.6083810000000006E-2</v>
      </c>
      <c r="FS47" s="1">
        <v>0.70189067199999999</v>
      </c>
      <c r="FT47" s="1">
        <v>1.135604523</v>
      </c>
      <c r="FU47" s="1">
        <v>-0.22705561099999999</v>
      </c>
      <c r="FV47" s="1">
        <v>0.68614825199999996</v>
      </c>
      <c r="FW47" s="1">
        <v>0.72294473999999997</v>
      </c>
      <c r="FX47" s="1">
        <v>0.19275363200000001</v>
      </c>
      <c r="FY47" s="1"/>
      <c r="FZ47" s="1"/>
      <c r="GA47" s="1">
        <v>-0.209755147</v>
      </c>
      <c r="GB47" s="1"/>
      <c r="GC47" s="1">
        <v>1.269460853</v>
      </c>
      <c r="GD47" s="1">
        <v>1.2664835809999999</v>
      </c>
      <c r="GE47" s="1">
        <v>-0.44730500000000001</v>
      </c>
      <c r="GF47" s="1">
        <v>2.0292772960000001</v>
      </c>
      <c r="GG47" s="1">
        <v>-0.30973205599999998</v>
      </c>
      <c r="GH47" s="1">
        <v>2.1197733140000001</v>
      </c>
      <c r="GI47" s="1">
        <v>1.807267186</v>
      </c>
      <c r="GJ47" s="1">
        <v>1.483078101</v>
      </c>
      <c r="GK47" s="1">
        <v>2.3942114609999998</v>
      </c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 t="s">
        <v>581</v>
      </c>
      <c r="HP47" s="1" t="s">
        <v>315</v>
      </c>
      <c r="HQ47" s="1" t="s">
        <v>221</v>
      </c>
      <c r="HR47" s="1" t="s">
        <v>221</v>
      </c>
      <c r="HS47" s="1" t="s">
        <v>221</v>
      </c>
      <c r="HT47" s="1" t="s">
        <v>221</v>
      </c>
      <c r="HU47" s="1">
        <v>3.1329514189999998</v>
      </c>
      <c r="HV47" s="1"/>
      <c r="HW47" s="1">
        <v>3.261105245</v>
      </c>
      <c r="HX47" s="1">
        <v>3.7424713550000002</v>
      </c>
      <c r="HY47" s="1">
        <v>2.8855682640000002</v>
      </c>
      <c r="HZ47" s="1">
        <v>3.75143227</v>
      </c>
      <c r="IA47" s="1">
        <v>2.5075782759999998</v>
      </c>
      <c r="IB47" s="1">
        <v>1.6987954670000001</v>
      </c>
    </row>
    <row r="48" spans="1:236" x14ac:dyDescent="0.3">
      <c r="A48" s="1">
        <v>36024</v>
      </c>
      <c r="B48" s="1" t="s">
        <v>582</v>
      </c>
      <c r="C48" s="1" t="s">
        <v>583</v>
      </c>
      <c r="D48" s="1" t="s">
        <v>584</v>
      </c>
      <c r="E48" s="1">
        <v>4</v>
      </c>
      <c r="F48" s="1" t="s">
        <v>373</v>
      </c>
      <c r="G48" s="1">
        <v>3</v>
      </c>
      <c r="H48" s="1" t="s">
        <v>374</v>
      </c>
      <c r="I48" s="1" t="s">
        <v>221</v>
      </c>
      <c r="J48" s="1" t="s">
        <v>221</v>
      </c>
      <c r="K48" s="1" t="s">
        <v>221</v>
      </c>
      <c r="L48" s="1">
        <v>1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1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 t="s">
        <v>585</v>
      </c>
      <c r="AF48" s="1" t="s">
        <v>410</v>
      </c>
      <c r="AG48" s="1" t="s">
        <v>544</v>
      </c>
      <c r="AH48" s="1" t="s">
        <v>221</v>
      </c>
      <c r="AI48" s="1" t="s">
        <v>221</v>
      </c>
      <c r="AJ48" s="1" t="s">
        <v>221</v>
      </c>
      <c r="AK48" s="1" t="s">
        <v>221</v>
      </c>
      <c r="AL48" s="1" t="s">
        <v>221</v>
      </c>
      <c r="AM48" s="1">
        <v>5</v>
      </c>
      <c r="AN48" s="1">
        <v>1</v>
      </c>
      <c r="AO48" s="1">
        <v>5</v>
      </c>
      <c r="AP48" s="1">
        <v>1</v>
      </c>
      <c r="AQ48" s="1">
        <v>4</v>
      </c>
      <c r="AR48" s="1">
        <v>3</v>
      </c>
      <c r="AS48" s="1">
        <v>1</v>
      </c>
      <c r="AT48" s="1">
        <v>5</v>
      </c>
      <c r="AU48" s="1">
        <v>5</v>
      </c>
      <c r="AV48" s="1">
        <v>2</v>
      </c>
      <c r="AW48" s="1">
        <v>4</v>
      </c>
      <c r="AX48" s="1">
        <v>4</v>
      </c>
      <c r="AY48" s="1">
        <v>3</v>
      </c>
      <c r="AZ48" s="1">
        <v>2</v>
      </c>
      <c r="BA48" s="1">
        <v>2</v>
      </c>
      <c r="BB48" s="1">
        <v>4</v>
      </c>
      <c r="BC48" s="1" t="s">
        <v>221</v>
      </c>
      <c r="BD48" s="1" t="s">
        <v>221</v>
      </c>
      <c r="BE48" s="1" t="s">
        <v>221</v>
      </c>
      <c r="BF48" s="1" t="s">
        <v>221</v>
      </c>
      <c r="BG48" s="1">
        <v>5</v>
      </c>
      <c r="BH48" s="1">
        <v>4</v>
      </c>
      <c r="BI48" s="1">
        <v>5</v>
      </c>
      <c r="BJ48" s="1">
        <v>4</v>
      </c>
      <c r="BK48" s="1">
        <v>5</v>
      </c>
      <c r="BL48" s="1">
        <v>5</v>
      </c>
      <c r="BM48" s="1">
        <v>5</v>
      </c>
      <c r="BN48" s="1" t="s">
        <v>221</v>
      </c>
      <c r="BO48" s="1">
        <v>5</v>
      </c>
      <c r="BP48" s="1">
        <v>5</v>
      </c>
      <c r="BQ48" s="1">
        <v>5</v>
      </c>
      <c r="BR48" s="1">
        <v>5</v>
      </c>
      <c r="BS48" s="1">
        <v>4</v>
      </c>
      <c r="BT48" s="1">
        <v>5</v>
      </c>
      <c r="BU48" s="1">
        <v>5</v>
      </c>
      <c r="BV48" s="1">
        <v>5</v>
      </c>
      <c r="BW48" s="1" t="s">
        <v>221</v>
      </c>
      <c r="BX48" s="1">
        <v>4.8888888890000004</v>
      </c>
      <c r="BY48" s="1">
        <v>5</v>
      </c>
      <c r="BZ48" s="1"/>
      <c r="CA48" s="1">
        <v>5</v>
      </c>
      <c r="CB48" s="1">
        <v>5</v>
      </c>
      <c r="CC48" s="1">
        <v>5</v>
      </c>
      <c r="CD48" s="1">
        <v>4</v>
      </c>
      <c r="CE48" s="1">
        <v>4</v>
      </c>
      <c r="CF48" s="1">
        <f>(AM48 - '[1]AoA, FW, and ASMu'!B$11) / '[1]AoA, FW, and ASMu'!B$12</f>
        <v>0.88905207322832902</v>
      </c>
      <c r="CG48" s="1">
        <f>(AQ48 - '[1]AoA, FW, and ASMu'!C$11) / '[1]AoA, FW, and ASMu'!C$12</f>
        <v>0.83458339984016205</v>
      </c>
      <c r="CH48" s="1">
        <f>(AR48 - '[1]AoA, FW, and ASMu'!D$11) / '[1]AoA, FW, and ASMu'!D$12</f>
        <v>0.45651043466681585</v>
      </c>
      <c r="CI48" s="1">
        <f>(AT48 - '[1]AoA, FW, and ASMu'!E$11) / '[1]AoA, FW, and ASMu'!E$12</f>
        <v>0.50066042908655961</v>
      </c>
      <c r="CJ48" s="1">
        <f>(AU48 - '[1]AoA, FW, and ASMu'!F$11) / '[1]AoA, FW, and ASMu'!F$12</f>
        <v>0.92360840061944671</v>
      </c>
      <c r="CK48" s="1">
        <f>(AY48 - '[1]AoA, FW, and ASMu'!G$11) / '[1]AoA, FW, and ASMu'!G$12</f>
        <v>-0.39129875746110016</v>
      </c>
      <c r="CL48" s="1">
        <f>(BA48 - '[1]AoA, FW, and ASMu'!H$11) / '[1]AoA, FW, and ASMu'!H$12</f>
        <v>0.31960435424860512</v>
      </c>
      <c r="CM48" s="1">
        <f>(AW48 - '[1]AoA, FW, and ASMu'!I$11) / '[1]AoA, FW, and ASMu'!I$12</f>
        <v>0.59779555268672613</v>
      </c>
      <c r="CN48" s="1">
        <v>1.3958959799999999</v>
      </c>
      <c r="CO48" s="1">
        <v>1.86030425</v>
      </c>
      <c r="CP48" s="1"/>
      <c r="CQ48" s="1">
        <v>0.82934391500000004</v>
      </c>
      <c r="CR48" s="1">
        <v>0.82273713900000001</v>
      </c>
      <c r="CS48" s="1">
        <v>1.015537455</v>
      </c>
      <c r="CT48" s="1">
        <v>0.24349678</v>
      </c>
      <c r="CU48" s="1">
        <v>-0.66942074900000004</v>
      </c>
      <c r="CV48" s="1" t="s">
        <v>241</v>
      </c>
      <c r="CW48" s="1">
        <v>5</v>
      </c>
      <c r="CX48" s="1">
        <v>1</v>
      </c>
      <c r="CY48" s="1" t="s">
        <v>242</v>
      </c>
      <c r="CZ48" s="1">
        <v>5</v>
      </c>
      <c r="DA48" s="1">
        <v>2706</v>
      </c>
      <c r="DB48" s="1" t="s">
        <v>221</v>
      </c>
      <c r="DC48" s="1" t="s">
        <v>221</v>
      </c>
      <c r="DD48" s="1">
        <v>0</v>
      </c>
      <c r="DE48" s="1" t="s">
        <v>221</v>
      </c>
      <c r="DF48" s="1" t="s">
        <v>221</v>
      </c>
      <c r="DG48" s="1" t="s">
        <v>292</v>
      </c>
      <c r="DH48" s="1">
        <v>513990</v>
      </c>
      <c r="DI48" s="1" t="s">
        <v>221</v>
      </c>
      <c r="DJ48" s="1" t="s">
        <v>221</v>
      </c>
      <c r="DK48" s="1" t="s">
        <v>221</v>
      </c>
      <c r="DL48" s="1" t="s">
        <v>221</v>
      </c>
      <c r="DM48" s="1" t="s">
        <v>221</v>
      </c>
      <c r="DN48" s="1">
        <v>10</v>
      </c>
      <c r="DO48" s="1" t="s">
        <v>586</v>
      </c>
      <c r="DP48" s="1">
        <v>0.99168173500000001</v>
      </c>
      <c r="DQ48" s="1">
        <v>-0.56476974899999999</v>
      </c>
      <c r="DR48" s="1">
        <v>1.142329726</v>
      </c>
      <c r="DS48" s="1">
        <v>-0.37808848900000003</v>
      </c>
      <c r="DT48" s="1">
        <v>1.1885848320000001</v>
      </c>
      <c r="DU48" s="1">
        <v>0.567065547</v>
      </c>
      <c r="DV48" s="1">
        <v>-0.68143459900000003</v>
      </c>
      <c r="DW48" s="1">
        <v>0.87171520999999996</v>
      </c>
      <c r="DX48" s="1">
        <v>1.717454663</v>
      </c>
      <c r="DY48" s="1">
        <v>-9.6444849999999999E-2</v>
      </c>
      <c r="DZ48" s="1">
        <v>0.80939393900000001</v>
      </c>
      <c r="EA48" s="1">
        <v>1.8552219560000001</v>
      </c>
      <c r="EB48" s="1">
        <v>-0.34981495200000001</v>
      </c>
      <c r="EC48" s="1">
        <v>-1.3684290720000001</v>
      </c>
      <c r="ED48" s="1">
        <v>0.329160962</v>
      </c>
      <c r="EE48" s="1">
        <v>0.21854679099999999</v>
      </c>
      <c r="EF48" s="1">
        <v>0.50663741100000004</v>
      </c>
      <c r="EG48" s="1">
        <v>-0.20733053700000001</v>
      </c>
      <c r="EH48" s="1">
        <v>0.86115427300000003</v>
      </c>
      <c r="EI48" s="1">
        <v>-0.21831218999999999</v>
      </c>
      <c r="EJ48" s="1">
        <v>0.78663404599999998</v>
      </c>
      <c r="EK48" s="1">
        <v>0.91174131999999997</v>
      </c>
      <c r="EL48" s="1">
        <v>0.48208338899999997</v>
      </c>
      <c r="EM48" s="1">
        <v>1.1417787210000001</v>
      </c>
      <c r="EN48" s="1">
        <v>0.77204928699999997</v>
      </c>
      <c r="EO48" s="1">
        <v>0.60217342600000001</v>
      </c>
      <c r="EP48" s="1">
        <v>0.55752913199999998</v>
      </c>
      <c r="EQ48" s="1">
        <v>0.160112855</v>
      </c>
      <c r="ER48" s="1">
        <v>1.3503151259999999</v>
      </c>
      <c r="ES48" s="1">
        <v>1.5686721159999999</v>
      </c>
      <c r="ET48" s="1">
        <v>0.81993861499999998</v>
      </c>
      <c r="EU48" s="1" t="s">
        <v>221</v>
      </c>
      <c r="EV48" s="1" t="s">
        <v>221</v>
      </c>
      <c r="EW48" s="1">
        <v>0.87027960100000001</v>
      </c>
      <c r="EX48" s="1">
        <v>-0.50626750099999995</v>
      </c>
      <c r="EY48" s="1">
        <v>1.1603746619999999</v>
      </c>
      <c r="EZ48" s="1">
        <v>-0.43257899100000002</v>
      </c>
      <c r="FA48" s="1">
        <v>0.93757673200000002</v>
      </c>
      <c r="FB48" s="1">
        <v>0.44826796200000002</v>
      </c>
      <c r="FC48" s="1">
        <v>-0.56312254100000003</v>
      </c>
      <c r="FD48" s="1">
        <v>0.78158185499999999</v>
      </c>
      <c r="FE48" s="1">
        <v>0.98416879099999999</v>
      </c>
      <c r="FF48" s="1">
        <v>-6.6357141999999994E-2</v>
      </c>
      <c r="FG48" s="1">
        <v>0.74325423400000001</v>
      </c>
      <c r="FH48" s="1">
        <v>1.1823190729999999</v>
      </c>
      <c r="FI48" s="1">
        <v>-0.25401532300000002</v>
      </c>
      <c r="FJ48" s="1">
        <v>-1.1430104080000001</v>
      </c>
      <c r="FK48" s="1">
        <v>0.31954327199999999</v>
      </c>
      <c r="FL48" s="1">
        <v>0.211429009</v>
      </c>
      <c r="FM48" s="1">
        <v>0.73267232599999998</v>
      </c>
      <c r="FN48" s="1">
        <v>-0.27098051200000001</v>
      </c>
      <c r="FO48" s="1">
        <v>0.87643446000000003</v>
      </c>
      <c r="FP48" s="1">
        <v>-0.26434281799999998</v>
      </c>
      <c r="FQ48" s="1">
        <v>0.97657453900000002</v>
      </c>
      <c r="FR48" s="1">
        <v>0.99257750099999997</v>
      </c>
      <c r="FS48" s="1">
        <v>0.70189067199999999</v>
      </c>
      <c r="FT48" s="1">
        <v>1.135604523</v>
      </c>
      <c r="FU48" s="1">
        <v>0.76901765600000005</v>
      </c>
      <c r="FV48" s="1">
        <v>0.68614825199999996</v>
      </c>
      <c r="FW48" s="1">
        <v>0.72294473999999997</v>
      </c>
      <c r="FX48" s="1">
        <v>0.19275363200000001</v>
      </c>
      <c r="FY48" s="1">
        <v>1.373623365</v>
      </c>
      <c r="FZ48" s="1">
        <v>1.7019431700000001</v>
      </c>
      <c r="GA48" s="1">
        <v>0.955153959</v>
      </c>
      <c r="GB48" s="1"/>
      <c r="GC48" s="1"/>
      <c r="GD48" s="1">
        <v>1.629962943</v>
      </c>
      <c r="GE48" s="1">
        <v>1.7207652309999999</v>
      </c>
      <c r="GF48" s="1">
        <v>0.44826796200000002</v>
      </c>
      <c r="GG48" s="1">
        <v>1.4834725280000001</v>
      </c>
      <c r="GH48" s="1">
        <v>2.1197733140000001</v>
      </c>
      <c r="GI48" s="1">
        <v>0.31425441799999998</v>
      </c>
      <c r="GJ48" s="1">
        <v>0.51229690500000002</v>
      </c>
      <c r="GK48" s="1">
        <v>1.4759265589999999</v>
      </c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 t="s">
        <v>442</v>
      </c>
      <c r="HP48" s="1" t="s">
        <v>295</v>
      </c>
      <c r="HQ48" s="1" t="s">
        <v>233</v>
      </c>
      <c r="HR48" s="1" t="s">
        <v>234</v>
      </c>
      <c r="HS48" s="1" t="s">
        <v>221</v>
      </c>
      <c r="HT48" s="1" t="s">
        <v>221</v>
      </c>
      <c r="HU48" s="1">
        <v>4.1650221109999999</v>
      </c>
      <c r="HV48" s="1">
        <v>4.3678393529999999</v>
      </c>
      <c r="HW48" s="1"/>
      <c r="HX48" s="1">
        <v>4.758530661</v>
      </c>
      <c r="HY48" s="1">
        <v>4.9533864850000002</v>
      </c>
      <c r="HZ48" s="1">
        <v>5.6521602059999996</v>
      </c>
      <c r="IA48" s="1">
        <v>3.511066478</v>
      </c>
      <c r="IB48" s="1">
        <v>3.067472295</v>
      </c>
    </row>
    <row r="49" spans="1:236" x14ac:dyDescent="0.3">
      <c r="A49" s="1">
        <v>35353</v>
      </c>
      <c r="B49" s="1" t="s">
        <v>587</v>
      </c>
      <c r="C49" s="1" t="s">
        <v>588</v>
      </c>
      <c r="D49" s="1" t="s">
        <v>381</v>
      </c>
      <c r="E49" s="1">
        <v>3</v>
      </c>
      <c r="F49" s="1" t="s">
        <v>219</v>
      </c>
      <c r="G49" s="1">
        <v>1</v>
      </c>
      <c r="H49" s="1" t="s">
        <v>220</v>
      </c>
      <c r="I49" s="1" t="s">
        <v>221</v>
      </c>
      <c r="J49" s="1" t="s">
        <v>221</v>
      </c>
      <c r="K49" s="1" t="s">
        <v>221</v>
      </c>
      <c r="L49" s="1">
        <v>1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1</v>
      </c>
      <c r="T49" s="1">
        <v>0</v>
      </c>
      <c r="U49" s="1">
        <v>0</v>
      </c>
      <c r="V49" s="1">
        <v>1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 t="s">
        <v>221</v>
      </c>
      <c r="AF49" s="1" t="s">
        <v>221</v>
      </c>
      <c r="AG49" s="1" t="s">
        <v>221</v>
      </c>
      <c r="AH49" s="1" t="s">
        <v>221</v>
      </c>
      <c r="AI49" s="1" t="s">
        <v>221</v>
      </c>
      <c r="AJ49" s="1" t="s">
        <v>221</v>
      </c>
      <c r="AK49" s="1" t="s">
        <v>221</v>
      </c>
      <c r="AL49" s="1" t="s">
        <v>221</v>
      </c>
      <c r="AM49" s="1">
        <v>5</v>
      </c>
      <c r="AN49" s="1">
        <v>4</v>
      </c>
      <c r="AO49" s="1">
        <v>2</v>
      </c>
      <c r="AP49" s="1">
        <v>1</v>
      </c>
      <c r="AQ49" s="1">
        <v>5</v>
      </c>
      <c r="AR49" s="1">
        <v>3</v>
      </c>
      <c r="AS49" s="1">
        <v>3</v>
      </c>
      <c r="AT49" s="1">
        <v>5</v>
      </c>
      <c r="AU49" s="1">
        <v>1</v>
      </c>
      <c r="AV49" s="1">
        <v>1</v>
      </c>
      <c r="AW49" s="1">
        <v>2</v>
      </c>
      <c r="AX49" s="1">
        <v>4</v>
      </c>
      <c r="AY49" s="1">
        <v>5</v>
      </c>
      <c r="AZ49" s="1">
        <v>5</v>
      </c>
      <c r="BA49" s="1">
        <v>1</v>
      </c>
      <c r="BB49" s="1">
        <v>5</v>
      </c>
      <c r="BC49" s="1" t="s">
        <v>221</v>
      </c>
      <c r="BD49" s="1" t="s">
        <v>221</v>
      </c>
      <c r="BE49" s="1" t="s">
        <v>221</v>
      </c>
      <c r="BF49" s="1" t="s">
        <v>221</v>
      </c>
      <c r="BG49" s="1">
        <v>5</v>
      </c>
      <c r="BH49" s="1">
        <v>5</v>
      </c>
      <c r="BI49" s="1">
        <v>4</v>
      </c>
      <c r="BJ49" s="1">
        <v>5</v>
      </c>
      <c r="BK49" s="1">
        <v>5</v>
      </c>
      <c r="BL49" s="1">
        <v>4</v>
      </c>
      <c r="BM49" s="1">
        <v>5</v>
      </c>
      <c r="BN49" s="1" t="s">
        <v>221</v>
      </c>
      <c r="BO49" s="1">
        <v>5</v>
      </c>
      <c r="BP49" s="1" t="s">
        <v>221</v>
      </c>
      <c r="BQ49" s="1">
        <v>4</v>
      </c>
      <c r="BR49" s="1">
        <v>4</v>
      </c>
      <c r="BS49" s="1">
        <v>4</v>
      </c>
      <c r="BT49" s="1">
        <v>5</v>
      </c>
      <c r="BU49" s="1">
        <v>5</v>
      </c>
      <c r="BV49" s="1">
        <v>5</v>
      </c>
      <c r="BW49" s="1" t="s">
        <v>221</v>
      </c>
      <c r="BX49" s="1">
        <v>4.4444444440000002</v>
      </c>
      <c r="BY49" s="1">
        <v>5</v>
      </c>
      <c r="BZ49" s="1"/>
      <c r="CA49" s="1">
        <v>5</v>
      </c>
      <c r="CB49" s="1"/>
      <c r="CC49" s="1">
        <v>4.6666666670000003</v>
      </c>
      <c r="CD49" s="1">
        <v>4</v>
      </c>
      <c r="CE49" s="1">
        <v>5</v>
      </c>
      <c r="CF49" s="1">
        <f>(AM49 - '[1]AoA, FW, and ASMu'!B$11) / '[1]AoA, FW, and ASMu'!B$12</f>
        <v>0.88905207322832902</v>
      </c>
      <c r="CG49" s="1">
        <f>(AQ49 - '[1]AoA, FW, and ASMu'!C$11) / '[1]AoA, FW, and ASMu'!C$12</f>
        <v>1.6056087151336731</v>
      </c>
      <c r="CH49" s="1">
        <f>(AR49 - '[1]AoA, FW, and ASMu'!D$11) / '[1]AoA, FW, and ASMu'!D$12</f>
        <v>0.45651043466681585</v>
      </c>
      <c r="CI49" s="1">
        <f>(AT49 - '[1]AoA, FW, and ASMu'!E$11) / '[1]AoA, FW, and ASMu'!E$12</f>
        <v>0.50066042908655961</v>
      </c>
      <c r="CJ49" s="1">
        <f>(AU49 - '[1]AoA, FW, and ASMu'!F$11) / '[1]AoA, FW, and ASMu'!F$12</f>
        <v>-1.3726844286238138</v>
      </c>
      <c r="CK49" s="1">
        <f>(AY49 - '[1]AoA, FW, and ASMu'!G$11) / '[1]AoA, FW, and ASMu'!G$12</f>
        <v>1.0352183707753255</v>
      </c>
      <c r="CL49" s="1">
        <f>(BA49 - '[1]AoA, FW, and ASMu'!H$11) / '[1]AoA, FW, and ASMu'!H$12</f>
        <v>-0.62050276803115456</v>
      </c>
      <c r="CM49" s="1">
        <f>(AW49 - '[1]AoA, FW, and ASMu'!I$11) / '[1]AoA, FW, and ASMu'!I$12</f>
        <v>-1.1002623838105714</v>
      </c>
      <c r="CN49" s="1">
        <v>0.74103587900000001</v>
      </c>
      <c r="CO49" s="1">
        <v>1.6814119380000001</v>
      </c>
      <c r="CP49" s="1"/>
      <c r="CQ49" s="1">
        <v>1.1562758870000001</v>
      </c>
      <c r="CR49" s="1"/>
      <c r="CS49" s="1">
        <v>0.82794557899999999</v>
      </c>
      <c r="CT49" s="1">
        <v>0.95515431699999997</v>
      </c>
      <c r="CU49" s="1">
        <v>1.222831097</v>
      </c>
      <c r="CV49" s="1" t="s">
        <v>241</v>
      </c>
      <c r="CW49" s="1">
        <v>5</v>
      </c>
      <c r="CX49" s="1">
        <v>1</v>
      </c>
      <c r="CY49" s="1" t="s">
        <v>242</v>
      </c>
      <c r="CZ49" s="1">
        <v>5</v>
      </c>
      <c r="DA49" s="1">
        <v>4259</v>
      </c>
      <c r="DB49" s="1" t="s">
        <v>221</v>
      </c>
      <c r="DC49" s="1" t="s">
        <v>221</v>
      </c>
      <c r="DD49" s="1">
        <v>0</v>
      </c>
      <c r="DE49" s="1" t="s">
        <v>221</v>
      </c>
      <c r="DF49" s="1" t="s">
        <v>221</v>
      </c>
      <c r="DG49" s="1" t="s">
        <v>225</v>
      </c>
      <c r="DH49" s="1">
        <v>559168</v>
      </c>
      <c r="DI49" s="1" t="s">
        <v>221</v>
      </c>
      <c r="DJ49" s="1" t="s">
        <v>589</v>
      </c>
      <c r="DK49" s="1" t="s">
        <v>590</v>
      </c>
      <c r="DL49" s="1" t="s">
        <v>229</v>
      </c>
      <c r="DM49" s="1">
        <v>262</v>
      </c>
      <c r="DN49" s="1">
        <v>99</v>
      </c>
      <c r="DO49" s="1" t="s">
        <v>591</v>
      </c>
      <c r="DP49" s="1">
        <v>0.99168173500000001</v>
      </c>
      <c r="DQ49" s="1">
        <v>2.4352302510000001</v>
      </c>
      <c r="DR49" s="1">
        <v>-1.857670274</v>
      </c>
      <c r="DS49" s="1">
        <v>-0.37808848900000003</v>
      </c>
      <c r="DT49" s="1">
        <v>2.1885848320000001</v>
      </c>
      <c r="DU49" s="1">
        <v>0.567065547</v>
      </c>
      <c r="DV49" s="1">
        <v>1.3185654010000001</v>
      </c>
      <c r="DW49" s="1">
        <v>0.87171520999999996</v>
      </c>
      <c r="DX49" s="1">
        <v>-2.2825453370000002</v>
      </c>
      <c r="DY49" s="1">
        <v>-1.0964448499999999</v>
      </c>
      <c r="DZ49" s="1">
        <v>-1.190606061</v>
      </c>
      <c r="EA49" s="1">
        <v>1.8552219560000001</v>
      </c>
      <c r="EB49" s="1">
        <v>1.650185048</v>
      </c>
      <c r="EC49" s="1">
        <v>1.6315709279999999</v>
      </c>
      <c r="ED49" s="1">
        <v>-0.670839038</v>
      </c>
      <c r="EE49" s="1">
        <v>1.2185467910000001</v>
      </c>
      <c r="EF49" s="1">
        <v>0.50663741100000004</v>
      </c>
      <c r="EG49" s="1">
        <v>0.79266946299999996</v>
      </c>
      <c r="EH49" s="1">
        <v>-0.138845727</v>
      </c>
      <c r="EI49" s="1">
        <v>0.78168780999999998</v>
      </c>
      <c r="EJ49" s="1">
        <v>0.78663404599999998</v>
      </c>
      <c r="EK49" s="1">
        <v>-8.8258680000000006E-2</v>
      </c>
      <c r="EL49" s="1">
        <v>0.48208338899999997</v>
      </c>
      <c r="EM49" s="1">
        <v>1.1417787210000001</v>
      </c>
      <c r="EN49" s="1" t="s">
        <v>221</v>
      </c>
      <c r="EO49" s="1">
        <v>-0.39782657399999999</v>
      </c>
      <c r="EP49" s="1">
        <v>-0.44247086800000002</v>
      </c>
      <c r="EQ49" s="1">
        <v>0.160112855</v>
      </c>
      <c r="ER49" s="1">
        <v>1.3503151259999999</v>
      </c>
      <c r="ES49" s="1">
        <v>1.5686721159999999</v>
      </c>
      <c r="ET49" s="1">
        <v>0.81993861499999998</v>
      </c>
      <c r="EU49" s="1" t="s">
        <v>221</v>
      </c>
      <c r="EV49" s="1" t="s">
        <v>221</v>
      </c>
      <c r="EW49" s="1">
        <v>1.3341285919999999</v>
      </c>
      <c r="EX49" s="1">
        <v>2.910558317</v>
      </c>
      <c r="EY49" s="1">
        <v>-1.6151683830000001</v>
      </c>
      <c r="EZ49" s="1">
        <v>-0.56272993800000004</v>
      </c>
      <c r="FA49" s="1">
        <v>1.7606326240000001</v>
      </c>
      <c r="FB49" s="1">
        <v>0.53359674300000004</v>
      </c>
      <c r="FC49" s="1">
        <v>1.8378086280000001</v>
      </c>
      <c r="FD49" s="1">
        <v>0.84506917800000003</v>
      </c>
      <c r="FE49" s="1">
        <v>-1.305311391</v>
      </c>
      <c r="FF49" s="1">
        <v>-0.99222370199999999</v>
      </c>
      <c r="FG49" s="1">
        <v>-1.024120258</v>
      </c>
      <c r="FH49" s="1">
        <v>1.4683519410000001</v>
      </c>
      <c r="FI49" s="1">
        <v>1.1625293880000001</v>
      </c>
      <c r="FJ49" s="1">
        <v>1.3740817030000001</v>
      </c>
      <c r="FK49" s="1">
        <v>-0.61827943600000002</v>
      </c>
      <c r="FL49" s="1">
        <v>0.98156220699999996</v>
      </c>
      <c r="FM49" s="1">
        <v>0.65470389500000004</v>
      </c>
      <c r="FN49" s="1">
        <v>0.94478795299999996</v>
      </c>
      <c r="FO49" s="1">
        <v>-0.13894535599999999</v>
      </c>
      <c r="FP49" s="1">
        <v>0.90010502800000003</v>
      </c>
      <c r="FQ49" s="1">
        <v>0.96217865700000005</v>
      </c>
      <c r="FR49" s="1">
        <v>-9.9165901000000001E-2</v>
      </c>
      <c r="FS49" s="1">
        <v>0.67246216400000003</v>
      </c>
      <c r="FT49" s="1">
        <v>1.1629552620000001</v>
      </c>
      <c r="FU49" s="1"/>
      <c r="FV49" s="1">
        <v>-0.45070360700000001</v>
      </c>
      <c r="FW49" s="1">
        <v>-0.54637880400000005</v>
      </c>
      <c r="FX49" s="1">
        <v>0.15240841699999999</v>
      </c>
      <c r="FY49" s="1">
        <v>1.4789588659999999</v>
      </c>
      <c r="FZ49" s="1">
        <v>1.6159227350000001</v>
      </c>
      <c r="GA49" s="1">
        <v>0.911935681</v>
      </c>
      <c r="GB49" s="1"/>
      <c r="GC49" s="1"/>
      <c r="GD49" s="1">
        <v>1.545978106</v>
      </c>
      <c r="GE49" s="1">
        <v>2.0810375429999999</v>
      </c>
      <c r="GF49" s="1">
        <v>1.8378086280000001</v>
      </c>
      <c r="GG49" s="1">
        <v>2.0080244390000002</v>
      </c>
      <c r="GH49" s="1">
        <v>-1.305311391</v>
      </c>
      <c r="GI49" s="1">
        <v>1.6743543620000001</v>
      </c>
      <c r="GJ49" s="1">
        <v>-0.54207522799999996</v>
      </c>
      <c r="GK49" s="1">
        <v>-7.9332305000000006E-2</v>
      </c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 t="s">
        <v>269</v>
      </c>
      <c r="HP49" s="1" t="s">
        <v>295</v>
      </c>
      <c r="HQ49" s="1" t="s">
        <v>221</v>
      </c>
      <c r="HR49" s="1" t="s">
        <v>221</v>
      </c>
      <c r="HS49" s="1" t="s">
        <v>221</v>
      </c>
      <c r="HT49" s="1" t="s">
        <v>221</v>
      </c>
      <c r="HU49" s="1">
        <v>5.363809893</v>
      </c>
      <c r="HV49" s="1">
        <v>4.7866378840000001</v>
      </c>
      <c r="HW49" s="1"/>
      <c r="HX49" s="1">
        <v>4.4312896869999996</v>
      </c>
      <c r="HY49" s="1"/>
      <c r="HZ49" s="1">
        <v>3.8338366700000002</v>
      </c>
      <c r="IA49" s="1">
        <v>3.1450203120000002</v>
      </c>
      <c r="IB49" s="1">
        <v>3.5212180129999999</v>
      </c>
    </row>
    <row r="50" spans="1:236" x14ac:dyDescent="0.3">
      <c r="A50" s="1">
        <v>39289</v>
      </c>
      <c r="B50" s="1" t="s">
        <v>592</v>
      </c>
      <c r="C50" s="1" t="s">
        <v>593</v>
      </c>
      <c r="D50" s="1" t="s">
        <v>560</v>
      </c>
      <c r="E50" s="1">
        <v>5</v>
      </c>
      <c r="F50" s="1" t="s">
        <v>352</v>
      </c>
      <c r="G50" s="1">
        <v>1</v>
      </c>
      <c r="H50" s="1" t="s">
        <v>353</v>
      </c>
      <c r="I50" s="1" t="s">
        <v>221</v>
      </c>
      <c r="J50" s="1" t="s">
        <v>221</v>
      </c>
      <c r="K50" s="1" t="s">
        <v>221</v>
      </c>
      <c r="L50" s="1">
        <v>1</v>
      </c>
      <c r="M50" s="1">
        <v>0</v>
      </c>
      <c r="N50" s="1">
        <v>0</v>
      </c>
      <c r="O50" s="1">
        <v>0</v>
      </c>
      <c r="P50" s="1">
        <v>0</v>
      </c>
      <c r="Q50" s="1">
        <v>1</v>
      </c>
      <c r="R50" s="1">
        <v>0</v>
      </c>
      <c r="S50" s="1">
        <v>1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1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 t="s">
        <v>221</v>
      </c>
      <c r="AF50" s="1" t="s">
        <v>221</v>
      </c>
      <c r="AG50" s="1" t="s">
        <v>221</v>
      </c>
      <c r="AH50" s="1" t="s">
        <v>221</v>
      </c>
      <c r="AI50" s="1" t="s">
        <v>221</v>
      </c>
      <c r="AJ50" s="1" t="s">
        <v>221</v>
      </c>
      <c r="AK50" s="1" t="s">
        <v>221</v>
      </c>
      <c r="AL50" s="1" t="s">
        <v>221</v>
      </c>
      <c r="AM50" s="1">
        <v>5</v>
      </c>
      <c r="AN50" s="1">
        <v>2</v>
      </c>
      <c r="AO50" s="1">
        <v>3</v>
      </c>
      <c r="AP50" s="1">
        <v>1</v>
      </c>
      <c r="AQ50" s="1">
        <v>4</v>
      </c>
      <c r="AR50" s="1">
        <v>1</v>
      </c>
      <c r="AS50" s="1">
        <v>1</v>
      </c>
      <c r="AT50" s="1">
        <v>5</v>
      </c>
      <c r="AU50" s="1">
        <v>4</v>
      </c>
      <c r="AV50" s="1">
        <v>3</v>
      </c>
      <c r="AW50" s="1">
        <v>4</v>
      </c>
      <c r="AX50" s="1">
        <v>4</v>
      </c>
      <c r="AY50" s="1">
        <v>3</v>
      </c>
      <c r="AZ50" s="1">
        <v>3</v>
      </c>
      <c r="BA50" s="1">
        <v>3</v>
      </c>
      <c r="BB50" s="1">
        <v>4</v>
      </c>
      <c r="BC50" s="1" t="s">
        <v>221</v>
      </c>
      <c r="BD50" s="1" t="s">
        <v>221</v>
      </c>
      <c r="BE50" s="1" t="s">
        <v>221</v>
      </c>
      <c r="BF50" s="1" t="s">
        <v>221</v>
      </c>
      <c r="BG50" s="1">
        <v>3</v>
      </c>
      <c r="BH50" s="1">
        <v>5</v>
      </c>
      <c r="BI50" s="1">
        <v>4</v>
      </c>
      <c r="BJ50" s="1">
        <v>2</v>
      </c>
      <c r="BK50" s="1">
        <v>5</v>
      </c>
      <c r="BL50" s="1">
        <v>5</v>
      </c>
      <c r="BM50" s="1">
        <v>5</v>
      </c>
      <c r="BN50" s="1" t="s">
        <v>221</v>
      </c>
      <c r="BO50" s="1">
        <v>4</v>
      </c>
      <c r="BP50" s="1">
        <v>5</v>
      </c>
      <c r="BQ50" s="1">
        <v>4</v>
      </c>
      <c r="BR50" s="1">
        <v>3</v>
      </c>
      <c r="BS50" s="1">
        <v>3</v>
      </c>
      <c r="BT50" s="1">
        <v>3</v>
      </c>
      <c r="BU50" s="1">
        <v>3</v>
      </c>
      <c r="BV50" s="1">
        <v>4</v>
      </c>
      <c r="BW50" s="1" t="s">
        <v>221</v>
      </c>
      <c r="BX50" s="1">
        <v>4</v>
      </c>
      <c r="BY50" s="1">
        <v>3</v>
      </c>
      <c r="BZ50" s="1"/>
      <c r="CA50" s="1">
        <v>4</v>
      </c>
      <c r="CB50" s="1">
        <v>5</v>
      </c>
      <c r="CC50" s="1">
        <v>5</v>
      </c>
      <c r="CD50" s="1">
        <v>3</v>
      </c>
      <c r="CE50" s="1">
        <v>5</v>
      </c>
      <c r="CF50" s="1">
        <f>(AM50 - '[1]AoA, FW, and ASMu'!B$11) / '[1]AoA, FW, and ASMu'!B$12</f>
        <v>0.88905207322832902</v>
      </c>
      <c r="CG50" s="1">
        <f>(AQ50 - '[1]AoA, FW, and ASMu'!C$11) / '[1]AoA, FW, and ASMu'!C$12</f>
        <v>0.83458339984016205</v>
      </c>
      <c r="CH50" s="1">
        <f>(AR50 - '[1]AoA, FW, and ASMu'!D$11) / '[1]AoA, FW, and ASMu'!D$12</f>
        <v>-1.1133856642167215</v>
      </c>
      <c r="CI50" s="1">
        <f>(AT50 - '[1]AoA, FW, and ASMu'!E$11) / '[1]AoA, FW, and ASMu'!E$12</f>
        <v>0.50066042908655961</v>
      </c>
      <c r="CJ50" s="1">
        <f>(AU50 - '[1]AoA, FW, and ASMu'!F$11) / '[1]AoA, FW, and ASMu'!F$12</f>
        <v>0.34953519330863153</v>
      </c>
      <c r="CK50" s="1">
        <f>(AY50 - '[1]AoA, FW, and ASMu'!G$11) / '[1]AoA, FW, and ASMu'!G$12</f>
        <v>-0.39129875746110016</v>
      </c>
      <c r="CL50" s="1">
        <f>(BA50 - '[1]AoA, FW, and ASMu'!H$11) / '[1]AoA, FW, and ASMu'!H$12</f>
        <v>1.2597114765283648</v>
      </c>
      <c r="CM50" s="1">
        <f>(AW50 - '[1]AoA, FW, and ASMu'!I$11) / '[1]AoA, FW, and ASMu'!I$12</f>
        <v>0.59779555268672613</v>
      </c>
      <c r="CN50" s="1">
        <v>-0.53289340900000004</v>
      </c>
      <c r="CO50" s="1">
        <v>-0.73871927900000001</v>
      </c>
      <c r="CP50" s="1"/>
      <c r="CQ50" s="1">
        <v>1.3113962E-2</v>
      </c>
      <c r="CR50" s="1">
        <v>0.74010169699999995</v>
      </c>
      <c r="CS50" s="1">
        <v>1.03664095</v>
      </c>
      <c r="CT50" s="1">
        <v>-0.371867271</v>
      </c>
      <c r="CU50" s="1">
        <v>0.84300211400000002</v>
      </c>
      <c r="CV50" s="1" t="s">
        <v>320</v>
      </c>
      <c r="CW50" s="1">
        <v>3</v>
      </c>
      <c r="CX50" s="1">
        <v>0</v>
      </c>
      <c r="CY50" s="1" t="s">
        <v>594</v>
      </c>
      <c r="CZ50" s="1">
        <v>2</v>
      </c>
      <c r="DA50" s="1">
        <v>2613</v>
      </c>
      <c r="DB50" s="1" t="s">
        <v>221</v>
      </c>
      <c r="DC50" s="1" t="s">
        <v>221</v>
      </c>
      <c r="DD50" s="1">
        <v>0</v>
      </c>
      <c r="DE50" s="1" t="s">
        <v>221</v>
      </c>
      <c r="DF50" s="1" t="s">
        <v>221</v>
      </c>
      <c r="DG50" s="1" t="s">
        <v>243</v>
      </c>
      <c r="DH50" s="1">
        <v>563404</v>
      </c>
      <c r="DI50" s="1" t="s">
        <v>221</v>
      </c>
      <c r="DJ50" s="1" t="s">
        <v>595</v>
      </c>
      <c r="DK50" s="1" t="s">
        <v>323</v>
      </c>
      <c r="DL50" s="1" t="s">
        <v>229</v>
      </c>
      <c r="DM50" s="1">
        <v>974</v>
      </c>
      <c r="DN50" s="1">
        <v>9</v>
      </c>
      <c r="DO50" s="1" t="s">
        <v>596</v>
      </c>
      <c r="DP50" s="1">
        <v>0.99168173500000001</v>
      </c>
      <c r="DQ50" s="1">
        <v>0.43523025100000001</v>
      </c>
      <c r="DR50" s="1">
        <v>-0.85767027399999995</v>
      </c>
      <c r="DS50" s="1">
        <v>-0.37808848900000003</v>
      </c>
      <c r="DT50" s="1">
        <v>1.1885848320000001</v>
      </c>
      <c r="DU50" s="1">
        <v>-1.4329344530000001</v>
      </c>
      <c r="DV50" s="1">
        <v>-0.68143459900000003</v>
      </c>
      <c r="DW50" s="1">
        <v>0.87171520999999996</v>
      </c>
      <c r="DX50" s="1">
        <v>0.71745466300000005</v>
      </c>
      <c r="DY50" s="1">
        <v>0.90355514999999997</v>
      </c>
      <c r="DZ50" s="1">
        <v>0.80939393900000001</v>
      </c>
      <c r="EA50" s="1">
        <v>1.8552219560000001</v>
      </c>
      <c r="EB50" s="1">
        <v>-0.34981495200000001</v>
      </c>
      <c r="EC50" s="1">
        <v>-0.36842907200000002</v>
      </c>
      <c r="ED50" s="1">
        <v>1.329160962</v>
      </c>
      <c r="EE50" s="1">
        <v>0.21854679099999999</v>
      </c>
      <c r="EF50" s="1">
        <v>-1.493362589</v>
      </c>
      <c r="EG50" s="1">
        <v>0.79266946299999996</v>
      </c>
      <c r="EH50" s="1">
        <v>-0.138845727</v>
      </c>
      <c r="EI50" s="1">
        <v>-2.2183121899999998</v>
      </c>
      <c r="EJ50" s="1">
        <v>0.78663404599999998</v>
      </c>
      <c r="EK50" s="1">
        <v>0.91174131999999997</v>
      </c>
      <c r="EL50" s="1">
        <v>0.48208338899999997</v>
      </c>
      <c r="EM50" s="1">
        <v>0.141778721</v>
      </c>
      <c r="EN50" s="1">
        <v>0.77204928699999997</v>
      </c>
      <c r="EO50" s="1">
        <v>-0.39782657399999999</v>
      </c>
      <c r="EP50" s="1">
        <v>-1.442470868</v>
      </c>
      <c r="EQ50" s="1">
        <v>-0.83988714499999995</v>
      </c>
      <c r="ER50" s="1">
        <v>-0.64968487399999997</v>
      </c>
      <c r="ES50" s="1">
        <v>-0.43132788399999999</v>
      </c>
      <c r="ET50" s="1">
        <v>-0.18006138499999999</v>
      </c>
      <c r="EU50" s="1" t="s">
        <v>221</v>
      </c>
      <c r="EV50" s="1" t="s">
        <v>221</v>
      </c>
      <c r="EW50" s="1">
        <v>1.3341285919999999</v>
      </c>
      <c r="EX50" s="1">
        <v>0.52018203500000004</v>
      </c>
      <c r="EY50" s="1">
        <v>-0.74570925099999996</v>
      </c>
      <c r="EZ50" s="1">
        <v>-0.56272993800000004</v>
      </c>
      <c r="FA50" s="1">
        <v>0.95617094700000005</v>
      </c>
      <c r="FB50" s="1">
        <v>-1.348361157</v>
      </c>
      <c r="FC50" s="1">
        <v>-0.94977949800000006</v>
      </c>
      <c r="FD50" s="1">
        <v>0.84506917800000003</v>
      </c>
      <c r="FE50" s="1">
        <v>0.410288343</v>
      </c>
      <c r="FF50" s="1">
        <v>0.81766888299999996</v>
      </c>
      <c r="FG50" s="1">
        <v>0.696214102</v>
      </c>
      <c r="FH50" s="1">
        <v>1.4683519410000001</v>
      </c>
      <c r="FI50" s="1">
        <v>-0.24643912700000001</v>
      </c>
      <c r="FJ50" s="1">
        <v>-0.31028479199999998</v>
      </c>
      <c r="FK50" s="1">
        <v>1.2250224620000001</v>
      </c>
      <c r="FL50" s="1">
        <v>0.17604352300000001</v>
      </c>
      <c r="FM50" s="1">
        <v>-1.9298028169999999</v>
      </c>
      <c r="FN50" s="1">
        <v>0.94478795299999996</v>
      </c>
      <c r="FO50" s="1">
        <v>-0.13894535599999999</v>
      </c>
      <c r="FP50" s="1">
        <v>-2.5543624070000002</v>
      </c>
      <c r="FQ50" s="1">
        <v>0.96217865700000005</v>
      </c>
      <c r="FR50" s="1">
        <v>1.024416521</v>
      </c>
      <c r="FS50" s="1">
        <v>0.67246216400000003</v>
      </c>
      <c r="FT50" s="1">
        <v>0.144408287</v>
      </c>
      <c r="FU50" s="1">
        <v>0.89080182600000002</v>
      </c>
      <c r="FV50" s="1">
        <v>-0.45070360700000001</v>
      </c>
      <c r="FW50" s="1">
        <v>-1.7812144590000001</v>
      </c>
      <c r="FX50" s="1">
        <v>-0.79947278300000002</v>
      </c>
      <c r="FY50" s="1">
        <v>-0.711579976</v>
      </c>
      <c r="FZ50" s="1">
        <v>-0.44432008899999997</v>
      </c>
      <c r="GA50" s="1">
        <v>-0.200264262</v>
      </c>
      <c r="GB50" s="1"/>
      <c r="GC50" s="1"/>
      <c r="GD50" s="1">
        <v>1.0699939970000001</v>
      </c>
      <c r="GE50" s="1">
        <v>-1.926311189</v>
      </c>
      <c r="GF50" s="1">
        <v>-0.94977949800000006</v>
      </c>
      <c r="GG50" s="1">
        <v>0.989477465</v>
      </c>
      <c r="GH50" s="1">
        <v>1.3010901690000001</v>
      </c>
      <c r="GI50" s="1">
        <v>0.63991332099999998</v>
      </c>
      <c r="GJ50" s="1">
        <v>0.82528606999999998</v>
      </c>
      <c r="GK50" s="1">
        <v>1.641002056</v>
      </c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 t="s">
        <v>597</v>
      </c>
      <c r="HP50" s="1" t="s">
        <v>232</v>
      </c>
      <c r="HQ50" s="1" t="s">
        <v>262</v>
      </c>
      <c r="HR50" s="1" t="s">
        <v>260</v>
      </c>
      <c r="HS50" s="1" t="s">
        <v>261</v>
      </c>
      <c r="HT50" s="1" t="s">
        <v>221</v>
      </c>
      <c r="HU50" s="1">
        <v>3.3608727969999999</v>
      </c>
      <c r="HV50" s="1">
        <v>2.4033000539999998</v>
      </c>
      <c r="HW50" s="1"/>
      <c r="HX50" s="1">
        <v>3.1211228900000001</v>
      </c>
      <c r="HY50" s="1">
        <v>4.5886305209999998</v>
      </c>
      <c r="HZ50" s="1">
        <v>5.1340691679999999</v>
      </c>
      <c r="IA50" s="1">
        <v>2.098599793</v>
      </c>
      <c r="IB50" s="1">
        <v>3.6190952850000002</v>
      </c>
    </row>
    <row r="51" spans="1:236" x14ac:dyDescent="0.3">
      <c r="A51" s="1">
        <v>35797</v>
      </c>
      <c r="B51" s="1" t="s">
        <v>598</v>
      </c>
      <c r="C51" s="1" t="s">
        <v>450</v>
      </c>
      <c r="D51" s="1" t="s">
        <v>599</v>
      </c>
      <c r="E51" s="1">
        <v>4</v>
      </c>
      <c r="F51" s="1" t="s">
        <v>600</v>
      </c>
      <c r="G51" s="1">
        <v>1</v>
      </c>
      <c r="H51" s="1" t="s">
        <v>601</v>
      </c>
      <c r="I51" s="1" t="s">
        <v>221</v>
      </c>
      <c r="J51" s="1" t="s">
        <v>221</v>
      </c>
      <c r="K51" s="1" t="s">
        <v>221</v>
      </c>
      <c r="L51" s="1">
        <v>1</v>
      </c>
      <c r="M51" s="1">
        <v>0</v>
      </c>
      <c r="N51" s="1">
        <v>0</v>
      </c>
      <c r="O51" s="1">
        <v>0</v>
      </c>
      <c r="P51" s="1">
        <v>0</v>
      </c>
      <c r="Q51" s="1">
        <v>1</v>
      </c>
      <c r="R51" s="1">
        <v>1</v>
      </c>
      <c r="S51" s="1">
        <v>0</v>
      </c>
      <c r="T51" s="1">
        <v>1</v>
      </c>
      <c r="U51" s="1">
        <v>0</v>
      </c>
      <c r="V51" s="1">
        <v>1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 t="s">
        <v>221</v>
      </c>
      <c r="AF51" s="1" t="s">
        <v>221</v>
      </c>
      <c r="AG51" s="1" t="s">
        <v>221</v>
      </c>
      <c r="AH51" s="1" t="s">
        <v>221</v>
      </c>
      <c r="AI51" s="1" t="s">
        <v>221</v>
      </c>
      <c r="AJ51" s="1" t="s">
        <v>221</v>
      </c>
      <c r="AK51" s="1" t="s">
        <v>221</v>
      </c>
      <c r="AL51" s="1" t="s">
        <v>221</v>
      </c>
      <c r="AM51" s="1">
        <v>4</v>
      </c>
      <c r="AN51" s="1">
        <v>3</v>
      </c>
      <c r="AO51" s="1">
        <v>5</v>
      </c>
      <c r="AP51" s="1">
        <v>2</v>
      </c>
      <c r="AQ51" s="1">
        <v>3</v>
      </c>
      <c r="AR51" s="1">
        <v>4</v>
      </c>
      <c r="AS51" s="1">
        <v>5</v>
      </c>
      <c r="AT51" s="1">
        <v>5</v>
      </c>
      <c r="AU51" s="1">
        <v>3</v>
      </c>
      <c r="AV51" s="1">
        <v>5</v>
      </c>
      <c r="AW51" s="1">
        <v>4</v>
      </c>
      <c r="AX51" s="1">
        <v>5</v>
      </c>
      <c r="AY51" s="1">
        <v>5</v>
      </c>
      <c r="AZ51" s="1">
        <v>5</v>
      </c>
      <c r="BA51" s="1">
        <v>5</v>
      </c>
      <c r="BB51" s="1">
        <v>4</v>
      </c>
      <c r="BC51" s="1" t="s">
        <v>221</v>
      </c>
      <c r="BD51" s="1" t="s">
        <v>221</v>
      </c>
      <c r="BE51" s="1" t="s">
        <v>221</v>
      </c>
      <c r="BF51" s="1" t="s">
        <v>221</v>
      </c>
      <c r="BG51" s="1">
        <v>5</v>
      </c>
      <c r="BH51" s="1">
        <v>3</v>
      </c>
      <c r="BI51" s="1">
        <v>3</v>
      </c>
      <c r="BJ51" s="1">
        <v>5</v>
      </c>
      <c r="BK51" s="1">
        <v>4</v>
      </c>
      <c r="BL51" s="1">
        <v>3</v>
      </c>
      <c r="BM51" s="1">
        <v>3</v>
      </c>
      <c r="BN51" s="1">
        <v>3</v>
      </c>
      <c r="BO51" s="1">
        <v>2</v>
      </c>
      <c r="BP51" s="1">
        <v>1</v>
      </c>
      <c r="BQ51" s="1">
        <v>3</v>
      </c>
      <c r="BR51" s="1">
        <v>3</v>
      </c>
      <c r="BS51" s="1">
        <v>3</v>
      </c>
      <c r="BT51" s="1">
        <v>2</v>
      </c>
      <c r="BU51" s="1">
        <v>2</v>
      </c>
      <c r="BV51" s="1">
        <v>2</v>
      </c>
      <c r="BW51" s="1">
        <v>3</v>
      </c>
      <c r="BX51" s="1">
        <v>3.2</v>
      </c>
      <c r="BY51" s="1">
        <v>2</v>
      </c>
      <c r="BZ51" s="1">
        <v>3</v>
      </c>
      <c r="CA51" s="1">
        <v>2</v>
      </c>
      <c r="CB51" s="1">
        <v>1</v>
      </c>
      <c r="CC51" s="1">
        <v>3.3333333330000001</v>
      </c>
      <c r="CD51" s="1">
        <v>3</v>
      </c>
      <c r="CE51" s="1">
        <v>3</v>
      </c>
      <c r="CF51" s="1">
        <f>(AM51 - '[1]AoA, FW, and ASMu'!B$11) / '[1]AoA, FW, and ASMu'!B$12</f>
        <v>-6.0746042051738683E-2</v>
      </c>
      <c r="CG51" s="1">
        <f>(AQ51 - '[1]AoA, FW, and ASMu'!C$11) / '[1]AoA, FW, and ASMu'!C$12</f>
        <v>6.35580845466511E-2</v>
      </c>
      <c r="CH51" s="1">
        <f>(AR51 - '[1]AoA, FW, and ASMu'!D$11) / '[1]AoA, FW, and ASMu'!D$12</f>
        <v>1.2414584841085845</v>
      </c>
      <c r="CI51" s="1">
        <f>(AT51 - '[1]AoA, FW, and ASMu'!E$11) / '[1]AoA, FW, and ASMu'!E$12</f>
        <v>0.50066042908655961</v>
      </c>
      <c r="CJ51" s="1">
        <f>(AU51 - '[1]AoA, FW, and ASMu'!F$11) / '[1]AoA, FW, and ASMu'!F$12</f>
        <v>-0.22453801400218357</v>
      </c>
      <c r="CK51" s="1">
        <f>(AY51 - '[1]AoA, FW, and ASMu'!G$11) / '[1]AoA, FW, and ASMu'!G$12</f>
        <v>1.0352183707753255</v>
      </c>
      <c r="CL51" s="1">
        <f>(BA51 - '[1]AoA, FW, and ASMu'!H$11) / '[1]AoA, FW, and ASMu'!H$12</f>
        <v>3.1399257210878839</v>
      </c>
      <c r="CM51" s="1">
        <f>(AW51 - '[1]AoA, FW, and ASMu'!I$11) / '[1]AoA, FW, and ASMu'!I$12</f>
        <v>0.59779555268672613</v>
      </c>
      <c r="CN51" s="1">
        <v>-1.738708991</v>
      </c>
      <c r="CO51" s="1">
        <v>-1.6451476570000001</v>
      </c>
      <c r="CP51" s="1">
        <v>-9.5382601999999997E-2</v>
      </c>
      <c r="CQ51" s="1">
        <v>-1.643782678</v>
      </c>
      <c r="CR51" s="1">
        <v>-2.983436781</v>
      </c>
      <c r="CS51" s="1">
        <v>-1.1557139599999999</v>
      </c>
      <c r="CT51" s="1">
        <v>-8.5518770999999993E-2</v>
      </c>
      <c r="CU51" s="1">
        <v>-0.50975006599999995</v>
      </c>
      <c r="CV51" s="1" t="s">
        <v>223</v>
      </c>
      <c r="CW51" s="1">
        <v>4</v>
      </c>
      <c r="CX51" s="1">
        <v>1</v>
      </c>
      <c r="CY51" s="1" t="s">
        <v>224</v>
      </c>
      <c r="CZ51" s="1">
        <v>4</v>
      </c>
      <c r="DA51" s="1">
        <v>9756</v>
      </c>
      <c r="DB51" s="1" t="s">
        <v>221</v>
      </c>
      <c r="DC51" s="1" t="s">
        <v>221</v>
      </c>
      <c r="DD51" s="1">
        <v>0</v>
      </c>
      <c r="DE51" s="1" t="s">
        <v>221</v>
      </c>
      <c r="DF51" s="1" t="s">
        <v>221</v>
      </c>
      <c r="DG51" s="1" t="s">
        <v>310</v>
      </c>
      <c r="DH51" s="1">
        <v>641248</v>
      </c>
      <c r="DI51" s="1" t="s">
        <v>221</v>
      </c>
      <c r="DJ51" s="1" t="s">
        <v>602</v>
      </c>
      <c r="DK51" s="1" t="s">
        <v>221</v>
      </c>
      <c r="DL51" s="1" t="s">
        <v>229</v>
      </c>
      <c r="DM51" s="1" t="s">
        <v>367</v>
      </c>
      <c r="DN51" s="1">
        <v>3</v>
      </c>
      <c r="DO51" s="1" t="s">
        <v>603</v>
      </c>
      <c r="DP51" s="1">
        <v>-8.318265E-3</v>
      </c>
      <c r="DQ51" s="1">
        <v>1.4352302509999999</v>
      </c>
      <c r="DR51" s="1">
        <v>1.142329726</v>
      </c>
      <c r="DS51" s="1">
        <v>0.62191151099999997</v>
      </c>
      <c r="DT51" s="1">
        <v>0.18858483200000001</v>
      </c>
      <c r="DU51" s="1">
        <v>1.5670655469999999</v>
      </c>
      <c r="DV51" s="1">
        <v>3.3185654009999999</v>
      </c>
      <c r="DW51" s="1">
        <v>0.87171520999999996</v>
      </c>
      <c r="DX51" s="1">
        <v>-0.28254533700000001</v>
      </c>
      <c r="DY51" s="1">
        <v>2.9035551499999999</v>
      </c>
      <c r="DZ51" s="1">
        <v>0.80939393900000001</v>
      </c>
      <c r="EA51" s="1">
        <v>2.8552219559999998</v>
      </c>
      <c r="EB51" s="1">
        <v>1.650185048</v>
      </c>
      <c r="EC51" s="1">
        <v>1.6315709279999999</v>
      </c>
      <c r="ED51" s="1">
        <v>3.329160962</v>
      </c>
      <c r="EE51" s="1">
        <v>0.21854679099999999</v>
      </c>
      <c r="EF51" s="1">
        <v>0.50663741100000004</v>
      </c>
      <c r="EG51" s="1">
        <v>-1.207330537</v>
      </c>
      <c r="EH51" s="1">
        <v>-1.1388457270000001</v>
      </c>
      <c r="EI51" s="1">
        <v>0.78168780999999998</v>
      </c>
      <c r="EJ51" s="1">
        <v>-0.213365954</v>
      </c>
      <c r="EK51" s="1">
        <v>-1.08825868</v>
      </c>
      <c r="EL51" s="1">
        <v>-1.517916611</v>
      </c>
      <c r="EM51" s="1">
        <v>-1.8582212789999999</v>
      </c>
      <c r="EN51" s="1">
        <v>-3.2279507129999998</v>
      </c>
      <c r="EO51" s="1">
        <v>-1.397826574</v>
      </c>
      <c r="EP51" s="1">
        <v>-1.442470868</v>
      </c>
      <c r="EQ51" s="1">
        <v>-0.83988714499999995</v>
      </c>
      <c r="ER51" s="1">
        <v>-1.6496848740000001</v>
      </c>
      <c r="ES51" s="1">
        <v>-1.4313278840000001</v>
      </c>
      <c r="ET51" s="1">
        <v>-2.1800613850000001</v>
      </c>
      <c r="EU51" s="1">
        <v>-0.28827037799999999</v>
      </c>
      <c r="EV51" s="1">
        <v>-0.88920579200000005</v>
      </c>
      <c r="EW51" s="1">
        <v>-1.1190723E-2</v>
      </c>
      <c r="EX51" s="1">
        <v>1.715370176</v>
      </c>
      <c r="EY51" s="1">
        <v>0.99320901100000003</v>
      </c>
      <c r="EZ51" s="1">
        <v>0.92562518000000005</v>
      </c>
      <c r="FA51" s="1">
        <v>0.15170927000000001</v>
      </c>
      <c r="FB51" s="1">
        <v>1.474575693</v>
      </c>
      <c r="FC51" s="1">
        <v>4.6253967539999996</v>
      </c>
      <c r="FD51" s="1">
        <v>0.84506917800000003</v>
      </c>
      <c r="FE51" s="1">
        <v>-0.16157823499999999</v>
      </c>
      <c r="FF51" s="1">
        <v>2.6275614680000001</v>
      </c>
      <c r="FG51" s="1">
        <v>0.696214102</v>
      </c>
      <c r="FH51" s="1">
        <v>2.2598216280000001</v>
      </c>
      <c r="FI51" s="1">
        <v>1.1625293880000001</v>
      </c>
      <c r="FJ51" s="1">
        <v>1.3740817030000001</v>
      </c>
      <c r="FK51" s="1">
        <v>3.0683243600000001</v>
      </c>
      <c r="FL51" s="1">
        <v>0.17604352300000001</v>
      </c>
      <c r="FM51" s="1">
        <v>0.65470389500000004</v>
      </c>
      <c r="FN51" s="1">
        <v>-1.4390252180000001</v>
      </c>
      <c r="FO51" s="1">
        <v>-1.139662908</v>
      </c>
      <c r="FP51" s="1">
        <v>0.90010502800000003</v>
      </c>
      <c r="FQ51" s="1">
        <v>-0.26098052599999999</v>
      </c>
      <c r="FR51" s="1">
        <v>-1.2227483240000001</v>
      </c>
      <c r="FS51" s="1">
        <v>-2.1173546170000002</v>
      </c>
      <c r="FT51" s="1">
        <v>-1.892685661</v>
      </c>
      <c r="FU51" s="1">
        <v>-3.724457025</v>
      </c>
      <c r="FV51" s="1">
        <v>-1.5836183909999999</v>
      </c>
      <c r="FW51" s="1">
        <v>-1.7812144590000001</v>
      </c>
      <c r="FX51" s="1">
        <v>-0.79947278300000002</v>
      </c>
      <c r="FY51" s="1">
        <v>-1.8068493960000001</v>
      </c>
      <c r="FZ51" s="1">
        <v>-1.4744415</v>
      </c>
      <c r="GA51" s="1">
        <v>-2.4246641489999998</v>
      </c>
      <c r="GB51" s="1">
        <v>-0.288289605</v>
      </c>
      <c r="GC51" s="1">
        <v>-0.77675984099999995</v>
      </c>
      <c r="GD51" s="1">
        <v>-1.107520909</v>
      </c>
      <c r="GE51" s="1">
        <v>-0.16606975500000001</v>
      </c>
      <c r="GF51" s="1">
        <v>3.848636913</v>
      </c>
      <c r="GG51" s="1">
        <v>-1.0476164830000001</v>
      </c>
      <c r="GH51" s="1">
        <v>-3.8860352599999999</v>
      </c>
      <c r="GI51" s="1">
        <v>-3.7831767000000002E-2</v>
      </c>
      <c r="GJ51" s="1">
        <v>2.5244431660000002</v>
      </c>
      <c r="GK51" s="1">
        <v>-0.74281111600000005</v>
      </c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 t="s">
        <v>231</v>
      </c>
      <c r="HP51" s="1" t="s">
        <v>295</v>
      </c>
      <c r="HQ51" s="1" t="s">
        <v>234</v>
      </c>
      <c r="HR51" s="1" t="s">
        <v>221</v>
      </c>
      <c r="HS51" s="1" t="s">
        <v>221</v>
      </c>
      <c r="HT51" s="1" t="s">
        <v>221</v>
      </c>
      <c r="HU51" s="1">
        <v>1.0471209340000001</v>
      </c>
      <c r="HV51" s="1">
        <v>1.10032603</v>
      </c>
      <c r="HW51" s="1">
        <v>1.6405807560000001</v>
      </c>
      <c r="HX51" s="1">
        <v>0.91807011299999997</v>
      </c>
      <c r="HY51" s="1">
        <v>0</v>
      </c>
      <c r="HZ51" s="1">
        <v>1.026194292</v>
      </c>
      <c r="IA51" s="1">
        <v>2.0809567630000001</v>
      </c>
      <c r="IB51" s="1">
        <v>2.0207949030000001</v>
      </c>
    </row>
    <row r="52" spans="1:236" x14ac:dyDescent="0.3">
      <c r="A52" s="1">
        <v>29861</v>
      </c>
      <c r="B52" s="1" t="s">
        <v>604</v>
      </c>
      <c r="C52" s="1" t="s">
        <v>605</v>
      </c>
      <c r="D52" s="1" t="s">
        <v>606</v>
      </c>
      <c r="E52" s="1">
        <v>6</v>
      </c>
      <c r="F52" s="1" t="s">
        <v>607</v>
      </c>
      <c r="G52" s="1">
        <v>4</v>
      </c>
      <c r="H52" s="1" t="s">
        <v>608</v>
      </c>
      <c r="I52" s="1" t="s">
        <v>221</v>
      </c>
      <c r="J52" s="1" t="s">
        <v>221</v>
      </c>
      <c r="K52" s="1" t="s">
        <v>221</v>
      </c>
      <c r="L52" s="1">
        <v>1</v>
      </c>
      <c r="M52" s="1">
        <v>0</v>
      </c>
      <c r="N52" s="1">
        <v>0</v>
      </c>
      <c r="O52" s="1">
        <v>1</v>
      </c>
      <c r="P52" s="1">
        <v>0</v>
      </c>
      <c r="Q52" s="1">
        <v>0</v>
      </c>
      <c r="R52" s="1">
        <v>0</v>
      </c>
      <c r="S52" s="1">
        <v>1</v>
      </c>
      <c r="T52" s="1">
        <v>1</v>
      </c>
      <c r="U52" s="1">
        <v>0</v>
      </c>
      <c r="V52" s="1">
        <v>1</v>
      </c>
      <c r="W52" s="1">
        <v>0</v>
      </c>
      <c r="X52" s="1">
        <v>0</v>
      </c>
      <c r="Y52" s="1">
        <v>1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 t="s">
        <v>221</v>
      </c>
      <c r="AF52" s="1" t="s">
        <v>221</v>
      </c>
      <c r="AG52" s="1" t="s">
        <v>221</v>
      </c>
      <c r="AH52" s="1" t="s">
        <v>221</v>
      </c>
      <c r="AI52" s="1" t="s">
        <v>221</v>
      </c>
      <c r="AJ52" s="1" t="s">
        <v>221</v>
      </c>
      <c r="AK52" s="1" t="s">
        <v>221</v>
      </c>
      <c r="AL52" s="1" t="s">
        <v>221</v>
      </c>
      <c r="AM52" s="1">
        <v>4</v>
      </c>
      <c r="AN52" s="1">
        <v>1</v>
      </c>
      <c r="AO52" s="1">
        <v>5</v>
      </c>
      <c r="AP52" s="1">
        <v>1</v>
      </c>
      <c r="AQ52" s="1">
        <v>3</v>
      </c>
      <c r="AR52" s="1">
        <v>4</v>
      </c>
      <c r="AS52" s="1">
        <v>1</v>
      </c>
      <c r="AT52" s="1">
        <v>5</v>
      </c>
      <c r="AU52" s="1">
        <v>5</v>
      </c>
      <c r="AV52" s="1">
        <v>4</v>
      </c>
      <c r="AW52" s="1">
        <v>5</v>
      </c>
      <c r="AX52" s="1">
        <v>5</v>
      </c>
      <c r="AY52" s="1">
        <v>3</v>
      </c>
      <c r="AZ52" s="1">
        <v>4</v>
      </c>
      <c r="BA52" s="1">
        <v>1</v>
      </c>
      <c r="BB52" s="1">
        <v>4</v>
      </c>
      <c r="BC52" s="1" t="s">
        <v>221</v>
      </c>
      <c r="BD52" s="1" t="s">
        <v>221</v>
      </c>
      <c r="BE52" s="1" t="s">
        <v>221</v>
      </c>
      <c r="BF52" s="1" t="s">
        <v>221</v>
      </c>
      <c r="BG52" s="1">
        <v>3</v>
      </c>
      <c r="BH52" s="1">
        <v>4</v>
      </c>
      <c r="BI52" s="1">
        <v>4</v>
      </c>
      <c r="BJ52" s="1">
        <v>3</v>
      </c>
      <c r="BK52" s="1">
        <v>4</v>
      </c>
      <c r="BL52" s="1">
        <v>3</v>
      </c>
      <c r="BM52" s="1">
        <v>3</v>
      </c>
      <c r="BN52" s="1">
        <v>4</v>
      </c>
      <c r="BO52" s="1">
        <v>2</v>
      </c>
      <c r="BP52" s="1">
        <v>4</v>
      </c>
      <c r="BQ52" s="1">
        <v>4</v>
      </c>
      <c r="BR52" s="1">
        <v>5</v>
      </c>
      <c r="BS52" s="1">
        <v>4</v>
      </c>
      <c r="BT52" s="1">
        <v>1</v>
      </c>
      <c r="BU52" s="1">
        <v>1</v>
      </c>
      <c r="BV52" s="1">
        <v>2</v>
      </c>
      <c r="BW52" s="1">
        <v>3</v>
      </c>
      <c r="BX52" s="1">
        <v>3.5</v>
      </c>
      <c r="BY52" s="1">
        <v>1</v>
      </c>
      <c r="BZ52" s="1">
        <v>4</v>
      </c>
      <c r="CA52" s="1">
        <v>2</v>
      </c>
      <c r="CB52" s="1">
        <v>4</v>
      </c>
      <c r="CC52" s="1">
        <v>3.3333333330000001</v>
      </c>
      <c r="CD52" s="1">
        <v>3.5</v>
      </c>
      <c r="CE52" s="1">
        <v>4</v>
      </c>
      <c r="CF52" s="1">
        <f>(AM52 - '[1]AoA, FW, and ASMu'!B$11) / '[1]AoA, FW, and ASMu'!B$12</f>
        <v>-6.0746042051738683E-2</v>
      </c>
      <c r="CG52" s="1">
        <f>(AQ52 - '[1]AoA, FW, and ASMu'!C$11) / '[1]AoA, FW, and ASMu'!C$12</f>
        <v>6.35580845466511E-2</v>
      </c>
      <c r="CH52" s="1">
        <f>(AR52 - '[1]AoA, FW, and ASMu'!D$11) / '[1]AoA, FW, and ASMu'!D$12</f>
        <v>1.2414584841085845</v>
      </c>
      <c r="CI52" s="1">
        <f>(AT52 - '[1]AoA, FW, and ASMu'!E$11) / '[1]AoA, FW, and ASMu'!E$12</f>
        <v>0.50066042908655961</v>
      </c>
      <c r="CJ52" s="1">
        <f>(AU52 - '[1]AoA, FW, and ASMu'!F$11) / '[1]AoA, FW, and ASMu'!F$12</f>
        <v>0.92360840061944671</v>
      </c>
      <c r="CK52" s="1">
        <f>(AY52 - '[1]AoA, FW, and ASMu'!G$11) / '[1]AoA, FW, and ASMu'!G$12</f>
        <v>-0.39129875746110016</v>
      </c>
      <c r="CL52" s="1">
        <f>(BA52 - '[1]AoA, FW, and ASMu'!H$11) / '[1]AoA, FW, and ASMu'!H$12</f>
        <v>-0.62050276803115456</v>
      </c>
      <c r="CM52" s="1">
        <f>(AW52 - '[1]AoA, FW, and ASMu'!I$11) / '[1]AoA, FW, and ASMu'!I$12</f>
        <v>1.4468245209353749</v>
      </c>
      <c r="CN52" s="1">
        <v>-1.755834361</v>
      </c>
      <c r="CO52" s="1">
        <v>-1.8476544290000001</v>
      </c>
      <c r="CP52" s="1">
        <v>0.12897782499999999</v>
      </c>
      <c r="CQ52" s="1">
        <v>-1.694026024</v>
      </c>
      <c r="CR52" s="1">
        <v>-0.47237871300000001</v>
      </c>
      <c r="CS52" s="1">
        <v>-1.971874543</v>
      </c>
      <c r="CT52" s="1">
        <v>-0.58111971399999995</v>
      </c>
      <c r="CU52" s="1">
        <v>-0.24367807999999999</v>
      </c>
      <c r="CV52" s="1" t="s">
        <v>223</v>
      </c>
      <c r="CW52" s="1">
        <v>4</v>
      </c>
      <c r="CX52" s="1">
        <v>1</v>
      </c>
      <c r="CY52" s="1" t="s">
        <v>224</v>
      </c>
      <c r="CZ52" s="1">
        <v>4</v>
      </c>
      <c r="DA52" s="1">
        <v>104</v>
      </c>
      <c r="DB52" s="1" t="s">
        <v>221</v>
      </c>
      <c r="DC52" s="1" t="s">
        <v>221</v>
      </c>
      <c r="DD52" s="1">
        <v>0</v>
      </c>
      <c r="DE52" s="1" t="s">
        <v>221</v>
      </c>
      <c r="DF52" s="1" t="s">
        <v>221</v>
      </c>
      <c r="DG52" s="1" t="s">
        <v>243</v>
      </c>
      <c r="DH52" s="1">
        <v>517209</v>
      </c>
      <c r="DI52" s="1" t="s">
        <v>221</v>
      </c>
      <c r="DJ52" s="1" t="s">
        <v>609</v>
      </c>
      <c r="DK52" s="1" t="s">
        <v>257</v>
      </c>
      <c r="DL52" s="1" t="s">
        <v>229</v>
      </c>
      <c r="DM52" s="1">
        <v>1131</v>
      </c>
      <c r="DN52" s="1">
        <v>8</v>
      </c>
      <c r="DO52" s="1" t="s">
        <v>610</v>
      </c>
      <c r="DP52" s="1">
        <v>-8.318265E-3</v>
      </c>
      <c r="DQ52" s="1">
        <v>-0.56476974899999999</v>
      </c>
      <c r="DR52" s="1">
        <v>1.142329726</v>
      </c>
      <c r="DS52" s="1">
        <v>-0.37808848900000003</v>
      </c>
      <c r="DT52" s="1">
        <v>0.18858483200000001</v>
      </c>
      <c r="DU52" s="1">
        <v>1.5670655469999999</v>
      </c>
      <c r="DV52" s="1">
        <v>-0.68143459900000003</v>
      </c>
      <c r="DW52" s="1">
        <v>0.87171520999999996</v>
      </c>
      <c r="DX52" s="1">
        <v>1.717454663</v>
      </c>
      <c r="DY52" s="1">
        <v>1.9035551500000001</v>
      </c>
      <c r="DZ52" s="1">
        <v>1.809393939</v>
      </c>
      <c r="EA52" s="1">
        <v>2.8552219559999998</v>
      </c>
      <c r="EB52" s="1">
        <v>-0.34981495200000001</v>
      </c>
      <c r="EC52" s="1">
        <v>0.63157092800000003</v>
      </c>
      <c r="ED52" s="1">
        <v>-0.670839038</v>
      </c>
      <c r="EE52" s="1">
        <v>0.21854679099999999</v>
      </c>
      <c r="EF52" s="1">
        <v>-1.493362589</v>
      </c>
      <c r="EG52" s="1">
        <v>-0.20733053700000001</v>
      </c>
      <c r="EH52" s="1">
        <v>-0.138845727</v>
      </c>
      <c r="EI52" s="1">
        <v>-1.21831219</v>
      </c>
      <c r="EJ52" s="1">
        <v>-0.213365954</v>
      </c>
      <c r="EK52" s="1">
        <v>-1.08825868</v>
      </c>
      <c r="EL52" s="1">
        <v>-1.517916611</v>
      </c>
      <c r="EM52" s="1">
        <v>-1.8582212789999999</v>
      </c>
      <c r="EN52" s="1">
        <v>-0.227950713</v>
      </c>
      <c r="EO52" s="1">
        <v>-0.39782657399999999</v>
      </c>
      <c r="EP52" s="1">
        <v>0.55752913199999998</v>
      </c>
      <c r="EQ52" s="1">
        <v>0.160112855</v>
      </c>
      <c r="ER52" s="1">
        <v>-2.6496848740000001</v>
      </c>
      <c r="ES52" s="1">
        <v>-2.4313278839999999</v>
      </c>
      <c r="ET52" s="1">
        <v>-2.1800613850000001</v>
      </c>
      <c r="EU52" s="1">
        <v>-0.28827037799999999</v>
      </c>
      <c r="EV52" s="1">
        <v>0.11079420800000001</v>
      </c>
      <c r="EW52" s="1">
        <v>-7.2999390000000001E-3</v>
      </c>
      <c r="EX52" s="1">
        <v>-0.50626750099999995</v>
      </c>
      <c r="EY52" s="1">
        <v>1.1603746619999999</v>
      </c>
      <c r="EZ52" s="1">
        <v>-0.43257899100000002</v>
      </c>
      <c r="FA52" s="1">
        <v>0.14875905</v>
      </c>
      <c r="FB52" s="1">
        <v>1.2387726290000001</v>
      </c>
      <c r="FC52" s="1">
        <v>-0.56312254100000003</v>
      </c>
      <c r="FD52" s="1">
        <v>0.78158185499999999</v>
      </c>
      <c r="FE52" s="1">
        <v>0.98416879099999999</v>
      </c>
      <c r="FF52" s="1">
        <v>1.3097068430000001</v>
      </c>
      <c r="FG52" s="1">
        <v>1.6615391349999999</v>
      </c>
      <c r="FH52" s="1">
        <v>1.8196115909999999</v>
      </c>
      <c r="FI52" s="1">
        <v>-0.25401532300000002</v>
      </c>
      <c r="FJ52" s="1">
        <v>0.527533476</v>
      </c>
      <c r="FK52" s="1">
        <v>-0.65123792400000002</v>
      </c>
      <c r="FL52" s="1">
        <v>0.211429009</v>
      </c>
      <c r="FM52" s="1">
        <v>-2.1596222809999999</v>
      </c>
      <c r="FN52" s="1">
        <v>-0.27098051200000001</v>
      </c>
      <c r="FO52" s="1">
        <v>-0.14130938400000001</v>
      </c>
      <c r="FP52" s="1">
        <v>-1.4751905409999999</v>
      </c>
      <c r="FQ52" s="1">
        <v>-0.26488525299999999</v>
      </c>
      <c r="FR52" s="1">
        <v>-1.184745122</v>
      </c>
      <c r="FS52" s="1">
        <v>-2.2100149789999999</v>
      </c>
      <c r="FT52" s="1">
        <v>-1.8481728989999999</v>
      </c>
      <c r="FU52" s="1">
        <v>-0.22705561099999999</v>
      </c>
      <c r="FV52" s="1">
        <v>-0.45330464100000001</v>
      </c>
      <c r="FW52" s="1">
        <v>0.72294473999999997</v>
      </c>
      <c r="FX52" s="1">
        <v>0.19275363200000001</v>
      </c>
      <c r="FY52" s="1">
        <v>-2.6954219679999998</v>
      </c>
      <c r="FZ52" s="1">
        <v>-2.637888341</v>
      </c>
      <c r="GA52" s="1">
        <v>-2.5395733580000002</v>
      </c>
      <c r="GB52" s="1">
        <v>-0.28983172800000001</v>
      </c>
      <c r="GC52" s="1">
        <v>0.126620132</v>
      </c>
      <c r="GD52" s="1">
        <v>-0.84005877699999998</v>
      </c>
      <c r="GE52" s="1">
        <v>-1.1025751180000001</v>
      </c>
      <c r="GF52" s="1">
        <v>0.94894090099999995</v>
      </c>
      <c r="GG52" s="1">
        <v>-1.4284331240000001</v>
      </c>
      <c r="GH52" s="1">
        <v>-0.86400410800000005</v>
      </c>
      <c r="GI52" s="1">
        <v>-1.228955628</v>
      </c>
      <c r="GJ52" s="1">
        <v>-0.699776972</v>
      </c>
      <c r="GK52" s="1">
        <v>-0.49808314599999998</v>
      </c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 t="s">
        <v>269</v>
      </c>
      <c r="HP52" s="1" t="s">
        <v>357</v>
      </c>
      <c r="HQ52" s="1" t="s">
        <v>358</v>
      </c>
      <c r="HR52" s="1" t="s">
        <v>611</v>
      </c>
      <c r="HS52" s="1" t="s">
        <v>221</v>
      </c>
      <c r="HT52" s="1" t="s">
        <v>221</v>
      </c>
      <c r="HU52" s="1">
        <v>1.561644861</v>
      </c>
      <c r="HV52" s="1">
        <v>0</v>
      </c>
      <c r="HW52" s="1">
        <v>2.3216008499999998</v>
      </c>
      <c r="HX52" s="1">
        <v>0.98001505499999997</v>
      </c>
      <c r="HY52" s="1">
        <v>3.4719835400000001</v>
      </c>
      <c r="HZ52" s="1">
        <v>0.58838192</v>
      </c>
      <c r="IA52" s="1">
        <v>2.7267925050000001</v>
      </c>
      <c r="IB52" s="1">
        <v>3.2681530689999998</v>
      </c>
    </row>
    <row r="53" spans="1:236" x14ac:dyDescent="0.3">
      <c r="A53" s="1">
        <v>28804</v>
      </c>
      <c r="B53" s="1" t="s">
        <v>612</v>
      </c>
      <c r="C53" s="1" t="s">
        <v>613</v>
      </c>
      <c r="D53" s="1" t="s">
        <v>614</v>
      </c>
      <c r="E53" s="1">
        <v>6</v>
      </c>
      <c r="F53" s="1" t="s">
        <v>383</v>
      </c>
      <c r="G53" s="1">
        <v>4</v>
      </c>
      <c r="H53" s="1" t="s">
        <v>384</v>
      </c>
      <c r="I53" s="1" t="s">
        <v>221</v>
      </c>
      <c r="J53" s="1" t="s">
        <v>221</v>
      </c>
      <c r="K53" s="1" t="s">
        <v>221</v>
      </c>
      <c r="L53" s="1">
        <v>1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1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1</v>
      </c>
      <c r="AA53" s="1">
        <v>0</v>
      </c>
      <c r="AB53" s="1">
        <v>0</v>
      </c>
      <c r="AC53" s="1">
        <v>0</v>
      </c>
      <c r="AD53" s="1">
        <v>0</v>
      </c>
      <c r="AE53" s="1" t="s">
        <v>221</v>
      </c>
      <c r="AF53" s="1" t="s">
        <v>221</v>
      </c>
      <c r="AG53" s="1" t="s">
        <v>221</v>
      </c>
      <c r="AH53" s="1" t="s">
        <v>221</v>
      </c>
      <c r="AI53" s="1" t="s">
        <v>221</v>
      </c>
      <c r="AJ53" s="1" t="s">
        <v>221</v>
      </c>
      <c r="AK53" s="1" t="s">
        <v>221</v>
      </c>
      <c r="AL53" s="1" t="s">
        <v>221</v>
      </c>
      <c r="AM53" s="1">
        <v>4</v>
      </c>
      <c r="AN53" s="1">
        <v>1</v>
      </c>
      <c r="AO53" s="1">
        <v>5</v>
      </c>
      <c r="AP53" s="1">
        <v>2</v>
      </c>
      <c r="AQ53" s="1">
        <v>2</v>
      </c>
      <c r="AR53" s="1">
        <v>2</v>
      </c>
      <c r="AS53" s="1">
        <v>2</v>
      </c>
      <c r="AT53" s="1">
        <v>3</v>
      </c>
      <c r="AU53" s="1">
        <v>1</v>
      </c>
      <c r="AV53" s="1">
        <v>3</v>
      </c>
      <c r="AW53" s="1">
        <v>4</v>
      </c>
      <c r="AX53" s="1">
        <v>5</v>
      </c>
      <c r="AY53" s="1">
        <v>4</v>
      </c>
      <c r="AZ53" s="1">
        <v>4</v>
      </c>
      <c r="BA53" s="1">
        <v>1</v>
      </c>
      <c r="BB53" s="1">
        <v>5</v>
      </c>
      <c r="BC53" s="1" t="s">
        <v>221</v>
      </c>
      <c r="BD53" s="1" t="s">
        <v>221</v>
      </c>
      <c r="BE53" s="1" t="s">
        <v>221</v>
      </c>
      <c r="BF53" s="1" t="s">
        <v>221</v>
      </c>
      <c r="BG53" s="1">
        <v>4</v>
      </c>
      <c r="BH53" s="1">
        <v>3</v>
      </c>
      <c r="BI53" s="1">
        <v>5</v>
      </c>
      <c r="BJ53" s="1">
        <v>2</v>
      </c>
      <c r="BK53" s="1">
        <v>3</v>
      </c>
      <c r="BL53" s="1">
        <v>3</v>
      </c>
      <c r="BM53" s="1">
        <v>3</v>
      </c>
      <c r="BN53" s="1">
        <v>3</v>
      </c>
      <c r="BO53" s="1">
        <v>3</v>
      </c>
      <c r="BP53" s="1">
        <v>3</v>
      </c>
      <c r="BQ53" s="1">
        <v>5</v>
      </c>
      <c r="BR53" s="1">
        <v>3</v>
      </c>
      <c r="BS53" s="1">
        <v>5</v>
      </c>
      <c r="BT53" s="1">
        <v>2</v>
      </c>
      <c r="BU53" s="1">
        <v>3</v>
      </c>
      <c r="BV53" s="1">
        <v>3</v>
      </c>
      <c r="BW53" s="1">
        <v>3</v>
      </c>
      <c r="BX53" s="1">
        <v>3.7</v>
      </c>
      <c r="BY53" s="1">
        <v>2.5</v>
      </c>
      <c r="BZ53" s="1">
        <v>3</v>
      </c>
      <c r="CA53" s="1">
        <v>3</v>
      </c>
      <c r="CB53" s="1">
        <v>3</v>
      </c>
      <c r="CC53" s="1">
        <v>3</v>
      </c>
      <c r="CD53" s="1">
        <v>4</v>
      </c>
      <c r="CE53" s="1">
        <v>3</v>
      </c>
      <c r="CF53" s="1">
        <f>(AM53 - '[1]AoA, FW, and ASMu'!B$11) / '[1]AoA, FW, and ASMu'!B$12</f>
        <v>-6.0746042051738683E-2</v>
      </c>
      <c r="CG53" s="1">
        <f>(AQ53 - '[1]AoA, FW, and ASMu'!C$11) / '[1]AoA, FW, and ASMu'!C$12</f>
        <v>-0.70746723074685991</v>
      </c>
      <c r="CH53" s="1">
        <f>(AR53 - '[1]AoA, FW, and ASMu'!D$11) / '[1]AoA, FW, and ASMu'!D$12</f>
        <v>-0.32843761477495281</v>
      </c>
      <c r="CI53" s="1">
        <f>(AT53 - '[1]AoA, FW, and ASMu'!E$11) / '[1]AoA, FW, and ASMu'!E$12</f>
        <v>-1.3553178528170411</v>
      </c>
      <c r="CJ53" s="1">
        <f>(AU53 - '[1]AoA, FW, and ASMu'!F$11) / '[1]AoA, FW, and ASMu'!F$12</f>
        <v>-1.3726844286238138</v>
      </c>
      <c r="CK53" s="1">
        <f>(AY53 - '[1]AoA, FW, and ASMu'!G$11) / '[1]AoA, FW, and ASMu'!G$12</f>
        <v>0.32195980665711271</v>
      </c>
      <c r="CL53" s="1">
        <f>(BA53 - '[1]AoA, FW, and ASMu'!H$11) / '[1]AoA, FW, and ASMu'!H$12</f>
        <v>-0.62050276803115456</v>
      </c>
      <c r="CM53" s="1">
        <f>(AW53 - '[1]AoA, FW, and ASMu'!I$11) / '[1]AoA, FW, and ASMu'!I$12</f>
        <v>0.59779555268672613</v>
      </c>
      <c r="CN53" s="1">
        <v>-1.50312756</v>
      </c>
      <c r="CO53" s="1">
        <v>-1.3960888760000001</v>
      </c>
      <c r="CP53" s="1">
        <v>-0.718831212</v>
      </c>
      <c r="CQ53" s="1">
        <v>-0.58491202399999997</v>
      </c>
      <c r="CR53" s="1">
        <v>-1.1611219850000001</v>
      </c>
      <c r="CS53" s="1">
        <v>-1.9828420819999999</v>
      </c>
      <c r="CT53" s="1">
        <v>2.1606743000000001E-2</v>
      </c>
      <c r="CU53" s="1">
        <v>-1.304510324</v>
      </c>
      <c r="CV53" s="1" t="s">
        <v>223</v>
      </c>
      <c r="CW53" s="1">
        <v>4</v>
      </c>
      <c r="CX53" s="1">
        <v>1</v>
      </c>
      <c r="CY53" s="1" t="s">
        <v>224</v>
      </c>
      <c r="CZ53" s="1">
        <v>4</v>
      </c>
      <c r="DA53" s="1">
        <v>2230</v>
      </c>
      <c r="DB53" s="1" t="s">
        <v>221</v>
      </c>
      <c r="DC53" s="1" t="s">
        <v>221</v>
      </c>
      <c r="DD53" s="1">
        <v>1</v>
      </c>
      <c r="DE53" s="1" t="s">
        <v>221</v>
      </c>
      <c r="DF53" s="1" t="s">
        <v>221</v>
      </c>
      <c r="DG53" s="1" t="s">
        <v>225</v>
      </c>
      <c r="DH53" s="1">
        <v>130728</v>
      </c>
      <c r="DI53" s="1" t="s">
        <v>221</v>
      </c>
      <c r="DJ53" s="1" t="s">
        <v>615</v>
      </c>
      <c r="DK53" s="1" t="s">
        <v>616</v>
      </c>
      <c r="DL53" s="1" t="s">
        <v>229</v>
      </c>
      <c r="DM53" s="1">
        <v>3181</v>
      </c>
      <c r="DN53" s="1">
        <v>3</v>
      </c>
      <c r="DO53" s="1" t="s">
        <v>221</v>
      </c>
      <c r="DP53" s="1">
        <v>-8.318265E-3</v>
      </c>
      <c r="DQ53" s="1">
        <v>-0.56476974899999999</v>
      </c>
      <c r="DR53" s="1">
        <v>1.142329726</v>
      </c>
      <c r="DS53" s="1">
        <v>0.62191151099999997</v>
      </c>
      <c r="DT53" s="1">
        <v>-0.81141516800000002</v>
      </c>
      <c r="DU53" s="1">
        <v>-0.432934453</v>
      </c>
      <c r="DV53" s="1">
        <v>0.31856540100000003</v>
      </c>
      <c r="DW53" s="1">
        <v>-1.1282847899999999</v>
      </c>
      <c r="DX53" s="1">
        <v>-2.2825453370000002</v>
      </c>
      <c r="DY53" s="1">
        <v>0.90355514999999997</v>
      </c>
      <c r="DZ53" s="1">
        <v>0.80939393900000001</v>
      </c>
      <c r="EA53" s="1">
        <v>2.8552219559999998</v>
      </c>
      <c r="EB53" s="1">
        <v>0.65018504799999999</v>
      </c>
      <c r="EC53" s="1">
        <v>0.63157092800000003</v>
      </c>
      <c r="ED53" s="1">
        <v>-0.670839038</v>
      </c>
      <c r="EE53" s="1">
        <v>1.2185467910000001</v>
      </c>
      <c r="EF53" s="1">
        <v>-0.49336258900000002</v>
      </c>
      <c r="EG53" s="1">
        <v>-1.207330537</v>
      </c>
      <c r="EH53" s="1">
        <v>0.86115427300000003</v>
      </c>
      <c r="EI53" s="1">
        <v>-2.2183121899999998</v>
      </c>
      <c r="EJ53" s="1">
        <v>-1.2133659539999999</v>
      </c>
      <c r="EK53" s="1">
        <v>-1.08825868</v>
      </c>
      <c r="EL53" s="1">
        <v>-1.517916611</v>
      </c>
      <c r="EM53" s="1">
        <v>-0.858221279</v>
      </c>
      <c r="EN53" s="1">
        <v>-1.227950713</v>
      </c>
      <c r="EO53" s="1">
        <v>0.60217342600000001</v>
      </c>
      <c r="EP53" s="1">
        <v>-1.442470868</v>
      </c>
      <c r="EQ53" s="1">
        <v>1.1601128549999999</v>
      </c>
      <c r="ER53" s="1">
        <v>-1.6496848740000001</v>
      </c>
      <c r="ES53" s="1">
        <v>-0.43132788399999999</v>
      </c>
      <c r="ET53" s="1">
        <v>-1.1800613849999999</v>
      </c>
      <c r="EU53" s="1">
        <v>-0.28827037799999999</v>
      </c>
      <c r="EV53" s="1">
        <v>-0.88920579200000005</v>
      </c>
      <c r="EW53" s="1">
        <v>-7.2999390000000001E-3</v>
      </c>
      <c r="EX53" s="1">
        <v>-0.50626750099999995</v>
      </c>
      <c r="EY53" s="1">
        <v>1.1603746619999999</v>
      </c>
      <c r="EZ53" s="1">
        <v>0.71154203800000004</v>
      </c>
      <c r="FA53" s="1">
        <v>-0.64005863200000002</v>
      </c>
      <c r="FB53" s="1">
        <v>-0.342236706</v>
      </c>
      <c r="FC53" s="1">
        <v>0.26325543000000001</v>
      </c>
      <c r="FD53" s="1">
        <v>-1.0116227289999999</v>
      </c>
      <c r="FE53" s="1">
        <v>-1.3079878810000001</v>
      </c>
      <c r="FF53" s="1">
        <v>0.62167485</v>
      </c>
      <c r="FG53" s="1">
        <v>0.74325423400000001</v>
      </c>
      <c r="FH53" s="1">
        <v>1.8196115909999999</v>
      </c>
      <c r="FI53" s="1">
        <v>0.47212665999999998</v>
      </c>
      <c r="FJ53" s="1">
        <v>0.527533476</v>
      </c>
      <c r="FK53" s="1">
        <v>-0.65123792400000002</v>
      </c>
      <c r="FL53" s="1">
        <v>1.178860324</v>
      </c>
      <c r="FM53" s="1">
        <v>-0.71347497800000004</v>
      </c>
      <c r="FN53" s="1">
        <v>-1.5779781020000001</v>
      </c>
      <c r="FO53" s="1">
        <v>0.87643446000000003</v>
      </c>
      <c r="FP53" s="1">
        <v>-2.6860382629999999</v>
      </c>
      <c r="FQ53" s="1">
        <v>-1.506345045</v>
      </c>
      <c r="FR53" s="1">
        <v>-1.184745122</v>
      </c>
      <c r="FS53" s="1">
        <v>-2.2100149789999999</v>
      </c>
      <c r="FT53" s="1">
        <v>-0.85358042499999998</v>
      </c>
      <c r="FU53" s="1">
        <v>-1.223128878</v>
      </c>
      <c r="FV53" s="1">
        <v>0.68614825199999996</v>
      </c>
      <c r="FW53" s="1">
        <v>-1.8704434729999999</v>
      </c>
      <c r="FX53" s="1">
        <v>1.396614697</v>
      </c>
      <c r="FY53" s="1">
        <v>-1.6781606339999999</v>
      </c>
      <c r="FZ53" s="1">
        <v>-0.46797258600000002</v>
      </c>
      <c r="GA53" s="1">
        <v>-1.3746642529999999</v>
      </c>
      <c r="GB53" s="1">
        <v>-0.28983172800000001</v>
      </c>
      <c r="GC53" s="1">
        <v>-1.0162205879999999</v>
      </c>
      <c r="GD53" s="1">
        <v>-0.62633215600000003</v>
      </c>
      <c r="GE53" s="1">
        <v>-0.78083160100000004</v>
      </c>
      <c r="GF53" s="1">
        <v>-0.63206843400000001</v>
      </c>
      <c r="GG53" s="1">
        <v>-3.2216377079999998</v>
      </c>
      <c r="GH53" s="1">
        <v>-2.1615683059999999</v>
      </c>
      <c r="GI53" s="1">
        <v>-1.3202494840000001</v>
      </c>
      <c r="GJ53" s="1">
        <v>-9.7846438999999993E-2</v>
      </c>
      <c r="GK53" s="1">
        <v>2.9779256E-2</v>
      </c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 t="s">
        <v>231</v>
      </c>
      <c r="HP53" s="1" t="s">
        <v>357</v>
      </c>
      <c r="HQ53" s="1" t="s">
        <v>270</v>
      </c>
      <c r="HR53" s="1" t="s">
        <v>260</v>
      </c>
      <c r="HS53" s="1" t="s">
        <v>221</v>
      </c>
      <c r="HT53" s="1" t="s">
        <v>221</v>
      </c>
      <c r="HU53" s="1">
        <v>2.3557739409999998</v>
      </c>
      <c r="HV53" s="1">
        <v>0.68546706099999999</v>
      </c>
      <c r="HW53" s="1">
        <v>1.0885158349999999</v>
      </c>
      <c r="HX53" s="1">
        <v>1.8337782380000001</v>
      </c>
      <c r="HY53" s="1">
        <v>2.0225995870000002</v>
      </c>
      <c r="HZ53" s="1">
        <v>0.51726315199999995</v>
      </c>
      <c r="IA53" s="1">
        <v>2.0310338020000001</v>
      </c>
      <c r="IB53" s="1">
        <v>1.1305756140000001</v>
      </c>
    </row>
    <row r="54" spans="1:236" x14ac:dyDescent="0.3">
      <c r="A54" s="1">
        <v>39021</v>
      </c>
      <c r="B54" s="1" t="s">
        <v>617</v>
      </c>
      <c r="C54" s="1" t="s">
        <v>250</v>
      </c>
      <c r="D54" s="1" t="s">
        <v>559</v>
      </c>
      <c r="E54" s="1">
        <v>8</v>
      </c>
      <c r="F54" s="1" t="s">
        <v>238</v>
      </c>
      <c r="G54" s="1">
        <v>4</v>
      </c>
      <c r="H54" s="1" t="s">
        <v>239</v>
      </c>
      <c r="I54" s="1" t="s">
        <v>221</v>
      </c>
      <c r="J54" s="1" t="s">
        <v>221</v>
      </c>
      <c r="K54" s="1" t="s">
        <v>221</v>
      </c>
      <c r="L54" s="1">
        <v>1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1</v>
      </c>
      <c r="T54" s="1">
        <v>0</v>
      </c>
      <c r="U54" s="1">
        <v>0</v>
      </c>
      <c r="V54" s="1">
        <v>1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 t="s">
        <v>221</v>
      </c>
      <c r="AF54" s="1" t="s">
        <v>221</v>
      </c>
      <c r="AG54" s="1" t="s">
        <v>221</v>
      </c>
      <c r="AH54" s="1" t="s">
        <v>221</v>
      </c>
      <c r="AI54" s="1" t="s">
        <v>221</v>
      </c>
      <c r="AJ54" s="1" t="s">
        <v>221</v>
      </c>
      <c r="AK54" s="1" t="s">
        <v>221</v>
      </c>
      <c r="AL54" s="1" t="s">
        <v>221</v>
      </c>
      <c r="AM54" s="1">
        <v>4</v>
      </c>
      <c r="AN54" s="1">
        <v>3</v>
      </c>
      <c r="AO54" s="1">
        <v>5</v>
      </c>
      <c r="AP54" s="1">
        <v>1</v>
      </c>
      <c r="AQ54" s="1">
        <v>4</v>
      </c>
      <c r="AR54" s="1">
        <v>1</v>
      </c>
      <c r="AS54" s="1">
        <v>1</v>
      </c>
      <c r="AT54" s="1">
        <v>5</v>
      </c>
      <c r="AU54" s="1">
        <v>5</v>
      </c>
      <c r="AV54" s="1">
        <v>4</v>
      </c>
      <c r="AW54" s="1">
        <v>4</v>
      </c>
      <c r="AX54" s="1">
        <v>5</v>
      </c>
      <c r="AY54" s="1">
        <v>5</v>
      </c>
      <c r="AZ54" s="1">
        <v>3</v>
      </c>
      <c r="BA54" s="1">
        <v>3</v>
      </c>
      <c r="BB54" s="1">
        <v>5</v>
      </c>
      <c r="BC54" s="1" t="s">
        <v>221</v>
      </c>
      <c r="BD54" s="1" t="s">
        <v>221</v>
      </c>
      <c r="BE54" s="1" t="s">
        <v>221</v>
      </c>
      <c r="BF54" s="1" t="s">
        <v>221</v>
      </c>
      <c r="BG54" s="1">
        <v>5</v>
      </c>
      <c r="BH54" s="1">
        <v>5</v>
      </c>
      <c r="BI54" s="1">
        <v>3</v>
      </c>
      <c r="BJ54" s="1">
        <v>5</v>
      </c>
      <c r="BK54" s="1">
        <v>5</v>
      </c>
      <c r="BL54" s="1">
        <v>4</v>
      </c>
      <c r="BM54" s="1">
        <v>5</v>
      </c>
      <c r="BN54" s="1">
        <v>4</v>
      </c>
      <c r="BO54" s="1">
        <v>4</v>
      </c>
      <c r="BP54" s="1">
        <v>5</v>
      </c>
      <c r="BQ54" s="1">
        <v>5</v>
      </c>
      <c r="BR54" s="1">
        <v>5</v>
      </c>
      <c r="BS54" s="1">
        <v>5</v>
      </c>
      <c r="BT54" s="1">
        <v>4</v>
      </c>
      <c r="BU54" s="1">
        <v>4</v>
      </c>
      <c r="BV54" s="1">
        <v>5</v>
      </c>
      <c r="BW54" s="1" t="s">
        <v>221</v>
      </c>
      <c r="BX54" s="1">
        <v>4.6666666670000003</v>
      </c>
      <c r="BY54" s="1">
        <v>4</v>
      </c>
      <c r="BZ54" s="1">
        <v>4</v>
      </c>
      <c r="CA54" s="1">
        <v>4</v>
      </c>
      <c r="CB54" s="1">
        <v>5</v>
      </c>
      <c r="CC54" s="1">
        <v>4.6666666670000003</v>
      </c>
      <c r="CD54" s="1">
        <v>5</v>
      </c>
      <c r="CE54" s="1">
        <v>5</v>
      </c>
      <c r="CF54" s="1">
        <f>(AM54 - '[1]AoA, FW, and ASMu'!B$11) / '[1]AoA, FW, and ASMu'!B$12</f>
        <v>-6.0746042051738683E-2</v>
      </c>
      <c r="CG54" s="1">
        <f>(AQ54 - '[1]AoA, FW, and ASMu'!C$11) / '[1]AoA, FW, and ASMu'!C$12</f>
        <v>0.83458339984016205</v>
      </c>
      <c r="CH54" s="1">
        <f>(AR54 - '[1]AoA, FW, and ASMu'!D$11) / '[1]AoA, FW, and ASMu'!D$12</f>
        <v>-1.1133856642167215</v>
      </c>
      <c r="CI54" s="1">
        <f>(AT54 - '[1]AoA, FW, and ASMu'!E$11) / '[1]AoA, FW, and ASMu'!E$12</f>
        <v>0.50066042908655961</v>
      </c>
      <c r="CJ54" s="1">
        <f>(AU54 - '[1]AoA, FW, and ASMu'!F$11) / '[1]AoA, FW, and ASMu'!F$12</f>
        <v>0.92360840061944671</v>
      </c>
      <c r="CK54" s="1">
        <f>(AY54 - '[1]AoA, FW, and ASMu'!G$11) / '[1]AoA, FW, and ASMu'!G$12</f>
        <v>1.0352183707753255</v>
      </c>
      <c r="CL54" s="1">
        <f>(BA54 - '[1]AoA, FW, and ASMu'!H$11) / '[1]AoA, FW, and ASMu'!H$12</f>
        <v>1.2597114765283648</v>
      </c>
      <c r="CM54" s="1">
        <f>(AW54 - '[1]AoA, FW, and ASMu'!I$11) / '[1]AoA, FW, and ASMu'!I$12</f>
        <v>0.59779555268672613</v>
      </c>
      <c r="CN54" s="1">
        <v>0.62606621699999998</v>
      </c>
      <c r="CO54" s="1">
        <v>0.42017015299999999</v>
      </c>
      <c r="CP54" s="1">
        <v>-0.49881684100000001</v>
      </c>
      <c r="CQ54" s="1">
        <v>-8.9623772000000004E-2</v>
      </c>
      <c r="CR54" s="1">
        <v>1.1005616540000001</v>
      </c>
      <c r="CS54" s="1">
        <v>0.71397636600000003</v>
      </c>
      <c r="CT54" s="1">
        <v>1.2313207900000001</v>
      </c>
      <c r="CU54" s="1">
        <v>0.65581255599999999</v>
      </c>
      <c r="CV54" s="1" t="s">
        <v>241</v>
      </c>
      <c r="CW54" s="1">
        <v>5</v>
      </c>
      <c r="CX54" s="1">
        <v>1</v>
      </c>
      <c r="CY54" s="1" t="s">
        <v>242</v>
      </c>
      <c r="CZ54" s="1">
        <v>5</v>
      </c>
      <c r="DA54" s="1">
        <v>8110</v>
      </c>
      <c r="DB54" s="1" t="s">
        <v>221</v>
      </c>
      <c r="DC54" s="1" t="s">
        <v>221</v>
      </c>
      <c r="DD54" s="1">
        <v>1</v>
      </c>
      <c r="DE54" s="1">
        <v>8108</v>
      </c>
      <c r="DF54" s="1" t="s">
        <v>221</v>
      </c>
      <c r="DG54" s="1" t="s">
        <v>243</v>
      </c>
      <c r="DH54" s="1">
        <v>605126</v>
      </c>
      <c r="DI54" s="1" t="s">
        <v>221</v>
      </c>
      <c r="DJ54" s="1" t="s">
        <v>221</v>
      </c>
      <c r="DK54" s="1" t="s">
        <v>221</v>
      </c>
      <c r="DL54" s="1" t="s">
        <v>221</v>
      </c>
      <c r="DM54" s="1" t="s">
        <v>221</v>
      </c>
      <c r="DN54" s="1">
        <v>10</v>
      </c>
      <c r="DO54" s="1" t="s">
        <v>618</v>
      </c>
      <c r="DP54" s="1">
        <v>-8.318265E-3</v>
      </c>
      <c r="DQ54" s="1">
        <v>1.4352302509999999</v>
      </c>
      <c r="DR54" s="1">
        <v>1.142329726</v>
      </c>
      <c r="DS54" s="1">
        <v>-0.37808848900000003</v>
      </c>
      <c r="DT54" s="1">
        <v>1.1885848320000001</v>
      </c>
      <c r="DU54" s="1">
        <v>-1.4329344530000001</v>
      </c>
      <c r="DV54" s="1">
        <v>-0.68143459900000003</v>
      </c>
      <c r="DW54" s="1">
        <v>0.87171520999999996</v>
      </c>
      <c r="DX54" s="1">
        <v>1.717454663</v>
      </c>
      <c r="DY54" s="1">
        <v>1.9035551500000001</v>
      </c>
      <c r="DZ54" s="1">
        <v>0.80939393900000001</v>
      </c>
      <c r="EA54" s="1">
        <v>2.8552219559999998</v>
      </c>
      <c r="EB54" s="1">
        <v>1.650185048</v>
      </c>
      <c r="EC54" s="1">
        <v>-0.36842907200000002</v>
      </c>
      <c r="ED54" s="1">
        <v>1.329160962</v>
      </c>
      <c r="EE54" s="1">
        <v>1.2185467910000001</v>
      </c>
      <c r="EF54" s="1">
        <v>0.50663741100000004</v>
      </c>
      <c r="EG54" s="1">
        <v>0.79266946299999996</v>
      </c>
      <c r="EH54" s="1">
        <v>-1.1388457270000001</v>
      </c>
      <c r="EI54" s="1">
        <v>0.78168780999999998</v>
      </c>
      <c r="EJ54" s="1">
        <v>0.78663404599999998</v>
      </c>
      <c r="EK54" s="1">
        <v>-8.8258680000000006E-2</v>
      </c>
      <c r="EL54" s="1">
        <v>0.48208338899999997</v>
      </c>
      <c r="EM54" s="1">
        <v>0.141778721</v>
      </c>
      <c r="EN54" s="1">
        <v>0.77204928699999997</v>
      </c>
      <c r="EO54" s="1">
        <v>0.60217342600000001</v>
      </c>
      <c r="EP54" s="1">
        <v>0.55752913199999998</v>
      </c>
      <c r="EQ54" s="1">
        <v>1.1601128549999999</v>
      </c>
      <c r="ER54" s="1">
        <v>0.35031512599999998</v>
      </c>
      <c r="ES54" s="1">
        <v>0.56867211600000001</v>
      </c>
      <c r="ET54" s="1">
        <v>0.81993861499999998</v>
      </c>
      <c r="EU54" s="1" t="s">
        <v>221</v>
      </c>
      <c r="EV54" s="1">
        <v>0.11079420800000001</v>
      </c>
      <c r="EW54" s="1">
        <v>-7.2999390000000001E-3</v>
      </c>
      <c r="EX54" s="1">
        <v>1.286560468</v>
      </c>
      <c r="EY54" s="1">
        <v>1.1603746619999999</v>
      </c>
      <c r="EZ54" s="1">
        <v>-0.43257899100000002</v>
      </c>
      <c r="FA54" s="1">
        <v>0.93757673200000002</v>
      </c>
      <c r="FB54" s="1">
        <v>-1.132741373</v>
      </c>
      <c r="FC54" s="1">
        <v>-0.56312254100000003</v>
      </c>
      <c r="FD54" s="1">
        <v>0.78158185499999999</v>
      </c>
      <c r="FE54" s="1">
        <v>0.98416879099999999</v>
      </c>
      <c r="FF54" s="1">
        <v>1.3097068430000001</v>
      </c>
      <c r="FG54" s="1">
        <v>0.74325423400000001</v>
      </c>
      <c r="FH54" s="1">
        <v>1.8196115909999999</v>
      </c>
      <c r="FI54" s="1">
        <v>1.1982686419999999</v>
      </c>
      <c r="FJ54" s="1">
        <v>-0.30773846599999999</v>
      </c>
      <c r="FK54" s="1">
        <v>1.290324469</v>
      </c>
      <c r="FL54" s="1">
        <v>1.178860324</v>
      </c>
      <c r="FM54" s="1">
        <v>0.73267232599999998</v>
      </c>
      <c r="FN54" s="1">
        <v>1.036017078</v>
      </c>
      <c r="FO54" s="1">
        <v>-1.1590532280000001</v>
      </c>
      <c r="FP54" s="1">
        <v>0.94650490499999995</v>
      </c>
      <c r="FQ54" s="1">
        <v>0.97657453900000002</v>
      </c>
      <c r="FR54" s="1">
        <v>-9.6083810000000006E-2</v>
      </c>
      <c r="FS54" s="1">
        <v>0.70189067199999999</v>
      </c>
      <c r="FT54" s="1">
        <v>0.141012049</v>
      </c>
      <c r="FU54" s="1">
        <v>0.76901765600000005</v>
      </c>
      <c r="FV54" s="1">
        <v>0.68614825199999996</v>
      </c>
      <c r="FW54" s="1">
        <v>0.72294473999999997</v>
      </c>
      <c r="FX54" s="1">
        <v>1.396614697</v>
      </c>
      <c r="FY54" s="1">
        <v>0.356362032</v>
      </c>
      <c r="FZ54" s="1">
        <v>0.61698529199999996</v>
      </c>
      <c r="GA54" s="1">
        <v>0.955153959</v>
      </c>
      <c r="GB54" s="1"/>
      <c r="GC54" s="1">
        <v>0.126620132</v>
      </c>
      <c r="GD54" s="1">
        <v>0.53901807700000004</v>
      </c>
      <c r="GE54" s="1">
        <v>1.8140650970000001</v>
      </c>
      <c r="GF54" s="1">
        <v>-1.132741373</v>
      </c>
      <c r="GG54" s="1">
        <v>1.4834725280000001</v>
      </c>
      <c r="GH54" s="1">
        <v>1.1251808400000001</v>
      </c>
      <c r="GI54" s="1">
        <v>1.807267186</v>
      </c>
      <c r="GJ54" s="1">
        <v>2.6869391660000002</v>
      </c>
      <c r="GK54" s="1">
        <v>1.4759265589999999</v>
      </c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 t="s">
        <v>248</v>
      </c>
      <c r="HP54" s="1" t="s">
        <v>232</v>
      </c>
      <c r="HQ54" s="1" t="s">
        <v>260</v>
      </c>
      <c r="HR54" s="1" t="s">
        <v>261</v>
      </c>
      <c r="HS54" s="1" t="s">
        <v>262</v>
      </c>
      <c r="HT54" s="1"/>
      <c r="HU54" s="1">
        <v>3.2796594730000002</v>
      </c>
      <c r="HV54" s="1">
        <v>2.7107751840000001</v>
      </c>
      <c r="HW54" s="1">
        <v>1.530851685</v>
      </c>
      <c r="HX54" s="1">
        <v>3.1667066230000001</v>
      </c>
      <c r="HY54" s="1">
        <v>3.816233269</v>
      </c>
      <c r="HZ54" s="1">
        <v>3.1847103680000002</v>
      </c>
      <c r="IA54" s="1">
        <v>3.9652703410000001</v>
      </c>
      <c r="IB54" s="1">
        <v>5.2027796090000002</v>
      </c>
    </row>
    <row r="55" spans="1:236" x14ac:dyDescent="0.3">
      <c r="A55" s="1">
        <v>36478</v>
      </c>
      <c r="B55" s="1" t="s">
        <v>619</v>
      </c>
      <c r="C55" s="1" t="s">
        <v>620</v>
      </c>
      <c r="D55" s="1" t="s">
        <v>621</v>
      </c>
      <c r="E55" s="1">
        <v>10</v>
      </c>
      <c r="F55" s="1" t="s">
        <v>238</v>
      </c>
      <c r="G55" s="1">
        <v>4</v>
      </c>
      <c r="H55" s="1" t="s">
        <v>239</v>
      </c>
      <c r="I55" s="1" t="s">
        <v>286</v>
      </c>
      <c r="J55" s="1" t="s">
        <v>221</v>
      </c>
      <c r="K55" s="1" t="s">
        <v>221</v>
      </c>
      <c r="L55" s="1">
        <v>1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 t="s">
        <v>221</v>
      </c>
      <c r="AF55" s="1" t="s">
        <v>221</v>
      </c>
      <c r="AG55" s="1" t="s">
        <v>221</v>
      </c>
      <c r="AH55" s="1" t="s">
        <v>221</v>
      </c>
      <c r="AI55" s="1" t="s">
        <v>221</v>
      </c>
      <c r="AJ55" s="1" t="s">
        <v>221</v>
      </c>
      <c r="AK55" s="1" t="s">
        <v>221</v>
      </c>
      <c r="AL55" s="1" t="s">
        <v>221</v>
      </c>
      <c r="AM55" s="1">
        <v>4</v>
      </c>
      <c r="AN55" s="1">
        <v>3</v>
      </c>
      <c r="AO55" s="1">
        <v>5</v>
      </c>
      <c r="AP55" s="1">
        <v>1</v>
      </c>
      <c r="AQ55" s="1">
        <v>4</v>
      </c>
      <c r="AR55" s="1">
        <v>4</v>
      </c>
      <c r="AS55" s="1">
        <v>4</v>
      </c>
      <c r="AT55" s="1">
        <v>4</v>
      </c>
      <c r="AU55" s="1">
        <v>4</v>
      </c>
      <c r="AV55" s="1">
        <v>4</v>
      </c>
      <c r="AW55" s="1">
        <v>5</v>
      </c>
      <c r="AX55" s="1">
        <v>5</v>
      </c>
      <c r="AY55" s="1">
        <v>3</v>
      </c>
      <c r="AZ55" s="1">
        <v>4</v>
      </c>
      <c r="BA55" s="1">
        <v>1</v>
      </c>
      <c r="BB55" s="1">
        <v>5</v>
      </c>
      <c r="BC55" s="1" t="s">
        <v>221</v>
      </c>
      <c r="BD55" s="1" t="s">
        <v>221</v>
      </c>
      <c r="BE55" s="1" t="s">
        <v>221</v>
      </c>
      <c r="BF55" s="1" t="s">
        <v>221</v>
      </c>
      <c r="BG55" s="1">
        <v>5</v>
      </c>
      <c r="BH55" s="1">
        <v>5</v>
      </c>
      <c r="BI55" s="1">
        <v>4</v>
      </c>
      <c r="BJ55" s="1">
        <v>5</v>
      </c>
      <c r="BK55" s="1">
        <v>4</v>
      </c>
      <c r="BL55" s="1">
        <v>4</v>
      </c>
      <c r="BM55" s="1">
        <v>5</v>
      </c>
      <c r="BN55" s="1">
        <v>4</v>
      </c>
      <c r="BO55" s="1">
        <v>5</v>
      </c>
      <c r="BP55" s="1">
        <v>4</v>
      </c>
      <c r="BQ55" s="1">
        <v>4</v>
      </c>
      <c r="BR55" s="1">
        <v>5</v>
      </c>
      <c r="BS55" s="1">
        <v>4</v>
      </c>
      <c r="BT55" s="1">
        <v>4</v>
      </c>
      <c r="BU55" s="1">
        <v>4</v>
      </c>
      <c r="BV55" s="1">
        <v>5</v>
      </c>
      <c r="BW55" s="1">
        <v>3</v>
      </c>
      <c r="BX55" s="3">
        <v>4.3</v>
      </c>
      <c r="BY55" s="1">
        <v>4</v>
      </c>
      <c r="BZ55" s="1">
        <v>4</v>
      </c>
      <c r="CA55" s="1">
        <v>5</v>
      </c>
      <c r="CB55" s="1">
        <v>4</v>
      </c>
      <c r="CC55" s="1">
        <v>4.3333333329999997</v>
      </c>
      <c r="CD55" s="1">
        <v>3.5</v>
      </c>
      <c r="CE55" s="1">
        <v>5</v>
      </c>
      <c r="CF55" s="1">
        <f>(AM55 - '[1]AoA, FW, and ASMu'!B$11) / '[1]AoA, FW, and ASMu'!B$12</f>
        <v>-6.0746042051738683E-2</v>
      </c>
      <c r="CG55" s="1">
        <f>(AQ55 - '[1]AoA, FW, and ASMu'!C$11) / '[1]AoA, FW, and ASMu'!C$12</f>
        <v>0.83458339984016205</v>
      </c>
      <c r="CH55" s="1">
        <f>(AR55 - '[1]AoA, FW, and ASMu'!D$11) / '[1]AoA, FW, and ASMu'!D$12</f>
        <v>1.2414584841085845</v>
      </c>
      <c r="CI55" s="1">
        <f>(AT55 - '[1]AoA, FW, and ASMu'!E$11) / '[1]AoA, FW, and ASMu'!E$12</f>
        <v>-0.42732871186524074</v>
      </c>
      <c r="CJ55" s="1">
        <f>(AU55 - '[1]AoA, FW, and ASMu'!F$11) / '[1]AoA, FW, and ASMu'!F$12</f>
        <v>0.34953519330863153</v>
      </c>
      <c r="CK55" s="1">
        <f>(AY55 - '[1]AoA, FW, and ASMu'!G$11) / '[1]AoA, FW, and ASMu'!G$12</f>
        <v>-0.39129875746110016</v>
      </c>
      <c r="CL55" s="1">
        <f>(BA55 - '[1]AoA, FW, and ASMu'!H$11) / '[1]AoA, FW, and ASMu'!H$12</f>
        <v>-0.62050276803115456</v>
      </c>
      <c r="CM55" s="1">
        <f>(AW55 - '[1]AoA, FW, and ASMu'!I$11) / '[1]AoA, FW, and ASMu'!I$12</f>
        <v>1.4468245209353749</v>
      </c>
      <c r="CN55" s="1">
        <v>-0.34521754999999998</v>
      </c>
      <c r="CO55" s="1">
        <v>0.42017015299999999</v>
      </c>
      <c r="CP55" s="1">
        <v>-0.49881684100000001</v>
      </c>
      <c r="CQ55" s="1">
        <v>0.96594510200000006</v>
      </c>
      <c r="CR55" s="1">
        <v>-0.171516102</v>
      </c>
      <c r="CS55" s="1">
        <v>0.183191304</v>
      </c>
      <c r="CT55" s="1">
        <v>-0.75131437999999995</v>
      </c>
      <c r="CU55" s="1">
        <v>0.65581255599999999</v>
      </c>
      <c r="CV55" s="1" t="s">
        <v>241</v>
      </c>
      <c r="CW55" s="1">
        <v>5</v>
      </c>
      <c r="CX55" s="1">
        <v>1</v>
      </c>
      <c r="CY55" s="1" t="s">
        <v>242</v>
      </c>
      <c r="CZ55" s="1">
        <v>5</v>
      </c>
      <c r="DA55" s="1" t="s">
        <v>221</v>
      </c>
      <c r="DB55" s="1" t="s">
        <v>221</v>
      </c>
      <c r="DC55" s="1" t="s">
        <v>221</v>
      </c>
      <c r="DD55" s="1">
        <v>0</v>
      </c>
      <c r="DE55" s="1" t="s">
        <v>221</v>
      </c>
      <c r="DF55" s="1" t="s">
        <v>221</v>
      </c>
      <c r="DG55" s="1" t="s">
        <v>243</v>
      </c>
      <c r="DH55" s="1">
        <v>401358</v>
      </c>
      <c r="DI55" s="1" t="s">
        <v>221</v>
      </c>
      <c r="DJ55" s="1" t="s">
        <v>221</v>
      </c>
      <c r="DK55" s="1" t="s">
        <v>538</v>
      </c>
      <c r="DL55" s="1" t="s">
        <v>229</v>
      </c>
      <c r="DM55" s="1">
        <v>611</v>
      </c>
      <c r="DN55" s="1">
        <v>25</v>
      </c>
      <c r="DO55" s="1" t="s">
        <v>622</v>
      </c>
      <c r="DP55" s="1">
        <v>-8.318265E-3</v>
      </c>
      <c r="DQ55" s="1">
        <v>1.4352302509999999</v>
      </c>
      <c r="DR55" s="1">
        <v>1.142329726</v>
      </c>
      <c r="DS55" s="1">
        <v>-0.37808848900000003</v>
      </c>
      <c r="DT55" s="1">
        <v>1.1885848320000001</v>
      </c>
      <c r="DU55" s="1">
        <v>1.5670655469999999</v>
      </c>
      <c r="DV55" s="1">
        <v>2.3185654009999999</v>
      </c>
      <c r="DW55" s="1">
        <v>-0.12828479000000001</v>
      </c>
      <c r="DX55" s="1">
        <v>0.71745466300000005</v>
      </c>
      <c r="DY55" s="1">
        <v>1.9035551500000001</v>
      </c>
      <c r="DZ55" s="1">
        <v>1.809393939</v>
      </c>
      <c r="EA55" s="1">
        <v>2.8552219559999998</v>
      </c>
      <c r="EB55" s="1">
        <v>-0.34981495200000001</v>
      </c>
      <c r="EC55" s="1">
        <v>0.63157092800000003</v>
      </c>
      <c r="ED55" s="1">
        <v>-0.670839038</v>
      </c>
      <c r="EE55" s="1">
        <v>1.2185467910000001</v>
      </c>
      <c r="EF55" s="1">
        <v>0.50663741100000004</v>
      </c>
      <c r="EG55" s="1">
        <v>0.79266946299999996</v>
      </c>
      <c r="EH55" s="1">
        <v>-0.138845727</v>
      </c>
      <c r="EI55" s="1">
        <v>0.78168780999999998</v>
      </c>
      <c r="EJ55" s="1">
        <v>-0.213365954</v>
      </c>
      <c r="EK55" s="1">
        <v>-8.8258680000000006E-2</v>
      </c>
      <c r="EL55" s="1">
        <v>0.48208338899999997</v>
      </c>
      <c r="EM55" s="1">
        <v>1.1417787210000001</v>
      </c>
      <c r="EN55" s="1">
        <v>-0.227950713</v>
      </c>
      <c r="EO55" s="1">
        <v>-0.39782657399999999</v>
      </c>
      <c r="EP55" s="1">
        <v>0.55752913199999998</v>
      </c>
      <c r="EQ55" s="1">
        <v>0.160112855</v>
      </c>
      <c r="ER55" s="1">
        <v>0.35031512599999998</v>
      </c>
      <c r="ES55" s="1">
        <v>0.56867211600000001</v>
      </c>
      <c r="ET55" s="1">
        <v>0.81993861499999998</v>
      </c>
      <c r="EU55" s="1">
        <v>-0.28827037799999999</v>
      </c>
      <c r="EV55" s="1">
        <v>0.11079420800000001</v>
      </c>
      <c r="EW55" s="1">
        <v>-7.2999390000000001E-3</v>
      </c>
      <c r="EX55" s="1">
        <v>1.286560468</v>
      </c>
      <c r="EY55" s="1">
        <v>1.1603746619999999</v>
      </c>
      <c r="EZ55" s="1">
        <v>-0.43257899100000002</v>
      </c>
      <c r="FA55" s="1">
        <v>0.93757673200000002</v>
      </c>
      <c r="FB55" s="1">
        <v>1.2387726290000001</v>
      </c>
      <c r="FC55" s="1">
        <v>1.916011372</v>
      </c>
      <c r="FD55" s="1">
        <v>-0.115020437</v>
      </c>
      <c r="FE55" s="1">
        <v>0.411129623</v>
      </c>
      <c r="FF55" s="1">
        <v>1.3097068430000001</v>
      </c>
      <c r="FG55" s="1">
        <v>1.6615391349999999</v>
      </c>
      <c r="FH55" s="1">
        <v>1.8196115909999999</v>
      </c>
      <c r="FI55" s="1">
        <v>-0.25401532300000002</v>
      </c>
      <c r="FJ55" s="1">
        <v>0.527533476</v>
      </c>
      <c r="FK55" s="1">
        <v>-0.65123792400000002</v>
      </c>
      <c r="FL55" s="1">
        <v>1.178860324</v>
      </c>
      <c r="FM55" s="1">
        <v>0.73267232599999998</v>
      </c>
      <c r="FN55" s="1">
        <v>1.036017078</v>
      </c>
      <c r="FO55" s="1">
        <v>-0.14130938400000001</v>
      </c>
      <c r="FP55" s="1">
        <v>0.94650490499999995</v>
      </c>
      <c r="FQ55" s="1">
        <v>-0.26488525299999999</v>
      </c>
      <c r="FR55" s="1">
        <v>-9.6083810000000006E-2</v>
      </c>
      <c r="FS55" s="1">
        <v>0.70189067199999999</v>
      </c>
      <c r="FT55" s="1">
        <v>1.135604523</v>
      </c>
      <c r="FU55" s="1">
        <v>-0.22705561099999999</v>
      </c>
      <c r="FV55" s="1">
        <v>-0.45330464100000001</v>
      </c>
      <c r="FW55" s="1">
        <v>0.72294473999999997</v>
      </c>
      <c r="FX55" s="1">
        <v>0.19275363200000001</v>
      </c>
      <c r="FY55" s="1">
        <v>0.356362032</v>
      </c>
      <c r="FZ55" s="1">
        <v>0.61698529199999996</v>
      </c>
      <c r="GA55" s="1">
        <v>0.955153959</v>
      </c>
      <c r="GB55" s="1">
        <v>-0.28983172800000001</v>
      </c>
      <c r="GC55" s="1">
        <v>0.126620132</v>
      </c>
      <c r="GD55" s="1">
        <v>0.19870011200000001</v>
      </c>
      <c r="GE55" s="1">
        <v>1.2121345640000001</v>
      </c>
      <c r="GF55" s="1">
        <v>0.94894090099999995</v>
      </c>
      <c r="GG55" s="1">
        <v>0.58687023599999999</v>
      </c>
      <c r="GH55" s="1">
        <v>1.5467341459999999</v>
      </c>
      <c r="GI55" s="1">
        <v>-5.8836709000000001E-2</v>
      </c>
      <c r="GJ55" s="1">
        <v>-0.699776972</v>
      </c>
      <c r="GK55" s="1">
        <v>2.3942114609999998</v>
      </c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 t="s">
        <v>221</v>
      </c>
      <c r="HP55" s="1" t="s">
        <v>295</v>
      </c>
      <c r="HQ55" s="1" t="s">
        <v>233</v>
      </c>
      <c r="HR55" s="1" t="s">
        <v>234</v>
      </c>
      <c r="HS55" s="1" t="s">
        <v>221</v>
      </c>
      <c r="HT55" s="1" t="s">
        <v>221</v>
      </c>
      <c r="HU55" s="1">
        <v>2.3083757060000001</v>
      </c>
      <c r="HV55" s="1">
        <v>2.7107751840000001</v>
      </c>
      <c r="HW55" s="1">
        <v>1.530851685</v>
      </c>
      <c r="HX55" s="1">
        <v>4.222275497</v>
      </c>
      <c r="HY55" s="1">
        <v>2.5441555130000002</v>
      </c>
      <c r="HZ55" s="1">
        <v>2.6539253060000001</v>
      </c>
      <c r="IA55" s="1">
        <v>1.98263517</v>
      </c>
      <c r="IB55" s="1">
        <v>5.2027796090000002</v>
      </c>
    </row>
    <row r="56" spans="1:236" x14ac:dyDescent="0.3">
      <c r="A56" s="1">
        <v>31950</v>
      </c>
      <c r="B56" s="1" t="s">
        <v>623</v>
      </c>
      <c r="C56" s="1" t="s">
        <v>624</v>
      </c>
      <c r="D56" s="1" t="s">
        <v>546</v>
      </c>
      <c r="E56" s="1">
        <v>8</v>
      </c>
      <c r="F56" s="1" t="s">
        <v>238</v>
      </c>
      <c r="G56" s="1">
        <v>4</v>
      </c>
      <c r="H56" s="1" t="s">
        <v>239</v>
      </c>
      <c r="I56" s="1" t="s">
        <v>221</v>
      </c>
      <c r="J56" s="1" t="s">
        <v>221</v>
      </c>
      <c r="K56" s="1" t="s">
        <v>221</v>
      </c>
      <c r="L56" s="1">
        <v>1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 t="s">
        <v>625</v>
      </c>
      <c r="AF56" s="1" t="s">
        <v>626</v>
      </c>
      <c r="AG56" s="1" t="s">
        <v>221</v>
      </c>
      <c r="AH56" s="1" t="s">
        <v>221</v>
      </c>
      <c r="AI56" s="1" t="s">
        <v>221</v>
      </c>
      <c r="AJ56" s="1" t="s">
        <v>221</v>
      </c>
      <c r="AK56" s="1" t="s">
        <v>221</v>
      </c>
      <c r="AL56" s="1" t="s">
        <v>221</v>
      </c>
      <c r="AM56" s="1">
        <v>4</v>
      </c>
      <c r="AN56" s="1">
        <v>1</v>
      </c>
      <c r="AO56" s="1">
        <v>5</v>
      </c>
      <c r="AP56" s="1">
        <v>2</v>
      </c>
      <c r="AQ56" s="1">
        <v>1</v>
      </c>
      <c r="AR56" s="1">
        <v>4</v>
      </c>
      <c r="AS56" s="1">
        <v>2</v>
      </c>
      <c r="AT56" s="1">
        <v>5</v>
      </c>
      <c r="AU56" s="1">
        <v>3</v>
      </c>
      <c r="AV56" s="1">
        <v>4</v>
      </c>
      <c r="AW56" s="1">
        <v>5</v>
      </c>
      <c r="AX56" s="1">
        <v>5</v>
      </c>
      <c r="AY56" s="1">
        <v>5</v>
      </c>
      <c r="AZ56" s="1">
        <v>5</v>
      </c>
      <c r="BA56" s="1">
        <v>1</v>
      </c>
      <c r="BB56" s="1">
        <v>5</v>
      </c>
      <c r="BC56" s="1" t="s">
        <v>627</v>
      </c>
      <c r="BD56" s="1" t="s">
        <v>221</v>
      </c>
      <c r="BE56" s="1" t="s">
        <v>221</v>
      </c>
      <c r="BF56" s="1">
        <v>5</v>
      </c>
      <c r="BG56" s="1">
        <v>5</v>
      </c>
      <c r="BH56" s="1">
        <v>5</v>
      </c>
      <c r="BI56" s="1">
        <v>5</v>
      </c>
      <c r="BJ56" s="1">
        <v>4</v>
      </c>
      <c r="BK56" s="1">
        <v>5</v>
      </c>
      <c r="BL56" s="1">
        <v>5</v>
      </c>
      <c r="BM56" s="1">
        <v>4</v>
      </c>
      <c r="BN56" s="1">
        <v>4</v>
      </c>
      <c r="BO56" s="1">
        <v>4</v>
      </c>
      <c r="BP56" s="1">
        <v>3</v>
      </c>
      <c r="BQ56" s="1">
        <v>5</v>
      </c>
      <c r="BR56" s="1">
        <v>5</v>
      </c>
      <c r="BS56" s="1">
        <v>5</v>
      </c>
      <c r="BT56" s="1" t="s">
        <v>221</v>
      </c>
      <c r="BU56" s="1" t="s">
        <v>221</v>
      </c>
      <c r="BV56" s="1">
        <v>4</v>
      </c>
      <c r="BW56" s="1" t="s">
        <v>221</v>
      </c>
      <c r="BX56" s="1">
        <v>4.7777777779999999</v>
      </c>
      <c r="BY56" s="1"/>
      <c r="BZ56" s="1">
        <v>4</v>
      </c>
      <c r="CA56" s="1">
        <v>4</v>
      </c>
      <c r="CB56" s="1">
        <v>3</v>
      </c>
      <c r="CC56" s="1">
        <v>4.6666666670000003</v>
      </c>
      <c r="CD56" s="1">
        <v>5</v>
      </c>
      <c r="CE56" s="1">
        <v>5</v>
      </c>
      <c r="CF56" s="1">
        <f>(AM56 - '[1]AoA, FW, and ASMu'!B$11) / '[1]AoA, FW, and ASMu'!B$12</f>
        <v>-6.0746042051738683E-2</v>
      </c>
      <c r="CG56" s="1">
        <f>(AQ56 - '[1]AoA, FW, and ASMu'!C$11) / '[1]AoA, FW, and ASMu'!C$12</f>
        <v>-1.4784925460403708</v>
      </c>
      <c r="CH56" s="1">
        <f>(AR56 - '[1]AoA, FW, and ASMu'!D$11) / '[1]AoA, FW, and ASMu'!D$12</f>
        <v>1.2414584841085845</v>
      </c>
      <c r="CI56" s="1">
        <f>(AT56 - '[1]AoA, FW, and ASMu'!E$11) / '[1]AoA, FW, and ASMu'!E$12</f>
        <v>0.50066042908655961</v>
      </c>
      <c r="CJ56" s="1">
        <f>(AU56 - '[1]AoA, FW, and ASMu'!F$11) / '[1]AoA, FW, and ASMu'!F$12</f>
        <v>-0.22453801400218357</v>
      </c>
      <c r="CK56" s="1">
        <f>(AY56 - '[1]AoA, FW, and ASMu'!G$11) / '[1]AoA, FW, and ASMu'!G$12</f>
        <v>1.0352183707753255</v>
      </c>
      <c r="CL56" s="1">
        <f>(BA56 - '[1]AoA, FW, and ASMu'!H$11) / '[1]AoA, FW, and ASMu'!H$12</f>
        <v>-0.62050276803115456</v>
      </c>
      <c r="CM56" s="1">
        <f>(AW56 - '[1]AoA, FW, and ASMu'!I$11) / '[1]AoA, FW, and ASMu'!I$12</f>
        <v>1.4468245209353749</v>
      </c>
      <c r="CN56" s="1">
        <v>0.92039463200000005</v>
      </c>
      <c r="CO56" s="1"/>
      <c r="CP56" s="1">
        <v>-0.49881684100000001</v>
      </c>
      <c r="CQ56" s="1">
        <v>-8.9623772000000004E-2</v>
      </c>
      <c r="CR56" s="1">
        <v>-1.4435938580000001</v>
      </c>
      <c r="CS56" s="1">
        <v>0.71397636600000003</v>
      </c>
      <c r="CT56" s="1">
        <v>1.2313207900000001</v>
      </c>
      <c r="CU56" s="1">
        <v>0.65581255599999999</v>
      </c>
      <c r="CV56" s="1" t="s">
        <v>241</v>
      </c>
      <c r="CW56" s="1">
        <v>5</v>
      </c>
      <c r="CX56" s="1">
        <v>1</v>
      </c>
      <c r="CY56" s="1" t="s">
        <v>242</v>
      </c>
      <c r="CZ56" s="1">
        <v>5</v>
      </c>
      <c r="DA56" s="1">
        <v>8011</v>
      </c>
      <c r="DB56" s="1" t="s">
        <v>221</v>
      </c>
      <c r="DC56" s="1" t="s">
        <v>221</v>
      </c>
      <c r="DD56" s="1">
        <v>1</v>
      </c>
      <c r="DE56" s="1" t="s">
        <v>221</v>
      </c>
      <c r="DF56" s="1" t="s">
        <v>221</v>
      </c>
      <c r="DG56" s="1" t="s">
        <v>243</v>
      </c>
      <c r="DH56" s="1">
        <v>275805</v>
      </c>
      <c r="DI56" s="1" t="s">
        <v>221</v>
      </c>
      <c r="DJ56" s="1" t="s">
        <v>628</v>
      </c>
      <c r="DK56" s="1" t="s">
        <v>629</v>
      </c>
      <c r="DL56" s="1" t="s">
        <v>229</v>
      </c>
      <c r="DM56" s="1">
        <v>1203</v>
      </c>
      <c r="DN56" s="1">
        <v>7</v>
      </c>
      <c r="DO56" s="1" t="s">
        <v>630</v>
      </c>
      <c r="DP56" s="1">
        <v>-8.318265E-3</v>
      </c>
      <c r="DQ56" s="1">
        <v>-0.56476974899999999</v>
      </c>
      <c r="DR56" s="1">
        <v>1.142329726</v>
      </c>
      <c r="DS56" s="1">
        <v>0.62191151099999997</v>
      </c>
      <c r="DT56" s="1">
        <v>-1.8114151679999999</v>
      </c>
      <c r="DU56" s="1">
        <v>1.5670655469999999</v>
      </c>
      <c r="DV56" s="1">
        <v>0.31856540100000003</v>
      </c>
      <c r="DW56" s="1">
        <v>0.87171520999999996</v>
      </c>
      <c r="DX56" s="1">
        <v>-0.28254533700000001</v>
      </c>
      <c r="DY56" s="1">
        <v>1.9035551500000001</v>
      </c>
      <c r="DZ56" s="1">
        <v>1.809393939</v>
      </c>
      <c r="EA56" s="1">
        <v>2.8552219559999998</v>
      </c>
      <c r="EB56" s="1">
        <v>1.650185048</v>
      </c>
      <c r="EC56" s="1">
        <v>1.6315709279999999</v>
      </c>
      <c r="ED56" s="1">
        <v>-0.670839038</v>
      </c>
      <c r="EE56" s="1">
        <v>1.2185467910000001</v>
      </c>
      <c r="EF56" s="1">
        <v>0.50663741100000004</v>
      </c>
      <c r="EG56" s="1">
        <v>0.79266946299999996</v>
      </c>
      <c r="EH56" s="1">
        <v>0.86115427300000003</v>
      </c>
      <c r="EI56" s="1">
        <v>-0.21831218999999999</v>
      </c>
      <c r="EJ56" s="1">
        <v>0.78663404599999998</v>
      </c>
      <c r="EK56" s="1">
        <v>0.91174131999999997</v>
      </c>
      <c r="EL56" s="1">
        <v>-0.51791661099999997</v>
      </c>
      <c r="EM56" s="1">
        <v>0.141778721</v>
      </c>
      <c r="EN56" s="1">
        <v>-1.227950713</v>
      </c>
      <c r="EO56" s="1">
        <v>0.60217342600000001</v>
      </c>
      <c r="EP56" s="1">
        <v>0.55752913199999998</v>
      </c>
      <c r="EQ56" s="1">
        <v>1.1601128549999999</v>
      </c>
      <c r="ER56" s="1" t="s">
        <v>221</v>
      </c>
      <c r="ES56" s="1" t="s">
        <v>221</v>
      </c>
      <c r="ET56" s="1">
        <v>-0.18006138499999999</v>
      </c>
      <c r="EU56" s="1" t="s">
        <v>221</v>
      </c>
      <c r="EV56" s="1">
        <v>0.11079420800000001</v>
      </c>
      <c r="EW56" s="1">
        <v>-7.2999390000000001E-3</v>
      </c>
      <c r="EX56" s="1">
        <v>-0.50626750099999995</v>
      </c>
      <c r="EY56" s="1">
        <v>1.1603746619999999</v>
      </c>
      <c r="EZ56" s="1">
        <v>0.71154203800000004</v>
      </c>
      <c r="FA56" s="1">
        <v>-1.428876314</v>
      </c>
      <c r="FB56" s="1">
        <v>1.2387726290000001</v>
      </c>
      <c r="FC56" s="1">
        <v>0.26325543000000001</v>
      </c>
      <c r="FD56" s="1">
        <v>0.78158185499999999</v>
      </c>
      <c r="FE56" s="1">
        <v>-0.16190954499999999</v>
      </c>
      <c r="FF56" s="1">
        <v>1.3097068430000001</v>
      </c>
      <c r="FG56" s="1">
        <v>1.6615391349999999</v>
      </c>
      <c r="FH56" s="1">
        <v>1.8196115909999999</v>
      </c>
      <c r="FI56" s="1">
        <v>1.1982686419999999</v>
      </c>
      <c r="FJ56" s="1">
        <v>1.362805418</v>
      </c>
      <c r="FK56" s="1">
        <v>-0.65123792400000002</v>
      </c>
      <c r="FL56" s="1">
        <v>1.178860324</v>
      </c>
      <c r="FM56" s="1">
        <v>0.73267232599999998</v>
      </c>
      <c r="FN56" s="1">
        <v>1.036017078</v>
      </c>
      <c r="FO56" s="1">
        <v>0.87643446000000003</v>
      </c>
      <c r="FP56" s="1">
        <v>-0.26434281799999998</v>
      </c>
      <c r="FQ56" s="1">
        <v>0.97657453900000002</v>
      </c>
      <c r="FR56" s="1">
        <v>0.99257750099999997</v>
      </c>
      <c r="FS56" s="1">
        <v>-0.75406215300000001</v>
      </c>
      <c r="FT56" s="1">
        <v>0.141012049</v>
      </c>
      <c r="FU56" s="1">
        <v>-1.223128878</v>
      </c>
      <c r="FV56" s="1">
        <v>0.68614825199999996</v>
      </c>
      <c r="FW56" s="1">
        <v>0.72294473999999997</v>
      </c>
      <c r="FX56" s="1">
        <v>1.396614697</v>
      </c>
      <c r="FY56" s="1"/>
      <c r="FZ56" s="1"/>
      <c r="GA56" s="1">
        <v>-0.209755147</v>
      </c>
      <c r="GB56" s="1"/>
      <c r="GC56" s="1">
        <v>0.126620132</v>
      </c>
      <c r="GD56" s="1">
        <v>0.59493886299999998</v>
      </c>
      <c r="GE56" s="1">
        <v>-3.2261616999999999E-2</v>
      </c>
      <c r="GF56" s="1">
        <v>1.2387726290000001</v>
      </c>
      <c r="GG56" s="1">
        <v>2.7519702E-2</v>
      </c>
      <c r="GH56" s="1">
        <v>-2.0897496000000002E-2</v>
      </c>
      <c r="GI56" s="1">
        <v>1.7665383830000001</v>
      </c>
      <c r="GJ56" s="1">
        <v>0.74537677400000002</v>
      </c>
      <c r="GK56" s="1">
        <v>2.3942114609999998</v>
      </c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 t="s">
        <v>248</v>
      </c>
      <c r="HP56" s="1" t="s">
        <v>315</v>
      </c>
      <c r="HQ56" s="1" t="s">
        <v>316</v>
      </c>
      <c r="HR56" s="1" t="s">
        <v>221</v>
      </c>
      <c r="HS56" s="1" t="s">
        <v>221</v>
      </c>
      <c r="HT56" s="1" t="s">
        <v>221</v>
      </c>
      <c r="HU56" s="1">
        <v>3.5739878869999999</v>
      </c>
      <c r="HV56" s="1"/>
      <c r="HW56" s="1">
        <v>1.530851685</v>
      </c>
      <c r="HX56" s="1">
        <v>3.1667066230000001</v>
      </c>
      <c r="HY56" s="1">
        <v>1.2720777560000001</v>
      </c>
      <c r="HZ56" s="1">
        <v>3.1847103680000002</v>
      </c>
      <c r="IA56" s="1">
        <v>3.9652703410000001</v>
      </c>
      <c r="IB56" s="1">
        <v>5.2027796090000002</v>
      </c>
    </row>
    <row r="57" spans="1:236" x14ac:dyDescent="0.3">
      <c r="A57" s="1">
        <v>37501</v>
      </c>
      <c r="B57" s="1" t="s">
        <v>631</v>
      </c>
      <c r="C57" s="1" t="s">
        <v>632</v>
      </c>
      <c r="D57" s="1" t="s">
        <v>633</v>
      </c>
      <c r="E57" s="1">
        <v>7</v>
      </c>
      <c r="F57" s="1" t="s">
        <v>482</v>
      </c>
      <c r="G57" s="1">
        <v>4</v>
      </c>
      <c r="H57" s="1" t="s">
        <v>483</v>
      </c>
      <c r="I57" s="1" t="s">
        <v>221</v>
      </c>
      <c r="J57" s="1" t="s">
        <v>221</v>
      </c>
      <c r="K57" s="1" t="s">
        <v>221</v>
      </c>
      <c r="L57" s="1">
        <v>1</v>
      </c>
      <c r="M57" s="1">
        <v>0</v>
      </c>
      <c r="N57" s="1">
        <v>0</v>
      </c>
      <c r="O57" s="1">
        <v>0</v>
      </c>
      <c r="P57" s="1">
        <v>0</v>
      </c>
      <c r="Q57" s="1">
        <v>1</v>
      </c>
      <c r="R57" s="1">
        <v>0</v>
      </c>
      <c r="S57" s="1">
        <v>0</v>
      </c>
      <c r="T57" s="1">
        <v>0</v>
      </c>
      <c r="U57" s="1">
        <v>0</v>
      </c>
      <c r="V57" s="1">
        <v>1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 t="s">
        <v>221</v>
      </c>
      <c r="AF57" s="1" t="s">
        <v>221</v>
      </c>
      <c r="AG57" s="1" t="s">
        <v>221</v>
      </c>
      <c r="AH57" s="1" t="s">
        <v>221</v>
      </c>
      <c r="AI57" s="1" t="s">
        <v>221</v>
      </c>
      <c r="AJ57" s="1" t="s">
        <v>221</v>
      </c>
      <c r="AK57" s="1" t="s">
        <v>221</v>
      </c>
      <c r="AL57" s="1" t="s">
        <v>221</v>
      </c>
      <c r="AM57" s="1">
        <v>4</v>
      </c>
      <c r="AN57" s="1">
        <v>1</v>
      </c>
      <c r="AO57" s="1">
        <v>4</v>
      </c>
      <c r="AP57" s="1">
        <v>1</v>
      </c>
      <c r="AQ57" s="1">
        <v>1</v>
      </c>
      <c r="AR57" s="1">
        <v>3</v>
      </c>
      <c r="AS57" s="1">
        <v>2</v>
      </c>
      <c r="AT57" s="1">
        <v>5</v>
      </c>
      <c r="AU57" s="1">
        <v>2</v>
      </c>
      <c r="AV57" s="1">
        <v>4</v>
      </c>
      <c r="AW57" s="1">
        <v>5</v>
      </c>
      <c r="AX57" s="1">
        <v>5</v>
      </c>
      <c r="AY57" s="1">
        <v>5</v>
      </c>
      <c r="AZ57" s="1">
        <v>5</v>
      </c>
      <c r="BA57" s="1">
        <v>2</v>
      </c>
      <c r="BB57" s="1">
        <v>4</v>
      </c>
      <c r="BC57" s="1" t="s">
        <v>221</v>
      </c>
      <c r="BD57" s="1" t="s">
        <v>221</v>
      </c>
      <c r="BE57" s="1" t="s">
        <v>221</v>
      </c>
      <c r="BF57" s="1" t="s">
        <v>221</v>
      </c>
      <c r="BG57" s="1">
        <v>4</v>
      </c>
      <c r="BH57" s="1">
        <v>5</v>
      </c>
      <c r="BI57" s="1">
        <v>5</v>
      </c>
      <c r="BJ57" s="1">
        <v>5</v>
      </c>
      <c r="BK57" s="1">
        <v>5</v>
      </c>
      <c r="BL57" s="1">
        <v>4</v>
      </c>
      <c r="BM57" s="1">
        <v>5</v>
      </c>
      <c r="BN57" s="1">
        <v>4</v>
      </c>
      <c r="BO57" s="1">
        <v>5</v>
      </c>
      <c r="BP57" s="1">
        <v>4</v>
      </c>
      <c r="BQ57" s="1">
        <v>5</v>
      </c>
      <c r="BR57" s="1">
        <v>5</v>
      </c>
      <c r="BS57" s="1">
        <v>3</v>
      </c>
      <c r="BT57" s="1">
        <v>4</v>
      </c>
      <c r="BU57" s="1">
        <v>4</v>
      </c>
      <c r="BV57" s="1">
        <v>5</v>
      </c>
      <c r="BW57" s="1" t="s">
        <v>221</v>
      </c>
      <c r="BX57" s="1">
        <v>4.5555555559999998</v>
      </c>
      <c r="BY57" s="1">
        <v>4</v>
      </c>
      <c r="BZ57" s="1">
        <v>4</v>
      </c>
      <c r="CA57" s="1">
        <v>5</v>
      </c>
      <c r="CB57" s="1">
        <v>4</v>
      </c>
      <c r="CC57" s="1">
        <v>4.6666666670000003</v>
      </c>
      <c r="CD57" s="1">
        <v>3</v>
      </c>
      <c r="CE57" s="1">
        <v>5</v>
      </c>
      <c r="CF57" s="1">
        <f>(AM57 - '[1]AoA, FW, and ASMu'!B$11) / '[1]AoA, FW, and ASMu'!B$12</f>
        <v>-6.0746042051738683E-2</v>
      </c>
      <c r="CG57" s="1">
        <f>(AQ57 - '[1]AoA, FW, and ASMu'!C$11) / '[1]AoA, FW, and ASMu'!C$12</f>
        <v>-1.4784925460403708</v>
      </c>
      <c r="CH57" s="1">
        <f>(AR57 - '[1]AoA, FW, and ASMu'!D$11) / '[1]AoA, FW, and ASMu'!D$12</f>
        <v>0.45651043466681585</v>
      </c>
      <c r="CI57" s="1">
        <f>(AT57 - '[1]AoA, FW, and ASMu'!E$11) / '[1]AoA, FW, and ASMu'!E$12</f>
        <v>0.50066042908655961</v>
      </c>
      <c r="CJ57" s="1">
        <f>(AU57 - '[1]AoA, FW, and ASMu'!F$11) / '[1]AoA, FW, and ASMu'!F$12</f>
        <v>-0.79861122131299866</v>
      </c>
      <c r="CK57" s="1">
        <f>(AY57 - '[1]AoA, FW, and ASMu'!G$11) / '[1]AoA, FW, and ASMu'!G$12</f>
        <v>1.0352183707753255</v>
      </c>
      <c r="CL57" s="1">
        <f>(BA57 - '[1]AoA, FW, and ASMu'!H$11) / '[1]AoA, FW, and ASMu'!H$12</f>
        <v>0.31960435424860512</v>
      </c>
      <c r="CM57" s="1">
        <f>(AW57 - '[1]AoA, FW, and ASMu'!I$11) / '[1]AoA, FW, and ASMu'!I$12</f>
        <v>1.4468245209353749</v>
      </c>
      <c r="CN57" s="1">
        <v>-0.13776749399999999</v>
      </c>
      <c r="CO57" s="1">
        <v>7.3249754E-2</v>
      </c>
      <c r="CP57" s="1">
        <v>4.7844308000000002E-2</v>
      </c>
      <c r="CQ57" s="1">
        <v>1.078638743</v>
      </c>
      <c r="CR57" s="1">
        <v>-0.443896762</v>
      </c>
      <c r="CS57" s="1">
        <v>-0.162176971</v>
      </c>
      <c r="CT57" s="1">
        <v>-1.668368828</v>
      </c>
      <c r="CU57" s="1">
        <v>0.74071920700000005</v>
      </c>
      <c r="CV57" s="1" t="s">
        <v>241</v>
      </c>
      <c r="CW57" s="1">
        <v>5</v>
      </c>
      <c r="CX57" s="1">
        <v>1</v>
      </c>
      <c r="CY57" s="1" t="s">
        <v>242</v>
      </c>
      <c r="CZ57" s="1">
        <v>5</v>
      </c>
      <c r="DA57" s="1">
        <v>3553</v>
      </c>
      <c r="DB57" s="1" t="s">
        <v>221</v>
      </c>
      <c r="DC57" s="1" t="s">
        <v>221</v>
      </c>
      <c r="DD57" s="1">
        <v>0</v>
      </c>
      <c r="DE57" s="1" t="s">
        <v>221</v>
      </c>
      <c r="DF57" s="1" t="s">
        <v>221</v>
      </c>
      <c r="DG57" s="1" t="s">
        <v>243</v>
      </c>
      <c r="DH57" s="1">
        <v>595952</v>
      </c>
      <c r="DI57" s="1" t="s">
        <v>634</v>
      </c>
      <c r="DJ57" s="1" t="s">
        <v>635</v>
      </c>
      <c r="DK57" s="1" t="s">
        <v>636</v>
      </c>
      <c r="DL57" s="1" t="s">
        <v>229</v>
      </c>
      <c r="DM57" s="1">
        <v>1257</v>
      </c>
      <c r="DN57" s="1">
        <v>5</v>
      </c>
      <c r="DO57" s="1" t="s">
        <v>637</v>
      </c>
      <c r="DP57" s="1">
        <v>-8.318265E-3</v>
      </c>
      <c r="DQ57" s="1">
        <v>-0.56476974899999999</v>
      </c>
      <c r="DR57" s="1">
        <v>0.14232972599999999</v>
      </c>
      <c r="DS57" s="1">
        <v>-0.37808848900000003</v>
      </c>
      <c r="DT57" s="1">
        <v>-1.8114151679999999</v>
      </c>
      <c r="DU57" s="1">
        <v>0.567065547</v>
      </c>
      <c r="DV57" s="1">
        <v>0.31856540100000003</v>
      </c>
      <c r="DW57" s="1">
        <v>0.87171520999999996</v>
      </c>
      <c r="DX57" s="1">
        <v>-1.282545337</v>
      </c>
      <c r="DY57" s="1">
        <v>1.9035551500000001</v>
      </c>
      <c r="DZ57" s="1">
        <v>1.809393939</v>
      </c>
      <c r="EA57" s="1">
        <v>2.8552219559999998</v>
      </c>
      <c r="EB57" s="1">
        <v>1.650185048</v>
      </c>
      <c r="EC57" s="1">
        <v>1.6315709279999999</v>
      </c>
      <c r="ED57" s="1">
        <v>0.329160962</v>
      </c>
      <c r="EE57" s="1">
        <v>0.21854679099999999</v>
      </c>
      <c r="EF57" s="1">
        <v>-0.49336258900000002</v>
      </c>
      <c r="EG57" s="1">
        <v>0.79266946299999996</v>
      </c>
      <c r="EH57" s="1">
        <v>0.86115427300000003</v>
      </c>
      <c r="EI57" s="1">
        <v>0.78168780999999998</v>
      </c>
      <c r="EJ57" s="1">
        <v>0.78663404599999998</v>
      </c>
      <c r="EK57" s="1">
        <v>-8.8258680000000006E-2</v>
      </c>
      <c r="EL57" s="1">
        <v>0.48208338899999997</v>
      </c>
      <c r="EM57" s="1">
        <v>1.1417787210000001</v>
      </c>
      <c r="EN57" s="1">
        <v>-0.227950713</v>
      </c>
      <c r="EO57" s="1">
        <v>0.60217342600000001</v>
      </c>
      <c r="EP57" s="1">
        <v>0.55752913199999998</v>
      </c>
      <c r="EQ57" s="1">
        <v>-0.83988714499999995</v>
      </c>
      <c r="ER57" s="1">
        <v>0.35031512599999998</v>
      </c>
      <c r="ES57" s="1">
        <v>0.56867211600000001</v>
      </c>
      <c r="ET57" s="1">
        <v>0.81993861499999998</v>
      </c>
      <c r="EU57" s="1" t="s">
        <v>221</v>
      </c>
      <c r="EV57" s="1">
        <v>0.11079420800000001</v>
      </c>
      <c r="EW57" s="1">
        <v>-7.2999390000000001E-3</v>
      </c>
      <c r="EX57" s="1">
        <v>-0.50626750099999995</v>
      </c>
      <c r="EY57" s="1">
        <v>0.14457805300000001</v>
      </c>
      <c r="EZ57" s="1">
        <v>-0.43257899100000002</v>
      </c>
      <c r="FA57" s="1">
        <v>-1.428876314</v>
      </c>
      <c r="FB57" s="1">
        <v>0.44826796200000002</v>
      </c>
      <c r="FC57" s="1">
        <v>0.26325543000000001</v>
      </c>
      <c r="FD57" s="1">
        <v>0.78158185499999999</v>
      </c>
      <c r="FE57" s="1">
        <v>-0.73494871299999998</v>
      </c>
      <c r="FF57" s="1">
        <v>1.3097068430000001</v>
      </c>
      <c r="FG57" s="1">
        <v>1.6615391349999999</v>
      </c>
      <c r="FH57" s="1">
        <v>1.8196115909999999</v>
      </c>
      <c r="FI57" s="1">
        <v>1.1982686419999999</v>
      </c>
      <c r="FJ57" s="1">
        <v>1.362805418</v>
      </c>
      <c r="FK57" s="1">
        <v>0.31954327199999999</v>
      </c>
      <c r="FL57" s="1">
        <v>0.211429009</v>
      </c>
      <c r="FM57" s="1">
        <v>-0.71347497800000004</v>
      </c>
      <c r="FN57" s="1">
        <v>1.036017078</v>
      </c>
      <c r="FO57" s="1">
        <v>0.87643446000000003</v>
      </c>
      <c r="FP57" s="1">
        <v>0.94650490499999995</v>
      </c>
      <c r="FQ57" s="1">
        <v>0.97657453900000002</v>
      </c>
      <c r="FR57" s="1">
        <v>-9.6083810000000006E-2</v>
      </c>
      <c r="FS57" s="1">
        <v>0.70189067199999999</v>
      </c>
      <c r="FT57" s="1">
        <v>1.135604523</v>
      </c>
      <c r="FU57" s="1">
        <v>-0.22705561099999999</v>
      </c>
      <c r="FV57" s="1">
        <v>0.68614825199999996</v>
      </c>
      <c r="FW57" s="1">
        <v>0.72294473999999997</v>
      </c>
      <c r="FX57" s="1">
        <v>-1.0111074330000001</v>
      </c>
      <c r="FY57" s="1">
        <v>0.356362032</v>
      </c>
      <c r="FZ57" s="1">
        <v>0.61698529199999996</v>
      </c>
      <c r="GA57" s="1">
        <v>0.955153959</v>
      </c>
      <c r="GB57" s="1"/>
      <c r="GC57" s="1">
        <v>0.126620132</v>
      </c>
      <c r="GD57" s="1">
        <v>0.33697566099999998</v>
      </c>
      <c r="GE57" s="1">
        <v>-1.7562490150000001</v>
      </c>
      <c r="GF57" s="1">
        <v>0.44826796200000002</v>
      </c>
      <c r="GG57" s="1">
        <v>1.4834725280000001</v>
      </c>
      <c r="GH57" s="1">
        <v>0.40065581</v>
      </c>
      <c r="GI57" s="1">
        <v>1.807267186</v>
      </c>
      <c r="GJ57" s="1">
        <v>-0.69156416099999996</v>
      </c>
      <c r="GK57" s="1">
        <v>0.94806415700000002</v>
      </c>
      <c r="GL57" s="1">
        <v>5</v>
      </c>
      <c r="GM57" s="1">
        <v>3</v>
      </c>
      <c r="GN57" s="1">
        <v>0.6</v>
      </c>
      <c r="GO57" s="1">
        <v>2</v>
      </c>
      <c r="GP57" s="1">
        <v>0.4</v>
      </c>
      <c r="GQ57" s="1">
        <v>0</v>
      </c>
      <c r="GR57" s="1">
        <v>0</v>
      </c>
      <c r="GS57" s="1">
        <v>0</v>
      </c>
      <c r="GT57" s="1">
        <v>0</v>
      </c>
      <c r="GU57" s="1">
        <v>1</v>
      </c>
      <c r="GV57" s="1">
        <v>0.2</v>
      </c>
      <c r="GW57" s="1">
        <v>0</v>
      </c>
      <c r="GX57" s="1">
        <v>0</v>
      </c>
      <c r="GY57" s="1">
        <v>1</v>
      </c>
      <c r="GZ57" s="1">
        <v>0.2</v>
      </c>
      <c r="HA57" s="1">
        <v>1</v>
      </c>
      <c r="HB57" s="1">
        <v>0.2</v>
      </c>
      <c r="HC57" s="1">
        <v>0</v>
      </c>
      <c r="HD57" s="1">
        <v>0</v>
      </c>
      <c r="HE57" s="1">
        <v>0</v>
      </c>
      <c r="HF57" s="1">
        <v>0</v>
      </c>
      <c r="HG57" s="1">
        <v>1</v>
      </c>
      <c r="HH57" s="1">
        <v>0.2</v>
      </c>
      <c r="HI57" s="1">
        <v>1</v>
      </c>
      <c r="HJ57" s="1">
        <v>0.2</v>
      </c>
      <c r="HK57" s="1">
        <v>0</v>
      </c>
      <c r="HL57" s="1">
        <v>0</v>
      </c>
      <c r="HM57" s="1">
        <v>0.4</v>
      </c>
      <c r="HN57" s="1">
        <v>0.6</v>
      </c>
      <c r="HO57" s="1" t="s">
        <v>487</v>
      </c>
      <c r="HP57" s="1" t="s">
        <v>232</v>
      </c>
      <c r="HQ57" s="1" t="s">
        <v>233</v>
      </c>
      <c r="HR57" s="1" t="s">
        <v>234</v>
      </c>
      <c r="HS57" s="1" t="s">
        <v>221</v>
      </c>
      <c r="HT57" s="1" t="s">
        <v>221</v>
      </c>
      <c r="HU57" s="1">
        <v>2.0722687180000001</v>
      </c>
      <c r="HV57" s="1">
        <v>1.538244838</v>
      </c>
      <c r="HW57" s="1">
        <v>2.1051495610000002</v>
      </c>
      <c r="HX57" s="1">
        <v>3.824264635</v>
      </c>
      <c r="HY57" s="1">
        <v>1.5536386659999999</v>
      </c>
      <c r="HZ57" s="1">
        <v>2.0272121350000001</v>
      </c>
      <c r="IA57" s="1">
        <v>0</v>
      </c>
      <c r="IB57" s="1">
        <v>2.857059799</v>
      </c>
    </row>
    <row r="58" spans="1:236" x14ac:dyDescent="0.3">
      <c r="A58" s="1">
        <v>29956</v>
      </c>
      <c r="B58" s="1" t="s">
        <v>638</v>
      </c>
      <c r="C58" s="1" t="s">
        <v>639</v>
      </c>
      <c r="D58" s="1" t="s">
        <v>640</v>
      </c>
      <c r="E58" s="1">
        <v>5</v>
      </c>
      <c r="F58" s="1" t="s">
        <v>641</v>
      </c>
      <c r="G58" s="1">
        <v>4</v>
      </c>
      <c r="H58" s="1" t="s">
        <v>642</v>
      </c>
      <c r="I58" s="1" t="s">
        <v>221</v>
      </c>
      <c r="J58" s="1" t="s">
        <v>221</v>
      </c>
      <c r="K58" s="1" t="s">
        <v>221</v>
      </c>
      <c r="L58" s="1">
        <v>1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 t="s">
        <v>643</v>
      </c>
      <c r="AF58" s="1" t="s">
        <v>221</v>
      </c>
      <c r="AG58" s="1" t="s">
        <v>221</v>
      </c>
      <c r="AH58" s="1" t="s">
        <v>221</v>
      </c>
      <c r="AI58" s="1" t="s">
        <v>221</v>
      </c>
      <c r="AJ58" s="1" t="s">
        <v>221</v>
      </c>
      <c r="AK58" s="1" t="s">
        <v>221</v>
      </c>
      <c r="AL58" s="1" t="s">
        <v>221</v>
      </c>
      <c r="AM58" s="1">
        <v>4</v>
      </c>
      <c r="AN58" s="1">
        <v>1</v>
      </c>
      <c r="AO58" s="1">
        <v>5</v>
      </c>
      <c r="AP58" s="1">
        <v>1</v>
      </c>
      <c r="AQ58" s="1">
        <v>2</v>
      </c>
      <c r="AR58" s="1">
        <v>3</v>
      </c>
      <c r="AS58" s="1">
        <v>1</v>
      </c>
      <c r="AT58" s="1">
        <v>5</v>
      </c>
      <c r="AU58" s="1">
        <v>3</v>
      </c>
      <c r="AV58" s="1">
        <v>5</v>
      </c>
      <c r="AW58" s="1">
        <v>5</v>
      </c>
      <c r="AX58" s="1">
        <v>5</v>
      </c>
      <c r="AY58" s="1">
        <v>5</v>
      </c>
      <c r="AZ58" s="1">
        <v>5</v>
      </c>
      <c r="BA58" s="1">
        <v>1</v>
      </c>
      <c r="BB58" s="1">
        <v>5</v>
      </c>
      <c r="BC58" s="1" t="s">
        <v>221</v>
      </c>
      <c r="BD58" s="1" t="s">
        <v>221</v>
      </c>
      <c r="BE58" s="1" t="s">
        <v>221</v>
      </c>
      <c r="BF58" s="1" t="s">
        <v>221</v>
      </c>
      <c r="BG58" s="1">
        <v>5</v>
      </c>
      <c r="BH58" s="1">
        <v>5</v>
      </c>
      <c r="BI58" s="1">
        <v>4</v>
      </c>
      <c r="BJ58" s="1">
        <v>4</v>
      </c>
      <c r="BK58" s="1">
        <v>5</v>
      </c>
      <c r="BL58" s="1">
        <v>5</v>
      </c>
      <c r="BM58" s="1">
        <v>4</v>
      </c>
      <c r="BN58" s="1">
        <v>1</v>
      </c>
      <c r="BO58" s="1">
        <v>4</v>
      </c>
      <c r="BP58" s="1">
        <v>2</v>
      </c>
      <c r="BQ58" s="1">
        <v>5</v>
      </c>
      <c r="BR58" s="1">
        <v>5</v>
      </c>
      <c r="BS58" s="1">
        <v>5</v>
      </c>
      <c r="BT58" s="1">
        <v>4</v>
      </c>
      <c r="BU58" s="1">
        <v>3</v>
      </c>
      <c r="BV58" s="1">
        <v>5</v>
      </c>
      <c r="BW58" s="1">
        <v>3</v>
      </c>
      <c r="BX58" s="1">
        <v>4.5999999999999996</v>
      </c>
      <c r="BY58" s="1">
        <v>3.5</v>
      </c>
      <c r="BZ58" s="1">
        <v>1</v>
      </c>
      <c r="CA58" s="1">
        <v>4</v>
      </c>
      <c r="CB58" s="1">
        <v>2</v>
      </c>
      <c r="CC58" s="1">
        <v>4.6666666670000003</v>
      </c>
      <c r="CD58" s="1">
        <v>4</v>
      </c>
      <c r="CE58" s="1">
        <v>5</v>
      </c>
      <c r="CF58" s="1">
        <f>(AM58 - '[1]AoA, FW, and ASMu'!B$11) / '[1]AoA, FW, and ASMu'!B$12</f>
        <v>-6.0746042051738683E-2</v>
      </c>
      <c r="CG58" s="1">
        <f>(AQ58 - '[1]AoA, FW, and ASMu'!C$11) / '[1]AoA, FW, and ASMu'!C$12</f>
        <v>-0.70746723074685991</v>
      </c>
      <c r="CH58" s="1">
        <f>(AR58 - '[1]AoA, FW, and ASMu'!D$11) / '[1]AoA, FW, and ASMu'!D$12</f>
        <v>0.45651043466681585</v>
      </c>
      <c r="CI58" s="1">
        <f>(AT58 - '[1]AoA, FW, and ASMu'!E$11) / '[1]AoA, FW, and ASMu'!E$12</f>
        <v>0.50066042908655961</v>
      </c>
      <c r="CJ58" s="1">
        <f>(AU58 - '[1]AoA, FW, and ASMu'!F$11) / '[1]AoA, FW, and ASMu'!F$12</f>
        <v>-0.22453801400218357</v>
      </c>
      <c r="CK58" s="1">
        <f>(AY58 - '[1]AoA, FW, and ASMu'!G$11) / '[1]AoA, FW, and ASMu'!G$12</f>
        <v>1.0352183707753255</v>
      </c>
      <c r="CL58" s="1">
        <f>(BA58 - '[1]AoA, FW, and ASMu'!H$11) / '[1]AoA, FW, and ASMu'!H$12</f>
        <v>-0.62050276803115456</v>
      </c>
      <c r="CM58" s="1">
        <f>(AW58 - '[1]AoA, FW, and ASMu'!I$11) / '[1]AoA, FW, and ASMu'!I$12</f>
        <v>1.4468245209353749</v>
      </c>
      <c r="CN58" s="1">
        <v>0.75693258600000002</v>
      </c>
      <c r="CO58" s="1">
        <v>6.4940998E-2</v>
      </c>
      <c r="CP58" s="1">
        <v>-2.3359900119999999</v>
      </c>
      <c r="CQ58" s="1">
        <v>-8.6371853999999998E-2</v>
      </c>
      <c r="CR58" s="1">
        <v>-2.03851798</v>
      </c>
      <c r="CS58" s="1">
        <v>0.67076237100000002</v>
      </c>
      <c r="CT58" s="1">
        <v>0.13265286400000001</v>
      </c>
      <c r="CU58" s="1">
        <v>0.75839527900000003</v>
      </c>
      <c r="CV58" s="1" t="s">
        <v>241</v>
      </c>
      <c r="CW58" s="1">
        <v>5</v>
      </c>
      <c r="CX58" s="1">
        <v>1</v>
      </c>
      <c r="CY58" s="1" t="s">
        <v>242</v>
      </c>
      <c r="CZ58" s="1">
        <v>5</v>
      </c>
      <c r="DA58" s="1">
        <v>4124</v>
      </c>
      <c r="DB58" s="1" t="s">
        <v>221</v>
      </c>
      <c r="DC58" s="1" t="s">
        <v>221</v>
      </c>
      <c r="DD58" s="1">
        <v>1</v>
      </c>
      <c r="DE58" s="1">
        <v>4122</v>
      </c>
      <c r="DF58" s="1" t="s">
        <v>221</v>
      </c>
      <c r="DG58" s="1" t="s">
        <v>243</v>
      </c>
      <c r="DH58" s="1">
        <v>298524</v>
      </c>
      <c r="DI58" s="1" t="s">
        <v>221</v>
      </c>
      <c r="DJ58" s="1" t="s">
        <v>644</v>
      </c>
      <c r="DK58" s="1" t="s">
        <v>228</v>
      </c>
      <c r="DL58" s="1" t="s">
        <v>229</v>
      </c>
      <c r="DM58" s="1">
        <v>958</v>
      </c>
      <c r="DN58" s="1">
        <v>8</v>
      </c>
      <c r="DO58" s="1" t="s">
        <v>645</v>
      </c>
      <c r="DP58" s="1">
        <v>-8.318265E-3</v>
      </c>
      <c r="DQ58" s="1">
        <v>-0.56476974899999999</v>
      </c>
      <c r="DR58" s="1">
        <v>1.142329726</v>
      </c>
      <c r="DS58" s="1">
        <v>-0.37808848900000003</v>
      </c>
      <c r="DT58" s="1">
        <v>-0.81141516800000002</v>
      </c>
      <c r="DU58" s="1">
        <v>0.567065547</v>
      </c>
      <c r="DV58" s="1">
        <v>-0.68143459900000003</v>
      </c>
      <c r="DW58" s="1">
        <v>0.87171520999999996</v>
      </c>
      <c r="DX58" s="1">
        <v>-0.28254533700000001</v>
      </c>
      <c r="DY58" s="1">
        <v>2.9035551499999999</v>
      </c>
      <c r="DZ58" s="1">
        <v>1.809393939</v>
      </c>
      <c r="EA58" s="1">
        <v>2.8552219559999998</v>
      </c>
      <c r="EB58" s="1">
        <v>1.650185048</v>
      </c>
      <c r="EC58" s="1">
        <v>1.6315709279999999</v>
      </c>
      <c r="ED58" s="1">
        <v>-0.670839038</v>
      </c>
      <c r="EE58" s="1">
        <v>1.2185467910000001</v>
      </c>
      <c r="EF58" s="1">
        <v>0.50663741100000004</v>
      </c>
      <c r="EG58" s="1">
        <v>0.79266946299999996</v>
      </c>
      <c r="EH58" s="1">
        <v>-0.138845727</v>
      </c>
      <c r="EI58" s="1">
        <v>-0.21831218999999999</v>
      </c>
      <c r="EJ58" s="1">
        <v>0.78663404599999998</v>
      </c>
      <c r="EK58" s="1">
        <v>0.91174131999999997</v>
      </c>
      <c r="EL58" s="1">
        <v>-0.51791661099999997</v>
      </c>
      <c r="EM58" s="1">
        <v>0.141778721</v>
      </c>
      <c r="EN58" s="1">
        <v>-2.2279507129999998</v>
      </c>
      <c r="EO58" s="1">
        <v>0.60217342600000001</v>
      </c>
      <c r="EP58" s="1">
        <v>0.55752913199999998</v>
      </c>
      <c r="EQ58" s="1">
        <v>1.1601128549999999</v>
      </c>
      <c r="ER58" s="1">
        <v>0.35031512599999998</v>
      </c>
      <c r="ES58" s="1">
        <v>-0.43132788399999999</v>
      </c>
      <c r="ET58" s="1">
        <v>0.81993861499999998</v>
      </c>
      <c r="EU58" s="1">
        <v>-0.28827037799999999</v>
      </c>
      <c r="EV58" s="1">
        <v>-2.8892057919999998</v>
      </c>
      <c r="EW58" s="1">
        <v>-7.2999390000000001E-3</v>
      </c>
      <c r="EX58" s="1">
        <v>-0.50626750099999995</v>
      </c>
      <c r="EY58" s="1">
        <v>1.1603746619999999</v>
      </c>
      <c r="EZ58" s="1">
        <v>-0.43257899100000002</v>
      </c>
      <c r="FA58" s="1">
        <v>-0.64005863200000002</v>
      </c>
      <c r="FB58" s="1">
        <v>0.44826796200000002</v>
      </c>
      <c r="FC58" s="1">
        <v>-0.56312254100000003</v>
      </c>
      <c r="FD58" s="1">
        <v>0.78158185499999999</v>
      </c>
      <c r="FE58" s="1">
        <v>-0.16190954499999999</v>
      </c>
      <c r="FF58" s="1">
        <v>1.9977388359999999</v>
      </c>
      <c r="FG58" s="1">
        <v>1.6615391349999999</v>
      </c>
      <c r="FH58" s="1">
        <v>1.8196115909999999</v>
      </c>
      <c r="FI58" s="1">
        <v>1.1982686419999999</v>
      </c>
      <c r="FJ58" s="1">
        <v>1.362805418</v>
      </c>
      <c r="FK58" s="1">
        <v>-0.65123792400000002</v>
      </c>
      <c r="FL58" s="1">
        <v>1.178860324</v>
      </c>
      <c r="FM58" s="1">
        <v>0.73267232599999998</v>
      </c>
      <c r="FN58" s="1">
        <v>1.036017078</v>
      </c>
      <c r="FO58" s="1">
        <v>-0.14130938400000001</v>
      </c>
      <c r="FP58" s="1">
        <v>-0.26434281799999998</v>
      </c>
      <c r="FQ58" s="1">
        <v>0.97657453900000002</v>
      </c>
      <c r="FR58" s="1">
        <v>0.99257750099999997</v>
      </c>
      <c r="FS58" s="1">
        <v>-0.75406215300000001</v>
      </c>
      <c r="FT58" s="1">
        <v>0.141012049</v>
      </c>
      <c r="FU58" s="1">
        <v>-2.2192021450000001</v>
      </c>
      <c r="FV58" s="1">
        <v>0.68614825199999996</v>
      </c>
      <c r="FW58" s="1">
        <v>0.72294473999999997</v>
      </c>
      <c r="FX58" s="1">
        <v>1.396614697</v>
      </c>
      <c r="FY58" s="1">
        <v>0.356362032</v>
      </c>
      <c r="FZ58" s="1">
        <v>-0.46797258600000002</v>
      </c>
      <c r="GA58" s="1">
        <v>0.955153959</v>
      </c>
      <c r="GB58" s="1">
        <v>-0.28983172800000001</v>
      </c>
      <c r="GC58" s="1">
        <v>-3.3019020289999998</v>
      </c>
      <c r="GD58" s="1">
        <v>0.52044833599999996</v>
      </c>
      <c r="GE58" s="1">
        <v>0.236429733</v>
      </c>
      <c r="GF58" s="1">
        <v>0.15843623300000001</v>
      </c>
      <c r="GG58" s="1">
        <v>2.7519702E-2</v>
      </c>
      <c r="GH58" s="1">
        <v>-2.0897496000000002E-2</v>
      </c>
      <c r="GI58" s="1">
        <v>1.7665383830000001</v>
      </c>
      <c r="GJ58" s="1">
        <v>-9.7846438999999993E-2</v>
      </c>
      <c r="GK58" s="1">
        <v>2.3942114609999998</v>
      </c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 t="s">
        <v>487</v>
      </c>
      <c r="HP58" s="1" t="s">
        <v>357</v>
      </c>
      <c r="HQ58" s="1" t="s">
        <v>358</v>
      </c>
      <c r="HR58" s="1" t="s">
        <v>221</v>
      </c>
      <c r="HS58" s="1" t="s">
        <v>221</v>
      </c>
      <c r="HT58" s="1" t="s">
        <v>221</v>
      </c>
      <c r="HU58" s="1">
        <v>2.774415759</v>
      </c>
      <c r="HV58" s="1">
        <v>2.2188174369999998</v>
      </c>
      <c r="HW58" s="1">
        <v>0</v>
      </c>
      <c r="HX58" s="1">
        <v>2.5335743829999999</v>
      </c>
      <c r="HY58" s="1">
        <v>0.92659908199999996</v>
      </c>
      <c r="HZ58" s="1">
        <v>2.696201689</v>
      </c>
      <c r="IA58" s="1">
        <v>2.3877515499999999</v>
      </c>
      <c r="IB58" s="1">
        <v>3.4127787540000001</v>
      </c>
    </row>
    <row r="59" spans="1:236" x14ac:dyDescent="0.3">
      <c r="A59" s="1">
        <v>28152</v>
      </c>
      <c r="B59" s="1" t="s">
        <v>646</v>
      </c>
      <c r="C59" s="1" t="s">
        <v>647</v>
      </c>
      <c r="D59" s="1" t="s">
        <v>648</v>
      </c>
      <c r="E59" s="1">
        <v>12</v>
      </c>
      <c r="F59" s="1" t="s">
        <v>328</v>
      </c>
      <c r="G59" s="1">
        <v>1</v>
      </c>
      <c r="H59" s="1" t="s">
        <v>329</v>
      </c>
      <c r="I59" s="1" t="s">
        <v>221</v>
      </c>
      <c r="J59" s="1" t="s">
        <v>221</v>
      </c>
      <c r="K59" s="1" t="s">
        <v>221</v>
      </c>
      <c r="L59" s="1">
        <v>1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1</v>
      </c>
      <c r="T59" s="1">
        <v>0</v>
      </c>
      <c r="U59" s="1">
        <v>0</v>
      </c>
      <c r="V59" s="1">
        <v>1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 t="s">
        <v>221</v>
      </c>
      <c r="AF59" s="1" t="s">
        <v>221</v>
      </c>
      <c r="AG59" s="1" t="s">
        <v>221</v>
      </c>
      <c r="AH59" s="1" t="s">
        <v>221</v>
      </c>
      <c r="AI59" s="1" t="s">
        <v>221</v>
      </c>
      <c r="AJ59" s="1" t="s">
        <v>221</v>
      </c>
      <c r="AK59" s="1" t="s">
        <v>221</v>
      </c>
      <c r="AL59" s="1" t="s">
        <v>221</v>
      </c>
      <c r="AM59" s="1">
        <v>4</v>
      </c>
      <c r="AN59" s="1">
        <v>1</v>
      </c>
      <c r="AO59" s="1">
        <v>4</v>
      </c>
      <c r="AP59" s="1">
        <v>2</v>
      </c>
      <c r="AQ59" s="1">
        <v>3</v>
      </c>
      <c r="AR59" s="1">
        <v>2</v>
      </c>
      <c r="AS59" s="1">
        <v>1</v>
      </c>
      <c r="AT59" s="1">
        <v>5</v>
      </c>
      <c r="AU59" s="1">
        <v>5</v>
      </c>
      <c r="AV59" s="1">
        <v>4</v>
      </c>
      <c r="AW59" s="1">
        <v>5</v>
      </c>
      <c r="AX59" s="1">
        <v>5</v>
      </c>
      <c r="AY59" s="1">
        <v>4</v>
      </c>
      <c r="AZ59" s="1">
        <v>3</v>
      </c>
      <c r="BA59" s="1">
        <v>2</v>
      </c>
      <c r="BB59" s="1">
        <v>4</v>
      </c>
      <c r="BC59" s="1" t="s">
        <v>221</v>
      </c>
      <c r="BD59" s="1" t="s">
        <v>221</v>
      </c>
      <c r="BE59" s="1" t="s">
        <v>221</v>
      </c>
      <c r="BF59" s="1" t="s">
        <v>221</v>
      </c>
      <c r="BG59" s="1">
        <v>4</v>
      </c>
      <c r="BH59" s="1">
        <v>4</v>
      </c>
      <c r="BI59" s="1">
        <v>4</v>
      </c>
      <c r="BJ59" s="1">
        <v>3</v>
      </c>
      <c r="BK59" s="1">
        <v>5</v>
      </c>
      <c r="BL59" s="1">
        <v>3</v>
      </c>
      <c r="BM59" s="1">
        <v>4</v>
      </c>
      <c r="BN59" s="1">
        <v>2</v>
      </c>
      <c r="BO59" s="1">
        <v>4</v>
      </c>
      <c r="BP59" s="1">
        <v>5</v>
      </c>
      <c r="BQ59" s="1">
        <v>5</v>
      </c>
      <c r="BR59" s="1">
        <v>4</v>
      </c>
      <c r="BS59" s="1">
        <v>2</v>
      </c>
      <c r="BT59" s="1">
        <v>3</v>
      </c>
      <c r="BU59" s="1">
        <v>2</v>
      </c>
      <c r="BV59" s="1">
        <v>4</v>
      </c>
      <c r="BW59" s="1">
        <v>2</v>
      </c>
      <c r="BX59" s="1">
        <v>3.7</v>
      </c>
      <c r="BY59" s="1">
        <v>2.5</v>
      </c>
      <c r="BZ59" s="1">
        <v>2</v>
      </c>
      <c r="CA59" s="1">
        <v>4</v>
      </c>
      <c r="CB59" s="1">
        <v>5</v>
      </c>
      <c r="CC59" s="1">
        <v>4</v>
      </c>
      <c r="CD59" s="1">
        <v>2</v>
      </c>
      <c r="CE59" s="1">
        <v>4</v>
      </c>
      <c r="CF59" s="1">
        <f>(AM59 - '[1]AoA, FW, and ASMu'!B$11) / '[1]AoA, FW, and ASMu'!B$12</f>
        <v>-6.0746042051738683E-2</v>
      </c>
      <c r="CG59" s="1">
        <f>(AQ59 - '[1]AoA, FW, and ASMu'!C$11) / '[1]AoA, FW, and ASMu'!C$12</f>
        <v>6.35580845466511E-2</v>
      </c>
      <c r="CH59" s="1">
        <f>(AR59 - '[1]AoA, FW, and ASMu'!D$11) / '[1]AoA, FW, and ASMu'!D$12</f>
        <v>-0.32843761477495281</v>
      </c>
      <c r="CI59" s="1">
        <f>(AT59 - '[1]AoA, FW, and ASMu'!E$11) / '[1]AoA, FW, and ASMu'!E$12</f>
        <v>0.50066042908655961</v>
      </c>
      <c r="CJ59" s="1">
        <f>(AU59 - '[1]AoA, FW, and ASMu'!F$11) / '[1]AoA, FW, and ASMu'!F$12</f>
        <v>0.92360840061944671</v>
      </c>
      <c r="CK59" s="1">
        <f>(AY59 - '[1]AoA, FW, and ASMu'!G$11) / '[1]AoA, FW, and ASMu'!G$12</f>
        <v>0.32195980665711271</v>
      </c>
      <c r="CL59" s="1">
        <f>(BA59 - '[1]AoA, FW, and ASMu'!H$11) / '[1]AoA, FW, and ASMu'!H$12</f>
        <v>0.31960435424860512</v>
      </c>
      <c r="CM59" s="1">
        <f>(AW59 - '[1]AoA, FW, and ASMu'!I$11) / '[1]AoA, FW, and ASMu'!I$12</f>
        <v>1.4468245209353749</v>
      </c>
      <c r="CN59" s="1">
        <v>-0.67995400699999997</v>
      </c>
      <c r="CO59" s="1">
        <v>-1.1192758860000001</v>
      </c>
      <c r="CP59" s="1">
        <v>-0.92449038500000003</v>
      </c>
      <c r="CQ59" s="1">
        <v>7.1677246999999999E-2</v>
      </c>
      <c r="CR59" s="1">
        <v>0.72221141700000002</v>
      </c>
      <c r="CS59" s="1">
        <v>-2.3533243999999998E-2</v>
      </c>
      <c r="CT59" s="1">
        <v>-1.1514801560000001</v>
      </c>
      <c r="CU59" s="1">
        <v>0.25577781100000002</v>
      </c>
      <c r="CV59" s="1" t="s">
        <v>241</v>
      </c>
      <c r="CW59" s="1">
        <v>5</v>
      </c>
      <c r="CX59" s="1">
        <v>1</v>
      </c>
      <c r="CY59" s="1" t="s">
        <v>224</v>
      </c>
      <c r="CZ59" s="1">
        <v>4</v>
      </c>
      <c r="DA59" s="1">
        <v>604</v>
      </c>
      <c r="DB59" s="1" t="s">
        <v>221</v>
      </c>
      <c r="DC59" s="1" t="s">
        <v>221</v>
      </c>
      <c r="DD59" s="1">
        <v>0</v>
      </c>
      <c r="DE59" s="1" t="s">
        <v>221</v>
      </c>
      <c r="DF59" s="1" t="s">
        <v>221</v>
      </c>
      <c r="DG59" s="1" t="s">
        <v>243</v>
      </c>
      <c r="DH59" s="1">
        <v>526406</v>
      </c>
      <c r="DI59" s="1" t="s">
        <v>221</v>
      </c>
      <c r="DJ59" s="1" t="s">
        <v>649</v>
      </c>
      <c r="DK59" s="1" t="s">
        <v>650</v>
      </c>
      <c r="DL59" s="1" t="s">
        <v>341</v>
      </c>
      <c r="DM59" s="1">
        <v>2796</v>
      </c>
      <c r="DN59" s="1">
        <v>5</v>
      </c>
      <c r="DO59" s="1" t="s">
        <v>221</v>
      </c>
      <c r="DP59" s="1">
        <v>-8.318265E-3</v>
      </c>
      <c r="DQ59" s="1">
        <v>-0.56476974899999999</v>
      </c>
      <c r="DR59" s="1">
        <v>0.14232972599999999</v>
      </c>
      <c r="DS59" s="1">
        <v>0.62191151099999997</v>
      </c>
      <c r="DT59" s="1">
        <v>0.18858483200000001</v>
      </c>
      <c r="DU59" s="1">
        <v>-0.432934453</v>
      </c>
      <c r="DV59" s="1">
        <v>-0.68143459900000003</v>
      </c>
      <c r="DW59" s="1">
        <v>0.87171520999999996</v>
      </c>
      <c r="DX59" s="1">
        <v>1.717454663</v>
      </c>
      <c r="DY59" s="1">
        <v>1.9035551500000001</v>
      </c>
      <c r="DZ59" s="1">
        <v>1.809393939</v>
      </c>
      <c r="EA59" s="1">
        <v>2.8552219559999998</v>
      </c>
      <c r="EB59" s="1">
        <v>0.65018504799999999</v>
      </c>
      <c r="EC59" s="1">
        <v>-0.36842907200000002</v>
      </c>
      <c r="ED59" s="1">
        <v>0.329160962</v>
      </c>
      <c r="EE59" s="1">
        <v>0.21854679099999999</v>
      </c>
      <c r="EF59" s="1">
        <v>-0.49336258900000002</v>
      </c>
      <c r="EG59" s="1">
        <v>-0.20733053700000001</v>
      </c>
      <c r="EH59" s="1">
        <v>-0.138845727</v>
      </c>
      <c r="EI59" s="1">
        <v>-1.21831219</v>
      </c>
      <c r="EJ59" s="1">
        <v>0.78663404599999998</v>
      </c>
      <c r="EK59" s="1">
        <v>-1.08825868</v>
      </c>
      <c r="EL59" s="1">
        <v>-0.51791661099999997</v>
      </c>
      <c r="EM59" s="1">
        <v>0.141778721</v>
      </c>
      <c r="EN59" s="1">
        <v>0.77204928699999997</v>
      </c>
      <c r="EO59" s="1">
        <v>0.60217342600000001</v>
      </c>
      <c r="EP59" s="1">
        <v>-0.44247086800000002</v>
      </c>
      <c r="EQ59" s="1">
        <v>-1.8398871450000001</v>
      </c>
      <c r="ER59" s="1">
        <v>-0.64968487399999997</v>
      </c>
      <c r="ES59" s="1">
        <v>-1.4313278840000001</v>
      </c>
      <c r="ET59" s="1">
        <v>-0.18006138499999999</v>
      </c>
      <c r="EU59" s="1">
        <v>-1.288270378</v>
      </c>
      <c r="EV59" s="1">
        <v>-1.8892057920000001</v>
      </c>
      <c r="EW59" s="1">
        <v>-1.1190723E-2</v>
      </c>
      <c r="EX59" s="1">
        <v>-0.67500610599999999</v>
      </c>
      <c r="EY59" s="1">
        <v>0.12374988000000001</v>
      </c>
      <c r="EZ59" s="1">
        <v>0.92562518000000005</v>
      </c>
      <c r="FA59" s="1">
        <v>0.15170927000000001</v>
      </c>
      <c r="FB59" s="1">
        <v>-0.407382207</v>
      </c>
      <c r="FC59" s="1">
        <v>-0.94977949800000006</v>
      </c>
      <c r="FD59" s="1">
        <v>0.84506917800000003</v>
      </c>
      <c r="FE59" s="1">
        <v>0.98215492100000001</v>
      </c>
      <c r="FF59" s="1">
        <v>1.7226151750000001</v>
      </c>
      <c r="FG59" s="1">
        <v>1.556381282</v>
      </c>
      <c r="FH59" s="1">
        <v>2.2598216280000001</v>
      </c>
      <c r="FI59" s="1">
        <v>0.45804513099999999</v>
      </c>
      <c r="FJ59" s="1">
        <v>-0.31028479199999998</v>
      </c>
      <c r="FK59" s="1">
        <v>0.30337151299999998</v>
      </c>
      <c r="FL59" s="1">
        <v>0.17604352300000001</v>
      </c>
      <c r="FM59" s="1">
        <v>-0.63754946099999998</v>
      </c>
      <c r="FN59" s="1">
        <v>-0.247118633</v>
      </c>
      <c r="FO59" s="1">
        <v>-0.13894535599999999</v>
      </c>
      <c r="FP59" s="1">
        <v>-1.402873262</v>
      </c>
      <c r="FQ59" s="1">
        <v>0.96217865700000005</v>
      </c>
      <c r="FR59" s="1">
        <v>-1.2227483240000001</v>
      </c>
      <c r="FS59" s="1">
        <v>-0.72244622599999997</v>
      </c>
      <c r="FT59" s="1">
        <v>0.144408287</v>
      </c>
      <c r="FU59" s="1">
        <v>0.89080182600000002</v>
      </c>
      <c r="FV59" s="1">
        <v>0.682211177</v>
      </c>
      <c r="FW59" s="1">
        <v>-0.54637880400000005</v>
      </c>
      <c r="FX59" s="1">
        <v>-1.751353983</v>
      </c>
      <c r="FY59" s="1">
        <v>-0.711579976</v>
      </c>
      <c r="FZ59" s="1">
        <v>-1.4744415</v>
      </c>
      <c r="GA59" s="1">
        <v>-0.200264262</v>
      </c>
      <c r="GB59" s="1">
        <v>-1.2883563010000001</v>
      </c>
      <c r="GC59" s="1">
        <v>-1.65030323</v>
      </c>
      <c r="GD59" s="1">
        <v>-0.49755601100000002</v>
      </c>
      <c r="GE59" s="1">
        <v>-1.500392945</v>
      </c>
      <c r="GF59" s="1">
        <v>-2.6000827279999998</v>
      </c>
      <c r="GG59" s="1">
        <v>0.989477465</v>
      </c>
      <c r="GH59" s="1">
        <v>1.8729567469999999</v>
      </c>
      <c r="GI59" s="1">
        <v>0.13037316700000001</v>
      </c>
      <c r="GJ59" s="1">
        <v>-1.2164836290000001</v>
      </c>
      <c r="GK59" s="1">
        <v>1.30926265</v>
      </c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 t="s">
        <v>221</v>
      </c>
      <c r="HP59" s="1" t="s">
        <v>232</v>
      </c>
      <c r="HQ59" s="1" t="s">
        <v>233</v>
      </c>
      <c r="HR59" s="1" t="s">
        <v>282</v>
      </c>
      <c r="HS59" s="1" t="s">
        <v>270</v>
      </c>
      <c r="HT59" s="1" t="s">
        <v>260</v>
      </c>
      <c r="HU59" s="1">
        <v>3.2631151890000001</v>
      </c>
      <c r="HV59" s="1">
        <v>1.720737306</v>
      </c>
      <c r="HW59" s="1">
        <v>0.76559359999999999</v>
      </c>
      <c r="HX59" s="1">
        <v>3.1179602549999998</v>
      </c>
      <c r="HY59" s="1">
        <v>4.4853130090000004</v>
      </c>
      <c r="HZ59" s="1">
        <v>2.9046746950000002</v>
      </c>
      <c r="IA59" s="1">
        <v>1.006962403</v>
      </c>
      <c r="IB59" s="1">
        <v>2.41826294</v>
      </c>
    </row>
    <row r="60" spans="1:236" x14ac:dyDescent="0.3">
      <c r="A60" s="1">
        <v>28945</v>
      </c>
      <c r="B60" s="1" t="s">
        <v>651</v>
      </c>
      <c r="C60" s="1" t="s">
        <v>652</v>
      </c>
      <c r="D60" s="1" t="s">
        <v>653</v>
      </c>
      <c r="E60" s="1">
        <v>4</v>
      </c>
      <c r="F60" s="1" t="s">
        <v>654</v>
      </c>
      <c r="G60" s="1">
        <v>3</v>
      </c>
      <c r="H60" s="1" t="s">
        <v>655</v>
      </c>
      <c r="I60" s="1" t="s">
        <v>221</v>
      </c>
      <c r="J60" s="1" t="s">
        <v>221</v>
      </c>
      <c r="K60" s="1" t="s">
        <v>221</v>
      </c>
      <c r="L60" s="1">
        <v>1</v>
      </c>
      <c r="M60" s="1">
        <v>0</v>
      </c>
      <c r="N60" s="1">
        <v>0</v>
      </c>
      <c r="O60" s="1">
        <v>0</v>
      </c>
      <c r="P60" s="1">
        <v>0</v>
      </c>
      <c r="Q60" s="1">
        <v>1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 t="s">
        <v>656</v>
      </c>
      <c r="AF60" s="1" t="s">
        <v>221</v>
      </c>
      <c r="AG60" s="1" t="s">
        <v>221</v>
      </c>
      <c r="AH60" s="1" t="s">
        <v>221</v>
      </c>
      <c r="AI60" s="1" t="s">
        <v>221</v>
      </c>
      <c r="AJ60" s="1" t="s">
        <v>221</v>
      </c>
      <c r="AK60" s="1" t="s">
        <v>221</v>
      </c>
      <c r="AL60" s="1" t="s">
        <v>221</v>
      </c>
      <c r="AM60" s="1">
        <v>4</v>
      </c>
      <c r="AN60" s="1">
        <v>1</v>
      </c>
      <c r="AO60" s="1">
        <v>3</v>
      </c>
      <c r="AP60" s="1">
        <v>1</v>
      </c>
      <c r="AQ60" s="1">
        <v>1</v>
      </c>
      <c r="AR60" s="1">
        <v>4</v>
      </c>
      <c r="AS60" s="1">
        <v>2</v>
      </c>
      <c r="AT60" s="1">
        <v>2</v>
      </c>
      <c r="AU60" s="1">
        <v>1</v>
      </c>
      <c r="AV60" s="1">
        <v>4</v>
      </c>
      <c r="AW60" s="1">
        <v>5</v>
      </c>
      <c r="AX60" s="1">
        <v>5</v>
      </c>
      <c r="AY60" s="1">
        <v>3</v>
      </c>
      <c r="AZ60" s="1">
        <v>5</v>
      </c>
      <c r="BA60" s="1">
        <v>2</v>
      </c>
      <c r="BB60" s="1">
        <v>2</v>
      </c>
      <c r="BC60" s="1" t="s">
        <v>221</v>
      </c>
      <c r="BD60" s="1" t="s">
        <v>221</v>
      </c>
      <c r="BE60" s="1" t="s">
        <v>221</v>
      </c>
      <c r="BF60" s="1" t="s">
        <v>221</v>
      </c>
      <c r="BG60" s="1">
        <v>5</v>
      </c>
      <c r="BH60" s="1">
        <v>5</v>
      </c>
      <c r="BI60" s="1">
        <v>2</v>
      </c>
      <c r="BJ60" s="1">
        <v>4</v>
      </c>
      <c r="BK60" s="1">
        <v>4</v>
      </c>
      <c r="BL60" s="1">
        <v>5</v>
      </c>
      <c r="BM60" s="1">
        <v>5</v>
      </c>
      <c r="BN60" s="1">
        <v>5</v>
      </c>
      <c r="BO60" s="1">
        <v>4</v>
      </c>
      <c r="BP60" s="1">
        <v>4</v>
      </c>
      <c r="BQ60" s="1">
        <v>2</v>
      </c>
      <c r="BR60" s="1">
        <v>3</v>
      </c>
      <c r="BS60" s="1" t="s">
        <v>221</v>
      </c>
      <c r="BT60" s="1" t="s">
        <v>221</v>
      </c>
      <c r="BU60" s="1" t="s">
        <v>221</v>
      </c>
      <c r="BV60" s="1">
        <v>4</v>
      </c>
      <c r="BW60" s="1" t="s">
        <v>221</v>
      </c>
      <c r="BX60" s="1">
        <v>3.75</v>
      </c>
      <c r="BY60" s="1"/>
      <c r="BZ60" s="1">
        <v>5</v>
      </c>
      <c r="CA60" s="1">
        <v>4</v>
      </c>
      <c r="CB60" s="1">
        <v>4</v>
      </c>
      <c r="CC60" s="1">
        <v>4.6666666670000003</v>
      </c>
      <c r="CD60" s="1"/>
      <c r="CE60" s="1">
        <v>5</v>
      </c>
      <c r="CF60" s="1">
        <f>(AM60 - '[1]AoA, FW, and ASMu'!B$11) / '[1]AoA, FW, and ASMu'!B$12</f>
        <v>-6.0746042051738683E-2</v>
      </c>
      <c r="CG60" s="1">
        <f>(AQ60 - '[1]AoA, FW, and ASMu'!C$11) / '[1]AoA, FW, and ASMu'!C$12</f>
        <v>-1.4784925460403708</v>
      </c>
      <c r="CH60" s="1">
        <f>(AR60 - '[1]AoA, FW, and ASMu'!D$11) / '[1]AoA, FW, and ASMu'!D$12</f>
        <v>1.2414584841085845</v>
      </c>
      <c r="CI60" s="1">
        <f>(AT60 - '[1]AoA, FW, and ASMu'!E$11) / '[1]AoA, FW, and ASMu'!E$12</f>
        <v>-2.2833069937688415</v>
      </c>
      <c r="CJ60" s="1">
        <f>(AU60 - '[1]AoA, FW, and ASMu'!F$11) / '[1]AoA, FW, and ASMu'!F$12</f>
        <v>-1.3726844286238138</v>
      </c>
      <c r="CK60" s="1">
        <f>(AY60 - '[1]AoA, FW, and ASMu'!G$11) / '[1]AoA, FW, and ASMu'!G$12</f>
        <v>-0.39129875746110016</v>
      </c>
      <c r="CL60" s="1">
        <f>(BA60 - '[1]AoA, FW, and ASMu'!H$11) / '[1]AoA, FW, and ASMu'!H$12</f>
        <v>0.31960435424860512</v>
      </c>
      <c r="CM60" s="1">
        <f>(AW60 - '[1]AoA, FW, and ASMu'!I$11) / '[1]AoA, FW, and ASMu'!I$12</f>
        <v>1.4468245209353749</v>
      </c>
      <c r="CN60" s="1">
        <v>-0.88109600899999996</v>
      </c>
      <c r="CO60" s="1"/>
      <c r="CP60" s="1">
        <v>0.98621689199999996</v>
      </c>
      <c r="CQ60" s="1">
        <v>0.26354562300000001</v>
      </c>
      <c r="CR60" s="1">
        <v>-0.30363649599999998</v>
      </c>
      <c r="CS60" s="1">
        <v>0.65654300099999996</v>
      </c>
      <c r="CT60" s="1"/>
      <c r="CU60" s="1">
        <v>0.55119821400000002</v>
      </c>
      <c r="CV60" s="1" t="s">
        <v>241</v>
      </c>
      <c r="CW60" s="1">
        <v>5</v>
      </c>
      <c r="CX60" s="1">
        <v>1</v>
      </c>
      <c r="CY60" s="1" t="s">
        <v>242</v>
      </c>
      <c r="CZ60" s="1">
        <v>5</v>
      </c>
      <c r="DA60" s="1" t="s">
        <v>221</v>
      </c>
      <c r="DB60" s="1" t="s">
        <v>221</v>
      </c>
      <c r="DC60" s="1" t="s">
        <v>221</v>
      </c>
      <c r="DD60" s="1">
        <v>1</v>
      </c>
      <c r="DE60" s="1" t="s">
        <v>221</v>
      </c>
      <c r="DF60" s="1" t="s">
        <v>221</v>
      </c>
      <c r="DG60" s="1" t="s">
        <v>243</v>
      </c>
      <c r="DH60" s="1">
        <v>542706</v>
      </c>
      <c r="DI60" s="1" t="s">
        <v>657</v>
      </c>
      <c r="DJ60" s="1" t="s">
        <v>658</v>
      </c>
      <c r="DK60" s="1" t="s">
        <v>323</v>
      </c>
      <c r="DL60" s="1" t="s">
        <v>229</v>
      </c>
      <c r="DM60" s="1">
        <v>974</v>
      </c>
      <c r="DN60" s="1">
        <v>3</v>
      </c>
      <c r="DO60" s="1" t="s">
        <v>221</v>
      </c>
      <c r="DP60" s="1">
        <v>-8.318265E-3</v>
      </c>
      <c r="DQ60" s="1">
        <v>-0.56476974899999999</v>
      </c>
      <c r="DR60" s="1">
        <v>-0.85767027399999995</v>
      </c>
      <c r="DS60" s="1">
        <v>-0.37808848900000003</v>
      </c>
      <c r="DT60" s="1">
        <v>-1.8114151679999999</v>
      </c>
      <c r="DU60" s="1">
        <v>1.5670655469999999</v>
      </c>
      <c r="DV60" s="1">
        <v>0.31856540100000003</v>
      </c>
      <c r="DW60" s="1">
        <v>-2.1282847899999999</v>
      </c>
      <c r="DX60" s="1">
        <v>-2.2825453370000002</v>
      </c>
      <c r="DY60" s="1">
        <v>1.9035551500000001</v>
      </c>
      <c r="DZ60" s="1">
        <v>1.809393939</v>
      </c>
      <c r="EA60" s="1">
        <v>2.8552219559999998</v>
      </c>
      <c r="EB60" s="1">
        <v>-0.34981495200000001</v>
      </c>
      <c r="EC60" s="1">
        <v>1.6315709279999999</v>
      </c>
      <c r="ED60" s="1">
        <v>0.329160962</v>
      </c>
      <c r="EE60" s="1">
        <v>-1.7814532089999999</v>
      </c>
      <c r="EF60" s="1">
        <v>0.50663741100000004</v>
      </c>
      <c r="EG60" s="1">
        <v>0.79266946299999996</v>
      </c>
      <c r="EH60" s="1">
        <v>-2.1388457270000001</v>
      </c>
      <c r="EI60" s="1">
        <v>-0.21831218999999999</v>
      </c>
      <c r="EJ60" s="1">
        <v>-0.213365954</v>
      </c>
      <c r="EK60" s="1">
        <v>0.91174131999999997</v>
      </c>
      <c r="EL60" s="1">
        <v>0.48208338899999997</v>
      </c>
      <c r="EM60" s="1">
        <v>0.141778721</v>
      </c>
      <c r="EN60" s="1">
        <v>-0.227950713</v>
      </c>
      <c r="EO60" s="1">
        <v>-2.3978265740000002</v>
      </c>
      <c r="EP60" s="1">
        <v>-1.442470868</v>
      </c>
      <c r="EQ60" s="1" t="s">
        <v>221</v>
      </c>
      <c r="ER60" s="1" t="s">
        <v>221</v>
      </c>
      <c r="ES60" s="1" t="s">
        <v>221</v>
      </c>
      <c r="ET60" s="1">
        <v>-0.18006138499999999</v>
      </c>
      <c r="EU60" s="1" t="s">
        <v>221</v>
      </c>
      <c r="EV60" s="1">
        <v>1.1107942079999999</v>
      </c>
      <c r="EW60" s="1">
        <v>-7.2999390000000001E-3</v>
      </c>
      <c r="EX60" s="1">
        <v>-0.50626750099999995</v>
      </c>
      <c r="EY60" s="1">
        <v>-0.87121855599999998</v>
      </c>
      <c r="EZ60" s="1">
        <v>-0.43257899100000002</v>
      </c>
      <c r="FA60" s="1">
        <v>-1.428876314</v>
      </c>
      <c r="FB60" s="1">
        <v>1.2387726290000001</v>
      </c>
      <c r="FC60" s="1">
        <v>0.26325543000000001</v>
      </c>
      <c r="FD60" s="1">
        <v>-1.908225021</v>
      </c>
      <c r="FE60" s="1">
        <v>-1.3079878810000001</v>
      </c>
      <c r="FF60" s="1">
        <v>1.3097068430000001</v>
      </c>
      <c r="FG60" s="1">
        <v>1.6615391349999999</v>
      </c>
      <c r="FH60" s="1">
        <v>1.8196115909999999</v>
      </c>
      <c r="FI60" s="1">
        <v>-0.25401532300000002</v>
      </c>
      <c r="FJ60" s="1">
        <v>1.362805418</v>
      </c>
      <c r="FK60" s="1">
        <v>0.31954327199999999</v>
      </c>
      <c r="FL60" s="1">
        <v>-1.72343362</v>
      </c>
      <c r="FM60" s="1">
        <v>0.73267232599999998</v>
      </c>
      <c r="FN60" s="1">
        <v>1.036017078</v>
      </c>
      <c r="FO60" s="1">
        <v>-2.1767970719999998</v>
      </c>
      <c r="FP60" s="1">
        <v>-0.26434281799999998</v>
      </c>
      <c r="FQ60" s="1">
        <v>-0.26488525299999999</v>
      </c>
      <c r="FR60" s="1">
        <v>0.99257750099999997</v>
      </c>
      <c r="FS60" s="1">
        <v>0.70189067199999999</v>
      </c>
      <c r="FT60" s="1">
        <v>0.141012049</v>
      </c>
      <c r="FU60" s="1">
        <v>-0.22705561099999999</v>
      </c>
      <c r="FV60" s="1">
        <v>-2.732210426</v>
      </c>
      <c r="FW60" s="1">
        <v>-1.8704434729999999</v>
      </c>
      <c r="FX60" s="1"/>
      <c r="FY60" s="1"/>
      <c r="FZ60" s="1"/>
      <c r="GA60" s="1">
        <v>-0.209755147</v>
      </c>
      <c r="GB60" s="1"/>
      <c r="GC60" s="1">
        <v>1.269460853</v>
      </c>
      <c r="GD60" s="1">
        <v>-0.61066879799999996</v>
      </c>
      <c r="GE60" s="1"/>
      <c r="GF60" s="1">
        <v>1.2387726290000001</v>
      </c>
      <c r="GG60" s="1">
        <v>-1.2063343479999999</v>
      </c>
      <c r="GH60" s="1">
        <v>-1.1669758320000001</v>
      </c>
      <c r="GI60" s="1">
        <v>-9.9565511999999995E-2</v>
      </c>
      <c r="GJ60" s="1"/>
      <c r="GK60" s="1">
        <v>2.3942114609999998</v>
      </c>
      <c r="GL60" s="1">
        <v>3</v>
      </c>
      <c r="GM60" s="1">
        <v>2</v>
      </c>
      <c r="GN60" s="1">
        <v>0.66666666699999999</v>
      </c>
      <c r="GO60" s="1">
        <v>1</v>
      </c>
      <c r="GP60" s="1">
        <v>0.33333333300000001</v>
      </c>
      <c r="GQ60" s="1">
        <v>0</v>
      </c>
      <c r="GR60" s="1">
        <v>0</v>
      </c>
      <c r="GS60" s="1">
        <v>0</v>
      </c>
      <c r="GT60" s="1">
        <v>0</v>
      </c>
      <c r="GU60" s="1">
        <v>1</v>
      </c>
      <c r="GV60" s="1">
        <v>0.33333333300000001</v>
      </c>
      <c r="GW60" s="1">
        <v>1</v>
      </c>
      <c r="GX60" s="1">
        <v>0.33333333300000001</v>
      </c>
      <c r="GY60" s="1">
        <v>0</v>
      </c>
      <c r="GZ60" s="1">
        <v>0</v>
      </c>
      <c r="HA60" s="1">
        <v>0</v>
      </c>
      <c r="HB60" s="1">
        <v>0</v>
      </c>
      <c r="HC60" s="1">
        <v>0</v>
      </c>
      <c r="HD60" s="1">
        <v>0</v>
      </c>
      <c r="HE60" s="1">
        <v>0</v>
      </c>
      <c r="HF60" s="1">
        <v>0</v>
      </c>
      <c r="HG60" s="1">
        <v>1</v>
      </c>
      <c r="HH60" s="1">
        <v>0.33333333300000001</v>
      </c>
      <c r="HI60" s="1">
        <v>0</v>
      </c>
      <c r="HJ60" s="1">
        <v>0</v>
      </c>
      <c r="HK60" s="1">
        <v>0</v>
      </c>
      <c r="HL60" s="1">
        <v>0</v>
      </c>
      <c r="HM60" s="1">
        <v>0.66666666699999999</v>
      </c>
      <c r="HN60" s="1">
        <v>0.33333333300000001</v>
      </c>
      <c r="HO60" s="1" t="s">
        <v>221</v>
      </c>
      <c r="HP60" s="1" t="s">
        <v>232</v>
      </c>
      <c r="HQ60" s="1" t="s">
        <v>270</v>
      </c>
      <c r="HR60" s="1" t="s">
        <v>260</v>
      </c>
      <c r="HS60" s="1" t="s">
        <v>221</v>
      </c>
      <c r="HT60" s="1" t="s">
        <v>221</v>
      </c>
      <c r="HU60" s="1">
        <v>3.3363286470000002</v>
      </c>
      <c r="HV60" s="1"/>
      <c r="HW60" s="1">
        <v>4.4059559840000002</v>
      </c>
      <c r="HX60" s="1">
        <v>2.652459173</v>
      </c>
      <c r="HY60" s="1">
        <v>2.371256448</v>
      </c>
      <c r="HZ60" s="1">
        <v>4.8454132029999997</v>
      </c>
      <c r="IA60" s="1"/>
      <c r="IB60" s="1">
        <v>5.1745138480000001</v>
      </c>
    </row>
    <row r="61" spans="1:236" x14ac:dyDescent="0.3">
      <c r="A61" s="1">
        <v>29830</v>
      </c>
      <c r="B61" s="1" t="s">
        <v>659</v>
      </c>
      <c r="C61" s="1" t="s">
        <v>606</v>
      </c>
      <c r="D61" s="1" t="s">
        <v>606</v>
      </c>
      <c r="E61" s="1">
        <v>1</v>
      </c>
      <c r="F61" s="1" t="s">
        <v>352</v>
      </c>
      <c r="G61" s="1">
        <v>1</v>
      </c>
      <c r="H61" s="1" t="s">
        <v>353</v>
      </c>
      <c r="I61" s="1" t="s">
        <v>221</v>
      </c>
      <c r="J61" s="1" t="s">
        <v>221</v>
      </c>
      <c r="K61" s="1" t="s">
        <v>221</v>
      </c>
      <c r="L61" s="1">
        <v>1</v>
      </c>
      <c r="M61" s="1">
        <v>0</v>
      </c>
      <c r="N61" s="1">
        <v>0</v>
      </c>
      <c r="O61" s="1">
        <v>1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1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 t="s">
        <v>221</v>
      </c>
      <c r="AF61" s="1" t="s">
        <v>221</v>
      </c>
      <c r="AG61" s="1" t="s">
        <v>221</v>
      </c>
      <c r="AH61" s="1" t="s">
        <v>221</v>
      </c>
      <c r="AI61" s="1" t="s">
        <v>221</v>
      </c>
      <c r="AJ61" s="1" t="s">
        <v>221</v>
      </c>
      <c r="AK61" s="1" t="s">
        <v>221</v>
      </c>
      <c r="AL61" s="1" t="s">
        <v>221</v>
      </c>
      <c r="AM61" s="1">
        <v>4</v>
      </c>
      <c r="AN61" s="1">
        <v>4</v>
      </c>
      <c r="AO61" s="1">
        <v>3</v>
      </c>
      <c r="AP61" s="1">
        <v>1</v>
      </c>
      <c r="AQ61" s="1">
        <v>3</v>
      </c>
      <c r="AR61" s="1">
        <v>1</v>
      </c>
      <c r="AS61" s="1">
        <v>1</v>
      </c>
      <c r="AT61" s="1">
        <v>4</v>
      </c>
      <c r="AU61" s="1">
        <v>4</v>
      </c>
      <c r="AV61" s="1">
        <v>4</v>
      </c>
      <c r="AW61" s="1">
        <v>5</v>
      </c>
      <c r="AX61" s="1">
        <v>5</v>
      </c>
      <c r="AY61" s="1">
        <v>5</v>
      </c>
      <c r="AZ61" s="1">
        <v>5</v>
      </c>
      <c r="BA61" s="1">
        <v>3</v>
      </c>
      <c r="BB61" s="1">
        <v>3</v>
      </c>
      <c r="BC61" s="1" t="s">
        <v>221</v>
      </c>
      <c r="BD61" s="1" t="s">
        <v>221</v>
      </c>
      <c r="BE61" s="1" t="s">
        <v>221</v>
      </c>
      <c r="BF61" s="1" t="s">
        <v>221</v>
      </c>
      <c r="BG61" s="1">
        <v>4</v>
      </c>
      <c r="BH61" s="1">
        <v>5</v>
      </c>
      <c r="BI61" s="1">
        <v>3</v>
      </c>
      <c r="BJ61" s="1">
        <v>4</v>
      </c>
      <c r="BK61" s="1">
        <v>5</v>
      </c>
      <c r="BL61" s="1">
        <v>5</v>
      </c>
      <c r="BM61" s="1">
        <v>5</v>
      </c>
      <c r="BN61" s="1" t="s">
        <v>221</v>
      </c>
      <c r="BO61" s="1">
        <v>3</v>
      </c>
      <c r="BP61" s="1">
        <v>4</v>
      </c>
      <c r="BQ61" s="1">
        <v>5</v>
      </c>
      <c r="BR61" s="1">
        <v>4</v>
      </c>
      <c r="BS61" s="1">
        <v>4</v>
      </c>
      <c r="BT61" s="1">
        <v>2</v>
      </c>
      <c r="BU61" s="1">
        <v>3</v>
      </c>
      <c r="BV61" s="1">
        <v>5</v>
      </c>
      <c r="BW61" s="1" t="s">
        <v>221</v>
      </c>
      <c r="BX61" s="1">
        <v>4.4444444440000002</v>
      </c>
      <c r="BY61" s="1">
        <v>2.5</v>
      </c>
      <c r="BZ61" s="1"/>
      <c r="CA61" s="1">
        <v>3</v>
      </c>
      <c r="CB61" s="1">
        <v>4</v>
      </c>
      <c r="CC61" s="1">
        <v>5</v>
      </c>
      <c r="CD61" s="1">
        <v>4</v>
      </c>
      <c r="CE61" s="1">
        <v>5</v>
      </c>
      <c r="CF61" s="1">
        <f>(AM61 - '[1]AoA, FW, and ASMu'!B$11) / '[1]AoA, FW, and ASMu'!B$12</f>
        <v>-6.0746042051738683E-2</v>
      </c>
      <c r="CG61" s="1">
        <f>(AQ61 - '[1]AoA, FW, and ASMu'!C$11) / '[1]AoA, FW, and ASMu'!C$12</f>
        <v>6.35580845466511E-2</v>
      </c>
      <c r="CH61" s="1">
        <f>(AR61 - '[1]AoA, FW, and ASMu'!D$11) / '[1]AoA, FW, and ASMu'!D$12</f>
        <v>-1.1133856642167215</v>
      </c>
      <c r="CI61" s="1">
        <f>(AT61 - '[1]AoA, FW, and ASMu'!E$11) / '[1]AoA, FW, and ASMu'!E$12</f>
        <v>-0.42732871186524074</v>
      </c>
      <c r="CJ61" s="1">
        <f>(AU61 - '[1]AoA, FW, and ASMu'!F$11) / '[1]AoA, FW, and ASMu'!F$12</f>
        <v>0.34953519330863153</v>
      </c>
      <c r="CK61" s="1">
        <f>(AY61 - '[1]AoA, FW, and ASMu'!G$11) / '[1]AoA, FW, and ASMu'!G$12</f>
        <v>1.0352183707753255</v>
      </c>
      <c r="CL61" s="1">
        <f>(BA61 - '[1]AoA, FW, and ASMu'!H$11) / '[1]AoA, FW, and ASMu'!H$12</f>
        <v>1.2597114765283648</v>
      </c>
      <c r="CM61" s="1">
        <f>(AW61 - '[1]AoA, FW, and ASMu'!I$11) / '[1]AoA, FW, and ASMu'!I$12</f>
        <v>1.4468245209353749</v>
      </c>
      <c r="CN61" s="1">
        <v>0.46292075300000002</v>
      </c>
      <c r="CO61" s="1">
        <v>-1.3395442930000001</v>
      </c>
      <c r="CP61" s="1"/>
      <c r="CQ61" s="1">
        <v>-1.027260335</v>
      </c>
      <c r="CR61" s="1">
        <v>-0.40705593299999998</v>
      </c>
      <c r="CS61" s="1">
        <v>1.03664095</v>
      </c>
      <c r="CT61" s="1">
        <v>0.67743262599999998</v>
      </c>
      <c r="CU61" s="1">
        <v>0.84300211400000002</v>
      </c>
      <c r="CV61" s="1" t="s">
        <v>241</v>
      </c>
      <c r="CW61" s="1">
        <v>5</v>
      </c>
      <c r="CX61" s="1">
        <v>1</v>
      </c>
      <c r="CY61" s="1" t="s">
        <v>224</v>
      </c>
      <c r="CZ61" s="1">
        <v>4</v>
      </c>
      <c r="DA61" s="1">
        <v>5810</v>
      </c>
      <c r="DB61" s="1" t="s">
        <v>221</v>
      </c>
      <c r="DC61" s="1" t="s">
        <v>221</v>
      </c>
      <c r="DD61" s="1">
        <v>0</v>
      </c>
      <c r="DE61" s="1" t="s">
        <v>221</v>
      </c>
      <c r="DF61" s="1" t="s">
        <v>221</v>
      </c>
      <c r="DG61" s="1" t="s">
        <v>243</v>
      </c>
      <c r="DH61" s="1">
        <v>582281</v>
      </c>
      <c r="DI61" s="1" t="s">
        <v>660</v>
      </c>
      <c r="DJ61" s="1" t="s">
        <v>661</v>
      </c>
      <c r="DK61" s="1" t="s">
        <v>629</v>
      </c>
      <c r="DL61" s="1" t="s">
        <v>229</v>
      </c>
      <c r="DM61" s="1">
        <v>1203</v>
      </c>
      <c r="DN61" s="1">
        <v>3</v>
      </c>
      <c r="DO61" s="1" t="s">
        <v>662</v>
      </c>
      <c r="DP61" s="1">
        <v>-8.318265E-3</v>
      </c>
      <c r="DQ61" s="1">
        <v>2.4352302510000001</v>
      </c>
      <c r="DR61" s="1">
        <v>-0.85767027399999995</v>
      </c>
      <c r="DS61" s="1">
        <v>-0.37808848900000003</v>
      </c>
      <c r="DT61" s="1">
        <v>0.18858483200000001</v>
      </c>
      <c r="DU61" s="1">
        <v>-1.4329344530000001</v>
      </c>
      <c r="DV61" s="1">
        <v>-0.68143459900000003</v>
      </c>
      <c r="DW61" s="1">
        <v>-0.12828479000000001</v>
      </c>
      <c r="DX61" s="1">
        <v>0.71745466300000005</v>
      </c>
      <c r="DY61" s="1">
        <v>1.9035551500000001</v>
      </c>
      <c r="DZ61" s="1">
        <v>1.809393939</v>
      </c>
      <c r="EA61" s="1">
        <v>2.8552219559999998</v>
      </c>
      <c r="EB61" s="1">
        <v>1.650185048</v>
      </c>
      <c r="EC61" s="1">
        <v>1.6315709279999999</v>
      </c>
      <c r="ED61" s="1">
        <v>1.329160962</v>
      </c>
      <c r="EE61" s="1">
        <v>-0.78145320900000004</v>
      </c>
      <c r="EF61" s="1">
        <v>-0.49336258900000002</v>
      </c>
      <c r="EG61" s="1">
        <v>0.79266946299999996</v>
      </c>
      <c r="EH61" s="1">
        <v>-1.1388457270000001</v>
      </c>
      <c r="EI61" s="1">
        <v>-0.21831218999999999</v>
      </c>
      <c r="EJ61" s="1">
        <v>0.78663404599999998</v>
      </c>
      <c r="EK61" s="1">
        <v>0.91174131999999997</v>
      </c>
      <c r="EL61" s="1">
        <v>0.48208338899999997</v>
      </c>
      <c r="EM61" s="1">
        <v>-0.858221279</v>
      </c>
      <c r="EN61" s="1">
        <v>-0.227950713</v>
      </c>
      <c r="EO61" s="1">
        <v>0.60217342600000001</v>
      </c>
      <c r="EP61" s="1">
        <v>-0.44247086800000002</v>
      </c>
      <c r="EQ61" s="1">
        <v>0.160112855</v>
      </c>
      <c r="ER61" s="1">
        <v>-1.6496848740000001</v>
      </c>
      <c r="ES61" s="1">
        <v>-0.43132788399999999</v>
      </c>
      <c r="ET61" s="1">
        <v>0.81993861499999998</v>
      </c>
      <c r="EU61" s="1" t="s">
        <v>221</v>
      </c>
      <c r="EV61" s="1" t="s">
        <v>221</v>
      </c>
      <c r="EW61" s="1">
        <v>-1.1190723E-2</v>
      </c>
      <c r="EX61" s="1">
        <v>2.910558317</v>
      </c>
      <c r="EY61" s="1">
        <v>-0.74570925099999996</v>
      </c>
      <c r="EZ61" s="1">
        <v>-0.56272993800000004</v>
      </c>
      <c r="FA61" s="1">
        <v>0.15170927000000001</v>
      </c>
      <c r="FB61" s="1">
        <v>-1.348361157</v>
      </c>
      <c r="FC61" s="1">
        <v>-0.94977949800000006</v>
      </c>
      <c r="FD61" s="1">
        <v>-0.12436346299999999</v>
      </c>
      <c r="FE61" s="1">
        <v>0.410288343</v>
      </c>
      <c r="FF61" s="1">
        <v>1.7226151750000001</v>
      </c>
      <c r="FG61" s="1">
        <v>1.556381282</v>
      </c>
      <c r="FH61" s="1">
        <v>2.2598216280000001</v>
      </c>
      <c r="FI61" s="1">
        <v>1.1625293880000001</v>
      </c>
      <c r="FJ61" s="1">
        <v>1.3740817030000001</v>
      </c>
      <c r="FK61" s="1">
        <v>1.2250224620000001</v>
      </c>
      <c r="FL61" s="1">
        <v>-0.62947516000000003</v>
      </c>
      <c r="FM61" s="1">
        <v>-0.63754946099999998</v>
      </c>
      <c r="FN61" s="1">
        <v>0.94478795299999996</v>
      </c>
      <c r="FO61" s="1">
        <v>-1.139662908</v>
      </c>
      <c r="FP61" s="1">
        <v>-0.25138411700000002</v>
      </c>
      <c r="FQ61" s="1">
        <v>0.96217865700000005</v>
      </c>
      <c r="FR61" s="1">
        <v>1.024416521</v>
      </c>
      <c r="FS61" s="1">
        <v>0.67246216400000003</v>
      </c>
      <c r="FT61" s="1">
        <v>-0.87413868699999997</v>
      </c>
      <c r="FU61" s="1">
        <v>-0.263012886</v>
      </c>
      <c r="FV61" s="1">
        <v>0.682211177</v>
      </c>
      <c r="FW61" s="1">
        <v>-0.54637880400000005</v>
      </c>
      <c r="FX61" s="1">
        <v>0.15240841699999999</v>
      </c>
      <c r="FY61" s="1">
        <v>-1.8068493960000001</v>
      </c>
      <c r="FZ61" s="1">
        <v>-0.44432008899999997</v>
      </c>
      <c r="GA61" s="1">
        <v>0.911935681</v>
      </c>
      <c r="GB61" s="1"/>
      <c r="GC61" s="1"/>
      <c r="GD61" s="1">
        <v>0.19701142199999999</v>
      </c>
      <c r="GE61" s="1">
        <v>-2.4739458999999999</v>
      </c>
      <c r="GF61" s="1">
        <v>-0.94977949800000006</v>
      </c>
      <c r="GG61" s="1">
        <v>-0.99850214999999998</v>
      </c>
      <c r="GH61" s="1">
        <v>0.147275457</v>
      </c>
      <c r="GI61" s="1">
        <v>2.0488818360000001</v>
      </c>
      <c r="GJ61" s="1">
        <v>1.3012266699999999</v>
      </c>
      <c r="GK61" s="1">
        <v>2.501169236</v>
      </c>
      <c r="GL61" s="1">
        <v>4</v>
      </c>
      <c r="GM61" s="1">
        <v>2</v>
      </c>
      <c r="GN61" s="1">
        <v>0.5</v>
      </c>
      <c r="GO61" s="1">
        <v>2</v>
      </c>
      <c r="GP61" s="1">
        <v>0.5</v>
      </c>
      <c r="GQ61" s="1">
        <v>0</v>
      </c>
      <c r="GR61" s="1">
        <v>0</v>
      </c>
      <c r="GS61" s="1">
        <v>1</v>
      </c>
      <c r="GT61" s="1">
        <v>0.25</v>
      </c>
      <c r="GU61" s="1">
        <v>1</v>
      </c>
      <c r="GV61" s="1">
        <v>0.25</v>
      </c>
      <c r="GW61" s="1">
        <v>0</v>
      </c>
      <c r="GX61" s="1">
        <v>0</v>
      </c>
      <c r="GY61" s="1">
        <v>0</v>
      </c>
      <c r="GZ61" s="1">
        <v>0</v>
      </c>
      <c r="HA61" s="1">
        <v>0</v>
      </c>
      <c r="HB61" s="1">
        <v>0</v>
      </c>
      <c r="HC61" s="1">
        <v>0</v>
      </c>
      <c r="HD61" s="1">
        <v>0</v>
      </c>
      <c r="HE61" s="1">
        <v>0</v>
      </c>
      <c r="HF61" s="1">
        <v>0</v>
      </c>
      <c r="HG61" s="1">
        <v>1</v>
      </c>
      <c r="HH61" s="1">
        <v>0.25</v>
      </c>
      <c r="HI61" s="1">
        <v>1</v>
      </c>
      <c r="HJ61" s="1">
        <v>0.25</v>
      </c>
      <c r="HK61" s="1">
        <v>0</v>
      </c>
      <c r="HL61" s="1">
        <v>0</v>
      </c>
      <c r="HM61" s="1">
        <v>0.5</v>
      </c>
      <c r="HN61" s="1">
        <v>0.5</v>
      </c>
      <c r="HO61" s="1" t="s">
        <v>663</v>
      </c>
      <c r="HP61" s="1" t="s">
        <v>357</v>
      </c>
      <c r="HQ61" s="1" t="s">
        <v>358</v>
      </c>
      <c r="HR61" s="1" t="s">
        <v>221</v>
      </c>
      <c r="HS61" s="1" t="s">
        <v>221</v>
      </c>
      <c r="HT61" s="1" t="s">
        <v>221</v>
      </c>
      <c r="HU61" s="1">
        <v>4.3566869590000001</v>
      </c>
      <c r="HV61" s="1">
        <v>1.8024750409999999</v>
      </c>
      <c r="HW61" s="1"/>
      <c r="HX61" s="1">
        <v>2.080748593</v>
      </c>
      <c r="HY61" s="1">
        <v>3.4414728910000001</v>
      </c>
      <c r="HZ61" s="1">
        <v>5.1340691679999999</v>
      </c>
      <c r="IA61" s="1">
        <v>3.14789969</v>
      </c>
      <c r="IB61" s="1">
        <v>3.6190952850000002</v>
      </c>
    </row>
    <row r="62" spans="1:236" x14ac:dyDescent="0.3">
      <c r="A62" s="1">
        <v>35135</v>
      </c>
      <c r="B62" s="1" t="s">
        <v>664</v>
      </c>
      <c r="C62" s="1" t="s">
        <v>588</v>
      </c>
      <c r="D62" s="1" t="s">
        <v>588</v>
      </c>
      <c r="E62" s="1">
        <v>1</v>
      </c>
      <c r="F62" s="1" t="s">
        <v>252</v>
      </c>
      <c r="G62" s="1">
        <v>4</v>
      </c>
      <c r="H62" s="1" t="s">
        <v>253</v>
      </c>
      <c r="I62" s="1" t="s">
        <v>221</v>
      </c>
      <c r="J62" s="1" t="s">
        <v>221</v>
      </c>
      <c r="K62" s="1" t="s">
        <v>221</v>
      </c>
      <c r="L62" s="1">
        <v>1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1</v>
      </c>
      <c r="T62" s="1">
        <v>0</v>
      </c>
      <c r="U62" s="1">
        <v>1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 t="s">
        <v>221</v>
      </c>
      <c r="AF62" s="1" t="s">
        <v>221</v>
      </c>
      <c r="AG62" s="1" t="s">
        <v>221</v>
      </c>
      <c r="AH62" s="1" t="s">
        <v>221</v>
      </c>
      <c r="AI62" s="1" t="s">
        <v>221</v>
      </c>
      <c r="AJ62" s="1" t="s">
        <v>221</v>
      </c>
      <c r="AK62" s="1" t="s">
        <v>221</v>
      </c>
      <c r="AL62" s="1" t="s">
        <v>221</v>
      </c>
      <c r="AM62" s="1">
        <v>4</v>
      </c>
      <c r="AN62" s="1">
        <v>4</v>
      </c>
      <c r="AO62" s="1">
        <v>5</v>
      </c>
      <c r="AP62" s="1">
        <v>1</v>
      </c>
      <c r="AQ62" s="1">
        <v>4</v>
      </c>
      <c r="AR62" s="1">
        <v>5</v>
      </c>
      <c r="AS62" s="1">
        <v>5</v>
      </c>
      <c r="AT62" s="1">
        <v>3</v>
      </c>
      <c r="AU62" s="1">
        <v>2</v>
      </c>
      <c r="AV62" s="1">
        <v>3</v>
      </c>
      <c r="AW62" s="1">
        <v>5</v>
      </c>
      <c r="AX62" s="1">
        <v>5</v>
      </c>
      <c r="AY62" s="1">
        <v>4</v>
      </c>
      <c r="AZ62" s="1">
        <v>3</v>
      </c>
      <c r="BA62" s="1">
        <v>2</v>
      </c>
      <c r="BB62" s="1">
        <v>5</v>
      </c>
      <c r="BC62" s="1" t="s">
        <v>221</v>
      </c>
      <c r="BD62" s="1" t="s">
        <v>221</v>
      </c>
      <c r="BE62" s="1" t="s">
        <v>221</v>
      </c>
      <c r="BF62" s="1" t="s">
        <v>221</v>
      </c>
      <c r="BG62" s="1">
        <v>5</v>
      </c>
      <c r="BH62" s="1">
        <v>5</v>
      </c>
      <c r="BI62" s="1">
        <v>5</v>
      </c>
      <c r="BJ62" s="1">
        <v>5</v>
      </c>
      <c r="BK62" s="1">
        <v>4</v>
      </c>
      <c r="BL62" s="1">
        <v>2</v>
      </c>
      <c r="BM62" s="1">
        <v>5</v>
      </c>
      <c r="BN62" s="1">
        <v>4</v>
      </c>
      <c r="BO62" s="1">
        <v>4</v>
      </c>
      <c r="BP62" s="1">
        <v>2</v>
      </c>
      <c r="BQ62" s="1">
        <v>5</v>
      </c>
      <c r="BR62" s="1">
        <v>5</v>
      </c>
      <c r="BS62" s="1">
        <v>5</v>
      </c>
      <c r="BT62" s="1">
        <v>2</v>
      </c>
      <c r="BU62" s="1">
        <v>2</v>
      </c>
      <c r="BV62" s="1">
        <v>5</v>
      </c>
      <c r="BW62" s="1" t="s">
        <v>221</v>
      </c>
      <c r="BX62" s="1">
        <v>4.5555555559999998</v>
      </c>
      <c r="BY62" s="1">
        <v>2</v>
      </c>
      <c r="BZ62" s="1">
        <v>4</v>
      </c>
      <c r="CA62" s="1">
        <v>4</v>
      </c>
      <c r="CB62" s="1">
        <v>2</v>
      </c>
      <c r="CC62" s="1">
        <v>3.6666666669999999</v>
      </c>
      <c r="CD62" s="1">
        <v>5</v>
      </c>
      <c r="CE62" s="1">
        <v>5</v>
      </c>
      <c r="CF62" s="1">
        <f>(AM62 - '[1]AoA, FW, and ASMu'!B$11) / '[1]AoA, FW, and ASMu'!B$12</f>
        <v>-6.0746042051738683E-2</v>
      </c>
      <c r="CG62" s="1">
        <f>(AQ62 - '[1]AoA, FW, and ASMu'!C$11) / '[1]AoA, FW, and ASMu'!C$12</f>
        <v>0.83458339984016205</v>
      </c>
      <c r="CH62" s="1">
        <f>(AR62 - '[1]AoA, FW, and ASMu'!D$11) / '[1]AoA, FW, and ASMu'!D$12</f>
        <v>2.0264065335503534</v>
      </c>
      <c r="CI62" s="1">
        <f>(AT62 - '[1]AoA, FW, and ASMu'!E$11) / '[1]AoA, FW, and ASMu'!E$12</f>
        <v>-1.3553178528170411</v>
      </c>
      <c r="CJ62" s="1">
        <f>(AU62 - '[1]AoA, FW, and ASMu'!F$11) / '[1]AoA, FW, and ASMu'!F$12</f>
        <v>-0.79861122131299866</v>
      </c>
      <c r="CK62" s="1">
        <f>(AY62 - '[1]AoA, FW, and ASMu'!G$11) / '[1]AoA, FW, and ASMu'!G$12</f>
        <v>0.32195980665711271</v>
      </c>
      <c r="CL62" s="1">
        <f>(BA62 - '[1]AoA, FW, and ASMu'!H$11) / '[1]AoA, FW, and ASMu'!H$12</f>
        <v>0.31960435424860512</v>
      </c>
      <c r="CM62" s="1">
        <f>(AW62 - '[1]AoA, FW, and ASMu'!I$11) / '[1]AoA, FW, and ASMu'!I$12</f>
        <v>1.4468245209353749</v>
      </c>
      <c r="CN62" s="1">
        <v>0.53306962300000005</v>
      </c>
      <c r="CO62" s="1">
        <v>-1.3731310999999999</v>
      </c>
      <c r="CP62" s="1">
        <v>-0.18505782000000001</v>
      </c>
      <c r="CQ62" s="1">
        <v>0.20930259900000001</v>
      </c>
      <c r="CR62" s="1">
        <v>-2.4493172620000001</v>
      </c>
      <c r="CS62" s="1">
        <v>-0.76801349100000005</v>
      </c>
      <c r="CT62" s="1">
        <v>1.2911460930000001</v>
      </c>
      <c r="CU62" s="1">
        <v>0.84148188800000001</v>
      </c>
      <c r="CV62" s="1" t="s">
        <v>241</v>
      </c>
      <c r="CW62" s="1">
        <v>5</v>
      </c>
      <c r="CX62" s="1">
        <v>1</v>
      </c>
      <c r="CY62" s="1" t="s">
        <v>242</v>
      </c>
      <c r="CZ62" s="1">
        <v>5</v>
      </c>
      <c r="DA62" s="1">
        <v>1115</v>
      </c>
      <c r="DB62" s="1" t="s">
        <v>221</v>
      </c>
      <c r="DC62" s="1" t="s">
        <v>221</v>
      </c>
      <c r="DD62" s="1">
        <v>1</v>
      </c>
      <c r="DE62" s="1" t="s">
        <v>221</v>
      </c>
      <c r="DF62" s="1" t="s">
        <v>221</v>
      </c>
      <c r="DG62" s="1" t="s">
        <v>321</v>
      </c>
      <c r="DH62" s="1">
        <v>188053</v>
      </c>
      <c r="DI62" s="1" t="s">
        <v>221</v>
      </c>
      <c r="DJ62" s="1" t="s">
        <v>665</v>
      </c>
      <c r="DK62" s="1" t="s">
        <v>313</v>
      </c>
      <c r="DL62" s="1" t="s">
        <v>229</v>
      </c>
      <c r="DM62" s="1">
        <v>850</v>
      </c>
      <c r="DN62" s="1">
        <v>18</v>
      </c>
      <c r="DO62" s="1" t="s">
        <v>666</v>
      </c>
      <c r="DP62" s="1">
        <v>-8.318265E-3</v>
      </c>
      <c r="DQ62" s="1">
        <v>2.4352302510000001</v>
      </c>
      <c r="DR62" s="1">
        <v>1.142329726</v>
      </c>
      <c r="DS62" s="1">
        <v>-0.37808848900000003</v>
      </c>
      <c r="DT62" s="1">
        <v>1.1885848320000001</v>
      </c>
      <c r="DU62" s="1">
        <v>2.5670655469999999</v>
      </c>
      <c r="DV62" s="1">
        <v>3.3185654009999999</v>
      </c>
      <c r="DW62" s="1">
        <v>-1.1282847899999999</v>
      </c>
      <c r="DX62" s="1">
        <v>-1.282545337</v>
      </c>
      <c r="DY62" s="1">
        <v>0.90355514999999997</v>
      </c>
      <c r="DZ62" s="1">
        <v>1.809393939</v>
      </c>
      <c r="EA62" s="1">
        <v>2.8552219559999998</v>
      </c>
      <c r="EB62" s="1">
        <v>0.65018504799999999</v>
      </c>
      <c r="EC62" s="1">
        <v>-0.36842907200000002</v>
      </c>
      <c r="ED62" s="1">
        <v>0.329160962</v>
      </c>
      <c r="EE62" s="1">
        <v>1.2185467910000001</v>
      </c>
      <c r="EF62" s="1">
        <v>0.50663741100000004</v>
      </c>
      <c r="EG62" s="1">
        <v>0.79266946299999996</v>
      </c>
      <c r="EH62" s="1">
        <v>0.86115427300000003</v>
      </c>
      <c r="EI62" s="1">
        <v>0.78168780999999998</v>
      </c>
      <c r="EJ62" s="1">
        <v>-0.213365954</v>
      </c>
      <c r="EK62" s="1">
        <v>-2.08825868</v>
      </c>
      <c r="EL62" s="1">
        <v>0.48208338899999997</v>
      </c>
      <c r="EM62" s="1">
        <v>0.141778721</v>
      </c>
      <c r="EN62" s="1">
        <v>-2.2279507129999998</v>
      </c>
      <c r="EO62" s="1">
        <v>0.60217342600000001</v>
      </c>
      <c r="EP62" s="1">
        <v>0.55752913199999998</v>
      </c>
      <c r="EQ62" s="1">
        <v>1.1601128549999999</v>
      </c>
      <c r="ER62" s="1">
        <v>-1.6496848740000001</v>
      </c>
      <c r="ES62" s="1">
        <v>-1.4313278840000001</v>
      </c>
      <c r="ET62" s="1">
        <v>0.81993861499999998</v>
      </c>
      <c r="EU62" s="1" t="s">
        <v>221</v>
      </c>
      <c r="EV62" s="1">
        <v>0.11079420800000001</v>
      </c>
      <c r="EW62" s="1">
        <v>-7.2999390000000001E-3</v>
      </c>
      <c r="EX62" s="1">
        <v>2.1829744529999999</v>
      </c>
      <c r="EY62" s="1">
        <v>1.1603746619999999</v>
      </c>
      <c r="EZ62" s="1">
        <v>-0.43257899100000002</v>
      </c>
      <c r="FA62" s="1">
        <v>0.93757673200000002</v>
      </c>
      <c r="FB62" s="1">
        <v>2.0292772960000001</v>
      </c>
      <c r="FC62" s="1">
        <v>2.7423893430000001</v>
      </c>
      <c r="FD62" s="1">
        <v>-1.0116227289999999</v>
      </c>
      <c r="FE62" s="1">
        <v>-0.73494871299999998</v>
      </c>
      <c r="FF62" s="1">
        <v>0.62167485</v>
      </c>
      <c r="FG62" s="1">
        <v>1.6615391349999999</v>
      </c>
      <c r="FH62" s="1">
        <v>1.8196115909999999</v>
      </c>
      <c r="FI62" s="1">
        <v>0.47212665999999998</v>
      </c>
      <c r="FJ62" s="1">
        <v>-0.30773846599999999</v>
      </c>
      <c r="FK62" s="1">
        <v>0.31954327199999999</v>
      </c>
      <c r="FL62" s="1">
        <v>1.178860324</v>
      </c>
      <c r="FM62" s="1">
        <v>0.73267232599999998</v>
      </c>
      <c r="FN62" s="1">
        <v>1.036017078</v>
      </c>
      <c r="FO62" s="1">
        <v>0.87643446000000003</v>
      </c>
      <c r="FP62" s="1">
        <v>0.94650490499999995</v>
      </c>
      <c r="FQ62" s="1">
        <v>-0.26488525299999999</v>
      </c>
      <c r="FR62" s="1">
        <v>-2.273406434</v>
      </c>
      <c r="FS62" s="1">
        <v>0.70189067199999999</v>
      </c>
      <c r="FT62" s="1">
        <v>0.141012049</v>
      </c>
      <c r="FU62" s="1">
        <v>-2.2192021450000001</v>
      </c>
      <c r="FV62" s="1">
        <v>0.68614825199999996</v>
      </c>
      <c r="FW62" s="1">
        <v>0.72294473999999997</v>
      </c>
      <c r="FX62" s="1">
        <v>1.396614697</v>
      </c>
      <c r="FY62" s="1">
        <v>-1.6781606339999999</v>
      </c>
      <c r="FZ62" s="1">
        <v>-1.552930463</v>
      </c>
      <c r="GA62" s="1">
        <v>0.955153959</v>
      </c>
      <c r="GB62" s="1"/>
      <c r="GC62" s="1">
        <v>0.126620132</v>
      </c>
      <c r="GD62" s="1">
        <v>0.38531866300000001</v>
      </c>
      <c r="GE62" s="1">
        <v>0.79680376399999997</v>
      </c>
      <c r="GF62" s="1">
        <v>2.0292772960000001</v>
      </c>
      <c r="GG62" s="1">
        <v>-0.30973205599999998</v>
      </c>
      <c r="GH62" s="1">
        <v>-0.593936664</v>
      </c>
      <c r="GI62" s="1">
        <v>-5.8468935E-2</v>
      </c>
      <c r="GJ62" s="1">
        <v>1.71615797</v>
      </c>
      <c r="GK62" s="1">
        <v>2.3942114609999998</v>
      </c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 t="s">
        <v>269</v>
      </c>
      <c r="HP62" s="1" t="s">
        <v>295</v>
      </c>
      <c r="HQ62" s="1" t="s">
        <v>221</v>
      </c>
      <c r="HR62" s="1" t="s">
        <v>221</v>
      </c>
      <c r="HS62" s="1" t="s">
        <v>221</v>
      </c>
      <c r="HT62" s="1" t="s">
        <v>221</v>
      </c>
      <c r="HU62" s="1">
        <v>3.1039999310000002</v>
      </c>
      <c r="HV62" s="1">
        <v>1.067990856</v>
      </c>
      <c r="HW62" s="1">
        <v>3.4235696739999999</v>
      </c>
      <c r="HX62" s="1">
        <v>2.9112088749999998</v>
      </c>
      <c r="HY62" s="1">
        <v>0</v>
      </c>
      <c r="HZ62" s="1">
        <v>1.5250944070000001</v>
      </c>
      <c r="IA62" s="1">
        <v>4.0151494349999997</v>
      </c>
      <c r="IB62" s="1">
        <v>4.2333011909999998</v>
      </c>
    </row>
    <row r="63" spans="1:236" x14ac:dyDescent="0.3">
      <c r="A63" s="1">
        <v>31304</v>
      </c>
      <c r="B63" s="1" t="s">
        <v>667</v>
      </c>
      <c r="C63" s="1" t="s">
        <v>668</v>
      </c>
      <c r="D63" s="1" t="s">
        <v>669</v>
      </c>
      <c r="E63" s="1">
        <v>7</v>
      </c>
      <c r="F63" s="1" t="s">
        <v>252</v>
      </c>
      <c r="G63" s="1">
        <v>4</v>
      </c>
      <c r="H63" s="1" t="s">
        <v>253</v>
      </c>
      <c r="I63" s="1" t="s">
        <v>221</v>
      </c>
      <c r="J63" s="1" t="s">
        <v>221</v>
      </c>
      <c r="K63" s="1" t="s">
        <v>221</v>
      </c>
      <c r="L63" s="1">
        <v>1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1</v>
      </c>
      <c r="T63" s="1">
        <v>0</v>
      </c>
      <c r="U63" s="1">
        <v>1</v>
      </c>
      <c r="V63" s="1">
        <v>1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 t="s">
        <v>221</v>
      </c>
      <c r="AF63" s="1" t="s">
        <v>221</v>
      </c>
      <c r="AG63" s="1" t="s">
        <v>221</v>
      </c>
      <c r="AH63" s="1" t="s">
        <v>221</v>
      </c>
      <c r="AI63" s="1" t="s">
        <v>221</v>
      </c>
      <c r="AJ63" s="1" t="s">
        <v>221</v>
      </c>
      <c r="AK63" s="1" t="s">
        <v>221</v>
      </c>
      <c r="AL63" s="1" t="s">
        <v>221</v>
      </c>
      <c r="AM63" s="1">
        <v>4</v>
      </c>
      <c r="AN63" s="1">
        <v>1</v>
      </c>
      <c r="AO63" s="1">
        <v>5</v>
      </c>
      <c r="AP63" s="1">
        <v>1</v>
      </c>
      <c r="AQ63" s="1">
        <v>1</v>
      </c>
      <c r="AR63" s="1">
        <v>5</v>
      </c>
      <c r="AS63" s="1">
        <v>5</v>
      </c>
      <c r="AT63" s="1">
        <v>5</v>
      </c>
      <c r="AU63" s="1">
        <v>3</v>
      </c>
      <c r="AV63" s="1">
        <v>5</v>
      </c>
      <c r="AW63" s="1">
        <v>5</v>
      </c>
      <c r="AX63" s="1">
        <v>5</v>
      </c>
      <c r="AY63" s="1">
        <v>4</v>
      </c>
      <c r="AZ63" s="1">
        <v>4</v>
      </c>
      <c r="BA63" s="1">
        <v>1</v>
      </c>
      <c r="BB63" s="1">
        <v>5</v>
      </c>
      <c r="BC63" s="1" t="s">
        <v>221</v>
      </c>
      <c r="BD63" s="1" t="s">
        <v>221</v>
      </c>
      <c r="BE63" s="1" t="s">
        <v>221</v>
      </c>
      <c r="BF63" s="1" t="s">
        <v>221</v>
      </c>
      <c r="BG63" s="1">
        <v>4</v>
      </c>
      <c r="BH63" s="1">
        <v>5</v>
      </c>
      <c r="BI63" s="1">
        <v>4</v>
      </c>
      <c r="BJ63" s="1">
        <v>5</v>
      </c>
      <c r="BK63" s="1" t="s">
        <v>221</v>
      </c>
      <c r="BL63" s="1" t="s">
        <v>221</v>
      </c>
      <c r="BM63" s="1" t="s">
        <v>221</v>
      </c>
      <c r="BN63" s="1">
        <v>4</v>
      </c>
      <c r="BO63" s="1">
        <v>4</v>
      </c>
      <c r="BP63" s="1" t="s">
        <v>221</v>
      </c>
      <c r="BQ63" s="1">
        <v>5</v>
      </c>
      <c r="BR63" s="1">
        <v>5</v>
      </c>
      <c r="BS63" s="1" t="s">
        <v>221</v>
      </c>
      <c r="BT63" s="1" t="s">
        <v>221</v>
      </c>
      <c r="BU63" s="1" t="s">
        <v>221</v>
      </c>
      <c r="BV63" s="1" t="s">
        <v>221</v>
      </c>
      <c r="BW63" s="1" t="s">
        <v>221</v>
      </c>
      <c r="BX63" s="1">
        <v>4.5</v>
      </c>
      <c r="BY63" s="1"/>
      <c r="BZ63" s="1">
        <v>4</v>
      </c>
      <c r="CA63" s="1">
        <v>4</v>
      </c>
      <c r="CB63" s="1"/>
      <c r="CC63" s="1"/>
      <c r="CD63" s="1"/>
      <c r="CE63" s="1">
        <v>5</v>
      </c>
      <c r="CF63" s="1">
        <f>(AM63 - '[1]AoA, FW, and ASMu'!B$11) / '[1]AoA, FW, and ASMu'!B$12</f>
        <v>-6.0746042051738683E-2</v>
      </c>
      <c r="CG63" s="1">
        <f>(AQ63 - '[1]AoA, FW, and ASMu'!C$11) / '[1]AoA, FW, and ASMu'!C$12</f>
        <v>-1.4784925460403708</v>
      </c>
      <c r="CH63" s="1">
        <f>(AR63 - '[1]AoA, FW, and ASMu'!D$11) / '[1]AoA, FW, and ASMu'!D$12</f>
        <v>2.0264065335503534</v>
      </c>
      <c r="CI63" s="1">
        <f>(AT63 - '[1]AoA, FW, and ASMu'!E$11) / '[1]AoA, FW, and ASMu'!E$12</f>
        <v>0.50066042908655961</v>
      </c>
      <c r="CJ63" s="1">
        <f>(AU63 - '[1]AoA, FW, and ASMu'!F$11) / '[1]AoA, FW, and ASMu'!F$12</f>
        <v>-0.22453801400218357</v>
      </c>
      <c r="CK63" s="1">
        <f>(AY63 - '[1]AoA, FW, and ASMu'!G$11) / '[1]AoA, FW, and ASMu'!G$12</f>
        <v>0.32195980665711271</v>
      </c>
      <c r="CL63" s="1">
        <f>(BA63 - '[1]AoA, FW, and ASMu'!H$11) / '[1]AoA, FW, and ASMu'!H$12</f>
        <v>-0.62050276803115456</v>
      </c>
      <c r="CM63" s="1">
        <f>(AW63 - '[1]AoA, FW, and ASMu'!I$11) / '[1]AoA, FW, and ASMu'!I$12</f>
        <v>1.4468245209353749</v>
      </c>
      <c r="CN63" s="1">
        <v>0.40585651099999998</v>
      </c>
      <c r="CO63" s="1"/>
      <c r="CP63" s="1">
        <v>-0.18505782000000001</v>
      </c>
      <c r="CQ63" s="1">
        <v>0.20930259900000001</v>
      </c>
      <c r="CR63" s="1"/>
      <c r="CS63" s="1"/>
      <c r="CT63" s="1"/>
      <c r="CU63" s="1">
        <v>0.84148188800000001</v>
      </c>
      <c r="CV63" s="1" t="s">
        <v>241</v>
      </c>
      <c r="CW63" s="1">
        <v>5</v>
      </c>
      <c r="CX63" s="1" t="s">
        <v>221</v>
      </c>
      <c r="CY63" s="1" t="s">
        <v>242</v>
      </c>
      <c r="CZ63" s="1">
        <v>5</v>
      </c>
      <c r="DA63" s="1">
        <v>4107</v>
      </c>
      <c r="DB63" s="1" t="s">
        <v>221</v>
      </c>
      <c r="DC63" s="1" t="s">
        <v>221</v>
      </c>
      <c r="DD63" s="1">
        <v>1</v>
      </c>
      <c r="DE63" s="1">
        <v>4105</v>
      </c>
      <c r="DF63" s="1" t="s">
        <v>221</v>
      </c>
      <c r="DG63" s="1" t="s">
        <v>243</v>
      </c>
      <c r="DH63" s="1">
        <v>5015</v>
      </c>
      <c r="DI63" s="1" t="s">
        <v>221</v>
      </c>
      <c r="DJ63" s="1" t="s">
        <v>532</v>
      </c>
      <c r="DK63" s="1" t="s">
        <v>257</v>
      </c>
      <c r="DL63" s="1" t="s">
        <v>229</v>
      </c>
      <c r="DM63" s="1">
        <v>1131</v>
      </c>
      <c r="DN63" s="1">
        <v>20</v>
      </c>
      <c r="DO63" s="1" t="s">
        <v>670</v>
      </c>
      <c r="DP63" s="1">
        <v>-8.318265E-3</v>
      </c>
      <c r="DQ63" s="1">
        <v>-0.56476974899999999</v>
      </c>
      <c r="DR63" s="1">
        <v>1.142329726</v>
      </c>
      <c r="DS63" s="1">
        <v>-0.37808848900000003</v>
      </c>
      <c r="DT63" s="1">
        <v>-1.8114151679999999</v>
      </c>
      <c r="DU63" s="1">
        <v>2.5670655469999999</v>
      </c>
      <c r="DV63" s="1">
        <v>3.3185654009999999</v>
      </c>
      <c r="DW63" s="1">
        <v>0.87171520999999996</v>
      </c>
      <c r="DX63" s="1">
        <v>-0.28254533700000001</v>
      </c>
      <c r="DY63" s="1">
        <v>2.9035551499999999</v>
      </c>
      <c r="DZ63" s="1">
        <v>1.809393939</v>
      </c>
      <c r="EA63" s="1">
        <v>2.8552219559999998</v>
      </c>
      <c r="EB63" s="1">
        <v>0.65018504799999999</v>
      </c>
      <c r="EC63" s="1">
        <v>0.63157092800000003</v>
      </c>
      <c r="ED63" s="1">
        <v>-0.670839038</v>
      </c>
      <c r="EE63" s="1">
        <v>1.2185467910000001</v>
      </c>
      <c r="EF63" s="1">
        <v>-0.49336258900000002</v>
      </c>
      <c r="EG63" s="1">
        <v>0.79266946299999996</v>
      </c>
      <c r="EH63" s="1">
        <v>-0.138845727</v>
      </c>
      <c r="EI63" s="1">
        <v>0.78168780999999998</v>
      </c>
      <c r="EJ63" s="1" t="s">
        <v>221</v>
      </c>
      <c r="EK63" s="1" t="s">
        <v>221</v>
      </c>
      <c r="EL63" s="1" t="s">
        <v>221</v>
      </c>
      <c r="EM63" s="1">
        <v>0.141778721</v>
      </c>
      <c r="EN63" s="1" t="s">
        <v>221</v>
      </c>
      <c r="EO63" s="1">
        <v>0.60217342600000001</v>
      </c>
      <c r="EP63" s="1">
        <v>0.55752913199999998</v>
      </c>
      <c r="EQ63" s="1" t="s">
        <v>221</v>
      </c>
      <c r="ER63" s="1" t="s">
        <v>221</v>
      </c>
      <c r="ES63" s="1" t="s">
        <v>221</v>
      </c>
      <c r="ET63" s="1" t="s">
        <v>221</v>
      </c>
      <c r="EU63" s="1" t="s">
        <v>221</v>
      </c>
      <c r="EV63" s="1">
        <v>0.11079420800000001</v>
      </c>
      <c r="EW63" s="1">
        <v>-7.2999390000000001E-3</v>
      </c>
      <c r="EX63" s="1">
        <v>-0.50626750099999995</v>
      </c>
      <c r="EY63" s="1">
        <v>1.1603746619999999</v>
      </c>
      <c r="EZ63" s="1">
        <v>-0.43257899100000002</v>
      </c>
      <c r="FA63" s="1">
        <v>-1.428876314</v>
      </c>
      <c r="FB63" s="1">
        <v>2.0292772960000001</v>
      </c>
      <c r="FC63" s="1">
        <v>2.7423893430000001</v>
      </c>
      <c r="FD63" s="1">
        <v>0.78158185499999999</v>
      </c>
      <c r="FE63" s="1">
        <v>-0.16190954499999999</v>
      </c>
      <c r="FF63" s="1">
        <v>1.9977388359999999</v>
      </c>
      <c r="FG63" s="1">
        <v>1.6615391349999999</v>
      </c>
      <c r="FH63" s="1">
        <v>1.8196115909999999</v>
      </c>
      <c r="FI63" s="1">
        <v>0.47212665999999998</v>
      </c>
      <c r="FJ63" s="1">
        <v>0.527533476</v>
      </c>
      <c r="FK63" s="1">
        <v>-0.65123792400000002</v>
      </c>
      <c r="FL63" s="1">
        <v>1.178860324</v>
      </c>
      <c r="FM63" s="1">
        <v>-0.71347497800000004</v>
      </c>
      <c r="FN63" s="1">
        <v>1.036017078</v>
      </c>
      <c r="FO63" s="1">
        <v>-0.14130938400000001</v>
      </c>
      <c r="FP63" s="1">
        <v>0.94650490499999995</v>
      </c>
      <c r="FQ63" s="1"/>
      <c r="FR63" s="1"/>
      <c r="FS63" s="1"/>
      <c r="FT63" s="1">
        <v>0.141012049</v>
      </c>
      <c r="FU63" s="1"/>
      <c r="FV63" s="1">
        <v>0.68614825199999996</v>
      </c>
      <c r="FW63" s="1">
        <v>0.72294473999999997</v>
      </c>
      <c r="FX63" s="1"/>
      <c r="FY63" s="1"/>
      <c r="FZ63" s="1"/>
      <c r="GA63" s="1"/>
      <c r="GB63" s="1"/>
      <c r="GC63" s="1">
        <v>0.126620132</v>
      </c>
      <c r="GD63" s="1">
        <v>0.131277218</v>
      </c>
      <c r="GE63" s="1"/>
      <c r="GF63" s="1">
        <v>2.0292772960000001</v>
      </c>
      <c r="GG63" s="1">
        <v>0.78158185499999999</v>
      </c>
      <c r="GH63" s="1">
        <v>-2.0897496000000002E-2</v>
      </c>
      <c r="GI63" s="1">
        <v>1.418631564</v>
      </c>
      <c r="GJ63" s="1"/>
      <c r="GK63" s="1">
        <v>0.94806415700000002</v>
      </c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 t="s">
        <v>269</v>
      </c>
      <c r="HP63" s="1" t="s">
        <v>357</v>
      </c>
      <c r="HQ63" s="1" t="s">
        <v>316</v>
      </c>
      <c r="HR63" s="1" t="s">
        <v>496</v>
      </c>
      <c r="HS63" s="1" t="s">
        <v>221</v>
      </c>
      <c r="HT63" s="1" t="s">
        <v>221</v>
      </c>
      <c r="HU63" s="1">
        <v>2.976786819</v>
      </c>
      <c r="HV63" s="1"/>
      <c r="HW63" s="1">
        <v>3.4235696739999999</v>
      </c>
      <c r="HX63" s="1">
        <v>2.9112088749999998</v>
      </c>
      <c r="HY63" s="1"/>
      <c r="HZ63" s="1"/>
      <c r="IA63" s="1"/>
      <c r="IB63" s="1">
        <v>4.2333011909999998</v>
      </c>
    </row>
    <row r="64" spans="1:236" x14ac:dyDescent="0.3">
      <c r="A64" s="1">
        <v>39073</v>
      </c>
      <c r="B64" s="1" t="s">
        <v>671</v>
      </c>
      <c r="C64" s="1" t="s">
        <v>672</v>
      </c>
      <c r="D64" s="1" t="s">
        <v>673</v>
      </c>
      <c r="E64" s="1">
        <v>8</v>
      </c>
      <c r="F64" s="1" t="s">
        <v>286</v>
      </c>
      <c r="G64" s="1">
        <v>4</v>
      </c>
      <c r="H64" s="1" t="s">
        <v>287</v>
      </c>
      <c r="I64" s="1" t="s">
        <v>221</v>
      </c>
      <c r="J64" s="1" t="s">
        <v>221</v>
      </c>
      <c r="K64" s="1" t="s">
        <v>221</v>
      </c>
      <c r="L64" s="1">
        <v>1</v>
      </c>
      <c r="M64" s="1">
        <v>1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1</v>
      </c>
      <c r="T64" s="1">
        <v>0</v>
      </c>
      <c r="U64" s="1">
        <v>0</v>
      </c>
      <c r="V64" s="1">
        <v>1</v>
      </c>
      <c r="W64" s="1">
        <v>0</v>
      </c>
      <c r="X64" s="1">
        <v>0</v>
      </c>
      <c r="Y64" s="1">
        <v>1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 t="s">
        <v>221</v>
      </c>
      <c r="AF64" s="1" t="s">
        <v>221</v>
      </c>
      <c r="AG64" s="1" t="s">
        <v>221</v>
      </c>
      <c r="AH64" s="1" t="s">
        <v>221</v>
      </c>
      <c r="AI64" s="1" t="s">
        <v>221</v>
      </c>
      <c r="AJ64" s="1" t="s">
        <v>221</v>
      </c>
      <c r="AK64" s="1" t="s">
        <v>221</v>
      </c>
      <c r="AL64" s="1" t="s">
        <v>221</v>
      </c>
      <c r="AM64" s="1">
        <v>4</v>
      </c>
      <c r="AN64" s="1">
        <v>5</v>
      </c>
      <c r="AO64" s="1">
        <v>5</v>
      </c>
      <c r="AP64" s="1">
        <v>1</v>
      </c>
      <c r="AQ64" s="1">
        <v>1</v>
      </c>
      <c r="AR64" s="1">
        <v>1</v>
      </c>
      <c r="AS64" s="1">
        <v>1</v>
      </c>
      <c r="AT64" s="1">
        <v>5</v>
      </c>
      <c r="AU64" s="1">
        <v>5</v>
      </c>
      <c r="AV64" s="1">
        <v>5</v>
      </c>
      <c r="AW64" s="1">
        <v>5</v>
      </c>
      <c r="AX64" s="1">
        <v>5</v>
      </c>
      <c r="AY64" s="1">
        <v>5</v>
      </c>
      <c r="AZ64" s="1">
        <v>5</v>
      </c>
      <c r="BA64" s="1">
        <v>2</v>
      </c>
      <c r="BB64" s="1">
        <v>5</v>
      </c>
      <c r="BC64" s="1" t="s">
        <v>221</v>
      </c>
      <c r="BD64" s="1" t="s">
        <v>221</v>
      </c>
      <c r="BE64" s="1" t="s">
        <v>221</v>
      </c>
      <c r="BF64" s="1" t="s">
        <v>221</v>
      </c>
      <c r="BG64" s="1">
        <v>5</v>
      </c>
      <c r="BH64" s="1">
        <v>5</v>
      </c>
      <c r="BI64" s="1">
        <v>5</v>
      </c>
      <c r="BJ64" s="1">
        <v>3</v>
      </c>
      <c r="BK64" s="1">
        <v>4</v>
      </c>
      <c r="BL64" s="1">
        <v>5</v>
      </c>
      <c r="BM64" s="1">
        <v>5</v>
      </c>
      <c r="BN64" s="1" t="s">
        <v>221</v>
      </c>
      <c r="BO64" s="1">
        <v>5</v>
      </c>
      <c r="BP64" s="1">
        <v>5</v>
      </c>
      <c r="BQ64" s="1">
        <v>5</v>
      </c>
      <c r="BR64" s="1">
        <v>5</v>
      </c>
      <c r="BS64" s="1">
        <v>4</v>
      </c>
      <c r="BT64" s="1" t="s">
        <v>221</v>
      </c>
      <c r="BU64" s="1" t="s">
        <v>221</v>
      </c>
      <c r="BV64" s="1">
        <v>5</v>
      </c>
      <c r="BW64" s="1" t="s">
        <v>221</v>
      </c>
      <c r="BX64" s="1">
        <v>4.7777777779999999</v>
      </c>
      <c r="BY64" s="1"/>
      <c r="BZ64" s="1"/>
      <c r="CA64" s="1">
        <v>5</v>
      </c>
      <c r="CB64" s="1">
        <v>5</v>
      </c>
      <c r="CC64" s="1">
        <v>4.6666666670000003</v>
      </c>
      <c r="CD64" s="1">
        <v>4</v>
      </c>
      <c r="CE64" s="1">
        <v>5</v>
      </c>
      <c r="CF64" s="1">
        <f>(AM64 - '[1]AoA, FW, and ASMu'!B$11) / '[1]AoA, FW, and ASMu'!B$12</f>
        <v>-6.0746042051738683E-2</v>
      </c>
      <c r="CG64" s="1">
        <f>(AQ64 - '[1]AoA, FW, and ASMu'!C$11) / '[1]AoA, FW, and ASMu'!C$12</f>
        <v>-1.4784925460403708</v>
      </c>
      <c r="CH64" s="1">
        <f>(AR64 - '[1]AoA, FW, and ASMu'!D$11) / '[1]AoA, FW, and ASMu'!D$12</f>
        <v>-1.1133856642167215</v>
      </c>
      <c r="CI64" s="1">
        <f>(AT64 - '[1]AoA, FW, and ASMu'!E$11) / '[1]AoA, FW, and ASMu'!E$12</f>
        <v>0.50066042908655961</v>
      </c>
      <c r="CJ64" s="1">
        <f>(AU64 - '[1]AoA, FW, and ASMu'!F$11) / '[1]AoA, FW, and ASMu'!F$12</f>
        <v>0.92360840061944671</v>
      </c>
      <c r="CK64" s="1">
        <f>(AY64 - '[1]AoA, FW, and ASMu'!G$11) / '[1]AoA, FW, and ASMu'!G$12</f>
        <v>1.0352183707753255</v>
      </c>
      <c r="CL64" s="1">
        <f>(BA64 - '[1]AoA, FW, and ASMu'!H$11) / '[1]AoA, FW, and ASMu'!H$12</f>
        <v>0.31960435424860512</v>
      </c>
      <c r="CM64" s="1">
        <f>(AW64 - '[1]AoA, FW, and ASMu'!I$11) / '[1]AoA, FW, and ASMu'!I$12</f>
        <v>1.4468245209353749</v>
      </c>
      <c r="CN64" s="1">
        <v>1.0531026050000001</v>
      </c>
      <c r="CO64" s="1"/>
      <c r="CP64" s="1"/>
      <c r="CQ64" s="1">
        <v>1.145701587</v>
      </c>
      <c r="CR64" s="1">
        <v>0.84441995700000005</v>
      </c>
      <c r="CS64" s="1">
        <v>0.727791572</v>
      </c>
      <c r="CT64" s="1">
        <v>-1.2575273999999999E-2</v>
      </c>
      <c r="CU64" s="1">
        <v>0.426847908</v>
      </c>
      <c r="CV64" s="1" t="s">
        <v>241</v>
      </c>
      <c r="CW64" s="1">
        <v>5</v>
      </c>
      <c r="CX64" s="1">
        <v>1</v>
      </c>
      <c r="CY64" s="1" t="s">
        <v>242</v>
      </c>
      <c r="CZ64" s="1">
        <v>5</v>
      </c>
      <c r="DA64" s="1">
        <v>4130</v>
      </c>
      <c r="DB64" s="1" t="s">
        <v>221</v>
      </c>
      <c r="DC64" s="1" t="s">
        <v>221</v>
      </c>
      <c r="DD64" s="1">
        <v>0</v>
      </c>
      <c r="DE64" s="1" t="s">
        <v>221</v>
      </c>
      <c r="DF64" s="1" t="s">
        <v>221</v>
      </c>
      <c r="DG64" s="1" t="s">
        <v>243</v>
      </c>
      <c r="DH64" s="1">
        <v>173928</v>
      </c>
      <c r="DI64" s="1" t="s">
        <v>221</v>
      </c>
      <c r="DJ64" s="1" t="s">
        <v>674</v>
      </c>
      <c r="DK64" s="1" t="s">
        <v>675</v>
      </c>
      <c r="DL64" s="1" t="s">
        <v>229</v>
      </c>
      <c r="DM64" s="1">
        <v>977</v>
      </c>
      <c r="DN64" s="1">
        <v>40</v>
      </c>
      <c r="DO64" s="1" t="s">
        <v>676</v>
      </c>
      <c r="DP64" s="1">
        <v>-8.318265E-3</v>
      </c>
      <c r="DQ64" s="1">
        <v>3.4352302510000001</v>
      </c>
      <c r="DR64" s="1">
        <v>1.142329726</v>
      </c>
      <c r="DS64" s="1">
        <v>-0.37808848900000003</v>
      </c>
      <c r="DT64" s="1">
        <v>-1.8114151679999999</v>
      </c>
      <c r="DU64" s="1">
        <v>-1.4329344530000001</v>
      </c>
      <c r="DV64" s="1">
        <v>-0.68143459900000003</v>
      </c>
      <c r="DW64" s="1">
        <v>0.87171520999999996</v>
      </c>
      <c r="DX64" s="1">
        <v>1.717454663</v>
      </c>
      <c r="DY64" s="1">
        <v>2.9035551499999999</v>
      </c>
      <c r="DZ64" s="1">
        <v>1.809393939</v>
      </c>
      <c r="EA64" s="1">
        <v>2.8552219559999998</v>
      </c>
      <c r="EB64" s="1">
        <v>1.650185048</v>
      </c>
      <c r="EC64" s="1">
        <v>1.6315709279999999</v>
      </c>
      <c r="ED64" s="1">
        <v>0.329160962</v>
      </c>
      <c r="EE64" s="1">
        <v>1.2185467910000001</v>
      </c>
      <c r="EF64" s="1">
        <v>0.50663741100000004</v>
      </c>
      <c r="EG64" s="1">
        <v>0.79266946299999996</v>
      </c>
      <c r="EH64" s="1">
        <v>0.86115427300000003</v>
      </c>
      <c r="EI64" s="1">
        <v>-1.21831219</v>
      </c>
      <c r="EJ64" s="1">
        <v>-0.213365954</v>
      </c>
      <c r="EK64" s="1">
        <v>0.91174131999999997</v>
      </c>
      <c r="EL64" s="1">
        <v>0.48208338899999997</v>
      </c>
      <c r="EM64" s="1">
        <v>1.1417787210000001</v>
      </c>
      <c r="EN64" s="1">
        <v>0.77204928699999997</v>
      </c>
      <c r="EO64" s="1">
        <v>0.60217342600000001</v>
      </c>
      <c r="EP64" s="1">
        <v>0.55752913199999998</v>
      </c>
      <c r="EQ64" s="1">
        <v>0.160112855</v>
      </c>
      <c r="ER64" s="1" t="s">
        <v>221</v>
      </c>
      <c r="ES64" s="1" t="s">
        <v>221</v>
      </c>
      <c r="ET64" s="1">
        <v>0.81993861499999998</v>
      </c>
      <c r="EU64" s="1" t="s">
        <v>221</v>
      </c>
      <c r="EV64" s="1" t="s">
        <v>221</v>
      </c>
      <c r="EW64" s="1">
        <v>-7.2999390000000001E-3</v>
      </c>
      <c r="EX64" s="1">
        <v>3.079388437</v>
      </c>
      <c r="EY64" s="1">
        <v>1.1603746619999999</v>
      </c>
      <c r="EZ64" s="1">
        <v>-0.43257899100000002</v>
      </c>
      <c r="FA64" s="1">
        <v>-1.428876314</v>
      </c>
      <c r="FB64" s="1">
        <v>-1.132741373</v>
      </c>
      <c r="FC64" s="1">
        <v>-0.56312254100000003</v>
      </c>
      <c r="FD64" s="1">
        <v>0.78158185499999999</v>
      </c>
      <c r="FE64" s="1">
        <v>0.98416879099999999</v>
      </c>
      <c r="FF64" s="1">
        <v>1.9977388359999999</v>
      </c>
      <c r="FG64" s="1">
        <v>1.6615391349999999</v>
      </c>
      <c r="FH64" s="1">
        <v>1.8196115909999999</v>
      </c>
      <c r="FI64" s="1">
        <v>1.1982686419999999</v>
      </c>
      <c r="FJ64" s="1">
        <v>1.362805418</v>
      </c>
      <c r="FK64" s="1">
        <v>0.31954327199999999</v>
      </c>
      <c r="FL64" s="1">
        <v>1.178860324</v>
      </c>
      <c r="FM64" s="1">
        <v>0.73267232599999998</v>
      </c>
      <c r="FN64" s="1">
        <v>1.036017078</v>
      </c>
      <c r="FO64" s="1">
        <v>0.87643446000000003</v>
      </c>
      <c r="FP64" s="1">
        <v>-1.4751905409999999</v>
      </c>
      <c r="FQ64" s="1">
        <v>-0.26488525299999999</v>
      </c>
      <c r="FR64" s="1">
        <v>0.99257750099999997</v>
      </c>
      <c r="FS64" s="1">
        <v>0.70189067199999999</v>
      </c>
      <c r="FT64" s="1">
        <v>1.135604523</v>
      </c>
      <c r="FU64" s="1">
        <v>0.76901765600000005</v>
      </c>
      <c r="FV64" s="1">
        <v>0.68614825199999996</v>
      </c>
      <c r="FW64" s="1">
        <v>0.72294473999999997</v>
      </c>
      <c r="FX64" s="1">
        <v>0.19275363200000001</v>
      </c>
      <c r="FY64" s="1"/>
      <c r="FZ64" s="1"/>
      <c r="GA64" s="1">
        <v>0.955153959</v>
      </c>
      <c r="GB64" s="1"/>
      <c r="GC64" s="1"/>
      <c r="GD64" s="1">
        <v>0.61444342600000001</v>
      </c>
      <c r="GE64" s="1">
        <v>-1.236122682</v>
      </c>
      <c r="GF64" s="1">
        <v>-1.132741373</v>
      </c>
      <c r="GG64" s="1">
        <v>1.4834725280000001</v>
      </c>
      <c r="GH64" s="1">
        <v>2.1197733140000001</v>
      </c>
      <c r="GI64" s="1">
        <v>0.94910254400000005</v>
      </c>
      <c r="GJ64" s="1">
        <v>0.51229690500000002</v>
      </c>
      <c r="GK64" s="1">
        <v>2.3942114609999998</v>
      </c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 t="s">
        <v>269</v>
      </c>
      <c r="HP64" s="1" t="s">
        <v>232</v>
      </c>
      <c r="HQ64" s="1" t="s">
        <v>262</v>
      </c>
      <c r="HR64" s="1" t="s">
        <v>260</v>
      </c>
      <c r="HS64" s="1" t="s">
        <v>261</v>
      </c>
      <c r="HT64" s="1" t="s">
        <v>221</v>
      </c>
      <c r="HU64" s="1">
        <v>4.1973250110000002</v>
      </c>
      <c r="HV64" s="1"/>
      <c r="HW64" s="1"/>
      <c r="HX64" s="1">
        <v>3.2774009020000001</v>
      </c>
      <c r="HY64" s="1">
        <v>4.420786831</v>
      </c>
      <c r="HZ64" s="1">
        <v>4.4060895169999998</v>
      </c>
      <c r="IA64" s="1">
        <v>1.9051540309999999</v>
      </c>
      <c r="IB64" s="1">
        <v>5.0445661810000004</v>
      </c>
    </row>
    <row r="65" spans="1:236" x14ac:dyDescent="0.3">
      <c r="A65" s="1">
        <v>37143</v>
      </c>
      <c r="B65" s="1" t="s">
        <v>677</v>
      </c>
      <c r="C65" s="1" t="s">
        <v>678</v>
      </c>
      <c r="D65" s="1" t="s">
        <v>679</v>
      </c>
      <c r="E65" s="1">
        <v>6</v>
      </c>
      <c r="F65" s="1" t="s">
        <v>383</v>
      </c>
      <c r="G65" s="1">
        <v>4</v>
      </c>
      <c r="H65" s="1" t="s">
        <v>384</v>
      </c>
      <c r="I65" s="1" t="s">
        <v>221</v>
      </c>
      <c r="J65" s="1" t="s">
        <v>221</v>
      </c>
      <c r="K65" s="1" t="s">
        <v>221</v>
      </c>
      <c r="L65" s="1">
        <v>1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1</v>
      </c>
      <c r="AE65" s="1" t="s">
        <v>221</v>
      </c>
      <c r="AF65" s="1" t="s">
        <v>221</v>
      </c>
      <c r="AG65" s="1" t="s">
        <v>221</v>
      </c>
      <c r="AH65" s="1" t="s">
        <v>221</v>
      </c>
      <c r="AI65" s="1" t="s">
        <v>221</v>
      </c>
      <c r="AJ65" s="1" t="s">
        <v>221</v>
      </c>
      <c r="AK65" s="1" t="s">
        <v>221</v>
      </c>
      <c r="AL65" s="1" t="s">
        <v>221</v>
      </c>
      <c r="AM65" s="1">
        <v>4</v>
      </c>
      <c r="AN65" s="1">
        <v>1</v>
      </c>
      <c r="AO65" s="1">
        <v>4</v>
      </c>
      <c r="AP65" s="1">
        <v>1</v>
      </c>
      <c r="AQ65" s="1">
        <v>2</v>
      </c>
      <c r="AR65" s="1">
        <v>3</v>
      </c>
      <c r="AS65" s="1">
        <v>1</v>
      </c>
      <c r="AT65" s="1">
        <v>5</v>
      </c>
      <c r="AU65" s="1">
        <v>3</v>
      </c>
      <c r="AV65" s="1">
        <v>3</v>
      </c>
      <c r="AW65" s="1">
        <v>4</v>
      </c>
      <c r="AX65" s="1">
        <v>5</v>
      </c>
      <c r="AY65" s="1">
        <v>5</v>
      </c>
      <c r="AZ65" s="1">
        <v>3</v>
      </c>
      <c r="BA65" s="1">
        <v>3</v>
      </c>
      <c r="BB65" s="1">
        <v>5</v>
      </c>
      <c r="BC65" s="1" t="s">
        <v>221</v>
      </c>
      <c r="BD65" s="1" t="s">
        <v>221</v>
      </c>
      <c r="BE65" s="1" t="s">
        <v>221</v>
      </c>
      <c r="BF65" s="1" t="s">
        <v>221</v>
      </c>
      <c r="BG65" s="1">
        <v>5</v>
      </c>
      <c r="BH65" s="1">
        <v>5</v>
      </c>
      <c r="BI65" s="1">
        <v>5</v>
      </c>
      <c r="BJ65" s="1">
        <v>4</v>
      </c>
      <c r="BK65" s="1">
        <v>4</v>
      </c>
      <c r="BL65" s="1">
        <v>4</v>
      </c>
      <c r="BM65" s="1">
        <v>5</v>
      </c>
      <c r="BN65" s="1">
        <v>3</v>
      </c>
      <c r="BO65" s="1">
        <v>5</v>
      </c>
      <c r="BP65" s="1">
        <v>2</v>
      </c>
      <c r="BQ65" s="1">
        <v>3</v>
      </c>
      <c r="BR65" s="1">
        <v>4</v>
      </c>
      <c r="BS65" s="1">
        <v>3</v>
      </c>
      <c r="BT65" s="1">
        <v>3</v>
      </c>
      <c r="BU65" s="1">
        <v>3</v>
      </c>
      <c r="BV65" s="1">
        <v>4</v>
      </c>
      <c r="BW65" s="1">
        <v>3</v>
      </c>
      <c r="BX65" s="1">
        <v>4</v>
      </c>
      <c r="BY65" s="1">
        <v>3</v>
      </c>
      <c r="BZ65" s="1">
        <v>3</v>
      </c>
      <c r="CA65" s="1">
        <v>5</v>
      </c>
      <c r="CB65" s="1">
        <v>2</v>
      </c>
      <c r="CC65" s="1">
        <v>4.3333333329999997</v>
      </c>
      <c r="CD65" s="1">
        <v>3</v>
      </c>
      <c r="CE65" s="1">
        <v>5</v>
      </c>
      <c r="CF65" s="1">
        <f>(AM65 - '[1]AoA, FW, and ASMu'!B$11) / '[1]AoA, FW, and ASMu'!B$12</f>
        <v>-6.0746042051738683E-2</v>
      </c>
      <c r="CG65" s="1">
        <f>(AQ65 - '[1]AoA, FW, and ASMu'!C$11) / '[1]AoA, FW, and ASMu'!C$12</f>
        <v>-0.70746723074685991</v>
      </c>
      <c r="CH65" s="1">
        <f>(AR65 - '[1]AoA, FW, and ASMu'!D$11) / '[1]AoA, FW, and ASMu'!D$12</f>
        <v>0.45651043466681585</v>
      </c>
      <c r="CI65" s="1">
        <f>(AT65 - '[1]AoA, FW, and ASMu'!E$11) / '[1]AoA, FW, and ASMu'!E$12</f>
        <v>0.50066042908655961</v>
      </c>
      <c r="CJ65" s="1">
        <f>(AU65 - '[1]AoA, FW, and ASMu'!F$11) / '[1]AoA, FW, and ASMu'!F$12</f>
        <v>-0.22453801400218357</v>
      </c>
      <c r="CK65" s="1">
        <f>(AY65 - '[1]AoA, FW, and ASMu'!G$11) / '[1]AoA, FW, and ASMu'!G$12</f>
        <v>1.0352183707753255</v>
      </c>
      <c r="CL65" s="1">
        <f>(BA65 - '[1]AoA, FW, and ASMu'!H$11) / '[1]AoA, FW, and ASMu'!H$12</f>
        <v>1.2597114765283648</v>
      </c>
      <c r="CM65" s="1">
        <f>(AW65 - '[1]AoA, FW, and ASMu'!I$11) / '[1]AoA, FW, and ASMu'!I$12</f>
        <v>0.59779555268672613</v>
      </c>
      <c r="CN65" s="1">
        <v>-0.73679145800000001</v>
      </c>
      <c r="CO65" s="1">
        <v>-0.71062181499999999</v>
      </c>
      <c r="CP65" s="1">
        <v>-0.718831212</v>
      </c>
      <c r="CQ65" s="1">
        <v>1.248866214</v>
      </c>
      <c r="CR65" s="1">
        <v>-2.172421779</v>
      </c>
      <c r="CS65" s="1">
        <v>8.6210524999999996E-2</v>
      </c>
      <c r="CT65" s="1">
        <v>-1.3324157919999999</v>
      </c>
      <c r="CU65" s="1">
        <v>0.95664090400000001</v>
      </c>
      <c r="CV65" s="1" t="s">
        <v>241</v>
      </c>
      <c r="CW65" s="1">
        <v>5</v>
      </c>
      <c r="CX65" s="1">
        <v>1</v>
      </c>
      <c r="CY65" s="1" t="s">
        <v>242</v>
      </c>
      <c r="CZ65" s="1">
        <v>5</v>
      </c>
      <c r="DA65" s="1">
        <v>1161</v>
      </c>
      <c r="DB65" s="1" t="s">
        <v>221</v>
      </c>
      <c r="DC65" s="1" t="s">
        <v>221</v>
      </c>
      <c r="DD65" s="1">
        <v>0</v>
      </c>
      <c r="DE65" s="1" t="s">
        <v>221</v>
      </c>
      <c r="DF65" s="1" t="s">
        <v>221</v>
      </c>
      <c r="DG65" s="1" t="s">
        <v>243</v>
      </c>
      <c r="DH65" s="1" t="s">
        <v>221</v>
      </c>
      <c r="DI65" s="1" t="s">
        <v>221</v>
      </c>
      <c r="DJ65" s="1" t="s">
        <v>680</v>
      </c>
      <c r="DK65" s="1" t="s">
        <v>538</v>
      </c>
      <c r="DL65" s="1" t="s">
        <v>229</v>
      </c>
      <c r="DM65" s="1">
        <v>611</v>
      </c>
      <c r="DN65" s="1">
        <v>1</v>
      </c>
      <c r="DO65" s="1" t="s">
        <v>681</v>
      </c>
      <c r="DP65" s="1">
        <v>-8.318265E-3</v>
      </c>
      <c r="DQ65" s="1">
        <v>-0.56476974899999999</v>
      </c>
      <c r="DR65" s="1">
        <v>0.14232972599999999</v>
      </c>
      <c r="DS65" s="1">
        <v>-0.37808848900000003</v>
      </c>
      <c r="DT65" s="1">
        <v>-0.81141516800000002</v>
      </c>
      <c r="DU65" s="1">
        <v>0.567065547</v>
      </c>
      <c r="DV65" s="1">
        <v>-0.68143459900000003</v>
      </c>
      <c r="DW65" s="1">
        <v>0.87171520999999996</v>
      </c>
      <c r="DX65" s="1">
        <v>-0.28254533700000001</v>
      </c>
      <c r="DY65" s="1">
        <v>0.90355514999999997</v>
      </c>
      <c r="DZ65" s="1">
        <v>0.80939393900000001</v>
      </c>
      <c r="EA65" s="1">
        <v>2.8552219559999998</v>
      </c>
      <c r="EB65" s="1">
        <v>1.650185048</v>
      </c>
      <c r="EC65" s="1">
        <v>-0.36842907200000002</v>
      </c>
      <c r="ED65" s="1">
        <v>1.329160962</v>
      </c>
      <c r="EE65" s="1">
        <v>1.2185467910000001</v>
      </c>
      <c r="EF65" s="1">
        <v>0.50663741100000004</v>
      </c>
      <c r="EG65" s="1">
        <v>0.79266946299999996</v>
      </c>
      <c r="EH65" s="1">
        <v>0.86115427300000003</v>
      </c>
      <c r="EI65" s="1">
        <v>-0.21831218999999999</v>
      </c>
      <c r="EJ65" s="1">
        <v>-0.213365954</v>
      </c>
      <c r="EK65" s="1">
        <v>-8.8258680000000006E-2</v>
      </c>
      <c r="EL65" s="1">
        <v>0.48208338899999997</v>
      </c>
      <c r="EM65" s="1">
        <v>1.1417787210000001</v>
      </c>
      <c r="EN65" s="1">
        <v>-2.2279507129999998</v>
      </c>
      <c r="EO65" s="1">
        <v>-1.397826574</v>
      </c>
      <c r="EP65" s="1">
        <v>-0.44247086800000002</v>
      </c>
      <c r="EQ65" s="1">
        <v>-0.83988714499999995</v>
      </c>
      <c r="ER65" s="1">
        <v>-0.64968487399999997</v>
      </c>
      <c r="ES65" s="1">
        <v>-0.43132788399999999</v>
      </c>
      <c r="ET65" s="1">
        <v>-0.18006138499999999</v>
      </c>
      <c r="EU65" s="1">
        <v>-0.28827037799999999</v>
      </c>
      <c r="EV65" s="1">
        <v>-0.88920579200000005</v>
      </c>
      <c r="EW65" s="1">
        <v>-7.2999390000000001E-3</v>
      </c>
      <c r="EX65" s="1">
        <v>-0.50626750099999995</v>
      </c>
      <c r="EY65" s="1">
        <v>0.14457805300000001</v>
      </c>
      <c r="EZ65" s="1">
        <v>-0.43257899100000002</v>
      </c>
      <c r="FA65" s="1">
        <v>-0.64005863200000002</v>
      </c>
      <c r="FB65" s="1">
        <v>0.44826796200000002</v>
      </c>
      <c r="FC65" s="1">
        <v>-0.56312254100000003</v>
      </c>
      <c r="FD65" s="1">
        <v>0.78158185499999999</v>
      </c>
      <c r="FE65" s="1">
        <v>-0.16190954499999999</v>
      </c>
      <c r="FF65" s="1">
        <v>0.62167485</v>
      </c>
      <c r="FG65" s="1">
        <v>0.74325423400000001</v>
      </c>
      <c r="FH65" s="1">
        <v>1.8196115909999999</v>
      </c>
      <c r="FI65" s="1">
        <v>1.1982686419999999</v>
      </c>
      <c r="FJ65" s="1">
        <v>-0.30773846599999999</v>
      </c>
      <c r="FK65" s="1">
        <v>1.290324469</v>
      </c>
      <c r="FL65" s="1">
        <v>1.178860324</v>
      </c>
      <c r="FM65" s="1">
        <v>0.73267232599999998</v>
      </c>
      <c r="FN65" s="1">
        <v>1.036017078</v>
      </c>
      <c r="FO65" s="1">
        <v>0.87643446000000003</v>
      </c>
      <c r="FP65" s="1">
        <v>-0.26434281799999998</v>
      </c>
      <c r="FQ65" s="1">
        <v>-0.26488525299999999</v>
      </c>
      <c r="FR65" s="1">
        <v>-9.6083810000000006E-2</v>
      </c>
      <c r="FS65" s="1">
        <v>0.70189067199999999</v>
      </c>
      <c r="FT65" s="1">
        <v>1.135604523</v>
      </c>
      <c r="FU65" s="1">
        <v>-2.2192021450000001</v>
      </c>
      <c r="FV65" s="1">
        <v>-1.5927575329999999</v>
      </c>
      <c r="FW65" s="1">
        <v>-0.57374936700000001</v>
      </c>
      <c r="FX65" s="1">
        <v>-1.0111074330000001</v>
      </c>
      <c r="FY65" s="1">
        <v>-0.66089930100000005</v>
      </c>
      <c r="FZ65" s="1">
        <v>-0.46797258600000002</v>
      </c>
      <c r="GA65" s="1">
        <v>-0.209755147</v>
      </c>
      <c r="GB65" s="1">
        <v>-0.28983172800000001</v>
      </c>
      <c r="GC65" s="1">
        <v>-1.0162205879999999</v>
      </c>
      <c r="GD65" s="1">
        <v>-0.18001722000000001</v>
      </c>
      <c r="GE65" s="1">
        <v>-1.4760619989999999</v>
      </c>
      <c r="GF65" s="1">
        <v>0.15843623300000001</v>
      </c>
      <c r="GG65" s="1">
        <v>1.4834725280000001</v>
      </c>
      <c r="GH65" s="1">
        <v>0.97369497800000004</v>
      </c>
      <c r="GI65" s="1">
        <v>0.98983134800000006</v>
      </c>
      <c r="GJ65" s="1">
        <v>0.63985488800000001</v>
      </c>
      <c r="GK65" s="1">
        <v>1.4759265589999999</v>
      </c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 t="s">
        <v>221</v>
      </c>
      <c r="HP65" s="1" t="s">
        <v>232</v>
      </c>
      <c r="HQ65" s="1" t="s">
        <v>233</v>
      </c>
      <c r="HR65" s="1" t="s">
        <v>234</v>
      </c>
      <c r="HS65" s="1" t="s">
        <v>221</v>
      </c>
      <c r="HT65" s="1" t="s">
        <v>221</v>
      </c>
      <c r="HU65" s="1">
        <v>3.1221100420000001</v>
      </c>
      <c r="HV65" s="1">
        <v>1.370934122</v>
      </c>
      <c r="HW65" s="1">
        <v>1.0885158349999999</v>
      </c>
      <c r="HX65" s="1">
        <v>3.6675564760000001</v>
      </c>
      <c r="HY65" s="1">
        <v>1.0112997939999999</v>
      </c>
      <c r="HZ65" s="1">
        <v>2.5863157590000001</v>
      </c>
      <c r="IA65" s="1">
        <v>0.67701126700000003</v>
      </c>
      <c r="IB65" s="1">
        <v>3.3917268429999998</v>
      </c>
    </row>
    <row r="66" spans="1:236" x14ac:dyDescent="0.3">
      <c r="A66" s="1">
        <v>37790</v>
      </c>
      <c r="B66" s="1" t="s">
        <v>682</v>
      </c>
      <c r="C66" s="1" t="s">
        <v>683</v>
      </c>
      <c r="D66" s="1" t="s">
        <v>684</v>
      </c>
      <c r="E66" s="1">
        <v>7</v>
      </c>
      <c r="F66" s="1" t="s">
        <v>328</v>
      </c>
      <c r="G66" s="1">
        <v>1</v>
      </c>
      <c r="H66" s="1" t="s">
        <v>329</v>
      </c>
      <c r="I66" s="1" t="s">
        <v>221</v>
      </c>
      <c r="J66" s="1" t="s">
        <v>221</v>
      </c>
      <c r="K66" s="1" t="s">
        <v>221</v>
      </c>
      <c r="L66" s="1">
        <v>1</v>
      </c>
      <c r="M66" s="1">
        <v>0</v>
      </c>
      <c r="N66" s="1">
        <v>1</v>
      </c>
      <c r="O66" s="1">
        <v>0</v>
      </c>
      <c r="P66" s="1">
        <v>0</v>
      </c>
      <c r="Q66" s="1">
        <v>0</v>
      </c>
      <c r="R66" s="1">
        <v>1</v>
      </c>
      <c r="S66" s="1">
        <v>0</v>
      </c>
      <c r="T66" s="1">
        <v>1</v>
      </c>
      <c r="U66" s="1">
        <v>0</v>
      </c>
      <c r="V66" s="1">
        <v>0</v>
      </c>
      <c r="W66" s="1">
        <v>0</v>
      </c>
      <c r="X66" s="1">
        <v>0</v>
      </c>
      <c r="Y66" s="1">
        <v>1</v>
      </c>
      <c r="Z66" s="1">
        <v>0</v>
      </c>
      <c r="AA66" s="1">
        <v>0</v>
      </c>
      <c r="AB66" s="1">
        <v>0</v>
      </c>
      <c r="AC66" s="1">
        <v>0</v>
      </c>
      <c r="AD66" s="1">
        <v>1</v>
      </c>
      <c r="AE66" s="1" t="s">
        <v>221</v>
      </c>
      <c r="AF66" s="1" t="s">
        <v>221</v>
      </c>
      <c r="AG66" s="1" t="s">
        <v>221</v>
      </c>
      <c r="AH66" s="1" t="s">
        <v>221</v>
      </c>
      <c r="AI66" s="1" t="s">
        <v>221</v>
      </c>
      <c r="AJ66" s="1" t="s">
        <v>221</v>
      </c>
      <c r="AK66" s="1" t="s">
        <v>221</v>
      </c>
      <c r="AL66" s="1" t="s">
        <v>221</v>
      </c>
      <c r="AM66" s="1">
        <v>5</v>
      </c>
      <c r="AN66" s="1">
        <v>1</v>
      </c>
      <c r="AO66" s="1">
        <v>5</v>
      </c>
      <c r="AP66" s="1">
        <v>1</v>
      </c>
      <c r="AQ66" s="1">
        <v>4</v>
      </c>
      <c r="AR66" s="1">
        <v>1</v>
      </c>
      <c r="AS66" s="1">
        <v>1</v>
      </c>
      <c r="AT66" s="1">
        <v>5</v>
      </c>
      <c r="AU66" s="1">
        <v>1</v>
      </c>
      <c r="AV66" s="1">
        <v>5</v>
      </c>
      <c r="AW66" s="1">
        <v>5</v>
      </c>
      <c r="AX66" s="1">
        <v>5</v>
      </c>
      <c r="AY66" s="1">
        <v>3</v>
      </c>
      <c r="AZ66" s="1">
        <v>1</v>
      </c>
      <c r="BA66" s="1">
        <v>1</v>
      </c>
      <c r="BB66" s="1">
        <v>3</v>
      </c>
      <c r="BC66" s="1" t="s">
        <v>221</v>
      </c>
      <c r="BD66" s="1" t="s">
        <v>221</v>
      </c>
      <c r="BE66" s="1" t="s">
        <v>221</v>
      </c>
      <c r="BF66" s="1" t="s">
        <v>221</v>
      </c>
      <c r="BG66" s="1">
        <v>4</v>
      </c>
      <c r="BH66" s="1">
        <v>4</v>
      </c>
      <c r="BI66" s="1">
        <v>4</v>
      </c>
      <c r="BJ66" s="1">
        <v>3</v>
      </c>
      <c r="BK66" s="1">
        <v>3</v>
      </c>
      <c r="BL66" s="1">
        <v>3</v>
      </c>
      <c r="BM66" s="1">
        <v>5</v>
      </c>
      <c r="BN66" s="1">
        <v>3</v>
      </c>
      <c r="BO66" s="1">
        <v>3</v>
      </c>
      <c r="BP66" s="1">
        <v>3</v>
      </c>
      <c r="BQ66" s="1">
        <v>4</v>
      </c>
      <c r="BR66" s="1">
        <v>5</v>
      </c>
      <c r="BS66" s="1">
        <v>3</v>
      </c>
      <c r="BT66" s="1">
        <v>4</v>
      </c>
      <c r="BU66" s="1">
        <v>3</v>
      </c>
      <c r="BV66" s="1">
        <v>5</v>
      </c>
      <c r="BW66" s="1">
        <v>3</v>
      </c>
      <c r="BX66" s="1">
        <v>3.9</v>
      </c>
      <c r="BY66" s="1">
        <v>3.5</v>
      </c>
      <c r="BZ66" s="1">
        <v>3</v>
      </c>
      <c r="CA66" s="1">
        <v>3</v>
      </c>
      <c r="CB66" s="1">
        <v>3</v>
      </c>
      <c r="CC66" s="1">
        <v>3.6666666669999999</v>
      </c>
      <c r="CD66" s="1">
        <v>3</v>
      </c>
      <c r="CE66" s="1">
        <v>4</v>
      </c>
      <c r="CF66" s="1">
        <f>(AM66 - '[1]AoA, FW, and ASMu'!B$11) / '[1]AoA, FW, and ASMu'!B$12</f>
        <v>0.88905207322832902</v>
      </c>
      <c r="CG66" s="1">
        <f>(AQ66 - '[1]AoA, FW, and ASMu'!C$11) / '[1]AoA, FW, and ASMu'!C$12</f>
        <v>0.83458339984016205</v>
      </c>
      <c r="CH66" s="1">
        <f>(AR66 - '[1]AoA, FW, and ASMu'!D$11) / '[1]AoA, FW, and ASMu'!D$12</f>
        <v>-1.1133856642167215</v>
      </c>
      <c r="CI66" s="1">
        <f>(AT66 - '[1]AoA, FW, and ASMu'!E$11) / '[1]AoA, FW, and ASMu'!E$12</f>
        <v>0.50066042908655961</v>
      </c>
      <c r="CJ66" s="1">
        <f>(AU66 - '[1]AoA, FW, and ASMu'!F$11) / '[1]AoA, FW, and ASMu'!F$12</f>
        <v>-1.3726844286238138</v>
      </c>
      <c r="CK66" s="1">
        <f>(AY66 - '[1]AoA, FW, and ASMu'!G$11) / '[1]AoA, FW, and ASMu'!G$12</f>
        <v>-0.39129875746110016</v>
      </c>
      <c r="CL66" s="1">
        <f>(BA66 - '[1]AoA, FW, and ASMu'!H$11) / '[1]AoA, FW, and ASMu'!H$12</f>
        <v>-0.62050276803115456</v>
      </c>
      <c r="CM66" s="1">
        <f>(AW66 - '[1]AoA, FW, and ASMu'!I$11) / '[1]AoA, FW, and ASMu'!I$12</f>
        <v>1.4468245209353749</v>
      </c>
      <c r="CN66" s="1">
        <v>-0.31738565299999999</v>
      </c>
      <c r="CO66" s="1">
        <v>2.7882317E-2</v>
      </c>
      <c r="CP66" s="1">
        <v>-0.15889678500000001</v>
      </c>
      <c r="CQ66" s="1">
        <v>-0.96764283799999995</v>
      </c>
      <c r="CR66" s="1">
        <v>-1.520445088</v>
      </c>
      <c r="CS66" s="1">
        <v>-0.50764569299999995</v>
      </c>
      <c r="CT66" s="1">
        <v>-0.144517752</v>
      </c>
      <c r="CU66" s="1">
        <v>0.25577781100000002</v>
      </c>
      <c r="CV66" s="1" t="s">
        <v>223</v>
      </c>
      <c r="CW66" s="1">
        <v>4</v>
      </c>
      <c r="CX66" s="1">
        <v>1</v>
      </c>
      <c r="CY66" s="1" t="s">
        <v>224</v>
      </c>
      <c r="CZ66" s="1">
        <v>4</v>
      </c>
      <c r="DA66" s="1">
        <v>2156</v>
      </c>
      <c r="DB66" s="1" t="s">
        <v>221</v>
      </c>
      <c r="DC66" s="1" t="s">
        <v>221</v>
      </c>
      <c r="DD66" s="1">
        <v>0</v>
      </c>
      <c r="DE66" s="1" t="s">
        <v>221</v>
      </c>
      <c r="DF66" s="1" t="s">
        <v>221</v>
      </c>
      <c r="DG66" s="1" t="s">
        <v>243</v>
      </c>
      <c r="DH66" s="1" t="s">
        <v>221</v>
      </c>
      <c r="DI66" s="1" t="s">
        <v>685</v>
      </c>
      <c r="DJ66" s="1" t="s">
        <v>686</v>
      </c>
      <c r="DK66" s="1" t="s">
        <v>675</v>
      </c>
      <c r="DL66" s="1" t="s">
        <v>229</v>
      </c>
      <c r="DM66" s="1">
        <v>977</v>
      </c>
      <c r="DN66" s="1">
        <v>4</v>
      </c>
      <c r="DO66" s="1" t="s">
        <v>687</v>
      </c>
      <c r="DP66" s="1">
        <v>0.99168173500000001</v>
      </c>
      <c r="DQ66" s="1">
        <v>-0.56476974899999999</v>
      </c>
      <c r="DR66" s="1">
        <v>1.142329726</v>
      </c>
      <c r="DS66" s="1">
        <v>-0.37808848900000003</v>
      </c>
      <c r="DT66" s="1">
        <v>1.1885848320000001</v>
      </c>
      <c r="DU66" s="1">
        <v>-1.4329344530000001</v>
      </c>
      <c r="DV66" s="1">
        <v>-0.68143459900000003</v>
      </c>
      <c r="DW66" s="1">
        <v>0.87171520999999996</v>
      </c>
      <c r="DX66" s="1">
        <v>-2.2825453370000002</v>
      </c>
      <c r="DY66" s="1">
        <v>2.9035551499999999</v>
      </c>
      <c r="DZ66" s="1">
        <v>1.809393939</v>
      </c>
      <c r="EA66" s="1">
        <v>2.8552219559999998</v>
      </c>
      <c r="EB66" s="1">
        <v>-0.34981495200000001</v>
      </c>
      <c r="EC66" s="1">
        <v>-2.3684290720000001</v>
      </c>
      <c r="ED66" s="1">
        <v>-0.670839038</v>
      </c>
      <c r="EE66" s="1">
        <v>-0.78145320900000004</v>
      </c>
      <c r="EF66" s="1">
        <v>-0.49336258900000002</v>
      </c>
      <c r="EG66" s="1">
        <v>-0.20733053700000001</v>
      </c>
      <c r="EH66" s="1">
        <v>-0.138845727</v>
      </c>
      <c r="EI66" s="1">
        <v>-1.21831219</v>
      </c>
      <c r="EJ66" s="1">
        <v>-1.2133659539999999</v>
      </c>
      <c r="EK66" s="1">
        <v>-1.08825868</v>
      </c>
      <c r="EL66" s="1">
        <v>0.48208338899999997</v>
      </c>
      <c r="EM66" s="1">
        <v>-0.858221279</v>
      </c>
      <c r="EN66" s="1">
        <v>-1.227950713</v>
      </c>
      <c r="EO66" s="1">
        <v>-0.39782657399999999</v>
      </c>
      <c r="EP66" s="1">
        <v>0.55752913199999998</v>
      </c>
      <c r="EQ66" s="1">
        <v>-0.83988714499999995</v>
      </c>
      <c r="ER66" s="1">
        <v>0.35031512599999998</v>
      </c>
      <c r="ES66" s="1">
        <v>-0.43132788399999999</v>
      </c>
      <c r="ET66" s="1">
        <v>0.81993861499999998</v>
      </c>
      <c r="EU66" s="1">
        <v>-0.28827037799999999</v>
      </c>
      <c r="EV66" s="1">
        <v>-0.88920579200000005</v>
      </c>
      <c r="EW66" s="1">
        <v>1.3341285919999999</v>
      </c>
      <c r="EX66" s="1">
        <v>-0.67500610599999999</v>
      </c>
      <c r="EY66" s="1">
        <v>0.99320901100000003</v>
      </c>
      <c r="EZ66" s="1">
        <v>-0.56272993800000004</v>
      </c>
      <c r="FA66" s="1">
        <v>0.95617094700000005</v>
      </c>
      <c r="FB66" s="1">
        <v>-1.348361157</v>
      </c>
      <c r="FC66" s="1">
        <v>-0.94977949800000006</v>
      </c>
      <c r="FD66" s="1">
        <v>0.84506917800000003</v>
      </c>
      <c r="FE66" s="1">
        <v>-1.305311391</v>
      </c>
      <c r="FF66" s="1">
        <v>2.6275614680000001</v>
      </c>
      <c r="FG66" s="1">
        <v>1.556381282</v>
      </c>
      <c r="FH66" s="1">
        <v>2.2598216280000001</v>
      </c>
      <c r="FI66" s="1">
        <v>-0.24643912700000001</v>
      </c>
      <c r="FJ66" s="1">
        <v>-1.994651288</v>
      </c>
      <c r="FK66" s="1">
        <v>-0.61827943600000002</v>
      </c>
      <c r="FL66" s="1">
        <v>-0.62947516000000003</v>
      </c>
      <c r="FM66" s="1">
        <v>-0.63754946099999998</v>
      </c>
      <c r="FN66" s="1">
        <v>-0.247118633</v>
      </c>
      <c r="FO66" s="1">
        <v>-0.13894535599999999</v>
      </c>
      <c r="FP66" s="1">
        <v>-1.402873262</v>
      </c>
      <c r="FQ66" s="1">
        <v>-1.4841397089999999</v>
      </c>
      <c r="FR66" s="1">
        <v>-1.2227483240000001</v>
      </c>
      <c r="FS66" s="1">
        <v>0.67246216400000003</v>
      </c>
      <c r="FT66" s="1">
        <v>-0.87413868699999997</v>
      </c>
      <c r="FU66" s="1">
        <v>-1.4168275990000001</v>
      </c>
      <c r="FV66" s="1">
        <v>-0.45070360700000001</v>
      </c>
      <c r="FW66" s="1">
        <v>0.68845685099999998</v>
      </c>
      <c r="FX66" s="1">
        <v>-0.79947278300000002</v>
      </c>
      <c r="FY66" s="1">
        <v>0.38368944500000002</v>
      </c>
      <c r="FZ66" s="1">
        <v>-0.44432008899999997</v>
      </c>
      <c r="GA66" s="1">
        <v>0.911935681</v>
      </c>
      <c r="GB66" s="1">
        <v>-0.288289605</v>
      </c>
      <c r="GC66" s="1">
        <v>-0.77675984099999995</v>
      </c>
      <c r="GD66" s="1">
        <v>1.059229177</v>
      </c>
      <c r="GE66" s="1">
        <v>-1.3786764789999999</v>
      </c>
      <c r="GF66" s="1">
        <v>-1.7265393389999999</v>
      </c>
      <c r="GG66" s="1">
        <v>-2.9069509E-2</v>
      </c>
      <c r="GH66" s="1">
        <v>-2.7221389899999999</v>
      </c>
      <c r="GI66" s="1">
        <v>-0.92458108299999997</v>
      </c>
      <c r="GJ66" s="1">
        <v>-1.16216063</v>
      </c>
      <c r="GK66" s="1">
        <v>1.30926265</v>
      </c>
      <c r="GL66" s="1">
        <v>6</v>
      </c>
      <c r="GM66" s="1">
        <v>2</v>
      </c>
      <c r="GN66" s="1">
        <v>0.33333333300000001</v>
      </c>
      <c r="GO66" s="1">
        <v>4</v>
      </c>
      <c r="GP66" s="1">
        <v>0.66666666699999999</v>
      </c>
      <c r="GQ66" s="1">
        <v>0</v>
      </c>
      <c r="GR66" s="1">
        <v>0</v>
      </c>
      <c r="GS66" s="1">
        <v>0</v>
      </c>
      <c r="GT66" s="1">
        <v>0</v>
      </c>
      <c r="GU66" s="1">
        <v>1</v>
      </c>
      <c r="GV66" s="1">
        <v>0.16666666699999999</v>
      </c>
      <c r="GW66" s="1">
        <v>1</v>
      </c>
      <c r="GX66" s="1">
        <v>0.16666666699999999</v>
      </c>
      <c r="GY66" s="1">
        <v>1</v>
      </c>
      <c r="GZ66" s="1">
        <v>0.16666666699999999</v>
      </c>
      <c r="HA66" s="1">
        <v>1</v>
      </c>
      <c r="HB66" s="1">
        <v>0.16666666699999999</v>
      </c>
      <c r="HC66" s="1">
        <v>0</v>
      </c>
      <c r="HD66" s="1">
        <v>0</v>
      </c>
      <c r="HE66" s="1">
        <v>0</v>
      </c>
      <c r="HF66" s="1">
        <v>0</v>
      </c>
      <c r="HG66" s="1">
        <v>2</v>
      </c>
      <c r="HH66" s="1">
        <v>0.33333333300000001</v>
      </c>
      <c r="HI66" s="1">
        <v>0</v>
      </c>
      <c r="HJ66" s="1">
        <v>0</v>
      </c>
      <c r="HK66" s="1">
        <v>0</v>
      </c>
      <c r="HL66" s="1">
        <v>0</v>
      </c>
      <c r="HM66" s="1">
        <v>0.5</v>
      </c>
      <c r="HN66" s="1">
        <v>0.5</v>
      </c>
      <c r="HO66" s="1" t="s">
        <v>221</v>
      </c>
      <c r="HP66" s="1" t="s">
        <v>232</v>
      </c>
      <c r="HQ66" s="1" t="s">
        <v>233</v>
      </c>
      <c r="HR66" s="1" t="s">
        <v>234</v>
      </c>
      <c r="HS66" s="1" t="s">
        <v>221</v>
      </c>
      <c r="HT66" s="1" t="s">
        <v>221</v>
      </c>
      <c r="HU66" s="1">
        <v>3.6256835430000001</v>
      </c>
      <c r="HV66" s="1">
        <v>2.8678955099999999</v>
      </c>
      <c r="HW66" s="1">
        <v>1.5311872</v>
      </c>
      <c r="HX66" s="1">
        <v>2.0786401699999999</v>
      </c>
      <c r="HY66" s="1">
        <v>2.2426565040000002</v>
      </c>
      <c r="HZ66" s="1">
        <v>2.4205622459999998</v>
      </c>
      <c r="IA66" s="1">
        <v>2.013924807</v>
      </c>
      <c r="IB66" s="1">
        <v>2.41826294</v>
      </c>
    </row>
    <row r="67" spans="1:236" x14ac:dyDescent="0.3">
      <c r="A67" s="1">
        <v>32634</v>
      </c>
      <c r="B67" s="1" t="s">
        <v>688</v>
      </c>
      <c r="C67" s="1" t="s">
        <v>689</v>
      </c>
      <c r="D67" s="1" t="s">
        <v>690</v>
      </c>
      <c r="E67" s="1">
        <v>30</v>
      </c>
      <c r="F67" s="1" t="s">
        <v>352</v>
      </c>
      <c r="G67" s="1">
        <v>1</v>
      </c>
      <c r="H67" s="1" t="s">
        <v>353</v>
      </c>
      <c r="I67" s="1" t="s">
        <v>221</v>
      </c>
      <c r="J67" s="1" t="s">
        <v>221</v>
      </c>
      <c r="K67" s="1" t="s">
        <v>221</v>
      </c>
      <c r="L67" s="1">
        <v>1</v>
      </c>
      <c r="M67" s="1">
        <v>0</v>
      </c>
      <c r="N67" s="1">
        <v>0</v>
      </c>
      <c r="O67" s="1">
        <v>1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1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 t="s">
        <v>221</v>
      </c>
      <c r="AF67" s="1" t="s">
        <v>221</v>
      </c>
      <c r="AG67" s="1" t="s">
        <v>221</v>
      </c>
      <c r="AH67" s="1" t="s">
        <v>221</v>
      </c>
      <c r="AI67" s="1" t="s">
        <v>221</v>
      </c>
      <c r="AJ67" s="1" t="s">
        <v>221</v>
      </c>
      <c r="AK67" s="1" t="s">
        <v>221</v>
      </c>
      <c r="AL67" s="1" t="s">
        <v>221</v>
      </c>
      <c r="AM67" s="1">
        <v>5</v>
      </c>
      <c r="AN67" s="1">
        <v>1</v>
      </c>
      <c r="AO67" s="1">
        <v>3</v>
      </c>
      <c r="AP67" s="1">
        <v>1</v>
      </c>
      <c r="AQ67" s="1">
        <v>5</v>
      </c>
      <c r="AR67" s="1">
        <v>1</v>
      </c>
      <c r="AS67" s="1">
        <v>1</v>
      </c>
      <c r="AT67" s="1">
        <v>5</v>
      </c>
      <c r="AU67" s="1">
        <v>5</v>
      </c>
      <c r="AV67" s="1">
        <v>5</v>
      </c>
      <c r="AW67" s="1">
        <v>5</v>
      </c>
      <c r="AX67" s="1">
        <v>5</v>
      </c>
      <c r="AY67" s="1">
        <v>5</v>
      </c>
      <c r="AZ67" s="1">
        <v>5</v>
      </c>
      <c r="BA67" s="1">
        <v>2</v>
      </c>
      <c r="BB67" s="1">
        <v>3</v>
      </c>
      <c r="BC67" s="1" t="s">
        <v>221</v>
      </c>
      <c r="BD67" s="1" t="s">
        <v>221</v>
      </c>
      <c r="BE67" s="1" t="s">
        <v>221</v>
      </c>
      <c r="BF67" s="1" t="s">
        <v>221</v>
      </c>
      <c r="BG67" s="1">
        <v>4</v>
      </c>
      <c r="BH67" s="1">
        <v>3</v>
      </c>
      <c r="BI67" s="1">
        <v>4</v>
      </c>
      <c r="BJ67" s="1">
        <v>4</v>
      </c>
      <c r="BK67" s="1">
        <v>4</v>
      </c>
      <c r="BL67" s="1">
        <v>3</v>
      </c>
      <c r="BM67" s="1">
        <v>4</v>
      </c>
      <c r="BN67" s="1">
        <v>2</v>
      </c>
      <c r="BO67" s="1">
        <v>4</v>
      </c>
      <c r="BP67" s="1">
        <v>4</v>
      </c>
      <c r="BQ67" s="1">
        <v>2</v>
      </c>
      <c r="BR67" s="1">
        <v>2</v>
      </c>
      <c r="BS67" s="1">
        <v>3</v>
      </c>
      <c r="BT67" s="1">
        <v>2</v>
      </c>
      <c r="BU67" s="1">
        <v>2</v>
      </c>
      <c r="BV67" s="1">
        <v>4</v>
      </c>
      <c r="BW67" s="1">
        <v>2</v>
      </c>
      <c r="BX67" s="1">
        <v>3.2</v>
      </c>
      <c r="BY67" s="1">
        <v>2</v>
      </c>
      <c r="BZ67" s="1">
        <v>2</v>
      </c>
      <c r="CA67" s="1">
        <v>4</v>
      </c>
      <c r="CB67" s="1">
        <v>4</v>
      </c>
      <c r="CC67" s="1">
        <v>3.6666666669999999</v>
      </c>
      <c r="CD67" s="1">
        <v>2.5</v>
      </c>
      <c r="CE67" s="1">
        <v>3</v>
      </c>
      <c r="CF67" s="1">
        <f>(AM67 - '[1]AoA, FW, and ASMu'!B$11) / '[1]AoA, FW, and ASMu'!B$12</f>
        <v>0.88905207322832902</v>
      </c>
      <c r="CG67" s="1">
        <f>(AQ67 - '[1]AoA, FW, and ASMu'!C$11) / '[1]AoA, FW, and ASMu'!C$12</f>
        <v>1.6056087151336731</v>
      </c>
      <c r="CH67" s="1">
        <f>(AR67 - '[1]AoA, FW, and ASMu'!D$11) / '[1]AoA, FW, and ASMu'!D$12</f>
        <v>-1.1133856642167215</v>
      </c>
      <c r="CI67" s="1">
        <f>(AT67 - '[1]AoA, FW, and ASMu'!E$11) / '[1]AoA, FW, and ASMu'!E$12</f>
        <v>0.50066042908655961</v>
      </c>
      <c r="CJ67" s="1">
        <f>(AU67 - '[1]AoA, FW, and ASMu'!F$11) / '[1]AoA, FW, and ASMu'!F$12</f>
        <v>0.92360840061944671</v>
      </c>
      <c r="CK67" s="1">
        <f>(AY67 - '[1]AoA, FW, and ASMu'!G$11) / '[1]AoA, FW, and ASMu'!G$12</f>
        <v>1.0352183707753255</v>
      </c>
      <c r="CL67" s="1">
        <f>(BA67 - '[1]AoA, FW, and ASMu'!H$11) / '[1]AoA, FW, and ASMu'!H$12</f>
        <v>0.31960435424860512</v>
      </c>
      <c r="CM67" s="1">
        <f>(AW67 - '[1]AoA, FW, and ASMu'!I$11) / '[1]AoA, FW, and ASMu'!I$12</f>
        <v>1.4468245209353749</v>
      </c>
      <c r="CN67" s="1">
        <v>-2.325358901</v>
      </c>
      <c r="CO67" s="1">
        <v>-1.940369306</v>
      </c>
      <c r="CP67" s="1">
        <v>-0.84891244200000004</v>
      </c>
      <c r="CQ67" s="1">
        <v>1.3113962E-2</v>
      </c>
      <c r="CR67" s="1">
        <v>-0.40705593299999998</v>
      </c>
      <c r="CS67" s="1">
        <v>-1.2451675689999999</v>
      </c>
      <c r="CT67" s="1">
        <v>-0.89651721900000003</v>
      </c>
      <c r="CU67" s="1">
        <v>-1.569728075</v>
      </c>
      <c r="CV67" s="1" t="s">
        <v>223</v>
      </c>
      <c r="CW67" s="1">
        <v>4</v>
      </c>
      <c r="CX67" s="1">
        <v>1</v>
      </c>
      <c r="CY67" s="1" t="s">
        <v>224</v>
      </c>
      <c r="CZ67" s="1">
        <v>4</v>
      </c>
      <c r="DA67" s="1">
        <v>5810</v>
      </c>
      <c r="DB67" s="1" t="s">
        <v>221</v>
      </c>
      <c r="DC67" s="1" t="s">
        <v>221</v>
      </c>
      <c r="DD67" s="1">
        <v>0</v>
      </c>
      <c r="DE67" s="1" t="s">
        <v>221</v>
      </c>
      <c r="DF67" s="1" t="s">
        <v>221</v>
      </c>
      <c r="DG67" s="1" t="s">
        <v>243</v>
      </c>
      <c r="DH67" s="1">
        <v>588894</v>
      </c>
      <c r="DI67" s="1" t="s">
        <v>691</v>
      </c>
      <c r="DJ67" s="1" t="s">
        <v>692</v>
      </c>
      <c r="DK67" s="1" t="s">
        <v>393</v>
      </c>
      <c r="DL67" s="1" t="s">
        <v>229</v>
      </c>
      <c r="DM67" s="1">
        <v>1062</v>
      </c>
      <c r="DN67" s="1">
        <v>3</v>
      </c>
      <c r="DO67" s="1" t="s">
        <v>693</v>
      </c>
      <c r="DP67" s="1">
        <v>0.99168173500000001</v>
      </c>
      <c r="DQ67" s="1">
        <v>-0.56476974899999999</v>
      </c>
      <c r="DR67" s="1">
        <v>-0.85767027399999995</v>
      </c>
      <c r="DS67" s="1">
        <v>-0.37808848900000003</v>
      </c>
      <c r="DT67" s="1">
        <v>2.1885848320000001</v>
      </c>
      <c r="DU67" s="1">
        <v>-1.4329344530000001</v>
      </c>
      <c r="DV67" s="1">
        <v>-0.68143459900000003</v>
      </c>
      <c r="DW67" s="1">
        <v>0.87171520999999996</v>
      </c>
      <c r="DX67" s="1">
        <v>1.717454663</v>
      </c>
      <c r="DY67" s="1">
        <v>2.9035551499999999</v>
      </c>
      <c r="DZ67" s="1">
        <v>1.809393939</v>
      </c>
      <c r="EA67" s="1">
        <v>2.8552219559999998</v>
      </c>
      <c r="EB67" s="1">
        <v>1.650185048</v>
      </c>
      <c r="EC67" s="1">
        <v>1.6315709279999999</v>
      </c>
      <c r="ED67" s="1">
        <v>0.329160962</v>
      </c>
      <c r="EE67" s="1">
        <v>-0.78145320900000004</v>
      </c>
      <c r="EF67" s="1">
        <v>-0.49336258900000002</v>
      </c>
      <c r="EG67" s="1">
        <v>-1.207330537</v>
      </c>
      <c r="EH67" s="1">
        <v>-0.138845727</v>
      </c>
      <c r="EI67" s="1">
        <v>-0.21831218999999999</v>
      </c>
      <c r="EJ67" s="1">
        <v>-0.213365954</v>
      </c>
      <c r="EK67" s="1">
        <v>-1.08825868</v>
      </c>
      <c r="EL67" s="1">
        <v>-0.51791661099999997</v>
      </c>
      <c r="EM67" s="1">
        <v>0.141778721</v>
      </c>
      <c r="EN67" s="1">
        <v>-0.227950713</v>
      </c>
      <c r="EO67" s="1">
        <v>-2.3978265740000002</v>
      </c>
      <c r="EP67" s="1">
        <v>-2.442470868</v>
      </c>
      <c r="EQ67" s="1">
        <v>-0.83988714499999995</v>
      </c>
      <c r="ER67" s="1">
        <v>-1.6496848740000001</v>
      </c>
      <c r="ES67" s="1">
        <v>-1.4313278840000001</v>
      </c>
      <c r="ET67" s="1">
        <v>-0.18006138499999999</v>
      </c>
      <c r="EU67" s="1">
        <v>-1.288270378</v>
      </c>
      <c r="EV67" s="1">
        <v>-1.8892057920000001</v>
      </c>
      <c r="EW67" s="1">
        <v>1.3341285919999999</v>
      </c>
      <c r="EX67" s="1">
        <v>-0.67500610599999999</v>
      </c>
      <c r="EY67" s="1">
        <v>-0.74570925099999996</v>
      </c>
      <c r="EZ67" s="1">
        <v>-0.56272993800000004</v>
      </c>
      <c r="FA67" s="1">
        <v>1.7606326240000001</v>
      </c>
      <c r="FB67" s="1">
        <v>-1.348361157</v>
      </c>
      <c r="FC67" s="1">
        <v>-0.94977949800000006</v>
      </c>
      <c r="FD67" s="1">
        <v>0.84506917800000003</v>
      </c>
      <c r="FE67" s="1">
        <v>0.98215492100000001</v>
      </c>
      <c r="FF67" s="1">
        <v>2.6275614680000001</v>
      </c>
      <c r="FG67" s="1">
        <v>1.556381282</v>
      </c>
      <c r="FH67" s="1">
        <v>2.2598216280000001</v>
      </c>
      <c r="FI67" s="1">
        <v>1.1625293880000001</v>
      </c>
      <c r="FJ67" s="1">
        <v>1.3740817030000001</v>
      </c>
      <c r="FK67" s="1">
        <v>0.30337151299999998</v>
      </c>
      <c r="FL67" s="1">
        <v>-0.62947516000000003</v>
      </c>
      <c r="FM67" s="1">
        <v>-0.63754946099999998</v>
      </c>
      <c r="FN67" s="1">
        <v>-1.4390252180000001</v>
      </c>
      <c r="FO67" s="1">
        <v>-0.13894535599999999</v>
      </c>
      <c r="FP67" s="1">
        <v>-0.25138411700000002</v>
      </c>
      <c r="FQ67" s="1">
        <v>-0.26098052599999999</v>
      </c>
      <c r="FR67" s="1">
        <v>-1.2227483240000001</v>
      </c>
      <c r="FS67" s="1">
        <v>-0.72244622599999997</v>
      </c>
      <c r="FT67" s="1">
        <v>0.144408287</v>
      </c>
      <c r="FU67" s="1">
        <v>-0.263012886</v>
      </c>
      <c r="FV67" s="1">
        <v>-2.716533176</v>
      </c>
      <c r="FW67" s="1">
        <v>-3.016050114</v>
      </c>
      <c r="FX67" s="1">
        <v>-0.79947278300000002</v>
      </c>
      <c r="FY67" s="1">
        <v>-1.8068493960000001</v>
      </c>
      <c r="FZ67" s="1">
        <v>-1.4744415</v>
      </c>
      <c r="GA67" s="1">
        <v>-0.200264262</v>
      </c>
      <c r="GB67" s="1">
        <v>-1.2883563010000001</v>
      </c>
      <c r="GC67" s="1">
        <v>-1.65030323</v>
      </c>
      <c r="GD67" s="1">
        <v>0.23379393900000001</v>
      </c>
      <c r="GE67" s="1">
        <v>-2.9890066059999998</v>
      </c>
      <c r="GF67" s="1">
        <v>-2.6000827279999998</v>
      </c>
      <c r="GG67" s="1">
        <v>0.989477465</v>
      </c>
      <c r="GH67" s="1">
        <v>0.71914203399999999</v>
      </c>
      <c r="GI67" s="1">
        <v>0.42713769600000001</v>
      </c>
      <c r="GJ67" s="1">
        <v>-0.74054302900000002</v>
      </c>
      <c r="GK67" s="1">
        <v>0.117356064</v>
      </c>
      <c r="GL67" s="1">
        <v>4</v>
      </c>
      <c r="GM67" s="1">
        <v>1</v>
      </c>
      <c r="GN67" s="1">
        <v>0.25</v>
      </c>
      <c r="GO67" s="1">
        <v>3</v>
      </c>
      <c r="GP67" s="1">
        <v>0.75</v>
      </c>
      <c r="GQ67" s="1">
        <v>0</v>
      </c>
      <c r="GR67" s="1">
        <v>0</v>
      </c>
      <c r="GS67" s="1">
        <v>0</v>
      </c>
      <c r="GT67" s="1">
        <v>0</v>
      </c>
      <c r="GU67" s="1">
        <v>1</v>
      </c>
      <c r="GV67" s="1">
        <v>0.25</v>
      </c>
      <c r="GW67" s="1">
        <v>1</v>
      </c>
      <c r="GX67" s="1">
        <v>0.25</v>
      </c>
      <c r="GY67" s="1">
        <v>0</v>
      </c>
      <c r="GZ67" s="1">
        <v>0</v>
      </c>
      <c r="HA67" s="1">
        <v>0</v>
      </c>
      <c r="HB67" s="1">
        <v>0</v>
      </c>
      <c r="HC67" s="1">
        <v>0</v>
      </c>
      <c r="HD67" s="1">
        <v>0</v>
      </c>
      <c r="HE67" s="1">
        <v>0</v>
      </c>
      <c r="HF67" s="1">
        <v>0</v>
      </c>
      <c r="HG67" s="1">
        <v>2</v>
      </c>
      <c r="HH67" s="1">
        <v>0.5</v>
      </c>
      <c r="HI67" s="1">
        <v>0</v>
      </c>
      <c r="HJ67" s="1">
        <v>0</v>
      </c>
      <c r="HK67" s="1">
        <v>0</v>
      </c>
      <c r="HL67" s="1">
        <v>0</v>
      </c>
      <c r="HM67" s="1">
        <v>0.5</v>
      </c>
      <c r="HN67" s="1">
        <v>0.5</v>
      </c>
      <c r="HO67" s="1" t="s">
        <v>663</v>
      </c>
      <c r="HP67" s="1" t="s">
        <v>315</v>
      </c>
      <c r="HQ67" s="1" t="s">
        <v>316</v>
      </c>
      <c r="HR67" s="1" t="s">
        <v>221</v>
      </c>
      <c r="HS67" s="1" t="s">
        <v>221</v>
      </c>
      <c r="HT67" s="1" t="s">
        <v>221</v>
      </c>
      <c r="HU67" s="1">
        <v>1.568407305</v>
      </c>
      <c r="HV67" s="1">
        <v>1.2016500269999999</v>
      </c>
      <c r="HW67" s="1">
        <v>0.88503637599999996</v>
      </c>
      <c r="HX67" s="1">
        <v>3.1211228900000001</v>
      </c>
      <c r="HY67" s="1">
        <v>3.4414728910000001</v>
      </c>
      <c r="HZ67" s="1">
        <v>2.8522606490000002</v>
      </c>
      <c r="IA67" s="1">
        <v>1.573949845</v>
      </c>
      <c r="IB67" s="1">
        <v>1.206365095</v>
      </c>
    </row>
    <row r="68" spans="1:236" x14ac:dyDescent="0.3">
      <c r="A68" s="1">
        <v>28701</v>
      </c>
      <c r="B68" s="1" t="s">
        <v>694</v>
      </c>
      <c r="C68" s="1" t="s">
        <v>695</v>
      </c>
      <c r="D68" s="1" t="s">
        <v>696</v>
      </c>
      <c r="E68" s="1">
        <v>12</v>
      </c>
      <c r="F68" s="1" t="s">
        <v>286</v>
      </c>
      <c r="G68" s="1">
        <v>4</v>
      </c>
      <c r="H68" s="1" t="s">
        <v>287</v>
      </c>
      <c r="I68" s="1" t="s">
        <v>221</v>
      </c>
      <c r="J68" s="1" t="s">
        <v>221</v>
      </c>
      <c r="K68" s="1" t="s">
        <v>221</v>
      </c>
      <c r="L68" s="1">
        <v>1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 t="s">
        <v>697</v>
      </c>
      <c r="AF68" s="1" t="s">
        <v>698</v>
      </c>
      <c r="AG68" s="1" t="s">
        <v>221</v>
      </c>
      <c r="AH68" s="1" t="s">
        <v>221</v>
      </c>
      <c r="AI68" s="1" t="s">
        <v>221</v>
      </c>
      <c r="AJ68" s="1" t="s">
        <v>221</v>
      </c>
      <c r="AK68" s="1" t="s">
        <v>221</v>
      </c>
      <c r="AL68" s="1" t="s">
        <v>221</v>
      </c>
      <c r="AM68" s="1">
        <v>5</v>
      </c>
      <c r="AN68" s="1">
        <v>1</v>
      </c>
      <c r="AO68" s="1">
        <v>5</v>
      </c>
      <c r="AP68" s="1">
        <v>1</v>
      </c>
      <c r="AQ68" s="1">
        <v>3</v>
      </c>
      <c r="AR68" s="1">
        <v>3</v>
      </c>
      <c r="AS68" s="1">
        <v>3</v>
      </c>
      <c r="AT68" s="1">
        <v>5</v>
      </c>
      <c r="AU68" s="1">
        <v>5</v>
      </c>
      <c r="AV68" s="1">
        <v>5</v>
      </c>
      <c r="AW68" s="1">
        <v>5</v>
      </c>
      <c r="AX68" s="1">
        <v>5</v>
      </c>
      <c r="AY68" s="1">
        <v>4</v>
      </c>
      <c r="AZ68" s="1">
        <v>3</v>
      </c>
      <c r="BA68" s="1">
        <v>3</v>
      </c>
      <c r="BB68" s="1">
        <v>4</v>
      </c>
      <c r="BC68" s="1" t="s">
        <v>221</v>
      </c>
      <c r="BD68" s="1" t="s">
        <v>221</v>
      </c>
      <c r="BE68" s="1" t="s">
        <v>221</v>
      </c>
      <c r="BF68" s="1" t="s">
        <v>221</v>
      </c>
      <c r="BG68" s="1">
        <v>2</v>
      </c>
      <c r="BH68" s="1">
        <v>4</v>
      </c>
      <c r="BI68" s="1">
        <v>4</v>
      </c>
      <c r="BJ68" s="1">
        <v>4</v>
      </c>
      <c r="BK68" s="1">
        <v>4</v>
      </c>
      <c r="BL68" s="1">
        <v>4</v>
      </c>
      <c r="BM68" s="1">
        <v>4</v>
      </c>
      <c r="BN68" s="1">
        <v>4</v>
      </c>
      <c r="BO68" s="1">
        <v>3</v>
      </c>
      <c r="BP68" s="1">
        <v>3</v>
      </c>
      <c r="BQ68" s="1">
        <v>3</v>
      </c>
      <c r="BR68" s="1">
        <v>4</v>
      </c>
      <c r="BS68" s="1">
        <v>3</v>
      </c>
      <c r="BT68" s="1">
        <v>2</v>
      </c>
      <c r="BU68" s="1">
        <v>2</v>
      </c>
      <c r="BV68" s="1">
        <v>3</v>
      </c>
      <c r="BW68" s="1">
        <v>3</v>
      </c>
      <c r="BX68" s="1">
        <v>3.4</v>
      </c>
      <c r="BY68" s="1">
        <v>2</v>
      </c>
      <c r="BZ68" s="1">
        <v>4</v>
      </c>
      <c r="CA68" s="1">
        <v>3</v>
      </c>
      <c r="CB68" s="1">
        <v>3</v>
      </c>
      <c r="CC68" s="1">
        <v>4</v>
      </c>
      <c r="CD68" s="1">
        <v>3</v>
      </c>
      <c r="CE68" s="1">
        <v>4</v>
      </c>
      <c r="CF68" s="1">
        <f>(AM68 - '[1]AoA, FW, and ASMu'!B$11) / '[1]AoA, FW, and ASMu'!B$12</f>
        <v>0.88905207322832902</v>
      </c>
      <c r="CG68" s="1">
        <f>(AQ68 - '[1]AoA, FW, and ASMu'!C$11) / '[1]AoA, FW, and ASMu'!C$12</f>
        <v>6.35580845466511E-2</v>
      </c>
      <c r="CH68" s="1">
        <f>(AR68 - '[1]AoA, FW, and ASMu'!D$11) / '[1]AoA, FW, and ASMu'!D$12</f>
        <v>0.45651043466681585</v>
      </c>
      <c r="CI68" s="1">
        <f>(AT68 - '[1]AoA, FW, and ASMu'!E$11) / '[1]AoA, FW, and ASMu'!E$12</f>
        <v>0.50066042908655961</v>
      </c>
      <c r="CJ68" s="1">
        <f>(AU68 - '[1]AoA, FW, and ASMu'!F$11) / '[1]AoA, FW, and ASMu'!F$12</f>
        <v>0.92360840061944671</v>
      </c>
      <c r="CK68" s="1">
        <f>(AY68 - '[1]AoA, FW, and ASMu'!G$11) / '[1]AoA, FW, and ASMu'!G$12</f>
        <v>0.32195980665711271</v>
      </c>
      <c r="CL68" s="1">
        <f>(BA68 - '[1]AoA, FW, and ASMu'!H$11) / '[1]AoA, FW, and ASMu'!H$12</f>
        <v>1.2597114765283648</v>
      </c>
      <c r="CM68" s="1">
        <f>(AW68 - '[1]AoA, FW, and ASMu'!I$11) / '[1]AoA, FW, and ASMu'!I$12</f>
        <v>1.4468245209353749</v>
      </c>
      <c r="CN68" s="1">
        <v>-2.0084756380000002</v>
      </c>
      <c r="CO68" s="1">
        <v>-1.3656060640000001</v>
      </c>
      <c r="CP68" s="1">
        <v>0</v>
      </c>
      <c r="CQ68" s="1">
        <v>-0.49299886500000001</v>
      </c>
      <c r="CR68" s="1">
        <v>-1.3659734589999999</v>
      </c>
      <c r="CS68" s="1">
        <v>-0.373730807</v>
      </c>
      <c r="CT68" s="1">
        <v>-1.2826779619999999</v>
      </c>
      <c r="CU68" s="1">
        <v>-2.0954351830000002</v>
      </c>
      <c r="CV68" s="1" t="s">
        <v>223</v>
      </c>
      <c r="CW68" s="1">
        <v>4</v>
      </c>
      <c r="CX68" s="1">
        <v>1</v>
      </c>
      <c r="CY68" s="1" t="s">
        <v>242</v>
      </c>
      <c r="CZ68" s="1">
        <v>5</v>
      </c>
      <c r="DA68" s="1">
        <v>2323</v>
      </c>
      <c r="DB68" s="1" t="s">
        <v>221</v>
      </c>
      <c r="DC68" s="1" t="s">
        <v>221</v>
      </c>
      <c r="DD68" s="1">
        <v>0</v>
      </c>
      <c r="DE68" s="1" t="s">
        <v>221</v>
      </c>
      <c r="DF68" s="1" t="s">
        <v>221</v>
      </c>
      <c r="DG68" s="1" t="s">
        <v>243</v>
      </c>
      <c r="DH68" s="1">
        <v>191673</v>
      </c>
      <c r="DI68" s="1" t="s">
        <v>699</v>
      </c>
      <c r="DJ68" s="1" t="s">
        <v>700</v>
      </c>
      <c r="DK68" s="1" t="s">
        <v>567</v>
      </c>
      <c r="DL68" s="1" t="s">
        <v>229</v>
      </c>
      <c r="DM68" s="1">
        <v>755</v>
      </c>
      <c r="DN68" s="1">
        <v>100</v>
      </c>
      <c r="DO68" s="1" t="s">
        <v>221</v>
      </c>
      <c r="DP68" s="1">
        <v>0.99168173500000001</v>
      </c>
      <c r="DQ68" s="1">
        <v>-0.56476974899999999</v>
      </c>
      <c r="DR68" s="1">
        <v>1.142329726</v>
      </c>
      <c r="DS68" s="1">
        <v>-0.37808848900000003</v>
      </c>
      <c r="DT68" s="1">
        <v>0.18858483200000001</v>
      </c>
      <c r="DU68" s="1">
        <v>0.567065547</v>
      </c>
      <c r="DV68" s="1">
        <v>1.3185654010000001</v>
      </c>
      <c r="DW68" s="1">
        <v>0.87171520999999996</v>
      </c>
      <c r="DX68" s="1">
        <v>1.717454663</v>
      </c>
      <c r="DY68" s="1">
        <v>2.9035551499999999</v>
      </c>
      <c r="DZ68" s="1">
        <v>1.809393939</v>
      </c>
      <c r="EA68" s="1">
        <v>2.8552219559999998</v>
      </c>
      <c r="EB68" s="1">
        <v>0.65018504799999999</v>
      </c>
      <c r="EC68" s="1">
        <v>-0.36842907200000002</v>
      </c>
      <c r="ED68" s="1">
        <v>1.329160962</v>
      </c>
      <c r="EE68" s="1">
        <v>0.21854679099999999</v>
      </c>
      <c r="EF68" s="1">
        <v>-2.4933625890000002</v>
      </c>
      <c r="EG68" s="1">
        <v>-0.20733053700000001</v>
      </c>
      <c r="EH68" s="1">
        <v>-0.138845727</v>
      </c>
      <c r="EI68" s="1">
        <v>-0.21831218999999999</v>
      </c>
      <c r="EJ68" s="1">
        <v>-0.213365954</v>
      </c>
      <c r="EK68" s="1">
        <v>-8.8258680000000006E-2</v>
      </c>
      <c r="EL68" s="1">
        <v>-0.51791661099999997</v>
      </c>
      <c r="EM68" s="1">
        <v>-0.858221279</v>
      </c>
      <c r="EN68" s="1">
        <v>-1.227950713</v>
      </c>
      <c r="EO68" s="1">
        <v>-1.397826574</v>
      </c>
      <c r="EP68" s="1">
        <v>-0.44247086800000002</v>
      </c>
      <c r="EQ68" s="1">
        <v>-0.83988714499999995</v>
      </c>
      <c r="ER68" s="1">
        <v>-1.6496848740000001</v>
      </c>
      <c r="ES68" s="1">
        <v>-1.4313278840000001</v>
      </c>
      <c r="ET68" s="1">
        <v>-1.1800613849999999</v>
      </c>
      <c r="EU68" s="1">
        <v>-0.28827037799999999</v>
      </c>
      <c r="EV68" s="1">
        <v>0.11079420800000001</v>
      </c>
      <c r="EW68" s="1">
        <v>0.87027960100000001</v>
      </c>
      <c r="EX68" s="1">
        <v>-0.50626750099999995</v>
      </c>
      <c r="EY68" s="1">
        <v>1.1603746619999999</v>
      </c>
      <c r="EZ68" s="1">
        <v>-0.43257899100000002</v>
      </c>
      <c r="FA68" s="1">
        <v>0.14875905</v>
      </c>
      <c r="FB68" s="1">
        <v>0.44826796200000002</v>
      </c>
      <c r="FC68" s="1">
        <v>1.0896334009999999</v>
      </c>
      <c r="FD68" s="1">
        <v>0.78158185499999999</v>
      </c>
      <c r="FE68" s="1">
        <v>0.98416879099999999</v>
      </c>
      <c r="FF68" s="1">
        <v>1.9977388359999999</v>
      </c>
      <c r="FG68" s="1">
        <v>1.6615391349999999</v>
      </c>
      <c r="FH68" s="1">
        <v>1.8196115909999999</v>
      </c>
      <c r="FI68" s="1">
        <v>0.47212665999999998</v>
      </c>
      <c r="FJ68" s="1">
        <v>-0.30773846599999999</v>
      </c>
      <c r="FK68" s="1">
        <v>1.290324469</v>
      </c>
      <c r="FL68" s="1">
        <v>0.211429009</v>
      </c>
      <c r="FM68" s="1">
        <v>-3.605769585</v>
      </c>
      <c r="FN68" s="1">
        <v>-0.27098051200000001</v>
      </c>
      <c r="FO68" s="1">
        <v>-0.14130938400000001</v>
      </c>
      <c r="FP68" s="1">
        <v>-0.26434281799999998</v>
      </c>
      <c r="FQ68" s="1">
        <v>-0.26488525299999999</v>
      </c>
      <c r="FR68" s="1">
        <v>-9.6083810000000006E-2</v>
      </c>
      <c r="FS68" s="1">
        <v>-0.75406215300000001</v>
      </c>
      <c r="FT68" s="1">
        <v>-0.85358042499999998</v>
      </c>
      <c r="FU68" s="1">
        <v>-1.223128878</v>
      </c>
      <c r="FV68" s="1">
        <v>-1.5927575329999999</v>
      </c>
      <c r="FW68" s="1">
        <v>-0.57374936700000001</v>
      </c>
      <c r="FX68" s="1">
        <v>-1.0111074330000001</v>
      </c>
      <c r="FY68" s="1">
        <v>-1.6781606339999999</v>
      </c>
      <c r="FZ68" s="1">
        <v>-1.552930463</v>
      </c>
      <c r="GA68" s="1">
        <v>-1.3746642529999999</v>
      </c>
      <c r="GB68" s="1">
        <v>-0.28983172800000001</v>
      </c>
      <c r="GC68" s="1">
        <v>0.126620132</v>
      </c>
      <c r="GD68" s="1">
        <v>-0.10014244899999999</v>
      </c>
      <c r="GE68" s="1">
        <v>-1.195874984</v>
      </c>
      <c r="GF68" s="1">
        <v>0.15843623300000001</v>
      </c>
      <c r="GG68" s="1">
        <v>2.7519702E-2</v>
      </c>
      <c r="GH68" s="1">
        <v>0.13058836600000001</v>
      </c>
      <c r="GI68" s="1">
        <v>0.26368936599999998</v>
      </c>
      <c r="GJ68" s="1">
        <v>0.63985488800000001</v>
      </c>
      <c r="GK68" s="1">
        <v>-1.9442304500000001</v>
      </c>
      <c r="GL68" s="1">
        <v>5</v>
      </c>
      <c r="GM68" s="1">
        <v>2</v>
      </c>
      <c r="GN68" s="1">
        <v>0.4</v>
      </c>
      <c r="GO68" s="1">
        <v>3</v>
      </c>
      <c r="GP68" s="1">
        <v>0.6</v>
      </c>
      <c r="GQ68" s="1">
        <v>0</v>
      </c>
      <c r="GR68" s="1">
        <v>0</v>
      </c>
      <c r="GS68" s="1">
        <v>0</v>
      </c>
      <c r="GT68" s="1">
        <v>0</v>
      </c>
      <c r="GU68" s="1">
        <v>0</v>
      </c>
      <c r="GV68" s="1">
        <v>0</v>
      </c>
      <c r="GW68" s="1">
        <v>1</v>
      </c>
      <c r="GX68" s="1">
        <v>0.2</v>
      </c>
      <c r="GY68" s="1">
        <v>2</v>
      </c>
      <c r="GZ68" s="1">
        <v>0.4</v>
      </c>
      <c r="HA68" s="1">
        <v>1</v>
      </c>
      <c r="HB68" s="1">
        <v>0.2</v>
      </c>
      <c r="HC68" s="1">
        <v>0</v>
      </c>
      <c r="HD68" s="1">
        <v>0</v>
      </c>
      <c r="HE68" s="1">
        <v>0</v>
      </c>
      <c r="HF68" s="1">
        <v>0</v>
      </c>
      <c r="HG68" s="1">
        <v>0</v>
      </c>
      <c r="HH68" s="1">
        <v>0</v>
      </c>
      <c r="HI68" s="1">
        <v>1</v>
      </c>
      <c r="HJ68" s="1">
        <v>0.2</v>
      </c>
      <c r="HK68" s="1">
        <v>0</v>
      </c>
      <c r="HL68" s="1">
        <v>0</v>
      </c>
      <c r="HM68" s="1">
        <v>0.6</v>
      </c>
      <c r="HN68" s="1">
        <v>0.4</v>
      </c>
      <c r="HO68" s="1" t="s">
        <v>429</v>
      </c>
      <c r="HP68" s="1" t="s">
        <v>232</v>
      </c>
      <c r="HQ68" s="1" t="s">
        <v>270</v>
      </c>
      <c r="HR68" s="1" t="s">
        <v>260</v>
      </c>
      <c r="HS68" s="1" t="s">
        <v>221</v>
      </c>
      <c r="HT68" s="1"/>
      <c r="HU68" s="1">
        <v>1.135746768</v>
      </c>
      <c r="HV68" s="1">
        <v>1.158696054</v>
      </c>
      <c r="HW68" s="1">
        <v>3.11617174</v>
      </c>
      <c r="HX68" s="1">
        <v>1.6387004510000001</v>
      </c>
      <c r="HY68" s="1">
        <v>2.2103934160000001</v>
      </c>
      <c r="HZ68" s="1">
        <v>3.3045671379999999</v>
      </c>
      <c r="IA68" s="1">
        <v>0.63505134399999996</v>
      </c>
      <c r="IB68" s="1">
        <v>2.5222830900000002</v>
      </c>
    </row>
    <row r="69" spans="1:236" x14ac:dyDescent="0.3">
      <c r="A69" s="1">
        <v>32325</v>
      </c>
      <c r="B69" s="1" t="s">
        <v>701</v>
      </c>
      <c r="C69" s="1" t="s">
        <v>306</v>
      </c>
      <c r="D69" s="1" t="s">
        <v>702</v>
      </c>
      <c r="E69" s="1">
        <v>7</v>
      </c>
      <c r="F69" s="1" t="s">
        <v>238</v>
      </c>
      <c r="G69" s="1">
        <v>4</v>
      </c>
      <c r="H69" s="1" t="s">
        <v>239</v>
      </c>
      <c r="I69" s="1" t="s">
        <v>221</v>
      </c>
      <c r="J69" s="1" t="s">
        <v>221</v>
      </c>
      <c r="K69" s="1" t="s">
        <v>221</v>
      </c>
      <c r="L69" s="1">
        <v>1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1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1</v>
      </c>
      <c r="AA69" s="1">
        <v>0</v>
      </c>
      <c r="AB69" s="1">
        <v>0</v>
      </c>
      <c r="AC69" s="1">
        <v>0</v>
      </c>
      <c r="AD69" s="1">
        <v>0</v>
      </c>
      <c r="AE69" s="1" t="s">
        <v>221</v>
      </c>
      <c r="AF69" s="1" t="s">
        <v>221</v>
      </c>
      <c r="AG69" s="1" t="s">
        <v>221</v>
      </c>
      <c r="AH69" s="1" t="s">
        <v>221</v>
      </c>
      <c r="AI69" s="1" t="s">
        <v>221</v>
      </c>
      <c r="AJ69" s="1" t="s">
        <v>221</v>
      </c>
      <c r="AK69" s="1" t="s">
        <v>221</v>
      </c>
      <c r="AL69" s="1" t="s">
        <v>221</v>
      </c>
      <c r="AM69" s="1">
        <v>5</v>
      </c>
      <c r="AN69" s="1">
        <v>1</v>
      </c>
      <c r="AO69" s="1">
        <v>5</v>
      </c>
      <c r="AP69" s="1">
        <v>1</v>
      </c>
      <c r="AQ69" s="1">
        <v>5</v>
      </c>
      <c r="AR69" s="1">
        <v>5</v>
      </c>
      <c r="AS69" s="1">
        <v>4</v>
      </c>
      <c r="AT69" s="1">
        <v>5</v>
      </c>
      <c r="AU69" s="1">
        <v>5</v>
      </c>
      <c r="AV69" s="1">
        <v>4</v>
      </c>
      <c r="AW69" s="1">
        <v>4</v>
      </c>
      <c r="AX69" s="1">
        <v>5</v>
      </c>
      <c r="AY69" s="1">
        <v>4</v>
      </c>
      <c r="AZ69" s="1">
        <v>4</v>
      </c>
      <c r="BA69" s="1">
        <v>2</v>
      </c>
      <c r="BB69" s="1">
        <v>5</v>
      </c>
      <c r="BC69" s="1" t="s">
        <v>221</v>
      </c>
      <c r="BD69" s="1" t="s">
        <v>221</v>
      </c>
      <c r="BE69" s="1" t="s">
        <v>221</v>
      </c>
      <c r="BF69" s="1" t="s">
        <v>221</v>
      </c>
      <c r="BG69" s="1">
        <v>5</v>
      </c>
      <c r="BH69" s="1">
        <v>5</v>
      </c>
      <c r="BI69" s="1">
        <v>5</v>
      </c>
      <c r="BJ69" s="1">
        <v>4</v>
      </c>
      <c r="BK69" s="1">
        <v>4</v>
      </c>
      <c r="BL69" s="1">
        <v>4</v>
      </c>
      <c r="BM69" s="1">
        <v>5</v>
      </c>
      <c r="BN69" s="1">
        <v>4</v>
      </c>
      <c r="BO69" s="1">
        <v>5</v>
      </c>
      <c r="BP69" s="1">
        <v>5</v>
      </c>
      <c r="BQ69" s="1">
        <v>4</v>
      </c>
      <c r="BR69" s="1">
        <v>4</v>
      </c>
      <c r="BS69" s="1">
        <v>3</v>
      </c>
      <c r="BT69" s="1">
        <v>5</v>
      </c>
      <c r="BU69" s="1">
        <v>5</v>
      </c>
      <c r="BV69" s="1">
        <v>5</v>
      </c>
      <c r="BW69" s="1">
        <v>4</v>
      </c>
      <c r="BX69" s="1">
        <v>4.3</v>
      </c>
      <c r="BY69" s="1">
        <v>5</v>
      </c>
      <c r="BZ69" s="1">
        <v>4</v>
      </c>
      <c r="CA69" s="1">
        <v>5</v>
      </c>
      <c r="CB69" s="1">
        <v>5</v>
      </c>
      <c r="CC69" s="1">
        <v>4.3333333329999997</v>
      </c>
      <c r="CD69" s="1">
        <v>3.5</v>
      </c>
      <c r="CE69" s="1">
        <v>5</v>
      </c>
      <c r="CF69" s="1">
        <f>(AM69 - '[1]AoA, FW, and ASMu'!B$11) / '[1]AoA, FW, and ASMu'!B$12</f>
        <v>0.88905207322832902</v>
      </c>
      <c r="CG69" s="1">
        <f>(AQ69 - '[1]AoA, FW, and ASMu'!C$11) / '[1]AoA, FW, and ASMu'!C$12</f>
        <v>1.6056087151336731</v>
      </c>
      <c r="CH69" s="1">
        <f>(AR69 - '[1]AoA, FW, and ASMu'!D$11) / '[1]AoA, FW, and ASMu'!D$12</f>
        <v>2.0264065335503534</v>
      </c>
      <c r="CI69" s="1">
        <f>(AT69 - '[1]AoA, FW, and ASMu'!E$11) / '[1]AoA, FW, and ASMu'!E$12</f>
        <v>0.50066042908655961</v>
      </c>
      <c r="CJ69" s="1">
        <f>(AU69 - '[1]AoA, FW, and ASMu'!F$11) / '[1]AoA, FW, and ASMu'!F$12</f>
        <v>0.92360840061944671</v>
      </c>
      <c r="CK69" s="1">
        <f>(AY69 - '[1]AoA, FW, and ASMu'!G$11) / '[1]AoA, FW, and ASMu'!G$12</f>
        <v>0.32195980665711271</v>
      </c>
      <c r="CL69" s="1">
        <f>(BA69 - '[1]AoA, FW, and ASMu'!H$11) / '[1]AoA, FW, and ASMu'!H$12</f>
        <v>0.31960435424860512</v>
      </c>
      <c r="CM69" s="1">
        <f>(AW69 - '[1]AoA, FW, and ASMu'!I$11) / '[1]AoA, FW, and ASMu'!I$12</f>
        <v>0.59779555268672613</v>
      </c>
      <c r="CN69" s="1">
        <v>-0.34521754999999998</v>
      </c>
      <c r="CO69" s="1">
        <v>1.775557745</v>
      </c>
      <c r="CP69" s="1">
        <v>-0.49881684100000001</v>
      </c>
      <c r="CQ69" s="1">
        <v>0.96594510200000006</v>
      </c>
      <c r="CR69" s="1">
        <v>1.1005616540000001</v>
      </c>
      <c r="CS69" s="1">
        <v>0.183191304</v>
      </c>
      <c r="CT69" s="1">
        <v>-0.75131437999999995</v>
      </c>
      <c r="CU69" s="1">
        <v>0.65581255599999999</v>
      </c>
      <c r="CV69" s="1" t="s">
        <v>241</v>
      </c>
      <c r="CW69" s="1">
        <v>5</v>
      </c>
      <c r="CX69" s="1">
        <v>1</v>
      </c>
      <c r="CY69" s="1" t="s">
        <v>242</v>
      </c>
      <c r="CZ69" s="1">
        <v>5</v>
      </c>
      <c r="DA69" s="1">
        <v>7630</v>
      </c>
      <c r="DB69" s="1" t="s">
        <v>221</v>
      </c>
      <c r="DC69" s="1" t="s">
        <v>221</v>
      </c>
      <c r="DD69" s="1" t="s">
        <v>221</v>
      </c>
      <c r="DE69" s="1" t="s">
        <v>221</v>
      </c>
      <c r="DF69" s="1" t="s">
        <v>221</v>
      </c>
      <c r="DG69" s="1" t="s">
        <v>292</v>
      </c>
      <c r="DH69" s="1">
        <v>542390</v>
      </c>
      <c r="DI69" s="1" t="s">
        <v>221</v>
      </c>
      <c r="DJ69" s="1" t="s">
        <v>566</v>
      </c>
      <c r="DK69" s="1" t="s">
        <v>567</v>
      </c>
      <c r="DL69" s="1" t="s">
        <v>229</v>
      </c>
      <c r="DM69" s="1">
        <v>755</v>
      </c>
      <c r="DN69" s="1">
        <v>2</v>
      </c>
      <c r="DO69" s="1" t="s">
        <v>703</v>
      </c>
      <c r="DP69" s="1">
        <v>0.99168173500000001</v>
      </c>
      <c r="DQ69" s="1">
        <v>-0.56476974899999999</v>
      </c>
      <c r="DR69" s="1">
        <v>1.142329726</v>
      </c>
      <c r="DS69" s="1">
        <v>-0.37808848900000003</v>
      </c>
      <c r="DT69" s="1">
        <v>2.1885848320000001</v>
      </c>
      <c r="DU69" s="1">
        <v>2.5670655469999999</v>
      </c>
      <c r="DV69" s="1">
        <v>2.3185654009999999</v>
      </c>
      <c r="DW69" s="1">
        <v>0.87171520999999996</v>
      </c>
      <c r="DX69" s="1">
        <v>1.717454663</v>
      </c>
      <c r="DY69" s="1">
        <v>1.9035551500000001</v>
      </c>
      <c r="DZ69" s="1">
        <v>0.80939393900000001</v>
      </c>
      <c r="EA69" s="1">
        <v>2.8552219559999998</v>
      </c>
      <c r="EB69" s="1">
        <v>0.65018504799999999</v>
      </c>
      <c r="EC69" s="1">
        <v>0.63157092800000003</v>
      </c>
      <c r="ED69" s="1">
        <v>0.329160962</v>
      </c>
      <c r="EE69" s="1">
        <v>1.2185467910000001</v>
      </c>
      <c r="EF69" s="1">
        <v>0.50663741100000004</v>
      </c>
      <c r="EG69" s="1">
        <v>0.79266946299999996</v>
      </c>
      <c r="EH69" s="1">
        <v>0.86115427300000003</v>
      </c>
      <c r="EI69" s="1">
        <v>-0.21831218999999999</v>
      </c>
      <c r="EJ69" s="1">
        <v>-0.213365954</v>
      </c>
      <c r="EK69" s="1">
        <v>-8.8258680000000006E-2</v>
      </c>
      <c r="EL69" s="1">
        <v>0.48208338899999997</v>
      </c>
      <c r="EM69" s="1">
        <v>1.1417787210000001</v>
      </c>
      <c r="EN69" s="1">
        <v>0.77204928699999997</v>
      </c>
      <c r="EO69" s="1">
        <v>-0.39782657399999999</v>
      </c>
      <c r="EP69" s="1">
        <v>-0.44247086800000002</v>
      </c>
      <c r="EQ69" s="1">
        <v>-0.83988714499999995</v>
      </c>
      <c r="ER69" s="1">
        <v>1.3503151259999999</v>
      </c>
      <c r="ES69" s="1">
        <v>1.5686721159999999</v>
      </c>
      <c r="ET69" s="1">
        <v>0.81993861499999998</v>
      </c>
      <c r="EU69" s="1">
        <v>0.71172962200000001</v>
      </c>
      <c r="EV69" s="1">
        <v>0.11079420800000001</v>
      </c>
      <c r="EW69" s="1">
        <v>0.87027960100000001</v>
      </c>
      <c r="EX69" s="1">
        <v>-0.50626750099999995</v>
      </c>
      <c r="EY69" s="1">
        <v>1.1603746619999999</v>
      </c>
      <c r="EZ69" s="1">
        <v>-0.43257899100000002</v>
      </c>
      <c r="FA69" s="1">
        <v>1.7263944149999999</v>
      </c>
      <c r="FB69" s="1">
        <v>2.0292772960000001</v>
      </c>
      <c r="FC69" s="1">
        <v>1.916011372</v>
      </c>
      <c r="FD69" s="1">
        <v>0.78158185499999999</v>
      </c>
      <c r="FE69" s="1">
        <v>0.98416879099999999</v>
      </c>
      <c r="FF69" s="1">
        <v>1.3097068430000001</v>
      </c>
      <c r="FG69" s="1">
        <v>0.74325423400000001</v>
      </c>
      <c r="FH69" s="1">
        <v>1.8196115909999999</v>
      </c>
      <c r="FI69" s="1">
        <v>0.47212665999999998</v>
      </c>
      <c r="FJ69" s="1">
        <v>0.527533476</v>
      </c>
      <c r="FK69" s="1">
        <v>0.31954327199999999</v>
      </c>
      <c r="FL69" s="1">
        <v>1.178860324</v>
      </c>
      <c r="FM69" s="1">
        <v>0.73267232599999998</v>
      </c>
      <c r="FN69" s="1">
        <v>1.036017078</v>
      </c>
      <c r="FO69" s="1">
        <v>0.87643446000000003</v>
      </c>
      <c r="FP69" s="1">
        <v>-0.26434281799999998</v>
      </c>
      <c r="FQ69" s="1">
        <v>-0.26488525299999999</v>
      </c>
      <c r="FR69" s="1">
        <v>-9.6083810000000006E-2</v>
      </c>
      <c r="FS69" s="1">
        <v>0.70189067199999999</v>
      </c>
      <c r="FT69" s="1">
        <v>1.135604523</v>
      </c>
      <c r="FU69" s="1">
        <v>0.76901765600000005</v>
      </c>
      <c r="FV69" s="1">
        <v>-0.45330464100000001</v>
      </c>
      <c r="FW69" s="1">
        <v>-0.57374936700000001</v>
      </c>
      <c r="FX69" s="1">
        <v>-1.0111074330000001</v>
      </c>
      <c r="FY69" s="1">
        <v>1.373623365</v>
      </c>
      <c r="FZ69" s="1">
        <v>1.7019431700000001</v>
      </c>
      <c r="GA69" s="1">
        <v>0.955153959</v>
      </c>
      <c r="GB69" s="1">
        <v>0.71558454199999999</v>
      </c>
      <c r="GC69" s="1">
        <v>0.126620132</v>
      </c>
      <c r="GD69" s="1">
        <v>1.0285401460000001</v>
      </c>
      <c r="GE69" s="1">
        <v>1.9076523809999999</v>
      </c>
      <c r="GF69" s="1">
        <v>2.7448618379999998</v>
      </c>
      <c r="GG69" s="1">
        <v>1.4834725280000001</v>
      </c>
      <c r="GH69" s="1">
        <v>2.1197733140000001</v>
      </c>
      <c r="GI69" s="1">
        <v>0.26368936599999998</v>
      </c>
      <c r="GJ69" s="1">
        <v>0.171781827</v>
      </c>
      <c r="GK69" s="1">
        <v>1.4759265589999999</v>
      </c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 t="s">
        <v>269</v>
      </c>
      <c r="HP69" s="1" t="s">
        <v>315</v>
      </c>
      <c r="HQ69" s="1" t="s">
        <v>316</v>
      </c>
      <c r="HR69" s="1" t="s">
        <v>704</v>
      </c>
      <c r="HS69" s="1" t="s">
        <v>221</v>
      </c>
      <c r="HT69" s="1" t="s">
        <v>221</v>
      </c>
      <c r="HU69" s="1">
        <v>2.3083757060000001</v>
      </c>
      <c r="HV69" s="1">
        <v>4.0661627759999996</v>
      </c>
      <c r="HW69" s="1">
        <v>1.530851685</v>
      </c>
      <c r="HX69" s="1">
        <v>4.222275497</v>
      </c>
      <c r="HY69" s="1">
        <v>3.816233269</v>
      </c>
      <c r="HZ69" s="1">
        <v>2.6539253060000001</v>
      </c>
      <c r="IA69" s="1">
        <v>1.98263517</v>
      </c>
      <c r="IB69" s="1">
        <v>5.2027796090000002</v>
      </c>
    </row>
    <row r="70" spans="1:236" x14ac:dyDescent="0.3">
      <c r="A70" s="1">
        <v>35789</v>
      </c>
      <c r="B70" s="1" t="s">
        <v>705</v>
      </c>
      <c r="C70" s="1" t="s">
        <v>706</v>
      </c>
      <c r="D70" s="1" t="s">
        <v>706</v>
      </c>
      <c r="E70" s="1">
        <v>1</v>
      </c>
      <c r="F70" s="1" t="s">
        <v>398</v>
      </c>
      <c r="G70" s="1">
        <v>3</v>
      </c>
      <c r="H70" s="1" t="s">
        <v>399</v>
      </c>
      <c r="I70" s="1" t="s">
        <v>221</v>
      </c>
      <c r="J70" s="1" t="s">
        <v>221</v>
      </c>
      <c r="K70" s="1" t="s">
        <v>221</v>
      </c>
      <c r="L70" s="1">
        <v>1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1</v>
      </c>
      <c r="U70" s="1">
        <v>0</v>
      </c>
      <c r="V70" s="1">
        <v>0</v>
      </c>
      <c r="W70" s="1">
        <v>0</v>
      </c>
      <c r="X70" s="1">
        <v>0</v>
      </c>
      <c r="Y70" s="1">
        <v>1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 t="s">
        <v>221</v>
      </c>
      <c r="AF70" s="1" t="s">
        <v>221</v>
      </c>
      <c r="AG70" s="1" t="s">
        <v>221</v>
      </c>
      <c r="AH70" s="1" t="s">
        <v>221</v>
      </c>
      <c r="AI70" s="1" t="s">
        <v>221</v>
      </c>
      <c r="AJ70" s="1" t="s">
        <v>221</v>
      </c>
      <c r="AK70" s="1" t="s">
        <v>221</v>
      </c>
      <c r="AL70" s="1" t="s">
        <v>221</v>
      </c>
      <c r="AM70" s="1">
        <v>5</v>
      </c>
      <c r="AN70" s="1">
        <v>3</v>
      </c>
      <c r="AO70" s="1">
        <v>3</v>
      </c>
      <c r="AP70" s="1">
        <v>1</v>
      </c>
      <c r="AQ70" s="1">
        <v>3</v>
      </c>
      <c r="AR70" s="1">
        <v>5</v>
      </c>
      <c r="AS70" s="1">
        <v>4</v>
      </c>
      <c r="AT70" s="1">
        <v>5</v>
      </c>
      <c r="AU70" s="1">
        <v>1</v>
      </c>
      <c r="AV70" s="1">
        <v>4</v>
      </c>
      <c r="AW70" s="1">
        <v>5</v>
      </c>
      <c r="AX70" s="1">
        <v>5</v>
      </c>
      <c r="AY70" s="1">
        <v>5</v>
      </c>
      <c r="AZ70" s="1">
        <v>5</v>
      </c>
      <c r="BA70" s="1">
        <v>2</v>
      </c>
      <c r="BB70" s="1">
        <v>5</v>
      </c>
      <c r="BC70" s="1" t="s">
        <v>221</v>
      </c>
      <c r="BD70" s="1" t="s">
        <v>221</v>
      </c>
      <c r="BE70" s="1" t="s">
        <v>221</v>
      </c>
      <c r="BF70" s="1" t="s">
        <v>221</v>
      </c>
      <c r="BG70" s="1">
        <v>5</v>
      </c>
      <c r="BH70" s="1">
        <v>5</v>
      </c>
      <c r="BI70" s="1">
        <v>5</v>
      </c>
      <c r="BJ70" s="1">
        <v>5</v>
      </c>
      <c r="BK70" s="1">
        <v>5</v>
      </c>
      <c r="BL70" s="1">
        <v>5</v>
      </c>
      <c r="BM70" s="1">
        <v>5</v>
      </c>
      <c r="BN70" s="1">
        <v>5</v>
      </c>
      <c r="BO70" s="1">
        <v>4</v>
      </c>
      <c r="BP70" s="1" t="s">
        <v>221</v>
      </c>
      <c r="BQ70" s="1">
        <v>4</v>
      </c>
      <c r="BR70" s="1">
        <v>5</v>
      </c>
      <c r="BS70" s="1">
        <v>5</v>
      </c>
      <c r="BT70" s="1">
        <v>5</v>
      </c>
      <c r="BU70" s="1">
        <v>4</v>
      </c>
      <c r="BV70" s="1">
        <v>5</v>
      </c>
      <c r="BW70" s="1" t="s">
        <v>221</v>
      </c>
      <c r="BX70" s="1">
        <v>4.8888888890000004</v>
      </c>
      <c r="BY70" s="1">
        <v>4.5</v>
      </c>
      <c r="BZ70" s="1">
        <v>5</v>
      </c>
      <c r="CA70" s="1">
        <v>4</v>
      </c>
      <c r="CB70" s="1"/>
      <c r="CC70" s="1">
        <v>5</v>
      </c>
      <c r="CD70" s="1">
        <v>5</v>
      </c>
      <c r="CE70" s="1">
        <v>5</v>
      </c>
      <c r="CF70" s="1">
        <f>(AM70 - '[1]AoA, FW, and ASMu'!B$11) / '[1]AoA, FW, and ASMu'!B$12</f>
        <v>0.88905207322832902</v>
      </c>
      <c r="CG70" s="1">
        <f>(AQ70 - '[1]AoA, FW, and ASMu'!C$11) / '[1]AoA, FW, and ASMu'!C$12</f>
        <v>6.35580845466511E-2</v>
      </c>
      <c r="CH70" s="1">
        <f>(AR70 - '[1]AoA, FW, and ASMu'!D$11) / '[1]AoA, FW, and ASMu'!D$12</f>
        <v>2.0264065335503534</v>
      </c>
      <c r="CI70" s="1">
        <f>(AT70 - '[1]AoA, FW, and ASMu'!E$11) / '[1]AoA, FW, and ASMu'!E$12</f>
        <v>0.50066042908655961</v>
      </c>
      <c r="CJ70" s="1">
        <f>(AU70 - '[1]AoA, FW, and ASMu'!F$11) / '[1]AoA, FW, and ASMu'!F$12</f>
        <v>-1.3726844286238138</v>
      </c>
      <c r="CK70" s="1">
        <f>(AY70 - '[1]AoA, FW, and ASMu'!G$11) / '[1]AoA, FW, and ASMu'!G$12</f>
        <v>1.0352183707753255</v>
      </c>
      <c r="CL70" s="1">
        <f>(BA70 - '[1]AoA, FW, and ASMu'!H$11) / '[1]AoA, FW, and ASMu'!H$12</f>
        <v>0.31960435424860512</v>
      </c>
      <c r="CM70" s="1">
        <f>(AW70 - '[1]AoA, FW, and ASMu'!I$11) / '[1]AoA, FW, and ASMu'!I$12</f>
        <v>1.4468245209353749</v>
      </c>
      <c r="CN70" s="1">
        <v>1.410046849</v>
      </c>
      <c r="CO70" s="1">
        <v>0.91266097899999998</v>
      </c>
      <c r="CP70" s="1">
        <v>0.68540515000000002</v>
      </c>
      <c r="CQ70" s="1">
        <v>0.35310792800000002</v>
      </c>
      <c r="CR70" s="1"/>
      <c r="CS70" s="1">
        <v>1.1050040169999999</v>
      </c>
      <c r="CT70" s="1">
        <v>1.4085013770000001</v>
      </c>
      <c r="CU70" s="1">
        <v>1.1017074899999999</v>
      </c>
      <c r="CV70" s="1" t="s">
        <v>241</v>
      </c>
      <c r="CW70" s="1">
        <v>5</v>
      </c>
      <c r="CX70" s="1">
        <v>1</v>
      </c>
      <c r="CY70" s="1" t="s">
        <v>242</v>
      </c>
      <c r="CZ70" s="1">
        <v>5</v>
      </c>
      <c r="DA70" s="1">
        <v>5135</v>
      </c>
      <c r="DB70" s="1" t="s">
        <v>221</v>
      </c>
      <c r="DC70" s="1" t="s">
        <v>221</v>
      </c>
      <c r="DD70" s="1">
        <v>1</v>
      </c>
      <c r="DE70" s="1">
        <v>5133</v>
      </c>
      <c r="DF70" s="1" t="s">
        <v>221</v>
      </c>
      <c r="DG70" s="1" t="s">
        <v>243</v>
      </c>
      <c r="DH70" s="1">
        <v>588850</v>
      </c>
      <c r="DI70" s="1" t="s">
        <v>707</v>
      </c>
      <c r="DJ70" s="1" t="s">
        <v>708</v>
      </c>
      <c r="DK70" s="1" t="s">
        <v>335</v>
      </c>
      <c r="DL70" s="1" t="s">
        <v>229</v>
      </c>
      <c r="DM70" s="1">
        <v>1218</v>
      </c>
      <c r="DN70" s="1">
        <v>5</v>
      </c>
      <c r="DO70" s="1" t="s">
        <v>709</v>
      </c>
      <c r="DP70" s="1">
        <v>0.99168173500000001</v>
      </c>
      <c r="DQ70" s="1">
        <v>1.4352302509999999</v>
      </c>
      <c r="DR70" s="1">
        <v>-0.85767027399999995</v>
      </c>
      <c r="DS70" s="1">
        <v>-0.37808848900000003</v>
      </c>
      <c r="DT70" s="1">
        <v>0.18858483200000001</v>
      </c>
      <c r="DU70" s="1">
        <v>2.5670655469999999</v>
      </c>
      <c r="DV70" s="1">
        <v>2.3185654009999999</v>
      </c>
      <c r="DW70" s="1">
        <v>0.87171520999999996</v>
      </c>
      <c r="DX70" s="1">
        <v>-2.2825453370000002</v>
      </c>
      <c r="DY70" s="1">
        <v>1.9035551500000001</v>
      </c>
      <c r="DZ70" s="1">
        <v>1.809393939</v>
      </c>
      <c r="EA70" s="1">
        <v>2.8552219559999998</v>
      </c>
      <c r="EB70" s="1">
        <v>1.650185048</v>
      </c>
      <c r="EC70" s="1">
        <v>1.6315709279999999</v>
      </c>
      <c r="ED70" s="1">
        <v>0.329160962</v>
      </c>
      <c r="EE70" s="1">
        <v>1.2185467910000001</v>
      </c>
      <c r="EF70" s="1">
        <v>0.50663741100000004</v>
      </c>
      <c r="EG70" s="1">
        <v>0.79266946299999996</v>
      </c>
      <c r="EH70" s="1">
        <v>0.86115427300000003</v>
      </c>
      <c r="EI70" s="1">
        <v>0.78168780999999998</v>
      </c>
      <c r="EJ70" s="1">
        <v>0.78663404599999998</v>
      </c>
      <c r="EK70" s="1">
        <v>0.91174131999999997</v>
      </c>
      <c r="EL70" s="1">
        <v>0.48208338899999997</v>
      </c>
      <c r="EM70" s="1">
        <v>0.141778721</v>
      </c>
      <c r="EN70" s="1" t="s">
        <v>221</v>
      </c>
      <c r="EO70" s="1">
        <v>-0.39782657399999999</v>
      </c>
      <c r="EP70" s="1">
        <v>0.55752913199999998</v>
      </c>
      <c r="EQ70" s="1">
        <v>1.1601128549999999</v>
      </c>
      <c r="ER70" s="1">
        <v>1.3503151259999999</v>
      </c>
      <c r="ES70" s="1">
        <v>0.56867211600000001</v>
      </c>
      <c r="ET70" s="1">
        <v>0.81993861499999998</v>
      </c>
      <c r="EU70" s="1" t="s">
        <v>221</v>
      </c>
      <c r="EV70" s="1">
        <v>1.1107942079999999</v>
      </c>
      <c r="EW70" s="1">
        <v>0.87027960100000001</v>
      </c>
      <c r="EX70" s="1">
        <v>1.286560468</v>
      </c>
      <c r="EY70" s="1">
        <v>-0.87121855599999998</v>
      </c>
      <c r="EZ70" s="1">
        <v>-0.43257899100000002</v>
      </c>
      <c r="FA70" s="1">
        <v>0.14875905</v>
      </c>
      <c r="FB70" s="1">
        <v>2.0292772960000001</v>
      </c>
      <c r="FC70" s="1">
        <v>1.916011372</v>
      </c>
      <c r="FD70" s="1">
        <v>0.78158185499999999</v>
      </c>
      <c r="FE70" s="1">
        <v>-1.3079878810000001</v>
      </c>
      <c r="FF70" s="1">
        <v>1.3097068430000001</v>
      </c>
      <c r="FG70" s="1">
        <v>1.6615391349999999</v>
      </c>
      <c r="FH70" s="1">
        <v>1.8196115909999999</v>
      </c>
      <c r="FI70" s="1">
        <v>1.1982686419999999</v>
      </c>
      <c r="FJ70" s="1">
        <v>1.362805418</v>
      </c>
      <c r="FK70" s="1">
        <v>0.31954327199999999</v>
      </c>
      <c r="FL70" s="1">
        <v>1.178860324</v>
      </c>
      <c r="FM70" s="1">
        <v>0.73267232599999998</v>
      </c>
      <c r="FN70" s="1">
        <v>1.036017078</v>
      </c>
      <c r="FO70" s="1">
        <v>0.87643446000000003</v>
      </c>
      <c r="FP70" s="1">
        <v>0.94650490499999995</v>
      </c>
      <c r="FQ70" s="1">
        <v>0.97657453900000002</v>
      </c>
      <c r="FR70" s="1">
        <v>0.99257750099999997</v>
      </c>
      <c r="FS70" s="1">
        <v>0.70189067199999999</v>
      </c>
      <c r="FT70" s="1">
        <v>0.141012049</v>
      </c>
      <c r="FU70" s="1"/>
      <c r="FV70" s="1">
        <v>-0.45330464100000001</v>
      </c>
      <c r="FW70" s="1">
        <v>0.72294473999999997</v>
      </c>
      <c r="FX70" s="1">
        <v>1.396614697</v>
      </c>
      <c r="FY70" s="1">
        <v>1.373623365</v>
      </c>
      <c r="FZ70" s="1">
        <v>0.61698529199999996</v>
      </c>
      <c r="GA70" s="1">
        <v>0.955153959</v>
      </c>
      <c r="GB70" s="1"/>
      <c r="GC70" s="1">
        <v>1.269460853</v>
      </c>
      <c r="GD70" s="1">
        <v>1.6371194069999999</v>
      </c>
      <c r="GE70" s="1">
        <v>1.5338780809999999</v>
      </c>
      <c r="GF70" s="1">
        <v>2.0292772960000001</v>
      </c>
      <c r="GG70" s="1">
        <v>1.4834725280000001</v>
      </c>
      <c r="GH70" s="1">
        <v>-1.1669758320000001</v>
      </c>
      <c r="GI70" s="1">
        <v>2.1701542900000002</v>
      </c>
      <c r="GJ70" s="1">
        <v>1.71615797</v>
      </c>
      <c r="GK70" s="1">
        <v>2.3942114609999998</v>
      </c>
      <c r="GL70" s="1">
        <v>7</v>
      </c>
      <c r="GM70" s="1">
        <v>4</v>
      </c>
      <c r="GN70" s="1">
        <v>0.571428571</v>
      </c>
      <c r="GO70" s="1">
        <v>3</v>
      </c>
      <c r="GP70" s="1">
        <v>0.428571429</v>
      </c>
      <c r="GQ70" s="1">
        <v>0</v>
      </c>
      <c r="GR70" s="1">
        <v>0</v>
      </c>
      <c r="GS70" s="1">
        <v>0</v>
      </c>
      <c r="GT70" s="1">
        <v>0</v>
      </c>
      <c r="GU70" s="1">
        <v>0</v>
      </c>
      <c r="GV70" s="1">
        <v>0</v>
      </c>
      <c r="GW70" s="1">
        <v>2</v>
      </c>
      <c r="GX70" s="1">
        <v>0.28571428599999998</v>
      </c>
      <c r="GY70" s="1">
        <v>2</v>
      </c>
      <c r="GZ70" s="1">
        <v>0.28571428599999998</v>
      </c>
      <c r="HA70" s="1">
        <v>0</v>
      </c>
      <c r="HB70" s="1">
        <v>0</v>
      </c>
      <c r="HC70" s="1">
        <v>0</v>
      </c>
      <c r="HD70" s="1">
        <v>0</v>
      </c>
      <c r="HE70" s="1">
        <v>0</v>
      </c>
      <c r="HF70" s="1">
        <v>0</v>
      </c>
      <c r="HG70" s="1">
        <v>2</v>
      </c>
      <c r="HH70" s="1">
        <v>0.28571428599999998</v>
      </c>
      <c r="HI70" s="1">
        <v>0</v>
      </c>
      <c r="HJ70" s="1">
        <v>0</v>
      </c>
      <c r="HK70" s="1">
        <v>1</v>
      </c>
      <c r="HL70" s="1">
        <v>0.14285714299999999</v>
      </c>
      <c r="HM70" s="1">
        <v>0.571428571</v>
      </c>
      <c r="HN70" s="1">
        <v>0.428571429</v>
      </c>
      <c r="HO70" s="1" t="s">
        <v>710</v>
      </c>
      <c r="HP70" s="1" t="s">
        <v>295</v>
      </c>
      <c r="HQ70" s="1" t="s">
        <v>233</v>
      </c>
      <c r="HR70" s="1" t="s">
        <v>234</v>
      </c>
      <c r="HS70" s="1" t="s">
        <v>221</v>
      </c>
      <c r="HT70" s="1" t="s">
        <v>221</v>
      </c>
      <c r="HU70" s="1">
        <v>4.5099706770000001</v>
      </c>
      <c r="HV70" s="1">
        <v>4.3300693109999999</v>
      </c>
      <c r="HW70" s="1">
        <v>4.1124309009999997</v>
      </c>
      <c r="HX70" s="1">
        <v>2.9091877020000001</v>
      </c>
      <c r="HY70" s="1"/>
      <c r="HZ70" s="1">
        <v>5.5378391589999998</v>
      </c>
      <c r="IA70" s="1">
        <v>4.128499905</v>
      </c>
      <c r="IB70" s="1">
        <v>4.4756866789999998</v>
      </c>
    </row>
    <row r="71" spans="1:236" x14ac:dyDescent="0.3">
      <c r="A71" s="1">
        <v>36297</v>
      </c>
      <c r="B71" s="1" t="s">
        <v>711</v>
      </c>
      <c r="C71" s="1" t="s">
        <v>712</v>
      </c>
      <c r="D71" s="1" t="s">
        <v>713</v>
      </c>
      <c r="E71" s="1">
        <v>8</v>
      </c>
      <c r="F71" s="1" t="s">
        <v>654</v>
      </c>
      <c r="G71" s="1">
        <v>3</v>
      </c>
      <c r="H71" s="1" t="s">
        <v>655</v>
      </c>
      <c r="I71" s="1" t="s">
        <v>221</v>
      </c>
      <c r="J71" s="1" t="s">
        <v>221</v>
      </c>
      <c r="K71" s="1" t="s">
        <v>221</v>
      </c>
      <c r="L71" s="1">
        <v>1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1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 t="s">
        <v>375</v>
      </c>
      <c r="AF71" s="1" t="s">
        <v>221</v>
      </c>
      <c r="AG71" s="1" t="s">
        <v>221</v>
      </c>
      <c r="AH71" s="1" t="s">
        <v>221</v>
      </c>
      <c r="AI71" s="1" t="s">
        <v>221</v>
      </c>
      <c r="AJ71" s="1" t="s">
        <v>221</v>
      </c>
      <c r="AK71" s="1" t="s">
        <v>221</v>
      </c>
      <c r="AL71" s="1" t="s">
        <v>221</v>
      </c>
      <c r="AM71" s="1">
        <v>5</v>
      </c>
      <c r="AN71" s="1">
        <v>1</v>
      </c>
      <c r="AO71" s="1">
        <v>5</v>
      </c>
      <c r="AP71" s="1">
        <v>1</v>
      </c>
      <c r="AQ71" s="1">
        <v>4</v>
      </c>
      <c r="AR71" s="1">
        <v>2</v>
      </c>
      <c r="AS71" s="1">
        <v>1</v>
      </c>
      <c r="AT71" s="1">
        <v>5</v>
      </c>
      <c r="AU71" s="1">
        <v>5</v>
      </c>
      <c r="AV71" s="1">
        <v>5</v>
      </c>
      <c r="AW71" s="1">
        <v>5</v>
      </c>
      <c r="AX71" s="1">
        <v>5</v>
      </c>
      <c r="AY71" s="1">
        <v>5</v>
      </c>
      <c r="AZ71" s="1">
        <v>3</v>
      </c>
      <c r="BA71" s="1">
        <v>4</v>
      </c>
      <c r="BB71" s="1">
        <v>5</v>
      </c>
      <c r="BC71" s="1" t="s">
        <v>221</v>
      </c>
      <c r="BD71" s="1" t="s">
        <v>221</v>
      </c>
      <c r="BE71" s="1" t="s">
        <v>221</v>
      </c>
      <c r="BF71" s="1" t="s">
        <v>221</v>
      </c>
      <c r="BG71" s="1">
        <v>5</v>
      </c>
      <c r="BH71" s="1">
        <v>5</v>
      </c>
      <c r="BI71" s="1">
        <v>5</v>
      </c>
      <c r="BJ71" s="1">
        <v>5</v>
      </c>
      <c r="BK71" s="1">
        <v>5</v>
      </c>
      <c r="BL71" s="1">
        <v>4</v>
      </c>
      <c r="BM71" s="1">
        <v>5</v>
      </c>
      <c r="BN71" s="1">
        <v>4</v>
      </c>
      <c r="BO71" s="1">
        <v>5</v>
      </c>
      <c r="BP71" s="1">
        <v>5</v>
      </c>
      <c r="BQ71" s="1">
        <v>5</v>
      </c>
      <c r="BR71" s="1">
        <v>5</v>
      </c>
      <c r="BS71" s="1">
        <v>5</v>
      </c>
      <c r="BT71" s="1">
        <v>4</v>
      </c>
      <c r="BU71" s="1">
        <v>3</v>
      </c>
      <c r="BV71" s="1">
        <v>3</v>
      </c>
      <c r="BW71" s="1">
        <v>5</v>
      </c>
      <c r="BX71" s="1">
        <v>4.7</v>
      </c>
      <c r="BY71" s="1">
        <v>3.5</v>
      </c>
      <c r="BZ71" s="1">
        <v>4</v>
      </c>
      <c r="CA71" s="1">
        <v>5</v>
      </c>
      <c r="CB71" s="1">
        <v>5</v>
      </c>
      <c r="CC71" s="1">
        <v>4.6666666670000003</v>
      </c>
      <c r="CD71" s="1">
        <v>5</v>
      </c>
      <c r="CE71" s="1">
        <v>5</v>
      </c>
      <c r="CF71" s="1">
        <f>(AM71 - '[1]AoA, FW, and ASMu'!B$11) / '[1]AoA, FW, and ASMu'!B$12</f>
        <v>0.88905207322832902</v>
      </c>
      <c r="CG71" s="1">
        <f>(AQ71 - '[1]AoA, FW, and ASMu'!C$11) / '[1]AoA, FW, and ASMu'!C$12</f>
        <v>0.83458339984016205</v>
      </c>
      <c r="CH71" s="1">
        <f>(AR71 - '[1]AoA, FW, and ASMu'!D$11) / '[1]AoA, FW, and ASMu'!D$12</f>
        <v>-0.32843761477495281</v>
      </c>
      <c r="CI71" s="1">
        <f>(AT71 - '[1]AoA, FW, and ASMu'!E$11) / '[1]AoA, FW, and ASMu'!E$12</f>
        <v>0.50066042908655961</v>
      </c>
      <c r="CJ71" s="1">
        <f>(AU71 - '[1]AoA, FW, and ASMu'!F$11) / '[1]AoA, FW, and ASMu'!F$12</f>
        <v>0.92360840061944671</v>
      </c>
      <c r="CK71" s="1">
        <f>(AY71 - '[1]AoA, FW, and ASMu'!G$11) / '[1]AoA, FW, and ASMu'!G$12</f>
        <v>1.0352183707753255</v>
      </c>
      <c r="CL71" s="1">
        <f>(BA71 - '[1]AoA, FW, and ASMu'!H$11) / '[1]AoA, FW, and ASMu'!H$12</f>
        <v>2.199818598808124</v>
      </c>
      <c r="CM71" s="1">
        <f>(AW71 - '[1]AoA, FW, and ASMu'!I$11) / '[1]AoA, FW, and ASMu'!I$12</f>
        <v>1.4468245209353749</v>
      </c>
      <c r="CN71" s="1">
        <v>0.93005382800000003</v>
      </c>
      <c r="CO71" s="1">
        <v>0.124036875</v>
      </c>
      <c r="CP71" s="1">
        <v>-0.115272104</v>
      </c>
      <c r="CQ71" s="1">
        <v>1.14769868</v>
      </c>
      <c r="CR71" s="1">
        <v>0.88199172800000003</v>
      </c>
      <c r="CS71" s="1">
        <v>0.65654300099999996</v>
      </c>
      <c r="CT71" s="1">
        <v>1.4269290990000001</v>
      </c>
      <c r="CU71" s="1">
        <v>0.55119821400000002</v>
      </c>
      <c r="CV71" s="1" t="s">
        <v>241</v>
      </c>
      <c r="CW71" s="1">
        <v>5</v>
      </c>
      <c r="CX71" s="1">
        <v>1</v>
      </c>
      <c r="CY71" s="1" t="s">
        <v>242</v>
      </c>
      <c r="CZ71" s="1">
        <v>5</v>
      </c>
      <c r="DA71" s="1">
        <v>7338</v>
      </c>
      <c r="DB71" s="1" t="s">
        <v>221</v>
      </c>
      <c r="DC71" s="1" t="s">
        <v>221</v>
      </c>
      <c r="DD71" s="1">
        <v>0</v>
      </c>
      <c r="DE71" s="1" t="s">
        <v>221</v>
      </c>
      <c r="DF71" s="1" t="s">
        <v>221</v>
      </c>
      <c r="DG71" s="1" t="s">
        <v>243</v>
      </c>
      <c r="DH71" s="1" t="s">
        <v>221</v>
      </c>
      <c r="DI71" s="1" t="s">
        <v>714</v>
      </c>
      <c r="DJ71" s="1" t="s">
        <v>221</v>
      </c>
      <c r="DK71" s="1" t="s">
        <v>440</v>
      </c>
      <c r="DL71" s="1" t="s">
        <v>229</v>
      </c>
      <c r="DM71" s="1">
        <v>1032</v>
      </c>
      <c r="DN71" s="1">
        <v>3</v>
      </c>
      <c r="DO71" s="1" t="s">
        <v>715</v>
      </c>
      <c r="DP71" s="1">
        <v>0.99168173500000001</v>
      </c>
      <c r="DQ71" s="1">
        <v>-0.56476974899999999</v>
      </c>
      <c r="DR71" s="1">
        <v>1.142329726</v>
      </c>
      <c r="DS71" s="1">
        <v>-0.37808848900000003</v>
      </c>
      <c r="DT71" s="1">
        <v>1.1885848320000001</v>
      </c>
      <c r="DU71" s="1">
        <v>-0.432934453</v>
      </c>
      <c r="DV71" s="1">
        <v>-0.68143459900000003</v>
      </c>
      <c r="DW71" s="1">
        <v>0.87171520999999996</v>
      </c>
      <c r="DX71" s="1">
        <v>1.717454663</v>
      </c>
      <c r="DY71" s="1">
        <v>2.9035551499999999</v>
      </c>
      <c r="DZ71" s="1">
        <v>1.809393939</v>
      </c>
      <c r="EA71" s="1">
        <v>2.8552219559999998</v>
      </c>
      <c r="EB71" s="1">
        <v>1.650185048</v>
      </c>
      <c r="EC71" s="1">
        <v>-0.36842907200000002</v>
      </c>
      <c r="ED71" s="1">
        <v>2.329160962</v>
      </c>
      <c r="EE71" s="1">
        <v>1.2185467910000001</v>
      </c>
      <c r="EF71" s="1">
        <v>0.50663741100000004</v>
      </c>
      <c r="EG71" s="1">
        <v>0.79266946299999996</v>
      </c>
      <c r="EH71" s="1">
        <v>0.86115427300000003</v>
      </c>
      <c r="EI71" s="1">
        <v>0.78168780999999998</v>
      </c>
      <c r="EJ71" s="1">
        <v>0.78663404599999998</v>
      </c>
      <c r="EK71" s="1">
        <v>-8.8258680000000006E-2</v>
      </c>
      <c r="EL71" s="1">
        <v>0.48208338899999997</v>
      </c>
      <c r="EM71" s="1">
        <v>1.1417787210000001</v>
      </c>
      <c r="EN71" s="1">
        <v>0.77204928699999997</v>
      </c>
      <c r="EO71" s="1">
        <v>0.60217342600000001</v>
      </c>
      <c r="EP71" s="1">
        <v>0.55752913199999998</v>
      </c>
      <c r="EQ71" s="1">
        <v>1.1601128549999999</v>
      </c>
      <c r="ER71" s="1">
        <v>0.35031512599999998</v>
      </c>
      <c r="ES71" s="1">
        <v>-0.43132788399999999</v>
      </c>
      <c r="ET71" s="1">
        <v>-1.1800613849999999</v>
      </c>
      <c r="EU71" s="1">
        <v>1.711729622</v>
      </c>
      <c r="EV71" s="1">
        <v>0.11079420800000001</v>
      </c>
      <c r="EW71" s="1">
        <v>0.87027960100000001</v>
      </c>
      <c r="EX71" s="1">
        <v>-0.50626750099999995</v>
      </c>
      <c r="EY71" s="1">
        <v>1.1603746619999999</v>
      </c>
      <c r="EZ71" s="1">
        <v>-0.43257899100000002</v>
      </c>
      <c r="FA71" s="1">
        <v>0.93757673200000002</v>
      </c>
      <c r="FB71" s="1">
        <v>-0.342236706</v>
      </c>
      <c r="FC71" s="1">
        <v>-0.56312254100000003</v>
      </c>
      <c r="FD71" s="1">
        <v>0.78158185499999999</v>
      </c>
      <c r="FE71" s="1">
        <v>0.98416879099999999</v>
      </c>
      <c r="FF71" s="1">
        <v>1.9977388359999999</v>
      </c>
      <c r="FG71" s="1">
        <v>1.6615391349999999</v>
      </c>
      <c r="FH71" s="1">
        <v>1.8196115909999999</v>
      </c>
      <c r="FI71" s="1">
        <v>1.1982686419999999</v>
      </c>
      <c r="FJ71" s="1">
        <v>-0.30773846599999999</v>
      </c>
      <c r="FK71" s="1">
        <v>2.2611056650000001</v>
      </c>
      <c r="FL71" s="1">
        <v>1.178860324</v>
      </c>
      <c r="FM71" s="1">
        <v>0.73267232599999998</v>
      </c>
      <c r="FN71" s="1">
        <v>1.036017078</v>
      </c>
      <c r="FO71" s="1">
        <v>0.87643446000000003</v>
      </c>
      <c r="FP71" s="1">
        <v>0.94650490499999995</v>
      </c>
      <c r="FQ71" s="1">
        <v>0.97657453900000002</v>
      </c>
      <c r="FR71" s="1">
        <v>-9.6083810000000006E-2</v>
      </c>
      <c r="FS71" s="1">
        <v>0.70189067199999999</v>
      </c>
      <c r="FT71" s="1">
        <v>1.135604523</v>
      </c>
      <c r="FU71" s="1">
        <v>0.76901765600000005</v>
      </c>
      <c r="FV71" s="1">
        <v>0.68614825199999996</v>
      </c>
      <c r="FW71" s="1">
        <v>0.72294473999999997</v>
      </c>
      <c r="FX71" s="1">
        <v>1.396614697</v>
      </c>
      <c r="FY71" s="1">
        <v>0.356362032</v>
      </c>
      <c r="FZ71" s="1">
        <v>-0.46797258600000002</v>
      </c>
      <c r="GA71" s="1">
        <v>-1.3746642529999999</v>
      </c>
      <c r="GB71" s="1">
        <v>1.721000812</v>
      </c>
      <c r="GC71" s="1">
        <v>0.126620132</v>
      </c>
      <c r="GD71" s="1">
        <v>1.5046328440000001</v>
      </c>
      <c r="GE71" s="1">
        <v>1.8140650970000001</v>
      </c>
      <c r="GF71" s="1">
        <v>1.378764106</v>
      </c>
      <c r="GG71" s="1">
        <v>1.4834725280000001</v>
      </c>
      <c r="GH71" s="1">
        <v>2.1197733140000001</v>
      </c>
      <c r="GI71" s="1">
        <v>1.807267186</v>
      </c>
      <c r="GJ71" s="1">
        <v>3.8199134199999998</v>
      </c>
      <c r="GK71" s="1">
        <v>2.3942114609999998</v>
      </c>
      <c r="GL71" s="1">
        <v>6</v>
      </c>
      <c r="GM71" s="1">
        <v>4</v>
      </c>
      <c r="GN71" s="1">
        <v>0.66666666699999999</v>
      </c>
      <c r="GO71" s="1">
        <v>2</v>
      </c>
      <c r="GP71" s="1">
        <v>0.33333333300000001</v>
      </c>
      <c r="GQ71" s="1">
        <v>0</v>
      </c>
      <c r="GR71" s="1">
        <v>0</v>
      </c>
      <c r="GS71" s="1">
        <v>0</v>
      </c>
      <c r="GT71" s="1">
        <v>0</v>
      </c>
      <c r="GU71" s="1">
        <v>0</v>
      </c>
      <c r="GV71" s="1">
        <v>0</v>
      </c>
      <c r="GW71" s="1">
        <v>0</v>
      </c>
      <c r="GX71" s="1">
        <v>0</v>
      </c>
      <c r="GY71" s="1">
        <v>1</v>
      </c>
      <c r="GZ71" s="1">
        <v>0.16666666699999999</v>
      </c>
      <c r="HA71" s="1">
        <v>2</v>
      </c>
      <c r="HB71" s="1">
        <v>0.33333333300000001</v>
      </c>
      <c r="HC71" s="1">
        <v>0</v>
      </c>
      <c r="HD71" s="1">
        <v>0</v>
      </c>
      <c r="HE71" s="1">
        <v>0</v>
      </c>
      <c r="HF71" s="1">
        <v>0</v>
      </c>
      <c r="HG71" s="1">
        <v>0</v>
      </c>
      <c r="HH71" s="1">
        <v>0</v>
      </c>
      <c r="HI71" s="1">
        <v>3</v>
      </c>
      <c r="HJ71" s="1">
        <v>0.5</v>
      </c>
      <c r="HK71" s="1">
        <v>0</v>
      </c>
      <c r="HL71" s="1">
        <v>0</v>
      </c>
      <c r="HM71" s="1">
        <v>0.16666666699999999</v>
      </c>
      <c r="HN71" s="1">
        <v>0.83333333300000001</v>
      </c>
      <c r="HO71" s="1" t="s">
        <v>569</v>
      </c>
      <c r="HP71" s="1" t="s">
        <v>295</v>
      </c>
      <c r="HQ71" s="1" t="s">
        <v>233</v>
      </c>
      <c r="HR71" s="1" t="s">
        <v>234</v>
      </c>
      <c r="HS71" s="1" t="s">
        <v>221</v>
      </c>
      <c r="HT71" s="1"/>
      <c r="HU71" s="1">
        <v>5.1474784830000004</v>
      </c>
      <c r="HV71" s="1">
        <v>2.4497282870000001</v>
      </c>
      <c r="HW71" s="1">
        <v>3.3044669880000002</v>
      </c>
      <c r="HX71" s="1">
        <v>3.5366122299999998</v>
      </c>
      <c r="HY71" s="1">
        <v>3.5568846719999998</v>
      </c>
      <c r="HZ71" s="1">
        <v>4.8454132029999997</v>
      </c>
      <c r="IA71" s="1">
        <v>3.8072771940000001</v>
      </c>
      <c r="IB71" s="1">
        <v>5.1745138480000001</v>
      </c>
    </row>
    <row r="72" spans="1:236" x14ac:dyDescent="0.3">
      <c r="A72" s="1">
        <v>33380</v>
      </c>
      <c r="B72" s="1" t="s">
        <v>716</v>
      </c>
      <c r="C72" s="1" t="s">
        <v>717</v>
      </c>
      <c r="D72" s="1" t="s">
        <v>574</v>
      </c>
      <c r="E72" s="1">
        <v>5</v>
      </c>
      <c r="F72" s="1" t="s">
        <v>654</v>
      </c>
      <c r="G72" s="1">
        <v>3</v>
      </c>
      <c r="H72" s="1" t="s">
        <v>655</v>
      </c>
      <c r="I72" s="1" t="s">
        <v>221</v>
      </c>
      <c r="J72" s="1" t="s">
        <v>221</v>
      </c>
      <c r="K72" s="1" t="s">
        <v>221</v>
      </c>
      <c r="L72" s="1">
        <v>1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1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 t="s">
        <v>221</v>
      </c>
      <c r="AF72" s="1" t="s">
        <v>221</v>
      </c>
      <c r="AG72" s="1" t="s">
        <v>221</v>
      </c>
      <c r="AH72" s="1" t="s">
        <v>221</v>
      </c>
      <c r="AI72" s="1" t="s">
        <v>221</v>
      </c>
      <c r="AJ72" s="1" t="s">
        <v>221</v>
      </c>
      <c r="AK72" s="1" t="s">
        <v>221</v>
      </c>
      <c r="AL72" s="1" t="s">
        <v>221</v>
      </c>
      <c r="AM72" s="1">
        <v>5</v>
      </c>
      <c r="AN72" s="1">
        <v>1</v>
      </c>
      <c r="AO72" s="1">
        <v>3</v>
      </c>
      <c r="AP72" s="1">
        <v>1</v>
      </c>
      <c r="AQ72" s="1">
        <v>2</v>
      </c>
      <c r="AR72" s="1">
        <v>3</v>
      </c>
      <c r="AS72" s="1">
        <v>1</v>
      </c>
      <c r="AT72" s="1">
        <v>1</v>
      </c>
      <c r="AU72" s="1">
        <v>1</v>
      </c>
      <c r="AV72" s="1">
        <v>4</v>
      </c>
      <c r="AW72" s="1">
        <v>4</v>
      </c>
      <c r="AX72" s="1">
        <v>5</v>
      </c>
      <c r="AY72" s="1">
        <v>3</v>
      </c>
      <c r="AZ72" s="1">
        <v>3</v>
      </c>
      <c r="BA72" s="1">
        <v>1</v>
      </c>
      <c r="BB72" s="1">
        <v>3</v>
      </c>
      <c r="BC72" s="1" t="s">
        <v>221</v>
      </c>
      <c r="BD72" s="1" t="s">
        <v>221</v>
      </c>
      <c r="BE72" s="1" t="s">
        <v>221</v>
      </c>
      <c r="BF72" s="1" t="s">
        <v>221</v>
      </c>
      <c r="BG72" s="1">
        <v>5</v>
      </c>
      <c r="BH72" s="1">
        <v>5</v>
      </c>
      <c r="BI72" s="1">
        <v>5</v>
      </c>
      <c r="BJ72" s="1">
        <v>5</v>
      </c>
      <c r="BK72" s="1">
        <v>4</v>
      </c>
      <c r="BL72" s="1">
        <v>5</v>
      </c>
      <c r="BM72" s="1">
        <v>5</v>
      </c>
      <c r="BN72" s="1">
        <v>4</v>
      </c>
      <c r="BO72" s="1">
        <v>2</v>
      </c>
      <c r="BP72" s="1">
        <v>3</v>
      </c>
      <c r="BQ72" s="1">
        <v>5</v>
      </c>
      <c r="BR72" s="1">
        <v>5</v>
      </c>
      <c r="BS72" s="1">
        <v>2</v>
      </c>
      <c r="BT72" s="1">
        <v>1</v>
      </c>
      <c r="BU72" s="1">
        <v>1</v>
      </c>
      <c r="BV72" s="1">
        <v>4</v>
      </c>
      <c r="BW72" s="1">
        <v>1</v>
      </c>
      <c r="BX72" s="1">
        <v>4.0999999999999996</v>
      </c>
      <c r="BY72" s="1">
        <v>1</v>
      </c>
      <c r="BZ72" s="1">
        <v>4</v>
      </c>
      <c r="CA72" s="1">
        <v>2</v>
      </c>
      <c r="CB72" s="1">
        <v>3</v>
      </c>
      <c r="CC72" s="1">
        <v>4.6666666670000003</v>
      </c>
      <c r="CD72" s="1">
        <v>1.5</v>
      </c>
      <c r="CE72" s="1">
        <v>5</v>
      </c>
      <c r="CF72" s="1">
        <f>(AM72 - '[1]AoA, FW, and ASMu'!B$11) / '[1]AoA, FW, and ASMu'!B$12</f>
        <v>0.88905207322832902</v>
      </c>
      <c r="CG72" s="1">
        <f>(AQ72 - '[1]AoA, FW, and ASMu'!C$11) / '[1]AoA, FW, and ASMu'!C$12</f>
        <v>-0.70746723074685991</v>
      </c>
      <c r="CH72" s="1">
        <f>(AR72 - '[1]AoA, FW, and ASMu'!D$11) / '[1]AoA, FW, and ASMu'!D$12</f>
        <v>0.45651043466681585</v>
      </c>
      <c r="CI72" s="1">
        <f>(AT72 - '[1]AoA, FW, and ASMu'!E$11) / '[1]AoA, FW, and ASMu'!E$12</f>
        <v>-3.2112961347206417</v>
      </c>
      <c r="CJ72" s="1">
        <f>(AU72 - '[1]AoA, FW, and ASMu'!F$11) / '[1]AoA, FW, and ASMu'!F$12</f>
        <v>-1.3726844286238138</v>
      </c>
      <c r="CK72" s="1">
        <f>(AY72 - '[1]AoA, FW, and ASMu'!G$11) / '[1]AoA, FW, and ASMu'!G$12</f>
        <v>-0.39129875746110016</v>
      </c>
      <c r="CL72" s="1">
        <f>(BA72 - '[1]AoA, FW, and ASMu'!H$11) / '[1]AoA, FW, and ASMu'!H$12</f>
        <v>-0.62050276803115456</v>
      </c>
      <c r="CM72" s="1">
        <f>(AW72 - '[1]AoA, FW, and ASMu'!I$11) / '[1]AoA, FW, and ASMu'!I$12</f>
        <v>0.59779555268672613</v>
      </c>
      <c r="CN72" s="1">
        <v>-0.21383028000000001</v>
      </c>
      <c r="CO72" s="1">
        <v>-2.3256914119999998</v>
      </c>
      <c r="CP72" s="1">
        <v>-0.115272104</v>
      </c>
      <c r="CQ72" s="1">
        <v>-1.5047604919999999</v>
      </c>
      <c r="CR72" s="1">
        <v>-1.48926472</v>
      </c>
      <c r="CS72" s="1">
        <v>0.65654300099999996</v>
      </c>
      <c r="CT72" s="1">
        <v>-2.3803480939999999</v>
      </c>
      <c r="CU72" s="1">
        <v>0.55119821400000002</v>
      </c>
      <c r="CV72" s="1" t="s">
        <v>241</v>
      </c>
      <c r="CW72" s="1">
        <v>5</v>
      </c>
      <c r="CX72" s="1">
        <v>1</v>
      </c>
      <c r="CY72" s="1" t="s">
        <v>242</v>
      </c>
      <c r="CZ72" s="1">
        <v>5</v>
      </c>
      <c r="DA72" s="1">
        <v>7935</v>
      </c>
      <c r="DB72" s="1" t="s">
        <v>221</v>
      </c>
      <c r="DC72" s="1" t="s">
        <v>221</v>
      </c>
      <c r="DD72" s="1">
        <v>0</v>
      </c>
      <c r="DE72" s="1" t="s">
        <v>221</v>
      </c>
      <c r="DF72" s="1" t="s">
        <v>221</v>
      </c>
      <c r="DG72" s="1" t="s">
        <v>243</v>
      </c>
      <c r="DH72" s="1">
        <v>607279</v>
      </c>
      <c r="DI72" s="1" t="s">
        <v>718</v>
      </c>
      <c r="DJ72" s="1" t="s">
        <v>719</v>
      </c>
      <c r="DK72" s="1" t="s">
        <v>377</v>
      </c>
      <c r="DL72" s="1" t="s">
        <v>229</v>
      </c>
      <c r="DM72" s="1">
        <v>458</v>
      </c>
      <c r="DN72" s="1">
        <v>1</v>
      </c>
      <c r="DO72" s="1" t="s">
        <v>720</v>
      </c>
      <c r="DP72" s="1">
        <v>0.99168173500000001</v>
      </c>
      <c r="DQ72" s="1">
        <v>-0.56476974899999999</v>
      </c>
      <c r="DR72" s="1">
        <v>-0.85767027399999995</v>
      </c>
      <c r="DS72" s="1">
        <v>-0.37808848900000003</v>
      </c>
      <c r="DT72" s="1">
        <v>-0.81141516800000002</v>
      </c>
      <c r="DU72" s="1">
        <v>0.567065547</v>
      </c>
      <c r="DV72" s="1">
        <v>-0.68143459900000003</v>
      </c>
      <c r="DW72" s="1">
        <v>-3.1282847899999999</v>
      </c>
      <c r="DX72" s="1">
        <v>-2.2825453370000002</v>
      </c>
      <c r="DY72" s="1">
        <v>1.9035551500000001</v>
      </c>
      <c r="DZ72" s="1">
        <v>0.80939393900000001</v>
      </c>
      <c r="EA72" s="1">
        <v>2.8552219559999998</v>
      </c>
      <c r="EB72" s="1">
        <v>-0.34981495200000001</v>
      </c>
      <c r="EC72" s="1">
        <v>-0.36842907200000002</v>
      </c>
      <c r="ED72" s="1">
        <v>-0.670839038</v>
      </c>
      <c r="EE72" s="1">
        <v>-0.78145320900000004</v>
      </c>
      <c r="EF72" s="1">
        <v>0.50663741100000004</v>
      </c>
      <c r="EG72" s="1">
        <v>0.79266946299999996</v>
      </c>
      <c r="EH72" s="1">
        <v>0.86115427300000003</v>
      </c>
      <c r="EI72" s="1">
        <v>0.78168780999999998</v>
      </c>
      <c r="EJ72" s="1">
        <v>-0.213365954</v>
      </c>
      <c r="EK72" s="1">
        <v>0.91174131999999997</v>
      </c>
      <c r="EL72" s="1">
        <v>0.48208338899999997</v>
      </c>
      <c r="EM72" s="1">
        <v>-1.8582212789999999</v>
      </c>
      <c r="EN72" s="1">
        <v>-1.227950713</v>
      </c>
      <c r="EO72" s="1">
        <v>0.60217342600000001</v>
      </c>
      <c r="EP72" s="1">
        <v>0.55752913199999998</v>
      </c>
      <c r="EQ72" s="1">
        <v>-1.8398871450000001</v>
      </c>
      <c r="ER72" s="1">
        <v>-2.6496848740000001</v>
      </c>
      <c r="ES72" s="1">
        <v>-2.4313278839999999</v>
      </c>
      <c r="ET72" s="1">
        <v>-0.18006138499999999</v>
      </c>
      <c r="EU72" s="1">
        <v>-2.288270378</v>
      </c>
      <c r="EV72" s="1">
        <v>0.11079420800000001</v>
      </c>
      <c r="EW72" s="1">
        <v>0.87027960100000001</v>
      </c>
      <c r="EX72" s="1">
        <v>-0.50626750099999995</v>
      </c>
      <c r="EY72" s="1">
        <v>-0.87121855599999998</v>
      </c>
      <c r="EZ72" s="1">
        <v>-0.43257899100000002</v>
      </c>
      <c r="FA72" s="1">
        <v>-0.64005863200000002</v>
      </c>
      <c r="FB72" s="1">
        <v>0.44826796200000002</v>
      </c>
      <c r="FC72" s="1">
        <v>-0.56312254100000003</v>
      </c>
      <c r="FD72" s="1">
        <v>-2.8048273130000001</v>
      </c>
      <c r="FE72" s="1">
        <v>-1.3079878810000001</v>
      </c>
      <c r="FF72" s="1">
        <v>1.3097068430000001</v>
      </c>
      <c r="FG72" s="1">
        <v>0.74325423400000001</v>
      </c>
      <c r="FH72" s="1">
        <v>1.8196115909999999</v>
      </c>
      <c r="FI72" s="1">
        <v>-0.25401532300000002</v>
      </c>
      <c r="FJ72" s="1">
        <v>-0.30773846599999999</v>
      </c>
      <c r="FK72" s="1">
        <v>-0.65123792400000002</v>
      </c>
      <c r="FL72" s="1">
        <v>-0.75600230499999999</v>
      </c>
      <c r="FM72" s="1">
        <v>0.73267232599999998</v>
      </c>
      <c r="FN72" s="1">
        <v>1.036017078</v>
      </c>
      <c r="FO72" s="1">
        <v>0.87643446000000003</v>
      </c>
      <c r="FP72" s="1">
        <v>0.94650490499999995</v>
      </c>
      <c r="FQ72" s="1">
        <v>-0.26488525299999999</v>
      </c>
      <c r="FR72" s="1">
        <v>0.99257750099999997</v>
      </c>
      <c r="FS72" s="1">
        <v>0.70189067199999999</v>
      </c>
      <c r="FT72" s="1">
        <v>-1.8481728989999999</v>
      </c>
      <c r="FU72" s="1">
        <v>-1.223128878</v>
      </c>
      <c r="FV72" s="1">
        <v>0.68614825199999996</v>
      </c>
      <c r="FW72" s="1">
        <v>0.72294473999999997</v>
      </c>
      <c r="FX72" s="1">
        <v>-2.2149684980000002</v>
      </c>
      <c r="FY72" s="1">
        <v>-2.6954219679999998</v>
      </c>
      <c r="FZ72" s="1">
        <v>-2.637888341</v>
      </c>
      <c r="GA72" s="1">
        <v>-0.209755147</v>
      </c>
      <c r="GB72" s="1">
        <v>-2.3006642679999998</v>
      </c>
      <c r="GC72" s="1">
        <v>0.126620132</v>
      </c>
      <c r="GD72" s="1">
        <v>0.842519079</v>
      </c>
      <c r="GE72" s="1">
        <v>-3.0952538650000001</v>
      </c>
      <c r="GF72" s="1">
        <v>-1.852396307</v>
      </c>
      <c r="GG72" s="1">
        <v>-2.1029366399999998</v>
      </c>
      <c r="GH72" s="1">
        <v>-3.15616078</v>
      </c>
      <c r="GI72" s="1">
        <v>0.30405039499999997</v>
      </c>
      <c r="GJ72" s="1">
        <v>-2.9090543069999999</v>
      </c>
      <c r="GK72" s="1">
        <v>1.4759265589999999</v>
      </c>
      <c r="GL72" s="1">
        <v>1</v>
      </c>
      <c r="GM72" s="1">
        <v>0</v>
      </c>
      <c r="GN72" s="1">
        <v>0</v>
      </c>
      <c r="GO72" s="1">
        <v>1</v>
      </c>
      <c r="GP72" s="1">
        <v>1</v>
      </c>
      <c r="GQ72" s="1">
        <v>0</v>
      </c>
      <c r="GR72" s="1">
        <v>0</v>
      </c>
      <c r="GS72" s="1">
        <v>0</v>
      </c>
      <c r="GT72" s="1">
        <v>0</v>
      </c>
      <c r="GU72" s="1">
        <v>0</v>
      </c>
      <c r="GV72" s="1">
        <v>0</v>
      </c>
      <c r="GW72" s="1">
        <v>0</v>
      </c>
      <c r="GX72" s="1">
        <v>0</v>
      </c>
      <c r="GY72" s="1">
        <v>0</v>
      </c>
      <c r="GZ72" s="1">
        <v>0</v>
      </c>
      <c r="HA72" s="1">
        <v>0</v>
      </c>
      <c r="HB72" s="1">
        <v>0</v>
      </c>
      <c r="HC72" s="1">
        <v>0</v>
      </c>
      <c r="HD72" s="1">
        <v>0</v>
      </c>
      <c r="HE72" s="1">
        <v>1</v>
      </c>
      <c r="HF72" s="1">
        <v>1</v>
      </c>
      <c r="HG72" s="1">
        <v>0</v>
      </c>
      <c r="HH72" s="1">
        <v>0</v>
      </c>
      <c r="HI72" s="1">
        <v>0</v>
      </c>
      <c r="HJ72" s="1">
        <v>0</v>
      </c>
      <c r="HK72" s="1">
        <v>0</v>
      </c>
      <c r="HL72" s="1">
        <v>0</v>
      </c>
      <c r="HM72" s="1">
        <v>0</v>
      </c>
      <c r="HN72" s="1">
        <v>1</v>
      </c>
      <c r="HO72" s="1" t="s">
        <v>269</v>
      </c>
      <c r="HP72" s="1" t="s">
        <v>315</v>
      </c>
      <c r="HQ72" s="1" t="s">
        <v>316</v>
      </c>
      <c r="HR72" s="1" t="s">
        <v>721</v>
      </c>
      <c r="HS72" s="1" t="s">
        <v>221</v>
      </c>
      <c r="HT72" s="1" t="s">
        <v>221</v>
      </c>
      <c r="HU72" s="1">
        <v>4.0035943759999997</v>
      </c>
      <c r="HV72" s="1">
        <v>0</v>
      </c>
      <c r="HW72" s="1">
        <v>3.3044669880000002</v>
      </c>
      <c r="HX72" s="1">
        <v>0.88415305799999999</v>
      </c>
      <c r="HY72" s="1">
        <v>1.185628224</v>
      </c>
      <c r="HZ72" s="1">
        <v>4.8454132029999997</v>
      </c>
      <c r="IA72" s="1">
        <v>0</v>
      </c>
      <c r="IB72" s="1">
        <v>5.1745138480000001</v>
      </c>
    </row>
    <row r="73" spans="1:236" x14ac:dyDescent="0.3">
      <c r="A73" s="1">
        <v>28483</v>
      </c>
      <c r="B73" s="1" t="s">
        <v>722</v>
      </c>
      <c r="C73" s="1" t="s">
        <v>723</v>
      </c>
      <c r="D73" s="1" t="s">
        <v>724</v>
      </c>
      <c r="E73" s="1">
        <v>5</v>
      </c>
      <c r="F73" s="1" t="s">
        <v>654</v>
      </c>
      <c r="G73" s="1">
        <v>3</v>
      </c>
      <c r="H73" s="1" t="s">
        <v>655</v>
      </c>
      <c r="I73" s="1" t="s">
        <v>221</v>
      </c>
      <c r="J73" s="1" t="s">
        <v>221</v>
      </c>
      <c r="K73" s="1" t="s">
        <v>221</v>
      </c>
      <c r="L73" s="1">
        <v>1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1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 t="s">
        <v>725</v>
      </c>
      <c r="AF73" s="1" t="s">
        <v>221</v>
      </c>
      <c r="AG73" s="1" t="s">
        <v>221</v>
      </c>
      <c r="AH73" s="1" t="s">
        <v>221</v>
      </c>
      <c r="AI73" s="1" t="s">
        <v>221</v>
      </c>
      <c r="AJ73" s="1" t="s">
        <v>221</v>
      </c>
      <c r="AK73" s="1" t="s">
        <v>221</v>
      </c>
      <c r="AL73" s="1" t="s">
        <v>221</v>
      </c>
      <c r="AM73" s="1">
        <v>5</v>
      </c>
      <c r="AN73" s="1">
        <v>1</v>
      </c>
      <c r="AO73" s="1">
        <v>5</v>
      </c>
      <c r="AP73" s="1">
        <v>1</v>
      </c>
      <c r="AQ73" s="1">
        <v>1</v>
      </c>
      <c r="AR73" s="1">
        <v>1</v>
      </c>
      <c r="AS73" s="1">
        <v>1</v>
      </c>
      <c r="AT73" s="1">
        <v>3</v>
      </c>
      <c r="AU73" s="1">
        <v>1</v>
      </c>
      <c r="AV73" s="1">
        <v>5</v>
      </c>
      <c r="AW73" s="1">
        <v>5</v>
      </c>
      <c r="AX73" s="1">
        <v>5</v>
      </c>
      <c r="AY73" s="1">
        <v>1</v>
      </c>
      <c r="AZ73" s="1">
        <v>3</v>
      </c>
      <c r="BA73" s="1">
        <v>1</v>
      </c>
      <c r="BB73" s="1">
        <v>3</v>
      </c>
      <c r="BC73" s="1" t="s">
        <v>221</v>
      </c>
      <c r="BD73" s="1" t="s">
        <v>221</v>
      </c>
      <c r="BE73" s="1" t="s">
        <v>221</v>
      </c>
      <c r="BF73" s="1" t="s">
        <v>221</v>
      </c>
      <c r="BG73" s="1">
        <v>5</v>
      </c>
      <c r="BH73" s="1">
        <v>5</v>
      </c>
      <c r="BI73" s="1">
        <v>4</v>
      </c>
      <c r="BJ73" s="1">
        <v>5</v>
      </c>
      <c r="BK73" s="1" t="s">
        <v>221</v>
      </c>
      <c r="BL73" s="1" t="s">
        <v>221</v>
      </c>
      <c r="BM73" s="1" t="s">
        <v>221</v>
      </c>
      <c r="BN73" s="1" t="s">
        <v>221</v>
      </c>
      <c r="BO73" s="1">
        <v>3</v>
      </c>
      <c r="BP73" s="1" t="s">
        <v>221</v>
      </c>
      <c r="BQ73" s="1">
        <v>5</v>
      </c>
      <c r="BR73" s="1">
        <v>5</v>
      </c>
      <c r="BS73" s="1" t="s">
        <v>221</v>
      </c>
      <c r="BT73" s="1" t="s">
        <v>221</v>
      </c>
      <c r="BU73" s="1" t="s">
        <v>221</v>
      </c>
      <c r="BV73" s="1">
        <v>4</v>
      </c>
      <c r="BW73" s="1" t="s">
        <v>221</v>
      </c>
      <c r="BX73" s="1">
        <v>4.5999999999999996</v>
      </c>
      <c r="BY73" s="1"/>
      <c r="BZ73" s="1"/>
      <c r="CA73" s="1">
        <v>3</v>
      </c>
      <c r="CB73" s="1"/>
      <c r="CC73" s="1"/>
      <c r="CD73" s="1"/>
      <c r="CE73" s="1">
        <v>5</v>
      </c>
      <c r="CF73" s="1">
        <f>(AM73 - '[1]AoA, FW, and ASMu'!B$11) / '[1]AoA, FW, and ASMu'!B$12</f>
        <v>0.88905207322832902</v>
      </c>
      <c r="CG73" s="1">
        <f>(AQ73 - '[1]AoA, FW, and ASMu'!C$11) / '[1]AoA, FW, and ASMu'!C$12</f>
        <v>-1.4784925460403708</v>
      </c>
      <c r="CH73" s="1">
        <f>(AR73 - '[1]AoA, FW, and ASMu'!D$11) / '[1]AoA, FW, and ASMu'!D$12</f>
        <v>-1.1133856642167215</v>
      </c>
      <c r="CI73" s="1">
        <f>(AT73 - '[1]AoA, FW, and ASMu'!E$11) / '[1]AoA, FW, and ASMu'!E$12</f>
        <v>-1.3553178528170411</v>
      </c>
      <c r="CJ73" s="1">
        <f>(AU73 - '[1]AoA, FW, and ASMu'!F$11) / '[1]AoA, FW, and ASMu'!F$12</f>
        <v>-1.3726844286238138</v>
      </c>
      <c r="CK73" s="1">
        <f>(AY73 - '[1]AoA, FW, and ASMu'!G$11) / '[1]AoA, FW, and ASMu'!G$12</f>
        <v>-1.8178158856975259</v>
      </c>
      <c r="CL73" s="1">
        <f>(BA73 - '[1]AoA, FW, and ASMu'!H$11) / '[1]AoA, FW, and ASMu'!H$12</f>
        <v>-0.62050276803115456</v>
      </c>
      <c r="CM73" s="1">
        <f>(AW73 - '[1]AoA, FW, and ASMu'!I$11) / '[1]AoA, FW, and ASMu'!I$12</f>
        <v>1.4468245209353749</v>
      </c>
      <c r="CN73" s="1">
        <v>0.73940647699999995</v>
      </c>
      <c r="CO73" s="1"/>
      <c r="CP73" s="1"/>
      <c r="CQ73" s="1">
        <v>-0.62060743500000004</v>
      </c>
      <c r="CR73" s="1"/>
      <c r="CS73" s="1"/>
      <c r="CT73" s="1"/>
      <c r="CU73" s="1">
        <v>0.55119821400000002</v>
      </c>
      <c r="CV73" s="1" t="s">
        <v>241</v>
      </c>
      <c r="CW73" s="1">
        <v>5</v>
      </c>
      <c r="CX73" s="1">
        <v>1</v>
      </c>
      <c r="CY73" s="1" t="s">
        <v>242</v>
      </c>
      <c r="CZ73" s="1">
        <v>5</v>
      </c>
      <c r="DA73" s="1" t="s">
        <v>221</v>
      </c>
      <c r="DB73" s="1" t="s">
        <v>221</v>
      </c>
      <c r="DC73" s="1" t="s">
        <v>221</v>
      </c>
      <c r="DD73" s="1">
        <v>1</v>
      </c>
      <c r="DE73" s="1" t="s">
        <v>221</v>
      </c>
      <c r="DF73" s="1" t="s">
        <v>221</v>
      </c>
      <c r="DG73" s="1" t="s">
        <v>266</v>
      </c>
      <c r="DH73" s="1">
        <v>66817</v>
      </c>
      <c r="DI73" s="1" t="s">
        <v>221</v>
      </c>
      <c r="DJ73" s="1" t="s">
        <v>726</v>
      </c>
      <c r="DK73" s="1" t="s">
        <v>727</v>
      </c>
      <c r="DL73" s="1" t="s">
        <v>229</v>
      </c>
      <c r="DM73" s="1">
        <v>1845</v>
      </c>
      <c r="DN73" s="1">
        <v>10</v>
      </c>
      <c r="DO73" s="1" t="s">
        <v>221</v>
      </c>
      <c r="DP73" s="1">
        <v>0.99168173500000001</v>
      </c>
      <c r="DQ73" s="1">
        <v>-0.56476974899999999</v>
      </c>
      <c r="DR73" s="1">
        <v>1.142329726</v>
      </c>
      <c r="DS73" s="1">
        <v>-0.37808848900000003</v>
      </c>
      <c r="DT73" s="1">
        <v>-1.8114151679999999</v>
      </c>
      <c r="DU73" s="1">
        <v>-1.4329344530000001</v>
      </c>
      <c r="DV73" s="1">
        <v>-0.68143459900000003</v>
      </c>
      <c r="DW73" s="1">
        <v>-1.1282847899999999</v>
      </c>
      <c r="DX73" s="1">
        <v>-2.2825453370000002</v>
      </c>
      <c r="DY73" s="1">
        <v>2.9035551499999999</v>
      </c>
      <c r="DZ73" s="1">
        <v>1.809393939</v>
      </c>
      <c r="EA73" s="1">
        <v>2.8552219559999998</v>
      </c>
      <c r="EB73" s="1">
        <v>-2.349814952</v>
      </c>
      <c r="EC73" s="1">
        <v>-0.36842907200000002</v>
      </c>
      <c r="ED73" s="1">
        <v>-0.670839038</v>
      </c>
      <c r="EE73" s="1">
        <v>-0.78145320900000004</v>
      </c>
      <c r="EF73" s="1">
        <v>0.50663741100000004</v>
      </c>
      <c r="EG73" s="1">
        <v>0.79266946299999996</v>
      </c>
      <c r="EH73" s="1">
        <v>-0.138845727</v>
      </c>
      <c r="EI73" s="1">
        <v>0.78168780999999998</v>
      </c>
      <c r="EJ73" s="1" t="s">
        <v>221</v>
      </c>
      <c r="EK73" s="1" t="s">
        <v>221</v>
      </c>
      <c r="EL73" s="1" t="s">
        <v>221</v>
      </c>
      <c r="EM73" s="1">
        <v>-0.858221279</v>
      </c>
      <c r="EN73" s="1" t="s">
        <v>221</v>
      </c>
      <c r="EO73" s="1">
        <v>0.60217342600000001</v>
      </c>
      <c r="EP73" s="1">
        <v>0.55752913199999998</v>
      </c>
      <c r="EQ73" s="1" t="s">
        <v>221</v>
      </c>
      <c r="ER73" s="1" t="s">
        <v>221</v>
      </c>
      <c r="ES73" s="1" t="s">
        <v>221</v>
      </c>
      <c r="ET73" s="1">
        <v>-0.18006138499999999</v>
      </c>
      <c r="EU73" s="1" t="s">
        <v>221</v>
      </c>
      <c r="EV73" s="1" t="s">
        <v>221</v>
      </c>
      <c r="EW73" s="1">
        <v>0.87027960100000001</v>
      </c>
      <c r="EX73" s="1">
        <v>-0.50626750099999995</v>
      </c>
      <c r="EY73" s="1">
        <v>1.1603746619999999</v>
      </c>
      <c r="EZ73" s="1">
        <v>-0.43257899100000002</v>
      </c>
      <c r="FA73" s="1">
        <v>-1.428876314</v>
      </c>
      <c r="FB73" s="1">
        <v>-1.132741373</v>
      </c>
      <c r="FC73" s="1">
        <v>-0.56312254100000003</v>
      </c>
      <c r="FD73" s="1">
        <v>-1.0116227289999999</v>
      </c>
      <c r="FE73" s="1">
        <v>-1.3079878810000001</v>
      </c>
      <c r="FF73" s="1">
        <v>1.9977388359999999</v>
      </c>
      <c r="FG73" s="1">
        <v>1.6615391349999999</v>
      </c>
      <c r="FH73" s="1">
        <v>1.8196115909999999</v>
      </c>
      <c r="FI73" s="1">
        <v>-1.706299287</v>
      </c>
      <c r="FJ73" s="1">
        <v>-0.30773846599999999</v>
      </c>
      <c r="FK73" s="1">
        <v>-0.65123792400000002</v>
      </c>
      <c r="FL73" s="1">
        <v>-0.75600230499999999</v>
      </c>
      <c r="FM73" s="1">
        <v>0.73267232599999998</v>
      </c>
      <c r="FN73" s="1">
        <v>1.036017078</v>
      </c>
      <c r="FO73" s="1">
        <v>-0.14130938400000001</v>
      </c>
      <c r="FP73" s="1">
        <v>0.94650490499999995</v>
      </c>
      <c r="FQ73" s="1"/>
      <c r="FR73" s="1"/>
      <c r="FS73" s="1"/>
      <c r="FT73" s="1">
        <v>-0.85358042499999998</v>
      </c>
      <c r="FU73" s="1"/>
      <c r="FV73" s="1">
        <v>0.68614825199999996</v>
      </c>
      <c r="FW73" s="1">
        <v>0.72294473999999997</v>
      </c>
      <c r="FX73" s="1"/>
      <c r="FY73" s="1"/>
      <c r="FZ73" s="1"/>
      <c r="GA73" s="1">
        <v>-0.209755147</v>
      </c>
      <c r="GB73" s="1"/>
      <c r="GC73" s="1"/>
      <c r="GD73" s="1">
        <v>1.228419758</v>
      </c>
      <c r="GE73" s="1"/>
      <c r="GF73" s="1">
        <v>-1.132741373</v>
      </c>
      <c r="GG73" s="1">
        <v>-1.0116227289999999</v>
      </c>
      <c r="GH73" s="1">
        <v>-2.1615683059999999</v>
      </c>
      <c r="GI73" s="1">
        <v>-0.75979438200000005</v>
      </c>
      <c r="GJ73" s="1"/>
      <c r="GK73" s="1">
        <v>2.3942114609999998</v>
      </c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 t="s">
        <v>221</v>
      </c>
      <c r="HP73" s="1" t="s">
        <v>232</v>
      </c>
      <c r="HQ73" s="1" t="s">
        <v>270</v>
      </c>
      <c r="HR73" s="1" t="s">
        <v>260</v>
      </c>
      <c r="HS73" s="1" t="s">
        <v>221</v>
      </c>
      <c r="HT73" s="1" t="s">
        <v>221</v>
      </c>
      <c r="HU73" s="1">
        <v>4.9568311319999996</v>
      </c>
      <c r="HV73" s="1"/>
      <c r="HW73" s="1"/>
      <c r="HX73" s="1">
        <v>1.7683061149999999</v>
      </c>
      <c r="HY73" s="1"/>
      <c r="HZ73" s="1"/>
      <c r="IA73" s="1"/>
      <c r="IB73" s="1">
        <v>5.1745138480000001</v>
      </c>
    </row>
    <row r="74" spans="1:236" x14ac:dyDescent="0.3">
      <c r="A74" s="1">
        <v>27493</v>
      </c>
      <c r="B74" s="1" t="s">
        <v>728</v>
      </c>
      <c r="C74" s="1" t="s">
        <v>729</v>
      </c>
      <c r="D74" s="1" t="s">
        <v>730</v>
      </c>
      <c r="E74" s="1">
        <v>7</v>
      </c>
      <c r="F74" s="1" t="s">
        <v>352</v>
      </c>
      <c r="G74" s="1">
        <v>1</v>
      </c>
      <c r="H74" s="1" t="s">
        <v>353</v>
      </c>
      <c r="I74" s="1" t="s">
        <v>221</v>
      </c>
      <c r="J74" s="1" t="s">
        <v>221</v>
      </c>
      <c r="K74" s="1" t="s">
        <v>221</v>
      </c>
      <c r="L74" s="1">
        <v>1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1</v>
      </c>
      <c r="Z74" s="1">
        <v>0</v>
      </c>
      <c r="AA74" s="1">
        <v>0</v>
      </c>
      <c r="AB74" s="1">
        <v>1</v>
      </c>
      <c r="AC74" s="1">
        <v>0</v>
      </c>
      <c r="AD74" s="1">
        <v>0</v>
      </c>
      <c r="AE74" s="1" t="s">
        <v>731</v>
      </c>
      <c r="AF74" s="1" t="s">
        <v>221</v>
      </c>
      <c r="AG74" s="1" t="s">
        <v>221</v>
      </c>
      <c r="AH74" s="1" t="s">
        <v>221</v>
      </c>
      <c r="AI74" s="1" t="s">
        <v>221</v>
      </c>
      <c r="AJ74" s="1" t="s">
        <v>221</v>
      </c>
      <c r="AK74" s="1" t="s">
        <v>221</v>
      </c>
      <c r="AL74" s="1" t="s">
        <v>221</v>
      </c>
      <c r="AM74" s="1">
        <v>5</v>
      </c>
      <c r="AN74" s="1">
        <v>2</v>
      </c>
      <c r="AO74" s="1">
        <v>3</v>
      </c>
      <c r="AP74" s="1">
        <v>1</v>
      </c>
      <c r="AQ74" s="1">
        <v>4</v>
      </c>
      <c r="AR74" s="1">
        <v>1</v>
      </c>
      <c r="AS74" s="1">
        <v>1</v>
      </c>
      <c r="AT74" s="1">
        <v>5</v>
      </c>
      <c r="AU74" s="1">
        <v>5</v>
      </c>
      <c r="AV74" s="1">
        <v>2</v>
      </c>
      <c r="AW74" s="1">
        <v>5</v>
      </c>
      <c r="AX74" s="1">
        <v>5</v>
      </c>
      <c r="AY74" s="1">
        <v>5</v>
      </c>
      <c r="AZ74" s="1">
        <v>4</v>
      </c>
      <c r="BA74" s="1">
        <v>5</v>
      </c>
      <c r="BB74" s="1">
        <v>2</v>
      </c>
      <c r="BC74" s="1" t="s">
        <v>221</v>
      </c>
      <c r="BD74" s="1" t="s">
        <v>221</v>
      </c>
      <c r="BE74" s="1" t="s">
        <v>221</v>
      </c>
      <c r="BF74" s="1" t="s">
        <v>221</v>
      </c>
      <c r="BG74" s="1">
        <v>4</v>
      </c>
      <c r="BH74" s="1">
        <v>4</v>
      </c>
      <c r="BI74" s="1">
        <v>5</v>
      </c>
      <c r="BJ74" s="1">
        <v>3</v>
      </c>
      <c r="BK74" s="1">
        <v>5</v>
      </c>
      <c r="BL74" s="1">
        <v>5</v>
      </c>
      <c r="BM74" s="1">
        <v>4</v>
      </c>
      <c r="BN74" s="1" t="s">
        <v>221</v>
      </c>
      <c r="BO74" s="1">
        <v>5</v>
      </c>
      <c r="BP74" s="1">
        <v>5</v>
      </c>
      <c r="BQ74" s="1">
        <v>5</v>
      </c>
      <c r="BR74" s="1">
        <v>5</v>
      </c>
      <c r="BS74" s="1">
        <v>4</v>
      </c>
      <c r="BT74" s="1">
        <v>3</v>
      </c>
      <c r="BU74" s="1">
        <v>1</v>
      </c>
      <c r="BV74" s="1">
        <v>4</v>
      </c>
      <c r="BW74" s="1" t="s">
        <v>221</v>
      </c>
      <c r="BX74" s="1">
        <v>4.5555555559999998</v>
      </c>
      <c r="BY74" s="1">
        <v>2</v>
      </c>
      <c r="BZ74" s="1"/>
      <c r="CA74" s="1">
        <v>5</v>
      </c>
      <c r="CB74" s="1">
        <v>5</v>
      </c>
      <c r="CC74" s="1">
        <v>4.6666666670000003</v>
      </c>
      <c r="CD74" s="1">
        <v>4</v>
      </c>
      <c r="CE74" s="1">
        <v>4</v>
      </c>
      <c r="CF74" s="1">
        <f>(AM74 - '[1]AoA, FW, and ASMu'!B$11) / '[1]AoA, FW, and ASMu'!B$12</f>
        <v>0.88905207322832902</v>
      </c>
      <c r="CG74" s="1">
        <f>(AQ74 - '[1]AoA, FW, and ASMu'!C$11) / '[1]AoA, FW, and ASMu'!C$12</f>
        <v>0.83458339984016205</v>
      </c>
      <c r="CH74" s="1">
        <f>(AR74 - '[1]AoA, FW, and ASMu'!D$11) / '[1]AoA, FW, and ASMu'!D$12</f>
        <v>-1.1133856642167215</v>
      </c>
      <c r="CI74" s="1">
        <f>(AT74 - '[1]AoA, FW, and ASMu'!E$11) / '[1]AoA, FW, and ASMu'!E$12</f>
        <v>0.50066042908655961</v>
      </c>
      <c r="CJ74" s="1">
        <f>(AU74 - '[1]AoA, FW, and ASMu'!F$11) / '[1]AoA, FW, and ASMu'!F$12</f>
        <v>0.92360840061944671</v>
      </c>
      <c r="CK74" s="1">
        <f>(AY74 - '[1]AoA, FW, and ASMu'!G$11) / '[1]AoA, FW, and ASMu'!G$12</f>
        <v>1.0352183707753255</v>
      </c>
      <c r="CL74" s="1">
        <f>(BA74 - '[1]AoA, FW, and ASMu'!H$11) / '[1]AoA, FW, and ASMu'!H$12</f>
        <v>3.1399257210878839</v>
      </c>
      <c r="CM74" s="1">
        <f>(AW74 - '[1]AoA, FW, and ASMu'!I$11) / '[1]AoA, FW, and ASMu'!I$12</f>
        <v>1.4468245209353749</v>
      </c>
      <c r="CN74" s="1">
        <v>0.71187429300000005</v>
      </c>
      <c r="CO74" s="1">
        <v>-1.940369306</v>
      </c>
      <c r="CP74" s="1"/>
      <c r="CQ74" s="1">
        <v>1.053488258</v>
      </c>
      <c r="CR74" s="1">
        <v>0.74010169699999995</v>
      </c>
      <c r="CS74" s="1">
        <v>0.46618882</v>
      </c>
      <c r="CT74" s="1">
        <v>0.67743262599999998</v>
      </c>
      <c r="CU74" s="1">
        <v>-0.36336298</v>
      </c>
      <c r="CV74" s="1" t="s">
        <v>241</v>
      </c>
      <c r="CW74" s="1">
        <v>5</v>
      </c>
      <c r="CX74" s="1">
        <v>1</v>
      </c>
      <c r="CY74" s="1" t="s">
        <v>242</v>
      </c>
      <c r="CZ74" s="1">
        <v>5</v>
      </c>
      <c r="DA74" s="1">
        <v>4630</v>
      </c>
      <c r="DB74" s="1" t="s">
        <v>221</v>
      </c>
      <c r="DC74" s="1" t="s">
        <v>221</v>
      </c>
      <c r="DD74" s="1">
        <v>0</v>
      </c>
      <c r="DE74" s="1" t="s">
        <v>221</v>
      </c>
      <c r="DF74" s="1" t="s">
        <v>221</v>
      </c>
      <c r="DG74" s="1" t="s">
        <v>225</v>
      </c>
      <c r="DH74" s="1">
        <v>549128</v>
      </c>
      <c r="DI74" s="1" t="s">
        <v>732</v>
      </c>
      <c r="DJ74" s="1" t="s">
        <v>221</v>
      </c>
      <c r="DK74" s="1" t="s">
        <v>221</v>
      </c>
      <c r="DL74" s="1" t="s">
        <v>221</v>
      </c>
      <c r="DM74" s="1" t="s">
        <v>221</v>
      </c>
      <c r="DN74" s="1">
        <v>5</v>
      </c>
      <c r="DO74" s="1" t="s">
        <v>221</v>
      </c>
      <c r="DP74" s="1">
        <v>0.99168173500000001</v>
      </c>
      <c r="DQ74" s="1">
        <v>0.43523025100000001</v>
      </c>
      <c r="DR74" s="1">
        <v>-0.85767027399999995</v>
      </c>
      <c r="DS74" s="1">
        <v>-0.37808848900000003</v>
      </c>
      <c r="DT74" s="1">
        <v>1.1885848320000001</v>
      </c>
      <c r="DU74" s="1">
        <v>-1.4329344530000001</v>
      </c>
      <c r="DV74" s="1">
        <v>-0.68143459900000003</v>
      </c>
      <c r="DW74" s="1">
        <v>0.87171520999999996</v>
      </c>
      <c r="DX74" s="1">
        <v>1.717454663</v>
      </c>
      <c r="DY74" s="1">
        <v>-9.6444849999999999E-2</v>
      </c>
      <c r="DZ74" s="1">
        <v>1.809393939</v>
      </c>
      <c r="EA74" s="1">
        <v>2.8552219559999998</v>
      </c>
      <c r="EB74" s="1">
        <v>1.650185048</v>
      </c>
      <c r="EC74" s="1">
        <v>0.63157092800000003</v>
      </c>
      <c r="ED74" s="1">
        <v>3.329160962</v>
      </c>
      <c r="EE74" s="1">
        <v>-1.7814532089999999</v>
      </c>
      <c r="EF74" s="1">
        <v>-0.49336258900000002</v>
      </c>
      <c r="EG74" s="1">
        <v>-0.20733053700000001</v>
      </c>
      <c r="EH74" s="1">
        <v>0.86115427300000003</v>
      </c>
      <c r="EI74" s="1">
        <v>-1.21831219</v>
      </c>
      <c r="EJ74" s="1">
        <v>0.78663404599999998</v>
      </c>
      <c r="EK74" s="1">
        <v>0.91174131999999997</v>
      </c>
      <c r="EL74" s="1">
        <v>-0.51791661099999997</v>
      </c>
      <c r="EM74" s="1">
        <v>1.1417787210000001</v>
      </c>
      <c r="EN74" s="1">
        <v>0.77204928699999997</v>
      </c>
      <c r="EO74" s="1">
        <v>0.60217342600000001</v>
      </c>
      <c r="EP74" s="1">
        <v>0.55752913199999998</v>
      </c>
      <c r="EQ74" s="1">
        <v>0.160112855</v>
      </c>
      <c r="ER74" s="1">
        <v>-0.64968487399999997</v>
      </c>
      <c r="ES74" s="1">
        <v>-2.4313278839999999</v>
      </c>
      <c r="ET74" s="1">
        <v>-0.18006138499999999</v>
      </c>
      <c r="EU74" s="1" t="s">
        <v>221</v>
      </c>
      <c r="EV74" s="1" t="s">
        <v>221</v>
      </c>
      <c r="EW74" s="1">
        <v>1.3341285919999999</v>
      </c>
      <c r="EX74" s="1">
        <v>0.52018203500000004</v>
      </c>
      <c r="EY74" s="1">
        <v>-0.74570925099999996</v>
      </c>
      <c r="EZ74" s="1">
        <v>-0.56272993800000004</v>
      </c>
      <c r="FA74" s="1">
        <v>0.95617094700000005</v>
      </c>
      <c r="FB74" s="1">
        <v>-1.348361157</v>
      </c>
      <c r="FC74" s="1">
        <v>-0.94977949800000006</v>
      </c>
      <c r="FD74" s="1">
        <v>0.84506917800000003</v>
      </c>
      <c r="FE74" s="1">
        <v>0.98215492100000001</v>
      </c>
      <c r="FF74" s="1">
        <v>-8.7277409E-2</v>
      </c>
      <c r="FG74" s="1">
        <v>1.556381282</v>
      </c>
      <c r="FH74" s="1">
        <v>2.2598216280000001</v>
      </c>
      <c r="FI74" s="1">
        <v>1.1625293880000001</v>
      </c>
      <c r="FJ74" s="1">
        <v>0.53189845499999999</v>
      </c>
      <c r="FK74" s="1">
        <v>3.0683243600000001</v>
      </c>
      <c r="FL74" s="1">
        <v>-1.434993843</v>
      </c>
      <c r="FM74" s="1">
        <v>-0.63754946099999998</v>
      </c>
      <c r="FN74" s="1">
        <v>-0.247118633</v>
      </c>
      <c r="FO74" s="1">
        <v>0.86177219599999999</v>
      </c>
      <c r="FP74" s="1">
        <v>-1.402873262</v>
      </c>
      <c r="FQ74" s="1">
        <v>0.96217865700000005</v>
      </c>
      <c r="FR74" s="1">
        <v>1.024416521</v>
      </c>
      <c r="FS74" s="1">
        <v>-0.72244622599999997</v>
      </c>
      <c r="FT74" s="1">
        <v>1.1629552620000001</v>
      </c>
      <c r="FU74" s="1">
        <v>0.89080182600000002</v>
      </c>
      <c r="FV74" s="1">
        <v>0.682211177</v>
      </c>
      <c r="FW74" s="1">
        <v>0.68845685099999998</v>
      </c>
      <c r="FX74" s="1">
        <v>0.15240841699999999</v>
      </c>
      <c r="FY74" s="1">
        <v>-0.711579976</v>
      </c>
      <c r="FZ74" s="1">
        <v>-2.5045629119999999</v>
      </c>
      <c r="GA74" s="1">
        <v>-0.200264262</v>
      </c>
      <c r="GB74" s="1"/>
      <c r="GC74" s="1"/>
      <c r="GD74" s="1">
        <v>1.6152469780000001</v>
      </c>
      <c r="GE74" s="1">
        <v>-2.9564326009999999</v>
      </c>
      <c r="GF74" s="1">
        <v>-0.94977949800000006</v>
      </c>
      <c r="GG74" s="1">
        <v>2.0080244390000002</v>
      </c>
      <c r="GH74" s="1">
        <v>1.8729567469999999</v>
      </c>
      <c r="GI74" s="1">
        <v>1.5839123719999999</v>
      </c>
      <c r="GJ74" s="1">
        <v>3.1445285680000001</v>
      </c>
      <c r="GK74" s="1">
        <v>1.30926265</v>
      </c>
      <c r="GL74" s="1">
        <v>10</v>
      </c>
      <c r="GM74" s="1">
        <v>3</v>
      </c>
      <c r="GN74" s="1">
        <v>0.3</v>
      </c>
      <c r="GO74" s="1">
        <v>7</v>
      </c>
      <c r="GP74" s="1">
        <v>0.7</v>
      </c>
      <c r="GQ74" s="1">
        <v>1</v>
      </c>
      <c r="GR74" s="1">
        <v>0.1</v>
      </c>
      <c r="GS74" s="1">
        <v>2</v>
      </c>
      <c r="GT74" s="1">
        <v>0.2</v>
      </c>
      <c r="GU74" s="1">
        <v>2</v>
      </c>
      <c r="GV74" s="1">
        <v>0.2</v>
      </c>
      <c r="GW74" s="1">
        <v>0</v>
      </c>
      <c r="GX74" s="1">
        <v>0</v>
      </c>
      <c r="GY74" s="1">
        <v>0</v>
      </c>
      <c r="GZ74" s="1">
        <v>0</v>
      </c>
      <c r="HA74" s="1">
        <v>0</v>
      </c>
      <c r="HB74" s="1">
        <v>0</v>
      </c>
      <c r="HC74" s="1">
        <v>0</v>
      </c>
      <c r="HD74" s="1">
        <v>0</v>
      </c>
      <c r="HE74" s="1">
        <v>0</v>
      </c>
      <c r="HF74" s="1">
        <v>0</v>
      </c>
      <c r="HG74" s="1">
        <v>3</v>
      </c>
      <c r="HH74" s="1">
        <v>0.3</v>
      </c>
      <c r="HI74" s="1">
        <v>1</v>
      </c>
      <c r="HJ74" s="1">
        <v>0.1</v>
      </c>
      <c r="HK74" s="1">
        <v>1</v>
      </c>
      <c r="HL74" s="1">
        <v>0.1</v>
      </c>
      <c r="HM74" s="1">
        <v>0.5</v>
      </c>
      <c r="HN74" s="1">
        <v>0.5</v>
      </c>
      <c r="HO74" s="1" t="s">
        <v>663</v>
      </c>
      <c r="HP74" s="1" t="s">
        <v>232</v>
      </c>
      <c r="HQ74" s="1" t="s">
        <v>270</v>
      </c>
      <c r="HR74" s="1" t="s">
        <v>260</v>
      </c>
      <c r="HS74" s="1" t="s">
        <v>221</v>
      </c>
      <c r="HT74" s="1" t="s">
        <v>221</v>
      </c>
      <c r="HU74" s="1">
        <v>4.6056404989999997</v>
      </c>
      <c r="HV74" s="1">
        <v>1.2016500269999999</v>
      </c>
      <c r="HW74" s="1"/>
      <c r="HX74" s="1">
        <v>4.1614971870000002</v>
      </c>
      <c r="HY74" s="1">
        <v>4.5886305209999998</v>
      </c>
      <c r="HZ74" s="1">
        <v>4.5636170390000004</v>
      </c>
      <c r="IA74" s="1">
        <v>3.14789969</v>
      </c>
      <c r="IB74" s="1">
        <v>2.41273019</v>
      </c>
    </row>
    <row r="75" spans="1:236" x14ac:dyDescent="0.3">
      <c r="A75" s="1">
        <v>36843</v>
      </c>
      <c r="B75" s="1" t="s">
        <v>733</v>
      </c>
      <c r="C75" s="1" t="s">
        <v>503</v>
      </c>
      <c r="D75" s="1" t="s">
        <v>237</v>
      </c>
      <c r="E75" s="1">
        <v>7</v>
      </c>
      <c r="F75" s="1" t="s">
        <v>352</v>
      </c>
      <c r="G75" s="1">
        <v>1</v>
      </c>
      <c r="H75" s="1" t="s">
        <v>353</v>
      </c>
      <c r="I75" s="1" t="s">
        <v>221</v>
      </c>
      <c r="J75" s="1" t="s">
        <v>221</v>
      </c>
      <c r="K75" s="1" t="s">
        <v>221</v>
      </c>
      <c r="L75" s="1">
        <v>1</v>
      </c>
      <c r="M75" s="1">
        <v>0</v>
      </c>
      <c r="N75" s="1">
        <v>0</v>
      </c>
      <c r="O75" s="1">
        <v>0</v>
      </c>
      <c r="P75" s="1">
        <v>1</v>
      </c>
      <c r="Q75" s="1">
        <v>0</v>
      </c>
      <c r="R75" s="1">
        <v>0</v>
      </c>
      <c r="S75" s="1">
        <v>1</v>
      </c>
      <c r="T75" s="1">
        <v>1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 t="s">
        <v>221</v>
      </c>
      <c r="AF75" s="1" t="s">
        <v>221</v>
      </c>
      <c r="AG75" s="1" t="s">
        <v>221</v>
      </c>
      <c r="AH75" s="1" t="s">
        <v>221</v>
      </c>
      <c r="AI75" s="1" t="s">
        <v>221</v>
      </c>
      <c r="AJ75" s="1" t="s">
        <v>221</v>
      </c>
      <c r="AK75" s="1" t="s">
        <v>221</v>
      </c>
      <c r="AL75" s="1" t="s">
        <v>221</v>
      </c>
      <c r="AM75" s="1">
        <v>5</v>
      </c>
      <c r="AN75" s="1">
        <v>1</v>
      </c>
      <c r="AO75" s="1">
        <v>3</v>
      </c>
      <c r="AP75" s="1">
        <v>1</v>
      </c>
      <c r="AQ75" s="1">
        <v>1</v>
      </c>
      <c r="AR75" s="1">
        <v>1</v>
      </c>
      <c r="AS75" s="1">
        <v>1</v>
      </c>
      <c r="AT75" s="1">
        <v>3</v>
      </c>
      <c r="AU75" s="1">
        <v>1</v>
      </c>
      <c r="AV75" s="1">
        <v>2</v>
      </c>
      <c r="AW75" s="1">
        <v>5</v>
      </c>
      <c r="AX75" s="1">
        <v>5</v>
      </c>
      <c r="AY75" s="1">
        <v>4</v>
      </c>
      <c r="AZ75" s="1">
        <v>4</v>
      </c>
      <c r="BA75" s="1">
        <v>1</v>
      </c>
      <c r="BB75" s="1">
        <v>4</v>
      </c>
      <c r="BC75" s="1" t="s">
        <v>221</v>
      </c>
      <c r="BD75" s="1" t="s">
        <v>221</v>
      </c>
      <c r="BE75" s="1" t="s">
        <v>221</v>
      </c>
      <c r="BF75" s="1" t="s">
        <v>221</v>
      </c>
      <c r="BG75" s="1">
        <v>5</v>
      </c>
      <c r="BH75" s="1">
        <v>4</v>
      </c>
      <c r="BI75" s="1">
        <v>5</v>
      </c>
      <c r="BJ75" s="1">
        <v>4</v>
      </c>
      <c r="BK75" s="1">
        <v>5</v>
      </c>
      <c r="BL75" s="1">
        <v>5</v>
      </c>
      <c r="BM75" s="1">
        <v>5</v>
      </c>
      <c r="BN75" s="1" t="s">
        <v>221</v>
      </c>
      <c r="BO75" s="1">
        <v>4</v>
      </c>
      <c r="BP75" s="1" t="s">
        <v>221</v>
      </c>
      <c r="BQ75" s="1">
        <v>5</v>
      </c>
      <c r="BR75" s="1">
        <v>5</v>
      </c>
      <c r="BS75" s="1" t="s">
        <v>221</v>
      </c>
      <c r="BT75" s="1">
        <v>4</v>
      </c>
      <c r="BU75" s="1">
        <v>3</v>
      </c>
      <c r="BV75" s="1">
        <v>5</v>
      </c>
      <c r="BW75" s="1" t="s">
        <v>221</v>
      </c>
      <c r="BX75" s="1">
        <v>5</v>
      </c>
      <c r="BY75" s="1">
        <v>3.5</v>
      </c>
      <c r="BZ75" s="1"/>
      <c r="CA75" s="1">
        <v>4</v>
      </c>
      <c r="CB75" s="1"/>
      <c r="CC75" s="1">
        <v>5</v>
      </c>
      <c r="CD75" s="1"/>
      <c r="CE75" s="1">
        <v>4</v>
      </c>
      <c r="CF75" s="1">
        <f>(AM75 - '[1]AoA, FW, and ASMu'!B$11) / '[1]AoA, FW, and ASMu'!B$12</f>
        <v>0.88905207322832902</v>
      </c>
      <c r="CG75" s="1">
        <f>(AQ75 - '[1]AoA, FW, and ASMu'!C$11) / '[1]AoA, FW, and ASMu'!C$12</f>
        <v>-1.4784925460403708</v>
      </c>
      <c r="CH75" s="1">
        <f>(AR75 - '[1]AoA, FW, and ASMu'!D$11) / '[1]AoA, FW, and ASMu'!D$12</f>
        <v>-1.1133856642167215</v>
      </c>
      <c r="CI75" s="1">
        <f>(AT75 - '[1]AoA, FW, and ASMu'!E$11) / '[1]AoA, FW, and ASMu'!E$12</f>
        <v>-1.3553178528170411</v>
      </c>
      <c r="CJ75" s="1">
        <f>(AU75 - '[1]AoA, FW, and ASMu'!F$11) / '[1]AoA, FW, and ASMu'!F$12</f>
        <v>-1.3726844286238138</v>
      </c>
      <c r="CK75" s="1">
        <f>(AY75 - '[1]AoA, FW, and ASMu'!G$11) / '[1]AoA, FW, and ASMu'!G$12</f>
        <v>0.32195980665711271</v>
      </c>
      <c r="CL75" s="1">
        <f>(BA75 - '[1]AoA, FW, and ASMu'!H$11) / '[1]AoA, FW, and ASMu'!H$12</f>
        <v>-0.62050276803115456</v>
      </c>
      <c r="CM75" s="1">
        <f>(AW75 - '[1]AoA, FW, and ASMu'!I$11) / '[1]AoA, FW, and ASMu'!I$12</f>
        <v>1.4468245209353749</v>
      </c>
      <c r="CN75" s="1">
        <v>1.707688455</v>
      </c>
      <c r="CO75" s="1">
        <v>-0.13789426499999999</v>
      </c>
      <c r="CP75" s="1"/>
      <c r="CQ75" s="1">
        <v>1.3113962E-2</v>
      </c>
      <c r="CR75" s="1"/>
      <c r="CS75" s="1">
        <v>1.03664095</v>
      </c>
      <c r="CT75" s="1"/>
      <c r="CU75" s="1">
        <v>-0.36336298</v>
      </c>
      <c r="CV75" s="1" t="s">
        <v>241</v>
      </c>
      <c r="CW75" s="1">
        <v>5</v>
      </c>
      <c r="CX75" s="1">
        <v>1</v>
      </c>
      <c r="CY75" s="1" t="s">
        <v>242</v>
      </c>
      <c r="CZ75" s="1">
        <v>5</v>
      </c>
      <c r="DA75" s="1">
        <v>3533</v>
      </c>
      <c r="DB75" s="1" t="s">
        <v>221</v>
      </c>
      <c r="DC75" s="1" t="s">
        <v>221</v>
      </c>
      <c r="DD75" s="1">
        <v>0</v>
      </c>
      <c r="DE75" s="1" t="s">
        <v>221</v>
      </c>
      <c r="DF75" s="1" t="s">
        <v>221</v>
      </c>
      <c r="DG75" s="1" t="s">
        <v>243</v>
      </c>
      <c r="DH75" s="1">
        <v>611107</v>
      </c>
      <c r="DI75" s="1" t="s">
        <v>734</v>
      </c>
      <c r="DJ75" s="1" t="s">
        <v>735</v>
      </c>
      <c r="DK75" s="1" t="s">
        <v>736</v>
      </c>
      <c r="DL75" s="1" t="s">
        <v>229</v>
      </c>
      <c r="DM75" s="1">
        <v>619</v>
      </c>
      <c r="DN75" s="1">
        <v>3</v>
      </c>
      <c r="DO75" s="1" t="s">
        <v>737</v>
      </c>
      <c r="DP75" s="1">
        <v>0.99168173500000001</v>
      </c>
      <c r="DQ75" s="1">
        <v>-0.56476974899999999</v>
      </c>
      <c r="DR75" s="1">
        <v>-0.85767027399999995</v>
      </c>
      <c r="DS75" s="1">
        <v>-0.37808848900000003</v>
      </c>
      <c r="DT75" s="1">
        <v>-1.8114151679999999</v>
      </c>
      <c r="DU75" s="1">
        <v>-1.4329344530000001</v>
      </c>
      <c r="DV75" s="1">
        <v>-0.68143459900000003</v>
      </c>
      <c r="DW75" s="1">
        <v>-1.1282847899999999</v>
      </c>
      <c r="DX75" s="1">
        <v>-2.2825453370000002</v>
      </c>
      <c r="DY75" s="1">
        <v>-9.6444849999999999E-2</v>
      </c>
      <c r="DZ75" s="1">
        <v>1.809393939</v>
      </c>
      <c r="EA75" s="1">
        <v>2.8552219559999998</v>
      </c>
      <c r="EB75" s="1">
        <v>0.65018504799999999</v>
      </c>
      <c r="EC75" s="1">
        <v>0.63157092800000003</v>
      </c>
      <c r="ED75" s="1">
        <v>-0.670839038</v>
      </c>
      <c r="EE75" s="1">
        <v>0.21854679099999999</v>
      </c>
      <c r="EF75" s="1">
        <v>0.50663741100000004</v>
      </c>
      <c r="EG75" s="1">
        <v>-0.20733053700000001</v>
      </c>
      <c r="EH75" s="1">
        <v>0.86115427300000003</v>
      </c>
      <c r="EI75" s="1">
        <v>-0.21831218999999999</v>
      </c>
      <c r="EJ75" s="1">
        <v>0.78663404599999998</v>
      </c>
      <c r="EK75" s="1">
        <v>0.91174131999999997</v>
      </c>
      <c r="EL75" s="1">
        <v>0.48208338899999997</v>
      </c>
      <c r="EM75" s="1">
        <v>0.141778721</v>
      </c>
      <c r="EN75" s="1" t="s">
        <v>221</v>
      </c>
      <c r="EO75" s="1">
        <v>0.60217342600000001</v>
      </c>
      <c r="EP75" s="1">
        <v>0.55752913199999998</v>
      </c>
      <c r="EQ75" s="1" t="s">
        <v>221</v>
      </c>
      <c r="ER75" s="1">
        <v>0.35031512599999998</v>
      </c>
      <c r="ES75" s="1">
        <v>-0.43132788399999999</v>
      </c>
      <c r="ET75" s="1">
        <v>0.81993861499999998</v>
      </c>
      <c r="EU75" s="1" t="s">
        <v>221</v>
      </c>
      <c r="EV75" s="1" t="s">
        <v>221</v>
      </c>
      <c r="EW75" s="1">
        <v>1.3341285919999999</v>
      </c>
      <c r="EX75" s="1">
        <v>-0.67500610599999999</v>
      </c>
      <c r="EY75" s="1">
        <v>-0.74570925099999996</v>
      </c>
      <c r="EZ75" s="1">
        <v>-0.56272993800000004</v>
      </c>
      <c r="FA75" s="1">
        <v>-1.4572140840000001</v>
      </c>
      <c r="FB75" s="1">
        <v>-1.348361157</v>
      </c>
      <c r="FC75" s="1">
        <v>-0.94977949800000006</v>
      </c>
      <c r="FD75" s="1">
        <v>-1.0937961030000001</v>
      </c>
      <c r="FE75" s="1">
        <v>-1.305311391</v>
      </c>
      <c r="FF75" s="1">
        <v>-8.7277409E-2</v>
      </c>
      <c r="FG75" s="1">
        <v>1.556381282</v>
      </c>
      <c r="FH75" s="1">
        <v>2.2598216280000001</v>
      </c>
      <c r="FI75" s="1">
        <v>0.45804513099999999</v>
      </c>
      <c r="FJ75" s="1">
        <v>0.53189845499999999</v>
      </c>
      <c r="FK75" s="1">
        <v>-0.61827943600000002</v>
      </c>
      <c r="FL75" s="1">
        <v>0.17604352300000001</v>
      </c>
      <c r="FM75" s="1">
        <v>0.65470389500000004</v>
      </c>
      <c r="FN75" s="1">
        <v>-0.247118633</v>
      </c>
      <c r="FO75" s="1">
        <v>0.86177219599999999</v>
      </c>
      <c r="FP75" s="1">
        <v>-0.25138411700000002</v>
      </c>
      <c r="FQ75" s="1">
        <v>0.96217865700000005</v>
      </c>
      <c r="FR75" s="1">
        <v>1.024416521</v>
      </c>
      <c r="FS75" s="1">
        <v>0.67246216400000003</v>
      </c>
      <c r="FT75" s="1">
        <v>0.144408287</v>
      </c>
      <c r="FU75" s="1"/>
      <c r="FV75" s="1">
        <v>0.682211177</v>
      </c>
      <c r="FW75" s="1">
        <v>0.68845685099999998</v>
      </c>
      <c r="FX75" s="1"/>
      <c r="FY75" s="1">
        <v>0.38368944500000002</v>
      </c>
      <c r="FZ75" s="1">
        <v>-0.44432008899999997</v>
      </c>
      <c r="GA75" s="1">
        <v>0.911935681</v>
      </c>
      <c r="GB75" s="1"/>
      <c r="GC75" s="1"/>
      <c r="GD75" s="1">
        <v>1.9799423060000001</v>
      </c>
      <c r="GE75" s="1">
        <v>-1.3786764789999999</v>
      </c>
      <c r="GF75" s="1">
        <v>-0.94977949800000006</v>
      </c>
      <c r="GG75" s="1">
        <v>-0.949387816</v>
      </c>
      <c r="GH75" s="1">
        <v>-1.305311391</v>
      </c>
      <c r="GI75" s="1">
        <v>1.3443975779999999</v>
      </c>
      <c r="GJ75" s="1">
        <v>-0.61827943600000002</v>
      </c>
      <c r="GK75" s="1">
        <v>1.30926265</v>
      </c>
      <c r="GL75" s="1">
        <v>5</v>
      </c>
      <c r="GM75" s="1">
        <v>4</v>
      </c>
      <c r="GN75" s="1">
        <v>0.8</v>
      </c>
      <c r="GO75" s="1">
        <v>1</v>
      </c>
      <c r="GP75" s="1">
        <v>0.2</v>
      </c>
      <c r="GQ75" s="1">
        <v>0</v>
      </c>
      <c r="GR75" s="1">
        <v>0</v>
      </c>
      <c r="GS75" s="1">
        <v>1</v>
      </c>
      <c r="GT75" s="1">
        <v>0.2</v>
      </c>
      <c r="GU75" s="1">
        <v>1</v>
      </c>
      <c r="GV75" s="1">
        <v>0.2</v>
      </c>
      <c r="GW75" s="1">
        <v>1</v>
      </c>
      <c r="GX75" s="1">
        <v>0.2</v>
      </c>
      <c r="GY75" s="1">
        <v>0</v>
      </c>
      <c r="GZ75" s="1">
        <v>0</v>
      </c>
      <c r="HA75" s="1">
        <v>0</v>
      </c>
      <c r="HB75" s="1">
        <v>0</v>
      </c>
      <c r="HC75" s="1">
        <v>0</v>
      </c>
      <c r="HD75" s="1">
        <v>0</v>
      </c>
      <c r="HE75" s="1">
        <v>0</v>
      </c>
      <c r="HF75" s="1">
        <v>0</v>
      </c>
      <c r="HG75" s="1">
        <v>2</v>
      </c>
      <c r="HH75" s="1">
        <v>0.4</v>
      </c>
      <c r="HI75" s="1">
        <v>0</v>
      </c>
      <c r="HJ75" s="1">
        <v>0</v>
      </c>
      <c r="HK75" s="1">
        <v>0</v>
      </c>
      <c r="HL75" s="1">
        <v>0</v>
      </c>
      <c r="HM75" s="1">
        <v>0.6</v>
      </c>
      <c r="HN75" s="1">
        <v>0.4</v>
      </c>
      <c r="HO75" s="1" t="s">
        <v>597</v>
      </c>
      <c r="HP75" s="1" t="s">
        <v>232</v>
      </c>
      <c r="HQ75" s="1" t="s">
        <v>233</v>
      </c>
      <c r="HR75" s="1" t="s">
        <v>234</v>
      </c>
      <c r="HS75" s="1" t="s">
        <v>221</v>
      </c>
      <c r="HT75" s="1" t="s">
        <v>221</v>
      </c>
      <c r="HU75" s="1">
        <v>5.601454661</v>
      </c>
      <c r="HV75" s="1">
        <v>3.004125068</v>
      </c>
      <c r="HW75" s="1"/>
      <c r="HX75" s="1">
        <v>3.1211228900000001</v>
      </c>
      <c r="HY75" s="1"/>
      <c r="HZ75" s="1">
        <v>5.1340691679999999</v>
      </c>
      <c r="IA75" s="1"/>
      <c r="IB75" s="1">
        <v>2.41273019</v>
      </c>
    </row>
    <row r="76" spans="1:236" x14ac:dyDescent="0.3">
      <c r="A76" s="1">
        <v>27781</v>
      </c>
      <c r="B76" s="1" t="s">
        <v>738</v>
      </c>
      <c r="C76" s="1" t="s">
        <v>739</v>
      </c>
      <c r="D76" s="1" t="s">
        <v>740</v>
      </c>
      <c r="E76" s="1">
        <v>5</v>
      </c>
      <c r="F76" s="1" t="s">
        <v>352</v>
      </c>
      <c r="G76" s="1">
        <v>1</v>
      </c>
      <c r="H76" s="1" t="s">
        <v>353</v>
      </c>
      <c r="I76" s="1" t="s">
        <v>221</v>
      </c>
      <c r="J76" s="1" t="s">
        <v>221</v>
      </c>
      <c r="K76" s="1" t="s">
        <v>221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1</v>
      </c>
      <c r="R76" s="1">
        <v>0</v>
      </c>
      <c r="S76" s="1">
        <v>0</v>
      </c>
      <c r="T76" s="1">
        <v>0</v>
      </c>
      <c r="U76" s="1">
        <v>0</v>
      </c>
      <c r="V76" s="1">
        <v>1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 t="s">
        <v>221</v>
      </c>
      <c r="AF76" s="1" t="s">
        <v>221</v>
      </c>
      <c r="AG76" s="1" t="s">
        <v>221</v>
      </c>
      <c r="AH76" s="1" t="s">
        <v>221</v>
      </c>
      <c r="AI76" s="1" t="s">
        <v>221</v>
      </c>
      <c r="AJ76" s="1" t="s">
        <v>221</v>
      </c>
      <c r="AK76" s="1" t="s">
        <v>221</v>
      </c>
      <c r="AL76" s="1" t="s">
        <v>221</v>
      </c>
      <c r="AM76" s="1">
        <v>5</v>
      </c>
      <c r="AN76" s="1">
        <v>1</v>
      </c>
      <c r="AO76" s="1">
        <v>5</v>
      </c>
      <c r="AP76" s="1">
        <v>1</v>
      </c>
      <c r="AQ76" s="1">
        <v>4</v>
      </c>
      <c r="AR76" s="1">
        <v>1</v>
      </c>
      <c r="AS76" s="1">
        <v>1</v>
      </c>
      <c r="AT76" s="1">
        <v>5</v>
      </c>
      <c r="AU76" s="1">
        <v>5</v>
      </c>
      <c r="AV76" s="1">
        <v>4</v>
      </c>
      <c r="AW76" s="1">
        <v>4</v>
      </c>
      <c r="AX76" s="1">
        <v>5</v>
      </c>
      <c r="AY76" s="1">
        <v>1</v>
      </c>
      <c r="AZ76" s="1">
        <v>3</v>
      </c>
      <c r="BA76" s="1">
        <v>1</v>
      </c>
      <c r="BB76" s="1">
        <v>5</v>
      </c>
      <c r="BC76" s="1" t="s">
        <v>221</v>
      </c>
      <c r="BD76" s="1" t="s">
        <v>221</v>
      </c>
      <c r="BE76" s="1" t="s">
        <v>221</v>
      </c>
      <c r="BF76" s="1" t="s">
        <v>221</v>
      </c>
      <c r="BG76" s="1">
        <v>5</v>
      </c>
      <c r="BH76" s="1">
        <v>5</v>
      </c>
      <c r="BI76" s="1">
        <v>5</v>
      </c>
      <c r="BJ76" s="1">
        <v>5</v>
      </c>
      <c r="BK76" s="1">
        <v>5</v>
      </c>
      <c r="BL76" s="1">
        <v>5</v>
      </c>
      <c r="BM76" s="1">
        <v>5</v>
      </c>
      <c r="BN76" s="1" t="s">
        <v>221</v>
      </c>
      <c r="BO76" s="1">
        <v>5</v>
      </c>
      <c r="BP76" s="1">
        <v>5</v>
      </c>
      <c r="BQ76" s="1">
        <v>5</v>
      </c>
      <c r="BR76" s="1">
        <v>5</v>
      </c>
      <c r="BS76" s="1" t="s">
        <v>221</v>
      </c>
      <c r="BT76" s="1">
        <v>5</v>
      </c>
      <c r="BU76" s="1">
        <v>4</v>
      </c>
      <c r="BV76" s="1">
        <v>5</v>
      </c>
      <c r="BW76" s="1" t="s">
        <v>221</v>
      </c>
      <c r="BX76" s="1">
        <v>5</v>
      </c>
      <c r="BY76" s="1">
        <v>4.5</v>
      </c>
      <c r="BZ76" s="1"/>
      <c r="CA76" s="1">
        <v>5</v>
      </c>
      <c r="CB76" s="1">
        <v>5</v>
      </c>
      <c r="CC76" s="1">
        <v>5</v>
      </c>
      <c r="CD76" s="1"/>
      <c r="CE76" s="1">
        <v>5</v>
      </c>
      <c r="CF76" s="1">
        <f>(AM76 - '[1]AoA, FW, and ASMu'!B$11) / '[1]AoA, FW, and ASMu'!B$12</f>
        <v>0.88905207322832902</v>
      </c>
      <c r="CG76" s="1">
        <f>(AQ76 - '[1]AoA, FW, and ASMu'!C$11) / '[1]AoA, FW, and ASMu'!C$12</f>
        <v>0.83458339984016205</v>
      </c>
      <c r="CH76" s="1">
        <f>(AR76 - '[1]AoA, FW, and ASMu'!D$11) / '[1]AoA, FW, and ASMu'!D$12</f>
        <v>-1.1133856642167215</v>
      </c>
      <c r="CI76" s="1">
        <f>(AT76 - '[1]AoA, FW, and ASMu'!E$11) / '[1]AoA, FW, and ASMu'!E$12</f>
        <v>0.50066042908655961</v>
      </c>
      <c r="CJ76" s="1">
        <f>(AU76 - '[1]AoA, FW, and ASMu'!F$11) / '[1]AoA, FW, and ASMu'!F$12</f>
        <v>0.92360840061944671</v>
      </c>
      <c r="CK76" s="1">
        <f>(AY76 - '[1]AoA, FW, and ASMu'!G$11) / '[1]AoA, FW, and ASMu'!G$12</f>
        <v>-1.8178158856975259</v>
      </c>
      <c r="CL76" s="1">
        <f>(BA76 - '[1]AoA, FW, and ASMu'!H$11) / '[1]AoA, FW, and ASMu'!H$12</f>
        <v>-0.62050276803115456</v>
      </c>
      <c r="CM76" s="1">
        <f>(AW76 - '[1]AoA, FW, and ASMu'!I$11) / '[1]AoA, FW, and ASMu'!I$12</f>
        <v>0.59779555268672613</v>
      </c>
      <c r="CN76" s="1">
        <v>1.707688455</v>
      </c>
      <c r="CO76" s="1">
        <v>1.063755762</v>
      </c>
      <c r="CP76" s="1"/>
      <c r="CQ76" s="1">
        <v>1.053488258</v>
      </c>
      <c r="CR76" s="1">
        <v>0.74010169699999995</v>
      </c>
      <c r="CS76" s="1">
        <v>1.03664095</v>
      </c>
      <c r="CT76" s="1"/>
      <c r="CU76" s="1">
        <v>0.84300211400000002</v>
      </c>
      <c r="CV76" s="1" t="s">
        <v>241</v>
      </c>
      <c r="CW76" s="1">
        <v>5</v>
      </c>
      <c r="CX76" s="1">
        <v>1</v>
      </c>
      <c r="CY76" s="1" t="s">
        <v>242</v>
      </c>
      <c r="CZ76" s="1">
        <v>5</v>
      </c>
      <c r="DA76" s="1">
        <v>6719</v>
      </c>
      <c r="DB76" s="1" t="s">
        <v>221</v>
      </c>
      <c r="DC76" s="1" t="s">
        <v>221</v>
      </c>
      <c r="DD76" s="1">
        <v>0</v>
      </c>
      <c r="DE76" s="1" t="s">
        <v>221</v>
      </c>
      <c r="DF76" s="1" t="s">
        <v>221</v>
      </c>
      <c r="DG76" s="1" t="s">
        <v>243</v>
      </c>
      <c r="DH76" s="1">
        <v>568675</v>
      </c>
      <c r="DI76" s="1" t="s">
        <v>741</v>
      </c>
      <c r="DJ76" s="1" t="s">
        <v>525</v>
      </c>
      <c r="DK76" s="1" t="s">
        <v>742</v>
      </c>
      <c r="DL76" s="1" t="s">
        <v>229</v>
      </c>
      <c r="DM76" s="1">
        <v>445</v>
      </c>
      <c r="DN76" s="1">
        <v>4</v>
      </c>
      <c r="DO76" s="1" t="s">
        <v>221</v>
      </c>
      <c r="DP76" s="1">
        <v>0.99168173500000001</v>
      </c>
      <c r="DQ76" s="1">
        <v>-0.56476974899999999</v>
      </c>
      <c r="DR76" s="1">
        <v>1.142329726</v>
      </c>
      <c r="DS76" s="1">
        <v>-0.37808848900000003</v>
      </c>
      <c r="DT76" s="1">
        <v>1.1885848320000001</v>
      </c>
      <c r="DU76" s="1">
        <v>-1.4329344530000001</v>
      </c>
      <c r="DV76" s="1">
        <v>-0.68143459900000003</v>
      </c>
      <c r="DW76" s="1">
        <v>0.87171520999999996</v>
      </c>
      <c r="DX76" s="1">
        <v>1.717454663</v>
      </c>
      <c r="DY76" s="1">
        <v>1.9035551500000001</v>
      </c>
      <c r="DZ76" s="1">
        <v>0.80939393900000001</v>
      </c>
      <c r="EA76" s="1">
        <v>2.8552219559999998</v>
      </c>
      <c r="EB76" s="1">
        <v>-2.349814952</v>
      </c>
      <c r="EC76" s="1">
        <v>-0.36842907200000002</v>
      </c>
      <c r="ED76" s="1">
        <v>-0.670839038</v>
      </c>
      <c r="EE76" s="1">
        <v>1.2185467910000001</v>
      </c>
      <c r="EF76" s="1">
        <v>0.50663741100000004</v>
      </c>
      <c r="EG76" s="1">
        <v>0.79266946299999996</v>
      </c>
      <c r="EH76" s="1">
        <v>0.86115427300000003</v>
      </c>
      <c r="EI76" s="1">
        <v>0.78168780999999998</v>
      </c>
      <c r="EJ76" s="1">
        <v>0.78663404599999998</v>
      </c>
      <c r="EK76" s="1">
        <v>0.91174131999999997</v>
      </c>
      <c r="EL76" s="1">
        <v>0.48208338899999997</v>
      </c>
      <c r="EM76" s="1">
        <v>1.1417787210000001</v>
      </c>
      <c r="EN76" s="1">
        <v>0.77204928699999997</v>
      </c>
      <c r="EO76" s="1">
        <v>0.60217342600000001</v>
      </c>
      <c r="EP76" s="1">
        <v>0.55752913199999998</v>
      </c>
      <c r="EQ76" s="1" t="s">
        <v>221</v>
      </c>
      <c r="ER76" s="1">
        <v>1.3503151259999999</v>
      </c>
      <c r="ES76" s="1">
        <v>0.56867211600000001</v>
      </c>
      <c r="ET76" s="1">
        <v>0.81993861499999998</v>
      </c>
      <c r="EU76" s="1" t="s">
        <v>221</v>
      </c>
      <c r="EV76" s="1" t="s">
        <v>221</v>
      </c>
      <c r="EW76" s="1">
        <v>1.3341285919999999</v>
      </c>
      <c r="EX76" s="1">
        <v>-0.67500610599999999</v>
      </c>
      <c r="EY76" s="1">
        <v>0.99320901100000003</v>
      </c>
      <c r="EZ76" s="1">
        <v>-0.56272993800000004</v>
      </c>
      <c r="FA76" s="1">
        <v>0.95617094700000005</v>
      </c>
      <c r="FB76" s="1">
        <v>-1.348361157</v>
      </c>
      <c r="FC76" s="1">
        <v>-0.94977949800000006</v>
      </c>
      <c r="FD76" s="1">
        <v>0.84506917800000003</v>
      </c>
      <c r="FE76" s="1">
        <v>0.98215492100000001</v>
      </c>
      <c r="FF76" s="1">
        <v>1.7226151750000001</v>
      </c>
      <c r="FG76" s="1">
        <v>0.696214102</v>
      </c>
      <c r="FH76" s="1">
        <v>2.2598216280000001</v>
      </c>
      <c r="FI76" s="1">
        <v>-1.6554076419999999</v>
      </c>
      <c r="FJ76" s="1">
        <v>-0.31028479199999998</v>
      </c>
      <c r="FK76" s="1">
        <v>-0.61827943600000002</v>
      </c>
      <c r="FL76" s="1">
        <v>0.98156220699999996</v>
      </c>
      <c r="FM76" s="1">
        <v>0.65470389500000004</v>
      </c>
      <c r="FN76" s="1">
        <v>0.94478795299999996</v>
      </c>
      <c r="FO76" s="1">
        <v>0.86177219599999999</v>
      </c>
      <c r="FP76" s="1">
        <v>0.90010502800000003</v>
      </c>
      <c r="FQ76" s="1">
        <v>0.96217865700000005</v>
      </c>
      <c r="FR76" s="1">
        <v>1.024416521</v>
      </c>
      <c r="FS76" s="1">
        <v>0.67246216400000003</v>
      </c>
      <c r="FT76" s="1">
        <v>1.1629552620000001</v>
      </c>
      <c r="FU76" s="1">
        <v>0.89080182600000002</v>
      </c>
      <c r="FV76" s="1">
        <v>0.682211177</v>
      </c>
      <c r="FW76" s="1">
        <v>0.68845685099999998</v>
      </c>
      <c r="FX76" s="1"/>
      <c r="FY76" s="1">
        <v>1.4789588659999999</v>
      </c>
      <c r="FZ76" s="1">
        <v>0.58580132299999998</v>
      </c>
      <c r="GA76" s="1">
        <v>0.911935681</v>
      </c>
      <c r="GB76" s="1"/>
      <c r="GC76" s="1"/>
      <c r="GD76" s="3">
        <v>1.9799423060000001</v>
      </c>
      <c r="GE76" s="3">
        <v>-0.31598106300000001</v>
      </c>
      <c r="GF76" s="3">
        <v>-0.94977949800000006</v>
      </c>
      <c r="GG76" s="3">
        <v>2.0080244390000002</v>
      </c>
      <c r="GH76" s="3">
        <v>1.8729567469999999</v>
      </c>
      <c r="GI76" s="3">
        <v>-0.769055194</v>
      </c>
      <c r="GJ76" s="3">
        <v>-0.61827943600000002</v>
      </c>
      <c r="GK76" s="3">
        <v>1.641002056</v>
      </c>
      <c r="GL76" s="1">
        <v>5</v>
      </c>
      <c r="GM76" s="1">
        <v>1</v>
      </c>
      <c r="GN76" s="1">
        <v>0.2</v>
      </c>
      <c r="GO76" s="1">
        <v>4</v>
      </c>
      <c r="GP76" s="1">
        <v>0.8</v>
      </c>
      <c r="GQ76" s="1">
        <v>1</v>
      </c>
      <c r="GR76" s="1">
        <v>0.2</v>
      </c>
      <c r="GS76" s="1">
        <v>0</v>
      </c>
      <c r="GT76" s="1">
        <v>0</v>
      </c>
      <c r="GU76" s="1">
        <v>1</v>
      </c>
      <c r="GV76" s="1">
        <v>0.2</v>
      </c>
      <c r="GW76" s="1">
        <v>0</v>
      </c>
      <c r="GX76" s="1">
        <v>0</v>
      </c>
      <c r="GY76" s="1">
        <v>0</v>
      </c>
      <c r="GZ76" s="1">
        <v>0</v>
      </c>
      <c r="HA76" s="1">
        <v>0</v>
      </c>
      <c r="HB76" s="1">
        <v>0</v>
      </c>
      <c r="HC76" s="1">
        <v>0</v>
      </c>
      <c r="HD76" s="1">
        <v>0</v>
      </c>
      <c r="HE76" s="1">
        <v>1</v>
      </c>
      <c r="HF76" s="1">
        <v>0.2</v>
      </c>
      <c r="HG76" s="1">
        <v>1</v>
      </c>
      <c r="HH76" s="1">
        <v>0.2</v>
      </c>
      <c r="HI76" s="1">
        <v>1</v>
      </c>
      <c r="HJ76" s="1">
        <v>0.2</v>
      </c>
      <c r="HK76" s="1">
        <v>0</v>
      </c>
      <c r="HL76" s="1">
        <v>0</v>
      </c>
      <c r="HM76" s="1">
        <v>0.4</v>
      </c>
      <c r="HN76" s="1">
        <v>0.6</v>
      </c>
      <c r="HO76" s="1" t="s">
        <v>540</v>
      </c>
      <c r="HP76" s="1" t="s">
        <v>232</v>
      </c>
      <c r="HQ76" s="1" t="s">
        <v>233</v>
      </c>
      <c r="HR76" s="1" t="s">
        <v>270</v>
      </c>
      <c r="HS76" s="1" t="s">
        <v>260</v>
      </c>
      <c r="HT76" s="1" t="s">
        <v>221</v>
      </c>
      <c r="HU76" s="1">
        <v>5.601454661</v>
      </c>
      <c r="HV76" s="1">
        <v>4.2057750949999999</v>
      </c>
      <c r="HW76" s="1"/>
      <c r="HX76" s="1">
        <v>4.1614971870000002</v>
      </c>
      <c r="HY76" s="1">
        <v>4.5886305209999998</v>
      </c>
      <c r="HZ76" s="1">
        <v>5.1340691679999999</v>
      </c>
      <c r="IA76" s="1"/>
      <c r="IB76" s="1">
        <v>3.6190952850000002</v>
      </c>
    </row>
    <row r="77" spans="1:236" x14ac:dyDescent="0.3">
      <c r="A77" s="1">
        <v>35898</v>
      </c>
      <c r="B77" s="1" t="s">
        <v>743</v>
      </c>
      <c r="C77" s="1" t="s">
        <v>744</v>
      </c>
      <c r="D77" s="1" t="s">
        <v>744</v>
      </c>
      <c r="E77" s="1">
        <v>1</v>
      </c>
      <c r="F77" s="1" t="s">
        <v>252</v>
      </c>
      <c r="G77" s="1">
        <v>4</v>
      </c>
      <c r="H77" s="1" t="s">
        <v>253</v>
      </c>
      <c r="I77" s="1" t="s">
        <v>221</v>
      </c>
      <c r="J77" s="1" t="s">
        <v>221</v>
      </c>
      <c r="K77" s="1" t="s">
        <v>221</v>
      </c>
      <c r="L77" s="1">
        <v>1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 t="s">
        <v>332</v>
      </c>
      <c r="AF77" s="1" t="s">
        <v>221</v>
      </c>
      <c r="AG77" s="1" t="s">
        <v>221</v>
      </c>
      <c r="AH77" s="1" t="s">
        <v>221</v>
      </c>
      <c r="AI77" s="1" t="s">
        <v>221</v>
      </c>
      <c r="AJ77" s="1" t="s">
        <v>221</v>
      </c>
      <c r="AK77" s="1" t="s">
        <v>221</v>
      </c>
      <c r="AL77" s="1" t="s">
        <v>221</v>
      </c>
      <c r="AM77" s="1">
        <v>5</v>
      </c>
      <c r="AN77" s="1">
        <v>3</v>
      </c>
      <c r="AO77" s="1">
        <v>5</v>
      </c>
      <c r="AP77" s="1">
        <v>1</v>
      </c>
      <c r="AQ77" s="1">
        <v>5</v>
      </c>
      <c r="AR77" s="1">
        <v>5</v>
      </c>
      <c r="AS77" s="1">
        <v>5</v>
      </c>
      <c r="AT77" s="1">
        <v>5</v>
      </c>
      <c r="AU77" s="1">
        <v>5</v>
      </c>
      <c r="AV77" s="1">
        <v>5</v>
      </c>
      <c r="AW77" s="1">
        <v>5</v>
      </c>
      <c r="AX77" s="1">
        <v>5</v>
      </c>
      <c r="AY77" s="1">
        <v>5</v>
      </c>
      <c r="AZ77" s="1">
        <v>5</v>
      </c>
      <c r="BA77" s="1">
        <v>4</v>
      </c>
      <c r="BB77" s="1">
        <v>5</v>
      </c>
      <c r="BC77" s="1" t="s">
        <v>221</v>
      </c>
      <c r="BD77" s="1" t="s">
        <v>221</v>
      </c>
      <c r="BE77" s="1" t="s">
        <v>221</v>
      </c>
      <c r="BF77" s="1" t="s">
        <v>221</v>
      </c>
      <c r="BG77" s="1">
        <v>5</v>
      </c>
      <c r="BH77" s="1">
        <v>4</v>
      </c>
      <c r="BI77" s="1">
        <v>4</v>
      </c>
      <c r="BJ77" s="1">
        <v>4</v>
      </c>
      <c r="BK77" s="1">
        <v>4</v>
      </c>
      <c r="BL77" s="1">
        <v>4</v>
      </c>
      <c r="BM77" s="1">
        <v>4</v>
      </c>
      <c r="BN77" s="1">
        <v>5</v>
      </c>
      <c r="BO77" s="1">
        <v>4</v>
      </c>
      <c r="BP77" s="1">
        <v>5</v>
      </c>
      <c r="BQ77" s="1">
        <v>4</v>
      </c>
      <c r="BR77" s="1">
        <v>5</v>
      </c>
      <c r="BS77" s="1">
        <v>5</v>
      </c>
      <c r="BT77" s="1">
        <v>5</v>
      </c>
      <c r="BU77" s="1">
        <v>4</v>
      </c>
      <c r="BV77" s="1">
        <v>4</v>
      </c>
      <c r="BW77" s="1">
        <v>4</v>
      </c>
      <c r="BX77" s="1">
        <v>4.3</v>
      </c>
      <c r="BY77" s="1">
        <v>4.5</v>
      </c>
      <c r="BZ77" s="1">
        <v>5</v>
      </c>
      <c r="CA77" s="1">
        <v>4</v>
      </c>
      <c r="CB77" s="1">
        <v>5</v>
      </c>
      <c r="CC77" s="1">
        <v>4</v>
      </c>
      <c r="CD77" s="1">
        <v>4.5</v>
      </c>
      <c r="CE77" s="1">
        <v>4</v>
      </c>
      <c r="CF77" s="1">
        <f>(AM77 - '[1]AoA, FW, and ASMu'!B$11) / '[1]AoA, FW, and ASMu'!B$12</f>
        <v>0.88905207322832902</v>
      </c>
      <c r="CG77" s="1">
        <f>(AQ77 - '[1]AoA, FW, and ASMu'!C$11) / '[1]AoA, FW, and ASMu'!C$12</f>
        <v>1.6056087151336731</v>
      </c>
      <c r="CH77" s="1">
        <f>(AR77 - '[1]AoA, FW, and ASMu'!D$11) / '[1]AoA, FW, and ASMu'!D$12</f>
        <v>2.0264065335503534</v>
      </c>
      <c r="CI77" s="1">
        <f>(AT77 - '[1]AoA, FW, and ASMu'!E$11) / '[1]AoA, FW, and ASMu'!E$12</f>
        <v>0.50066042908655961</v>
      </c>
      <c r="CJ77" s="1">
        <f>(AU77 - '[1]AoA, FW, and ASMu'!F$11) / '[1]AoA, FW, and ASMu'!F$12</f>
        <v>0.92360840061944671</v>
      </c>
      <c r="CK77" s="1">
        <f>(AY77 - '[1]AoA, FW, and ASMu'!G$11) / '[1]AoA, FW, and ASMu'!G$12</f>
        <v>1.0352183707753255</v>
      </c>
      <c r="CL77" s="1">
        <f>(BA77 - '[1]AoA, FW, and ASMu'!H$11) / '[1]AoA, FW, and ASMu'!H$12</f>
        <v>2.199818598808124</v>
      </c>
      <c r="CM77" s="1">
        <f>(AW77 - '[1]AoA, FW, and ASMu'!I$11) / '[1]AoA, FW, and ASMu'!I$12</f>
        <v>1.4468245209353749</v>
      </c>
      <c r="CN77" s="1">
        <v>-5.2110692E-2</v>
      </c>
      <c r="CO77" s="1">
        <v>1.2968460390000001</v>
      </c>
      <c r="CP77" s="1">
        <v>0.95613207099999997</v>
      </c>
      <c r="CQ77" s="1">
        <v>0.20930259900000001</v>
      </c>
      <c r="CR77" s="1">
        <v>0.85726104199999997</v>
      </c>
      <c r="CS77" s="1">
        <v>-0.25964868899999999</v>
      </c>
      <c r="CT77" s="1">
        <v>0.62195451999999996</v>
      </c>
      <c r="CU77" s="1">
        <v>-0.569618509</v>
      </c>
      <c r="CV77" s="1" t="s">
        <v>241</v>
      </c>
      <c r="CW77" s="1">
        <v>5</v>
      </c>
      <c r="CX77" s="1">
        <v>1</v>
      </c>
      <c r="CY77" s="1" t="s">
        <v>224</v>
      </c>
      <c r="CZ77" s="1">
        <v>4</v>
      </c>
      <c r="DA77" s="1">
        <v>3015</v>
      </c>
      <c r="DB77" s="1" t="s">
        <v>221</v>
      </c>
      <c r="DC77" s="1" t="s">
        <v>221</v>
      </c>
      <c r="DD77" s="1">
        <v>1</v>
      </c>
      <c r="DE77" s="1">
        <v>3017</v>
      </c>
      <c r="DF77" s="1" t="s">
        <v>221</v>
      </c>
      <c r="DG77" s="1" t="s">
        <v>243</v>
      </c>
      <c r="DH77" s="1">
        <v>278421</v>
      </c>
      <c r="DI77" s="1" t="s">
        <v>221</v>
      </c>
      <c r="DJ77" s="1" t="s">
        <v>745</v>
      </c>
      <c r="DK77" s="1" t="s">
        <v>440</v>
      </c>
      <c r="DL77" s="1" t="s">
        <v>229</v>
      </c>
      <c r="DM77" s="1">
        <v>1032</v>
      </c>
      <c r="DN77" s="1">
        <v>8</v>
      </c>
      <c r="DO77" s="1" t="s">
        <v>746</v>
      </c>
      <c r="DP77" s="1">
        <v>0.99168173500000001</v>
      </c>
      <c r="DQ77" s="1">
        <v>1.4352302509999999</v>
      </c>
      <c r="DR77" s="1">
        <v>1.142329726</v>
      </c>
      <c r="DS77" s="1">
        <v>-0.37808848900000003</v>
      </c>
      <c r="DT77" s="1">
        <v>2.1885848320000001</v>
      </c>
      <c r="DU77" s="1">
        <v>2.5670655469999999</v>
      </c>
      <c r="DV77" s="1">
        <v>3.3185654009999999</v>
      </c>
      <c r="DW77" s="1">
        <v>0.87171520999999996</v>
      </c>
      <c r="DX77" s="1">
        <v>1.717454663</v>
      </c>
      <c r="DY77" s="1">
        <v>2.9035551499999999</v>
      </c>
      <c r="DZ77" s="1">
        <v>1.809393939</v>
      </c>
      <c r="EA77" s="1">
        <v>2.8552219559999998</v>
      </c>
      <c r="EB77" s="1">
        <v>1.650185048</v>
      </c>
      <c r="EC77" s="1">
        <v>1.6315709279999999</v>
      </c>
      <c r="ED77" s="1">
        <v>2.329160962</v>
      </c>
      <c r="EE77" s="1">
        <v>1.2185467910000001</v>
      </c>
      <c r="EF77" s="1">
        <v>0.50663741100000004</v>
      </c>
      <c r="EG77" s="1">
        <v>-0.20733053700000001</v>
      </c>
      <c r="EH77" s="1">
        <v>-0.138845727</v>
      </c>
      <c r="EI77" s="1">
        <v>-0.21831218999999999</v>
      </c>
      <c r="EJ77" s="1">
        <v>-0.213365954</v>
      </c>
      <c r="EK77" s="1">
        <v>-8.8258680000000006E-2</v>
      </c>
      <c r="EL77" s="1">
        <v>-0.51791661099999997</v>
      </c>
      <c r="EM77" s="1">
        <v>0.141778721</v>
      </c>
      <c r="EN77" s="1">
        <v>0.77204928699999997</v>
      </c>
      <c r="EO77" s="1">
        <v>-0.39782657399999999</v>
      </c>
      <c r="EP77" s="1">
        <v>0.55752913199999998</v>
      </c>
      <c r="EQ77" s="1">
        <v>1.1601128549999999</v>
      </c>
      <c r="ER77" s="1">
        <v>1.3503151259999999</v>
      </c>
      <c r="ES77" s="1">
        <v>0.56867211600000001</v>
      </c>
      <c r="ET77" s="1">
        <v>-0.18006138499999999</v>
      </c>
      <c r="EU77" s="1">
        <v>0.71172962200000001</v>
      </c>
      <c r="EV77" s="1">
        <v>1.1107942079999999</v>
      </c>
      <c r="EW77" s="1">
        <v>0.87027960100000001</v>
      </c>
      <c r="EX77" s="1">
        <v>1.286560468</v>
      </c>
      <c r="EY77" s="1">
        <v>1.1603746619999999</v>
      </c>
      <c r="EZ77" s="1">
        <v>-0.43257899100000002</v>
      </c>
      <c r="FA77" s="1">
        <v>1.7263944149999999</v>
      </c>
      <c r="FB77" s="1">
        <v>2.0292772960000001</v>
      </c>
      <c r="FC77" s="1">
        <v>2.7423893430000001</v>
      </c>
      <c r="FD77" s="1">
        <v>0.78158185499999999</v>
      </c>
      <c r="FE77" s="1">
        <v>0.98416879099999999</v>
      </c>
      <c r="FF77" s="1">
        <v>1.9977388359999999</v>
      </c>
      <c r="FG77" s="1">
        <v>1.6615391349999999</v>
      </c>
      <c r="FH77" s="1">
        <v>1.8196115909999999</v>
      </c>
      <c r="FI77" s="1">
        <v>1.1982686419999999</v>
      </c>
      <c r="FJ77" s="1">
        <v>1.362805418</v>
      </c>
      <c r="FK77" s="1">
        <v>2.2611056650000001</v>
      </c>
      <c r="FL77" s="1">
        <v>1.178860324</v>
      </c>
      <c r="FM77" s="1">
        <v>0.73267232599999998</v>
      </c>
      <c r="FN77" s="1">
        <v>-0.27098051200000001</v>
      </c>
      <c r="FO77" s="1">
        <v>-0.14130938400000001</v>
      </c>
      <c r="FP77" s="1">
        <v>-0.26434281799999998</v>
      </c>
      <c r="FQ77" s="1">
        <v>-0.26488525299999999</v>
      </c>
      <c r="FR77" s="1">
        <v>-9.6083810000000006E-2</v>
      </c>
      <c r="FS77" s="1">
        <v>-0.75406215300000001</v>
      </c>
      <c r="FT77" s="1">
        <v>0.141012049</v>
      </c>
      <c r="FU77" s="1">
        <v>0.76901765600000005</v>
      </c>
      <c r="FV77" s="1">
        <v>-0.45330464100000001</v>
      </c>
      <c r="FW77" s="1">
        <v>0.72294473999999997</v>
      </c>
      <c r="FX77" s="1">
        <v>1.396614697</v>
      </c>
      <c r="FY77" s="1">
        <v>1.373623365</v>
      </c>
      <c r="FZ77" s="1">
        <v>0.61698529199999996</v>
      </c>
      <c r="GA77" s="1">
        <v>-0.209755147</v>
      </c>
      <c r="GB77" s="1">
        <v>0.71558454199999999</v>
      </c>
      <c r="GC77" s="1">
        <v>1.269460853</v>
      </c>
      <c r="GD77" s="1">
        <v>1.0351211920000001</v>
      </c>
      <c r="GE77" s="1">
        <v>3.111513446</v>
      </c>
      <c r="GF77" s="1">
        <v>2.7448618379999998</v>
      </c>
      <c r="GG77" s="1">
        <v>2.7519702E-2</v>
      </c>
      <c r="GH77" s="1">
        <v>1.1251808400000001</v>
      </c>
      <c r="GI77" s="1">
        <v>0.98983134800000006</v>
      </c>
      <c r="GJ77" s="1">
        <v>3.317205285</v>
      </c>
      <c r="GK77" s="1">
        <v>2.3942114609999998</v>
      </c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 t="s">
        <v>747</v>
      </c>
      <c r="HP77" s="1" t="s">
        <v>295</v>
      </c>
      <c r="HQ77" s="1" t="s">
        <v>233</v>
      </c>
      <c r="HR77" s="1" t="s">
        <v>234</v>
      </c>
      <c r="HS77" s="1" t="s">
        <v>221</v>
      </c>
      <c r="HT77" s="1"/>
      <c r="HU77" s="1">
        <v>2.518819616</v>
      </c>
      <c r="HV77" s="1">
        <v>3.737967995</v>
      </c>
      <c r="HW77" s="1">
        <v>4.5647595660000002</v>
      </c>
      <c r="HX77" s="1">
        <v>2.9112088749999998</v>
      </c>
      <c r="HY77" s="1">
        <v>3.3065783030000002</v>
      </c>
      <c r="HZ77" s="1">
        <v>2.0334592090000001</v>
      </c>
      <c r="IA77" s="1">
        <v>3.3459578630000002</v>
      </c>
      <c r="IB77" s="1">
        <v>2.822200794</v>
      </c>
    </row>
    <row r="78" spans="1:236" x14ac:dyDescent="0.3">
      <c r="A78" s="1">
        <v>32076</v>
      </c>
      <c r="B78" s="1" t="s">
        <v>748</v>
      </c>
      <c r="C78" s="1" t="s">
        <v>749</v>
      </c>
      <c r="D78" s="1" t="s">
        <v>749</v>
      </c>
      <c r="E78" s="1">
        <v>1</v>
      </c>
      <c r="F78" s="1" t="s">
        <v>252</v>
      </c>
      <c r="G78" s="1">
        <v>4</v>
      </c>
      <c r="H78" s="1" t="s">
        <v>253</v>
      </c>
      <c r="I78" s="1" t="s">
        <v>221</v>
      </c>
      <c r="J78" s="1" t="s">
        <v>221</v>
      </c>
      <c r="K78" s="1" t="s">
        <v>221</v>
      </c>
      <c r="L78" s="1">
        <v>1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1</v>
      </c>
      <c r="AA78" s="1">
        <v>0</v>
      </c>
      <c r="AB78" s="1">
        <v>0</v>
      </c>
      <c r="AC78" s="1">
        <v>0</v>
      </c>
      <c r="AD78" s="1">
        <v>1</v>
      </c>
      <c r="AE78" s="1" t="s">
        <v>221</v>
      </c>
      <c r="AF78" s="1" t="s">
        <v>221</v>
      </c>
      <c r="AG78" s="1" t="s">
        <v>221</v>
      </c>
      <c r="AH78" s="1" t="s">
        <v>221</v>
      </c>
      <c r="AI78" s="1" t="s">
        <v>221</v>
      </c>
      <c r="AJ78" s="1" t="s">
        <v>221</v>
      </c>
      <c r="AK78" s="1" t="s">
        <v>221</v>
      </c>
      <c r="AL78" s="1" t="s">
        <v>221</v>
      </c>
      <c r="AM78" s="1">
        <v>5</v>
      </c>
      <c r="AN78" s="1">
        <v>1</v>
      </c>
      <c r="AO78" s="1">
        <v>5</v>
      </c>
      <c r="AP78" s="1">
        <v>1</v>
      </c>
      <c r="AQ78" s="1">
        <v>1</v>
      </c>
      <c r="AR78" s="1">
        <v>4</v>
      </c>
      <c r="AS78" s="1">
        <v>4</v>
      </c>
      <c r="AT78" s="1">
        <v>5</v>
      </c>
      <c r="AU78" s="1">
        <v>1</v>
      </c>
      <c r="AV78" s="1">
        <v>3</v>
      </c>
      <c r="AW78" s="1">
        <v>5</v>
      </c>
      <c r="AX78" s="1">
        <v>5</v>
      </c>
      <c r="AY78" s="1">
        <v>5</v>
      </c>
      <c r="AZ78" s="1">
        <v>4</v>
      </c>
      <c r="BA78" s="1">
        <v>1</v>
      </c>
      <c r="BB78" s="1">
        <v>5</v>
      </c>
      <c r="BC78" s="1" t="s">
        <v>221</v>
      </c>
      <c r="BD78" s="1" t="s">
        <v>221</v>
      </c>
      <c r="BE78" s="1" t="s">
        <v>221</v>
      </c>
      <c r="BF78" s="1" t="s">
        <v>221</v>
      </c>
      <c r="BG78" s="1">
        <v>4</v>
      </c>
      <c r="BH78" s="1">
        <v>4</v>
      </c>
      <c r="BI78" s="1">
        <v>5</v>
      </c>
      <c r="BJ78" s="1">
        <v>5</v>
      </c>
      <c r="BK78" s="1">
        <v>5</v>
      </c>
      <c r="BL78" s="1">
        <v>4</v>
      </c>
      <c r="BM78" s="1">
        <v>5</v>
      </c>
      <c r="BN78" s="1" t="s">
        <v>221</v>
      </c>
      <c r="BO78" s="1">
        <v>3</v>
      </c>
      <c r="BP78" s="1" t="s">
        <v>221</v>
      </c>
      <c r="BQ78" s="1">
        <v>5</v>
      </c>
      <c r="BR78" s="1">
        <v>5</v>
      </c>
      <c r="BS78" s="1">
        <v>5</v>
      </c>
      <c r="BT78" s="1">
        <v>5</v>
      </c>
      <c r="BU78" s="1">
        <v>5</v>
      </c>
      <c r="BV78" s="1">
        <v>5</v>
      </c>
      <c r="BW78" s="1" t="s">
        <v>221</v>
      </c>
      <c r="BX78" s="1">
        <v>4.7777777779999999</v>
      </c>
      <c r="BY78" s="1">
        <v>5</v>
      </c>
      <c r="BZ78" s="1"/>
      <c r="CA78" s="1">
        <v>3</v>
      </c>
      <c r="CB78" s="1"/>
      <c r="CC78" s="1">
        <v>4.6666666670000003</v>
      </c>
      <c r="CD78" s="1">
        <v>5</v>
      </c>
      <c r="CE78" s="1">
        <v>4</v>
      </c>
      <c r="CF78" s="1">
        <f>(AM78 - '[1]AoA, FW, and ASMu'!B$11) / '[1]AoA, FW, and ASMu'!B$12</f>
        <v>0.88905207322832902</v>
      </c>
      <c r="CG78" s="1">
        <f>(AQ78 - '[1]AoA, FW, and ASMu'!C$11) / '[1]AoA, FW, and ASMu'!C$12</f>
        <v>-1.4784925460403708</v>
      </c>
      <c r="CH78" s="1">
        <f>(AR78 - '[1]AoA, FW, and ASMu'!D$11) / '[1]AoA, FW, and ASMu'!D$12</f>
        <v>1.2414584841085845</v>
      </c>
      <c r="CI78" s="1">
        <f>(AT78 - '[1]AoA, FW, and ASMu'!E$11) / '[1]AoA, FW, and ASMu'!E$12</f>
        <v>0.50066042908655961</v>
      </c>
      <c r="CJ78" s="1">
        <f>(AU78 - '[1]AoA, FW, and ASMu'!F$11) / '[1]AoA, FW, and ASMu'!F$12</f>
        <v>-1.3726844286238138</v>
      </c>
      <c r="CK78" s="1">
        <f>(AY78 - '[1]AoA, FW, and ASMu'!G$11) / '[1]AoA, FW, and ASMu'!G$12</f>
        <v>1.0352183707753255</v>
      </c>
      <c r="CL78" s="1">
        <f>(BA78 - '[1]AoA, FW, and ASMu'!H$11) / '[1]AoA, FW, and ASMu'!H$12</f>
        <v>-0.62050276803115456</v>
      </c>
      <c r="CM78" s="1">
        <f>(AW78 - '[1]AoA, FW, and ASMu'!I$11) / '[1]AoA, FW, and ASMu'!I$12</f>
        <v>1.4468245209353749</v>
      </c>
      <c r="CN78" s="1">
        <v>1.04192207</v>
      </c>
      <c r="CO78" s="1">
        <v>1.8308414669999999</v>
      </c>
      <c r="CP78" s="1"/>
      <c r="CQ78" s="1">
        <v>-0.76110035899999995</v>
      </c>
      <c r="CR78" s="1"/>
      <c r="CS78" s="1">
        <v>0.75708091499999997</v>
      </c>
      <c r="CT78" s="1">
        <v>1.2911460930000001</v>
      </c>
      <c r="CU78" s="1">
        <v>-0.569618509</v>
      </c>
      <c r="CV78" s="1" t="s">
        <v>241</v>
      </c>
      <c r="CW78" s="1">
        <v>5</v>
      </c>
      <c r="CX78" s="1">
        <v>1</v>
      </c>
      <c r="CY78" s="1" t="s">
        <v>242</v>
      </c>
      <c r="CZ78" s="1">
        <v>5</v>
      </c>
      <c r="DA78" s="1">
        <v>2005</v>
      </c>
      <c r="DB78" s="1" t="s">
        <v>221</v>
      </c>
      <c r="DC78" s="1" t="s">
        <v>221</v>
      </c>
      <c r="DD78" s="1">
        <v>0</v>
      </c>
      <c r="DE78" s="1" t="s">
        <v>221</v>
      </c>
      <c r="DF78" s="1" t="s">
        <v>221</v>
      </c>
      <c r="DG78" s="1" t="s">
        <v>225</v>
      </c>
      <c r="DH78" s="1">
        <v>97421</v>
      </c>
      <c r="DI78" s="1" t="s">
        <v>750</v>
      </c>
      <c r="DJ78" s="1" t="s">
        <v>548</v>
      </c>
      <c r="DK78" s="1" t="s">
        <v>751</v>
      </c>
      <c r="DL78" s="1" t="s">
        <v>229</v>
      </c>
      <c r="DM78" s="1">
        <v>1128</v>
      </c>
      <c r="DN78" s="1">
        <v>6</v>
      </c>
      <c r="DO78" s="1" t="s">
        <v>752</v>
      </c>
      <c r="DP78" s="1">
        <v>0.99168173500000001</v>
      </c>
      <c r="DQ78" s="1">
        <v>-0.56476974899999999</v>
      </c>
      <c r="DR78" s="1">
        <v>1.142329726</v>
      </c>
      <c r="DS78" s="1">
        <v>-0.37808848900000003</v>
      </c>
      <c r="DT78" s="1">
        <v>-1.8114151679999999</v>
      </c>
      <c r="DU78" s="1">
        <v>1.5670655469999999</v>
      </c>
      <c r="DV78" s="1">
        <v>2.3185654009999999</v>
      </c>
      <c r="DW78" s="1">
        <v>0.87171520999999996</v>
      </c>
      <c r="DX78" s="1">
        <v>-2.2825453370000002</v>
      </c>
      <c r="DY78" s="1">
        <v>0.90355514999999997</v>
      </c>
      <c r="DZ78" s="1">
        <v>1.809393939</v>
      </c>
      <c r="EA78" s="1">
        <v>2.8552219559999998</v>
      </c>
      <c r="EB78" s="1">
        <v>1.650185048</v>
      </c>
      <c r="EC78" s="1">
        <v>0.63157092800000003</v>
      </c>
      <c r="ED78" s="1">
        <v>-0.670839038</v>
      </c>
      <c r="EE78" s="1">
        <v>1.2185467910000001</v>
      </c>
      <c r="EF78" s="1">
        <v>-0.49336258900000002</v>
      </c>
      <c r="EG78" s="1">
        <v>-0.20733053700000001</v>
      </c>
      <c r="EH78" s="1">
        <v>0.86115427300000003</v>
      </c>
      <c r="EI78" s="1">
        <v>0.78168780999999998</v>
      </c>
      <c r="EJ78" s="1">
        <v>0.78663404599999998</v>
      </c>
      <c r="EK78" s="1">
        <v>-8.8258680000000006E-2</v>
      </c>
      <c r="EL78" s="1">
        <v>0.48208338899999997</v>
      </c>
      <c r="EM78" s="1">
        <v>-0.858221279</v>
      </c>
      <c r="EN78" s="1" t="s">
        <v>221</v>
      </c>
      <c r="EO78" s="1">
        <v>0.60217342600000001</v>
      </c>
      <c r="EP78" s="1">
        <v>0.55752913199999998</v>
      </c>
      <c r="EQ78" s="1">
        <v>1.1601128549999999</v>
      </c>
      <c r="ER78" s="1">
        <v>1.3503151259999999</v>
      </c>
      <c r="ES78" s="1">
        <v>1.5686721159999999</v>
      </c>
      <c r="ET78" s="1">
        <v>0.81993861499999998</v>
      </c>
      <c r="EU78" s="1" t="s">
        <v>221</v>
      </c>
      <c r="EV78" s="1" t="s">
        <v>221</v>
      </c>
      <c r="EW78" s="1">
        <v>0.87027960100000001</v>
      </c>
      <c r="EX78" s="1">
        <v>-0.50626750099999995</v>
      </c>
      <c r="EY78" s="1">
        <v>1.1603746619999999</v>
      </c>
      <c r="EZ78" s="1">
        <v>-0.43257899100000002</v>
      </c>
      <c r="FA78" s="1">
        <v>-1.428876314</v>
      </c>
      <c r="FB78" s="1">
        <v>1.2387726290000001</v>
      </c>
      <c r="FC78" s="1">
        <v>1.916011372</v>
      </c>
      <c r="FD78" s="1">
        <v>0.78158185499999999</v>
      </c>
      <c r="FE78" s="1">
        <v>-1.3079878810000001</v>
      </c>
      <c r="FF78" s="1">
        <v>0.62167485</v>
      </c>
      <c r="FG78" s="1">
        <v>1.6615391349999999</v>
      </c>
      <c r="FH78" s="1">
        <v>1.8196115909999999</v>
      </c>
      <c r="FI78" s="1">
        <v>1.1982686419999999</v>
      </c>
      <c r="FJ78" s="1">
        <v>0.527533476</v>
      </c>
      <c r="FK78" s="1">
        <v>-0.65123792400000002</v>
      </c>
      <c r="FL78" s="1">
        <v>1.178860324</v>
      </c>
      <c r="FM78" s="1">
        <v>-0.71347497800000004</v>
      </c>
      <c r="FN78" s="1">
        <v>-0.27098051200000001</v>
      </c>
      <c r="FO78" s="1">
        <v>0.87643446000000003</v>
      </c>
      <c r="FP78" s="1">
        <v>0.94650490499999995</v>
      </c>
      <c r="FQ78" s="1">
        <v>0.97657453900000002</v>
      </c>
      <c r="FR78" s="1">
        <v>-9.6083810000000006E-2</v>
      </c>
      <c r="FS78" s="1">
        <v>0.70189067199999999</v>
      </c>
      <c r="FT78" s="1">
        <v>-0.85358042499999998</v>
      </c>
      <c r="FU78" s="1"/>
      <c r="FV78" s="1">
        <v>0.68614825199999996</v>
      </c>
      <c r="FW78" s="1">
        <v>0.72294473999999997</v>
      </c>
      <c r="FX78" s="1">
        <v>1.396614697</v>
      </c>
      <c r="FY78" s="1">
        <v>1.373623365</v>
      </c>
      <c r="FZ78" s="1">
        <v>1.7019431700000001</v>
      </c>
      <c r="GA78" s="1">
        <v>0.955153959</v>
      </c>
      <c r="GB78" s="1"/>
      <c r="GC78" s="1"/>
      <c r="GD78" s="1">
        <v>1.4820798820000001</v>
      </c>
      <c r="GE78" s="1">
        <v>-4.3757283000000001E-2</v>
      </c>
      <c r="GF78" s="1">
        <v>1.2387726290000001</v>
      </c>
      <c r="GG78" s="1">
        <v>1.4834725280000001</v>
      </c>
      <c r="GH78" s="1">
        <v>-2.1615683059999999</v>
      </c>
      <c r="GI78" s="1">
        <v>1.807267186</v>
      </c>
      <c r="GJ78" s="1">
        <v>0.74537677400000002</v>
      </c>
      <c r="GK78" s="1">
        <v>0.94806415700000002</v>
      </c>
      <c r="GL78" s="1">
        <v>4</v>
      </c>
      <c r="GM78" s="1">
        <v>2</v>
      </c>
      <c r="GN78" s="1">
        <v>0.5</v>
      </c>
      <c r="GO78" s="1">
        <v>2</v>
      </c>
      <c r="GP78" s="1">
        <v>0.5</v>
      </c>
      <c r="GQ78" s="1">
        <v>0</v>
      </c>
      <c r="GR78" s="1">
        <v>0</v>
      </c>
      <c r="GS78" s="1">
        <v>0</v>
      </c>
      <c r="GT78" s="1">
        <v>0</v>
      </c>
      <c r="GU78" s="1">
        <v>1</v>
      </c>
      <c r="GV78" s="1">
        <v>0.25</v>
      </c>
      <c r="GW78" s="1">
        <v>1</v>
      </c>
      <c r="GX78" s="1">
        <v>0.25</v>
      </c>
      <c r="GY78" s="1">
        <v>1</v>
      </c>
      <c r="GZ78" s="1">
        <v>0.25</v>
      </c>
      <c r="HA78" s="1">
        <v>0</v>
      </c>
      <c r="HB78" s="1">
        <v>0</v>
      </c>
      <c r="HC78" s="1">
        <v>0</v>
      </c>
      <c r="HD78" s="1">
        <v>0</v>
      </c>
      <c r="HE78" s="1">
        <v>0</v>
      </c>
      <c r="HF78" s="1">
        <v>0</v>
      </c>
      <c r="HG78" s="1">
        <v>1</v>
      </c>
      <c r="HH78" s="1">
        <v>0.25</v>
      </c>
      <c r="HI78" s="1">
        <v>0</v>
      </c>
      <c r="HJ78" s="1">
        <v>0</v>
      </c>
      <c r="HK78" s="1">
        <v>0</v>
      </c>
      <c r="HL78" s="1">
        <v>0</v>
      </c>
      <c r="HM78" s="1">
        <v>0.75</v>
      </c>
      <c r="HN78" s="1">
        <v>0.25</v>
      </c>
      <c r="HO78" s="1" t="s">
        <v>747</v>
      </c>
      <c r="HP78" s="1" t="s">
        <v>357</v>
      </c>
      <c r="HQ78" s="1" t="s">
        <v>270</v>
      </c>
      <c r="HR78" s="1" t="s">
        <v>260</v>
      </c>
      <c r="HS78" s="1" t="s">
        <v>221</v>
      </c>
      <c r="HT78" s="1" t="s">
        <v>221</v>
      </c>
      <c r="HU78" s="1">
        <v>3.612852379</v>
      </c>
      <c r="HV78" s="1">
        <v>4.2719634229999999</v>
      </c>
      <c r="HW78" s="1"/>
      <c r="HX78" s="1">
        <v>1.940805916</v>
      </c>
      <c r="HY78" s="1"/>
      <c r="HZ78" s="1">
        <v>3.0501888130000001</v>
      </c>
      <c r="IA78" s="1">
        <v>4.0151494349999997</v>
      </c>
      <c r="IB78" s="1">
        <v>2.822200794</v>
      </c>
    </row>
    <row r="79" spans="1:236" x14ac:dyDescent="0.3">
      <c r="A79" s="1">
        <v>31726</v>
      </c>
      <c r="B79" s="1" t="s">
        <v>753</v>
      </c>
      <c r="C79" s="1" t="s">
        <v>754</v>
      </c>
      <c r="D79" s="1" t="s">
        <v>755</v>
      </c>
      <c r="E79" s="1">
        <v>7</v>
      </c>
      <c r="F79" s="1" t="s">
        <v>286</v>
      </c>
      <c r="G79" s="1">
        <v>4</v>
      </c>
      <c r="H79" s="1" t="s">
        <v>287</v>
      </c>
      <c r="I79" s="1" t="s">
        <v>221</v>
      </c>
      <c r="J79" s="1" t="s">
        <v>221</v>
      </c>
      <c r="K79" s="1" t="s">
        <v>221</v>
      </c>
      <c r="L79" s="1">
        <v>1</v>
      </c>
      <c r="M79" s="1">
        <v>0</v>
      </c>
      <c r="N79" s="1">
        <v>0</v>
      </c>
      <c r="O79" s="1">
        <v>1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 t="s">
        <v>221</v>
      </c>
      <c r="AF79" s="1" t="s">
        <v>221</v>
      </c>
      <c r="AG79" s="1" t="s">
        <v>221</v>
      </c>
      <c r="AH79" s="1" t="s">
        <v>221</v>
      </c>
      <c r="AI79" s="1" t="s">
        <v>221</v>
      </c>
      <c r="AJ79" s="1" t="s">
        <v>221</v>
      </c>
      <c r="AK79" s="1" t="s">
        <v>221</v>
      </c>
      <c r="AL79" s="1" t="s">
        <v>221</v>
      </c>
      <c r="AM79" s="1">
        <v>5</v>
      </c>
      <c r="AN79" s="1">
        <v>1</v>
      </c>
      <c r="AO79" s="1">
        <v>3</v>
      </c>
      <c r="AP79" s="1">
        <v>1</v>
      </c>
      <c r="AQ79" s="1">
        <v>1</v>
      </c>
      <c r="AR79" s="1">
        <v>1</v>
      </c>
      <c r="AS79" s="1">
        <v>1</v>
      </c>
      <c r="AT79" s="1">
        <v>5</v>
      </c>
      <c r="AU79" s="1">
        <v>1</v>
      </c>
      <c r="AV79" s="1">
        <v>5</v>
      </c>
      <c r="AW79" s="1">
        <v>5</v>
      </c>
      <c r="AX79" s="1">
        <v>5</v>
      </c>
      <c r="AY79" s="1">
        <v>5</v>
      </c>
      <c r="AZ79" s="1">
        <v>4</v>
      </c>
      <c r="BA79" s="1">
        <v>1</v>
      </c>
      <c r="BB79" s="1">
        <v>3</v>
      </c>
      <c r="BC79" s="1" t="s">
        <v>221</v>
      </c>
      <c r="BD79" s="1" t="s">
        <v>221</v>
      </c>
      <c r="BE79" s="1" t="s">
        <v>221</v>
      </c>
      <c r="BF79" s="1" t="s">
        <v>221</v>
      </c>
      <c r="BG79" s="1">
        <v>4</v>
      </c>
      <c r="BH79" s="1">
        <v>5</v>
      </c>
      <c r="BI79" s="1">
        <v>3</v>
      </c>
      <c r="BJ79" s="1">
        <v>5</v>
      </c>
      <c r="BK79" s="1">
        <v>4</v>
      </c>
      <c r="BL79" s="1">
        <v>2</v>
      </c>
      <c r="BM79" s="1">
        <v>5</v>
      </c>
      <c r="BN79" s="1" t="s">
        <v>221</v>
      </c>
      <c r="BO79" s="1">
        <v>4</v>
      </c>
      <c r="BP79" s="1" t="s">
        <v>221</v>
      </c>
      <c r="BQ79" s="1">
        <v>4</v>
      </c>
      <c r="BR79" s="1">
        <v>5</v>
      </c>
      <c r="BS79" s="1">
        <v>5</v>
      </c>
      <c r="BT79" s="1" t="s">
        <v>221</v>
      </c>
      <c r="BU79" s="1" t="s">
        <v>221</v>
      </c>
      <c r="BV79" s="1">
        <v>3</v>
      </c>
      <c r="BW79" s="1">
        <v>5</v>
      </c>
      <c r="BX79" s="1">
        <v>4</v>
      </c>
      <c r="BY79" s="1"/>
      <c r="BZ79" s="1"/>
      <c r="CA79" s="1">
        <v>4</v>
      </c>
      <c r="CB79" s="1"/>
      <c r="CC79" s="1">
        <v>3.6666666669999999</v>
      </c>
      <c r="CD79" s="1">
        <v>5</v>
      </c>
      <c r="CE79" s="1">
        <v>5</v>
      </c>
      <c r="CF79" s="1">
        <f>(AM79 - '[1]AoA, FW, and ASMu'!B$11) / '[1]AoA, FW, and ASMu'!B$12</f>
        <v>0.88905207322832902</v>
      </c>
      <c r="CG79" s="1">
        <f>(AQ79 - '[1]AoA, FW, and ASMu'!C$11) / '[1]AoA, FW, and ASMu'!C$12</f>
        <v>-1.4784925460403708</v>
      </c>
      <c r="CH79" s="1">
        <f>(AR79 - '[1]AoA, FW, and ASMu'!D$11) / '[1]AoA, FW, and ASMu'!D$12</f>
        <v>-1.1133856642167215</v>
      </c>
      <c r="CI79" s="1">
        <f>(AT79 - '[1]AoA, FW, and ASMu'!E$11) / '[1]AoA, FW, and ASMu'!E$12</f>
        <v>0.50066042908655961</v>
      </c>
      <c r="CJ79" s="1">
        <f>(AU79 - '[1]AoA, FW, and ASMu'!F$11) / '[1]AoA, FW, and ASMu'!F$12</f>
        <v>-1.3726844286238138</v>
      </c>
      <c r="CK79" s="1">
        <f>(AY79 - '[1]AoA, FW, and ASMu'!G$11) / '[1]AoA, FW, and ASMu'!G$12</f>
        <v>1.0352183707753255</v>
      </c>
      <c r="CL79" s="1">
        <f>(BA79 - '[1]AoA, FW, and ASMu'!H$11) / '[1]AoA, FW, and ASMu'!H$12</f>
        <v>-0.62050276803115456</v>
      </c>
      <c r="CM79" s="1">
        <f>(AW79 - '[1]AoA, FW, and ASMu'!I$11) / '[1]AoA, FW, and ASMu'!I$12</f>
        <v>1.4468245209353749</v>
      </c>
      <c r="CN79" s="1">
        <v>-0.67520769400000002</v>
      </c>
      <c r="CO79" s="1"/>
      <c r="CP79" s="1"/>
      <c r="CQ79" s="1">
        <v>0.32635136100000001</v>
      </c>
      <c r="CR79" s="1"/>
      <c r="CS79" s="1">
        <v>-0.92449199699999995</v>
      </c>
      <c r="CT79" s="1">
        <v>1.257527413</v>
      </c>
      <c r="CU79" s="1">
        <v>0.426847908</v>
      </c>
      <c r="CV79" s="1" t="s">
        <v>241</v>
      </c>
      <c r="CW79" s="1">
        <v>5</v>
      </c>
      <c r="CX79" s="1">
        <v>1</v>
      </c>
      <c r="CY79" s="1" t="s">
        <v>242</v>
      </c>
      <c r="CZ79" s="1">
        <v>5</v>
      </c>
      <c r="DA79" s="1" t="s">
        <v>221</v>
      </c>
      <c r="DB79" s="1" t="s">
        <v>221</v>
      </c>
      <c r="DC79" s="1" t="s">
        <v>221</v>
      </c>
      <c r="DD79" s="1">
        <v>1</v>
      </c>
      <c r="DE79" s="1" t="s">
        <v>221</v>
      </c>
      <c r="DF79" s="1" t="s">
        <v>221</v>
      </c>
      <c r="DG79" s="1" t="s">
        <v>221</v>
      </c>
      <c r="DH79" s="1">
        <v>438110</v>
      </c>
      <c r="DI79" s="1" t="s">
        <v>756</v>
      </c>
      <c r="DJ79" s="1" t="s">
        <v>757</v>
      </c>
      <c r="DK79" s="1" t="s">
        <v>556</v>
      </c>
      <c r="DL79" s="1" t="s">
        <v>229</v>
      </c>
      <c r="DM79" s="1">
        <v>2353</v>
      </c>
      <c r="DN79" s="1">
        <v>10</v>
      </c>
      <c r="DO79" s="1" t="s">
        <v>758</v>
      </c>
      <c r="DP79" s="1">
        <v>0.99168173500000001</v>
      </c>
      <c r="DQ79" s="1">
        <v>-0.56476974899999999</v>
      </c>
      <c r="DR79" s="1">
        <v>-0.85767027399999995</v>
      </c>
      <c r="DS79" s="1">
        <v>-0.37808848900000003</v>
      </c>
      <c r="DT79" s="1">
        <v>-1.8114151679999999</v>
      </c>
      <c r="DU79" s="1">
        <v>-1.4329344530000001</v>
      </c>
      <c r="DV79" s="1">
        <v>-0.68143459900000003</v>
      </c>
      <c r="DW79" s="1">
        <v>0.87171520999999996</v>
      </c>
      <c r="DX79" s="1">
        <v>-2.2825453370000002</v>
      </c>
      <c r="DY79" s="1">
        <v>2.9035551499999999</v>
      </c>
      <c r="DZ79" s="1">
        <v>1.809393939</v>
      </c>
      <c r="EA79" s="1">
        <v>2.8552219559999998</v>
      </c>
      <c r="EB79" s="1">
        <v>1.650185048</v>
      </c>
      <c r="EC79" s="1">
        <v>0.63157092800000003</v>
      </c>
      <c r="ED79" s="1">
        <v>-0.670839038</v>
      </c>
      <c r="EE79" s="1">
        <v>-0.78145320900000004</v>
      </c>
      <c r="EF79" s="1">
        <v>-0.49336258900000002</v>
      </c>
      <c r="EG79" s="1">
        <v>0.79266946299999996</v>
      </c>
      <c r="EH79" s="1">
        <v>-1.1388457270000001</v>
      </c>
      <c r="EI79" s="1">
        <v>0.78168780999999998</v>
      </c>
      <c r="EJ79" s="1">
        <v>-0.213365954</v>
      </c>
      <c r="EK79" s="1">
        <v>-2.08825868</v>
      </c>
      <c r="EL79" s="1">
        <v>0.48208338899999997</v>
      </c>
      <c r="EM79" s="1">
        <v>0.141778721</v>
      </c>
      <c r="EN79" s="1" t="s">
        <v>221</v>
      </c>
      <c r="EO79" s="1">
        <v>-0.39782657399999999</v>
      </c>
      <c r="EP79" s="1">
        <v>0.55752913199999998</v>
      </c>
      <c r="EQ79" s="1">
        <v>1.1601128549999999</v>
      </c>
      <c r="ER79" s="1" t="s">
        <v>221</v>
      </c>
      <c r="ES79" s="1" t="s">
        <v>221</v>
      </c>
      <c r="ET79" s="1">
        <v>-1.1800613849999999</v>
      </c>
      <c r="EU79" s="1">
        <v>1.711729622</v>
      </c>
      <c r="EV79" s="1" t="s">
        <v>221</v>
      </c>
      <c r="EW79" s="1">
        <v>0.87027960100000001</v>
      </c>
      <c r="EX79" s="1">
        <v>-0.50626750099999995</v>
      </c>
      <c r="EY79" s="1">
        <v>-0.87121855599999998</v>
      </c>
      <c r="EZ79" s="1">
        <v>-0.43257899100000002</v>
      </c>
      <c r="FA79" s="1">
        <v>-1.428876314</v>
      </c>
      <c r="FB79" s="1">
        <v>-1.132741373</v>
      </c>
      <c r="FC79" s="1">
        <v>-0.56312254100000003</v>
      </c>
      <c r="FD79" s="1">
        <v>0.78158185499999999</v>
      </c>
      <c r="FE79" s="1">
        <v>-1.3079878810000001</v>
      </c>
      <c r="FF79" s="1">
        <v>1.9977388359999999</v>
      </c>
      <c r="FG79" s="1">
        <v>1.6615391349999999</v>
      </c>
      <c r="FH79" s="1">
        <v>1.8196115909999999</v>
      </c>
      <c r="FI79" s="1">
        <v>1.1982686419999999</v>
      </c>
      <c r="FJ79" s="1">
        <v>0.527533476</v>
      </c>
      <c r="FK79" s="1">
        <v>-0.65123792400000002</v>
      </c>
      <c r="FL79" s="1">
        <v>-0.75600230499999999</v>
      </c>
      <c r="FM79" s="1">
        <v>-0.71347497800000004</v>
      </c>
      <c r="FN79" s="1">
        <v>1.036017078</v>
      </c>
      <c r="FO79" s="1">
        <v>-1.1590532280000001</v>
      </c>
      <c r="FP79" s="1">
        <v>0.94650490499999995</v>
      </c>
      <c r="FQ79" s="1">
        <v>-0.26488525299999999</v>
      </c>
      <c r="FR79" s="1">
        <v>-2.273406434</v>
      </c>
      <c r="FS79" s="1">
        <v>0.70189067199999999</v>
      </c>
      <c r="FT79" s="1">
        <v>0.141012049</v>
      </c>
      <c r="FU79" s="1"/>
      <c r="FV79" s="1">
        <v>-0.45330464100000001</v>
      </c>
      <c r="FW79" s="1">
        <v>0.72294473999999997</v>
      </c>
      <c r="FX79" s="1">
        <v>1.396614697</v>
      </c>
      <c r="FY79" s="1"/>
      <c r="FZ79" s="1"/>
      <c r="GA79" s="1">
        <v>-1.3746642529999999</v>
      </c>
      <c r="GB79" s="1">
        <v>1.721000812</v>
      </c>
      <c r="GC79" s="1"/>
      <c r="GD79" s="1">
        <v>0.70064581400000003</v>
      </c>
      <c r="GE79" s="1">
        <v>-3.2261616999999999E-2</v>
      </c>
      <c r="GF79" s="1">
        <v>0.588259439</v>
      </c>
      <c r="GG79" s="1">
        <v>1.4834725280000001</v>
      </c>
      <c r="GH79" s="1">
        <v>-1.1669758320000001</v>
      </c>
      <c r="GI79" s="1">
        <v>0.66767304800000005</v>
      </c>
      <c r="GJ79" s="1">
        <v>0.90756983099999999</v>
      </c>
      <c r="GK79" s="1">
        <v>0.94806415700000002</v>
      </c>
      <c r="GL79" s="1">
        <v>4</v>
      </c>
      <c r="GM79" s="1">
        <v>1</v>
      </c>
      <c r="GN79" s="1">
        <v>0.25</v>
      </c>
      <c r="GO79" s="1">
        <v>3</v>
      </c>
      <c r="GP79" s="1">
        <v>0.75</v>
      </c>
      <c r="GQ79" s="1">
        <v>0</v>
      </c>
      <c r="GR79" s="1">
        <v>0</v>
      </c>
      <c r="GS79" s="1">
        <v>0</v>
      </c>
      <c r="GT79" s="1">
        <v>0</v>
      </c>
      <c r="GU79" s="1">
        <v>0</v>
      </c>
      <c r="GV79" s="1">
        <v>0</v>
      </c>
      <c r="GW79" s="1">
        <v>0</v>
      </c>
      <c r="GX79" s="1">
        <v>0</v>
      </c>
      <c r="GY79" s="1">
        <v>2</v>
      </c>
      <c r="GZ79" s="1">
        <v>0.5</v>
      </c>
      <c r="HA79" s="1">
        <v>0</v>
      </c>
      <c r="HB79" s="1">
        <v>0</v>
      </c>
      <c r="HC79" s="1">
        <v>0</v>
      </c>
      <c r="HD79" s="1">
        <v>0</v>
      </c>
      <c r="HE79" s="1">
        <v>0</v>
      </c>
      <c r="HF79" s="1">
        <v>0</v>
      </c>
      <c r="HG79" s="1">
        <v>0</v>
      </c>
      <c r="HH79" s="1">
        <v>0</v>
      </c>
      <c r="HI79" s="1">
        <v>2</v>
      </c>
      <c r="HJ79" s="1">
        <v>0.5</v>
      </c>
      <c r="HK79" s="1">
        <v>0</v>
      </c>
      <c r="HL79" s="1">
        <v>0</v>
      </c>
      <c r="HM79" s="1">
        <v>0.5</v>
      </c>
      <c r="HN79" s="1">
        <v>0.5</v>
      </c>
      <c r="HO79" s="1" t="s">
        <v>221</v>
      </c>
      <c r="HP79" s="1" t="s">
        <v>315</v>
      </c>
      <c r="HQ79" s="1" t="s">
        <v>316</v>
      </c>
      <c r="HR79" s="1" t="s">
        <v>221</v>
      </c>
      <c r="HS79" s="1" t="s">
        <v>221</v>
      </c>
      <c r="HT79" s="1"/>
      <c r="HU79" s="1">
        <v>2.4690147119999999</v>
      </c>
      <c r="HV79" s="1"/>
      <c r="HW79" s="1"/>
      <c r="HX79" s="1">
        <v>2.4580506770000001</v>
      </c>
      <c r="HY79" s="1"/>
      <c r="HZ79" s="1">
        <v>2.7538059480000001</v>
      </c>
      <c r="IA79" s="1">
        <v>3.1752567190000001</v>
      </c>
      <c r="IB79" s="1">
        <v>5.0445661810000004</v>
      </c>
    </row>
    <row r="80" spans="1:236" x14ac:dyDescent="0.3">
      <c r="A80" s="1">
        <v>34200</v>
      </c>
      <c r="B80" s="1" t="s">
        <v>759</v>
      </c>
      <c r="C80" s="1" t="s">
        <v>760</v>
      </c>
      <c r="D80" s="1" t="s">
        <v>761</v>
      </c>
      <c r="E80" s="1">
        <v>3</v>
      </c>
      <c r="F80" s="1" t="s">
        <v>762</v>
      </c>
      <c r="G80" s="1">
        <v>4</v>
      </c>
      <c r="H80" s="1" t="s">
        <v>763</v>
      </c>
      <c r="I80" s="1" t="s">
        <v>221</v>
      </c>
      <c r="J80" s="1" t="s">
        <v>221</v>
      </c>
      <c r="K80" s="1" t="s">
        <v>221</v>
      </c>
      <c r="L80" s="1">
        <v>1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 t="s">
        <v>332</v>
      </c>
      <c r="AF80" s="1" t="s">
        <v>221</v>
      </c>
      <c r="AG80" s="1" t="s">
        <v>221</v>
      </c>
      <c r="AH80" s="1" t="s">
        <v>221</v>
      </c>
      <c r="AI80" s="1" t="s">
        <v>221</v>
      </c>
      <c r="AJ80" s="1" t="s">
        <v>221</v>
      </c>
      <c r="AK80" s="1" t="s">
        <v>221</v>
      </c>
      <c r="AL80" s="1" t="s">
        <v>221</v>
      </c>
      <c r="AM80" s="1">
        <v>5</v>
      </c>
      <c r="AN80" s="1">
        <v>3</v>
      </c>
      <c r="AO80" s="1">
        <v>4</v>
      </c>
      <c r="AP80" s="1">
        <v>1</v>
      </c>
      <c r="AQ80" s="1">
        <v>4</v>
      </c>
      <c r="AR80" s="1">
        <v>4</v>
      </c>
      <c r="AS80" s="1">
        <v>3</v>
      </c>
      <c r="AT80" s="1">
        <v>4</v>
      </c>
      <c r="AU80" s="1">
        <v>1</v>
      </c>
      <c r="AV80" s="1">
        <v>3</v>
      </c>
      <c r="AW80" s="1">
        <v>4</v>
      </c>
      <c r="AX80" s="1">
        <v>5</v>
      </c>
      <c r="AY80" s="1">
        <v>5</v>
      </c>
      <c r="AZ80" s="1">
        <v>4</v>
      </c>
      <c r="BA80" s="1">
        <v>1</v>
      </c>
      <c r="BB80" s="1">
        <v>5</v>
      </c>
      <c r="BC80" s="1" t="s">
        <v>221</v>
      </c>
      <c r="BD80" s="1" t="s">
        <v>221</v>
      </c>
      <c r="BE80" s="1" t="s">
        <v>221</v>
      </c>
      <c r="BF80" s="1" t="s">
        <v>221</v>
      </c>
      <c r="BG80" s="1">
        <v>5</v>
      </c>
      <c r="BH80" s="1">
        <v>4</v>
      </c>
      <c r="BI80" s="1">
        <v>5</v>
      </c>
      <c r="BJ80" s="1">
        <v>5</v>
      </c>
      <c r="BK80" s="1">
        <v>4</v>
      </c>
      <c r="BL80" s="1" t="s">
        <v>221</v>
      </c>
      <c r="BM80" s="1">
        <v>5</v>
      </c>
      <c r="BN80" s="1">
        <v>3</v>
      </c>
      <c r="BO80" s="1">
        <v>4</v>
      </c>
      <c r="BP80" s="1">
        <v>3</v>
      </c>
      <c r="BQ80" s="1">
        <v>5</v>
      </c>
      <c r="BR80" s="1">
        <v>4</v>
      </c>
      <c r="BS80" s="1">
        <v>4</v>
      </c>
      <c r="BT80" s="1">
        <v>2</v>
      </c>
      <c r="BU80" s="1">
        <v>3</v>
      </c>
      <c r="BV80" s="1">
        <v>5</v>
      </c>
      <c r="BW80" s="1" t="s">
        <v>221</v>
      </c>
      <c r="BX80" s="1">
        <v>4.625</v>
      </c>
      <c r="BY80" s="1">
        <v>2.5</v>
      </c>
      <c r="BZ80" s="1">
        <v>3</v>
      </c>
      <c r="CA80" s="1">
        <v>4</v>
      </c>
      <c r="CB80" s="1">
        <v>3</v>
      </c>
      <c r="CC80" s="1">
        <v>4.5</v>
      </c>
      <c r="CD80" s="1">
        <v>4</v>
      </c>
      <c r="CE80" s="1">
        <v>4</v>
      </c>
      <c r="CF80" s="1">
        <f>(AM80 - '[1]AoA, FW, and ASMu'!B$11) / '[1]AoA, FW, and ASMu'!B$12</f>
        <v>0.88905207322832902</v>
      </c>
      <c r="CG80" s="1">
        <f>(AQ80 - '[1]AoA, FW, and ASMu'!C$11) / '[1]AoA, FW, and ASMu'!C$12</f>
        <v>0.83458339984016205</v>
      </c>
      <c r="CH80" s="1">
        <f>(AR80 - '[1]AoA, FW, and ASMu'!D$11) / '[1]AoA, FW, and ASMu'!D$12</f>
        <v>1.2414584841085845</v>
      </c>
      <c r="CI80" s="1">
        <f>(AT80 - '[1]AoA, FW, and ASMu'!E$11) / '[1]AoA, FW, and ASMu'!E$12</f>
        <v>-0.42732871186524074</v>
      </c>
      <c r="CJ80" s="1">
        <f>(AU80 - '[1]AoA, FW, and ASMu'!F$11) / '[1]AoA, FW, and ASMu'!F$12</f>
        <v>-1.3726844286238138</v>
      </c>
      <c r="CK80" s="1">
        <f>(AY80 - '[1]AoA, FW, and ASMu'!G$11) / '[1]AoA, FW, and ASMu'!G$12</f>
        <v>1.0352183707753255</v>
      </c>
      <c r="CL80" s="1">
        <f>(BA80 - '[1]AoA, FW, and ASMu'!H$11) / '[1]AoA, FW, and ASMu'!H$12</f>
        <v>-0.62050276803115456</v>
      </c>
      <c r="CM80" s="1">
        <f>(AW80 - '[1]AoA, FW, and ASMu'!I$11) / '[1]AoA, FW, and ASMu'!I$12</f>
        <v>0.59779555268672613</v>
      </c>
      <c r="CN80" s="1">
        <v>0.65257141799999996</v>
      </c>
      <c r="CO80" s="1">
        <v>-1.726925998</v>
      </c>
      <c r="CP80" s="1">
        <v>-1.7413979909999999</v>
      </c>
      <c r="CQ80" s="1">
        <v>-0.39599644499999997</v>
      </c>
      <c r="CR80" s="1">
        <v>-1.662426052</v>
      </c>
      <c r="CS80" s="1">
        <v>0.17047908000000001</v>
      </c>
      <c r="CT80" s="1">
        <v>4.5015059000000003E-2</v>
      </c>
      <c r="CU80" s="1">
        <v>-0.55372707399999999</v>
      </c>
      <c r="CV80" s="1" t="s">
        <v>241</v>
      </c>
      <c r="CW80" s="1">
        <v>5</v>
      </c>
      <c r="CX80" s="1">
        <v>1</v>
      </c>
      <c r="CY80" s="1" t="s">
        <v>242</v>
      </c>
      <c r="CZ80" s="1">
        <v>5</v>
      </c>
      <c r="DA80" s="1">
        <v>3902</v>
      </c>
      <c r="DB80" s="1" t="s">
        <v>221</v>
      </c>
      <c r="DC80" s="1" t="s">
        <v>221</v>
      </c>
      <c r="DD80" s="1">
        <v>0</v>
      </c>
      <c r="DE80" s="1" t="s">
        <v>221</v>
      </c>
      <c r="DF80" s="1" t="s">
        <v>221</v>
      </c>
      <c r="DG80" s="1" t="s">
        <v>225</v>
      </c>
      <c r="DH80" s="1">
        <v>624339</v>
      </c>
      <c r="DI80" s="1" t="s">
        <v>221</v>
      </c>
      <c r="DJ80" s="1" t="s">
        <v>764</v>
      </c>
      <c r="DK80" s="1" t="s">
        <v>228</v>
      </c>
      <c r="DL80" s="1" t="s">
        <v>229</v>
      </c>
      <c r="DM80" s="1">
        <v>958</v>
      </c>
      <c r="DN80" s="1">
        <v>27</v>
      </c>
      <c r="DO80" s="1" t="s">
        <v>765</v>
      </c>
      <c r="DP80" s="1">
        <v>0.99168173500000001</v>
      </c>
      <c r="DQ80" s="1">
        <v>1.4352302509999999</v>
      </c>
      <c r="DR80" s="1">
        <v>0.14232972599999999</v>
      </c>
      <c r="DS80" s="1">
        <v>-0.37808848900000003</v>
      </c>
      <c r="DT80" s="1">
        <v>1.1885848320000001</v>
      </c>
      <c r="DU80" s="1">
        <v>1.5670655469999999</v>
      </c>
      <c r="DV80" s="1">
        <v>1.3185654010000001</v>
      </c>
      <c r="DW80" s="1">
        <v>-0.12828479000000001</v>
      </c>
      <c r="DX80" s="1">
        <v>-2.2825453370000002</v>
      </c>
      <c r="DY80" s="1">
        <v>0.90355514999999997</v>
      </c>
      <c r="DZ80" s="1">
        <v>0.80939393900000001</v>
      </c>
      <c r="EA80" s="1">
        <v>2.8552219559999998</v>
      </c>
      <c r="EB80" s="1">
        <v>1.650185048</v>
      </c>
      <c r="EC80" s="1">
        <v>0.63157092800000003</v>
      </c>
      <c r="ED80" s="1">
        <v>-0.670839038</v>
      </c>
      <c r="EE80" s="1">
        <v>1.2185467910000001</v>
      </c>
      <c r="EF80" s="1">
        <v>0.50663741100000004</v>
      </c>
      <c r="EG80" s="1">
        <v>-0.20733053700000001</v>
      </c>
      <c r="EH80" s="1">
        <v>0.86115427300000003</v>
      </c>
      <c r="EI80" s="1">
        <v>0.78168780999999998</v>
      </c>
      <c r="EJ80" s="1">
        <v>-0.213365954</v>
      </c>
      <c r="EK80" s="1" t="s">
        <v>221</v>
      </c>
      <c r="EL80" s="1">
        <v>0.48208338899999997</v>
      </c>
      <c r="EM80" s="1">
        <v>0.141778721</v>
      </c>
      <c r="EN80" s="1">
        <v>-1.227950713</v>
      </c>
      <c r="EO80" s="1">
        <v>0.60217342600000001</v>
      </c>
      <c r="EP80" s="1">
        <v>-0.44247086800000002</v>
      </c>
      <c r="EQ80" s="1">
        <v>0.160112855</v>
      </c>
      <c r="ER80" s="1">
        <v>-1.6496848740000001</v>
      </c>
      <c r="ES80" s="1">
        <v>-0.43132788399999999</v>
      </c>
      <c r="ET80" s="1">
        <v>0.81993861499999998</v>
      </c>
      <c r="EU80" s="1" t="s">
        <v>221</v>
      </c>
      <c r="EV80" s="1">
        <v>-0.88920579200000005</v>
      </c>
      <c r="EW80" s="1">
        <v>0.87027960100000001</v>
      </c>
      <c r="EX80" s="1">
        <v>1.286560468</v>
      </c>
      <c r="EY80" s="1">
        <v>0.14457805300000001</v>
      </c>
      <c r="EZ80" s="1">
        <v>-0.43257899100000002</v>
      </c>
      <c r="FA80" s="1">
        <v>0.93757673200000002</v>
      </c>
      <c r="FB80" s="1">
        <v>1.2387726290000001</v>
      </c>
      <c r="FC80" s="1">
        <v>1.0896334009999999</v>
      </c>
      <c r="FD80" s="1">
        <v>-0.115020437</v>
      </c>
      <c r="FE80" s="1">
        <v>-1.3079878810000001</v>
      </c>
      <c r="FF80" s="1">
        <v>0.62167485</v>
      </c>
      <c r="FG80" s="1">
        <v>0.74325423400000001</v>
      </c>
      <c r="FH80" s="1">
        <v>1.8196115909999999</v>
      </c>
      <c r="FI80" s="1">
        <v>1.1982686419999999</v>
      </c>
      <c r="FJ80" s="1">
        <v>0.527533476</v>
      </c>
      <c r="FK80" s="1">
        <v>-0.65123792400000002</v>
      </c>
      <c r="FL80" s="1">
        <v>1.178860324</v>
      </c>
      <c r="FM80" s="1">
        <v>0.73267232599999998</v>
      </c>
      <c r="FN80" s="1">
        <v>-0.27098051200000001</v>
      </c>
      <c r="FO80" s="1">
        <v>0.87643446000000003</v>
      </c>
      <c r="FP80" s="1">
        <v>0.94650490499999995</v>
      </c>
      <c r="FQ80" s="1">
        <v>-0.26488525299999999</v>
      </c>
      <c r="FR80" s="1"/>
      <c r="FS80" s="1">
        <v>0.70189067199999999</v>
      </c>
      <c r="FT80" s="1">
        <v>0.141012049</v>
      </c>
      <c r="FU80" s="1">
        <v>-1.223128878</v>
      </c>
      <c r="FV80" s="1">
        <v>0.68614825199999996</v>
      </c>
      <c r="FW80" s="1">
        <v>-0.57374936700000001</v>
      </c>
      <c r="FX80" s="1">
        <v>0.19275363200000001</v>
      </c>
      <c r="FY80" s="1">
        <v>-1.6781606339999999</v>
      </c>
      <c r="FZ80" s="1">
        <v>-0.46797258600000002</v>
      </c>
      <c r="GA80" s="1">
        <v>0.955153959</v>
      </c>
      <c r="GB80" s="1"/>
      <c r="GC80" s="1">
        <v>-1.0162205879999999</v>
      </c>
      <c r="GD80" s="1">
        <v>1.283581936</v>
      </c>
      <c r="GE80" s="1">
        <v>0.19487323100000001</v>
      </c>
      <c r="GF80" s="1">
        <v>1.2387726290000001</v>
      </c>
      <c r="GG80" s="1">
        <v>0.58687023599999999</v>
      </c>
      <c r="GH80" s="1">
        <v>-1.1669758320000001</v>
      </c>
      <c r="GI80" s="1">
        <v>1.539078468</v>
      </c>
      <c r="GJ80" s="1">
        <v>-0.45848429200000002</v>
      </c>
      <c r="GK80" s="1">
        <v>1.4759265589999999</v>
      </c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 t="s">
        <v>221</v>
      </c>
      <c r="HP80" s="1" t="s">
        <v>315</v>
      </c>
      <c r="HQ80" s="1" t="s">
        <v>221</v>
      </c>
      <c r="HR80" s="1" t="s">
        <v>221</v>
      </c>
      <c r="HS80" s="1" t="s">
        <v>221</v>
      </c>
      <c r="HT80" s="1" t="s">
        <v>221</v>
      </c>
      <c r="HU80" s="1">
        <v>4.1206077130000001</v>
      </c>
      <c r="HV80" s="1">
        <v>0.68764474099999995</v>
      </c>
      <c r="HW80" s="1">
        <v>1.341732878</v>
      </c>
      <c r="HX80" s="1">
        <v>3.4960829019999999</v>
      </c>
      <c r="HY80" s="1">
        <v>1.2966923210000001</v>
      </c>
      <c r="HZ80" s="1">
        <v>3.7880451580000001</v>
      </c>
      <c r="IA80" s="1">
        <v>2.6408834780000001</v>
      </c>
      <c r="IB80" s="1">
        <v>3.9641824589999999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DA0F-3EF1-4515-8702-EC389D5ABB51}">
  <dimension ref="A1:AY399"/>
  <sheetViews>
    <sheetView tabSelected="1" topLeftCell="O2" workbookViewId="0">
      <selection activeCell="P2" sqref="P2"/>
    </sheetView>
  </sheetViews>
  <sheetFormatPr defaultColWidth="12.44140625" defaultRowHeight="15.6" x14ac:dyDescent="0.3"/>
  <cols>
    <col min="1" max="1" width="26.6640625" bestFit="1" customWidth="1"/>
    <col min="2" max="2" width="26.6640625" customWidth="1"/>
    <col min="3" max="3" width="31.44140625" bestFit="1" customWidth="1"/>
    <col min="4" max="4" width="31.44140625" customWidth="1"/>
    <col min="5" max="5" width="28" bestFit="1" customWidth="1"/>
    <col min="6" max="6" width="28" customWidth="1"/>
    <col min="7" max="7" width="30.21875" bestFit="1" customWidth="1"/>
    <col min="8" max="8" width="30.21875" customWidth="1"/>
    <col min="9" max="9" width="20.5546875" bestFit="1" customWidth="1"/>
    <col min="10" max="10" width="20.5546875" customWidth="1"/>
    <col min="11" max="11" width="29.21875" bestFit="1" customWidth="1"/>
    <col min="12" max="12" width="29.21875" customWidth="1"/>
    <col min="13" max="13" width="25.88671875" bestFit="1" customWidth="1"/>
    <col min="14" max="14" width="25.88671875" customWidth="1"/>
    <col min="15" max="15" width="45" bestFit="1" customWidth="1"/>
    <col min="16" max="16" width="45.21875" bestFit="1" customWidth="1"/>
    <col min="17" max="17" width="53.33203125" bestFit="1" customWidth="1"/>
    <col min="18" max="18" width="22" bestFit="1" customWidth="1"/>
    <col min="19" max="19" width="20.88671875" bestFit="1" customWidth="1"/>
    <col min="20" max="20" width="21.33203125" bestFit="1" customWidth="1"/>
    <col min="21" max="22" width="43.109375" bestFit="1" customWidth="1"/>
    <col min="23" max="23" width="30" bestFit="1" customWidth="1"/>
    <col min="24" max="24" width="25" bestFit="1" customWidth="1"/>
    <col min="25" max="25" width="23.88671875" bestFit="1" customWidth="1"/>
    <col min="26" max="26" width="22" bestFit="1" customWidth="1"/>
    <col min="27" max="28" width="23.6640625" bestFit="1" customWidth="1"/>
    <col min="29" max="29" width="28.109375" bestFit="1" customWidth="1"/>
    <col min="30" max="30" width="30.88671875" bestFit="1" customWidth="1"/>
    <col min="31" max="31" width="34.77734375" bestFit="1" customWidth="1"/>
    <col min="32" max="32" width="27" bestFit="1" customWidth="1"/>
    <col min="33" max="33" width="31.33203125" bestFit="1" customWidth="1"/>
    <col min="34" max="34" width="35.88671875" bestFit="1" customWidth="1"/>
    <col min="35" max="35" width="19.77734375" bestFit="1" customWidth="1"/>
    <col min="36" max="36" width="34.21875" bestFit="1" customWidth="1"/>
    <col min="37" max="37" width="28.6640625" bestFit="1" customWidth="1"/>
    <col min="38" max="38" width="35.77734375" bestFit="1" customWidth="1"/>
    <col min="39" max="39" width="24.6640625" bestFit="1" customWidth="1"/>
    <col min="40" max="40" width="24.44140625" bestFit="1" customWidth="1"/>
    <col min="41" max="41" width="28" bestFit="1" customWidth="1"/>
    <col min="42" max="42" width="25.77734375" bestFit="1" customWidth="1"/>
    <col min="43" max="43" width="35.5546875" bestFit="1" customWidth="1"/>
    <col min="44" max="44" width="46.109375" bestFit="1" customWidth="1"/>
    <col min="45" max="45" width="47.5546875" bestFit="1" customWidth="1"/>
    <col min="47" max="47" width="46.109375" bestFit="1" customWidth="1"/>
    <col min="48" max="49" width="46.109375" customWidth="1"/>
    <col min="50" max="50" width="18.33203125" bestFit="1" customWidth="1"/>
    <col min="51" max="51" width="62.77734375" style="7" bestFit="1" customWidth="1"/>
  </cols>
  <sheetData>
    <row r="1" spans="1:51" x14ac:dyDescent="0.3">
      <c r="B1" t="s">
        <v>766</v>
      </c>
      <c r="D1" t="s">
        <v>767</v>
      </c>
      <c r="F1" t="s">
        <v>768</v>
      </c>
      <c r="H1" t="s">
        <v>769</v>
      </c>
      <c r="J1" t="s">
        <v>770</v>
      </c>
      <c r="L1" t="s">
        <v>771</v>
      </c>
      <c r="N1" t="s">
        <v>772</v>
      </c>
      <c r="O1" s="4" t="s">
        <v>773</v>
      </c>
      <c r="P1" s="4" t="s">
        <v>774</v>
      </c>
      <c r="Q1" s="4" t="s">
        <v>775</v>
      </c>
      <c r="R1" t="s">
        <v>776</v>
      </c>
      <c r="S1" t="s">
        <v>777</v>
      </c>
      <c r="T1" t="s">
        <v>778</v>
      </c>
      <c r="U1" s="4" t="s">
        <v>779</v>
      </c>
      <c r="V1" s="4" t="s">
        <v>780</v>
      </c>
      <c r="W1" t="s">
        <v>781</v>
      </c>
      <c r="X1" s="4" t="s">
        <v>782</v>
      </c>
      <c r="Y1" s="4" t="s">
        <v>783</v>
      </c>
      <c r="Z1" s="4" t="s">
        <v>784</v>
      </c>
      <c r="AA1" s="4" t="s">
        <v>785</v>
      </c>
      <c r="AB1" t="s">
        <v>786</v>
      </c>
      <c r="AC1" s="4" t="s">
        <v>787</v>
      </c>
      <c r="AD1" t="s">
        <v>788</v>
      </c>
      <c r="AE1" s="4" t="s">
        <v>789</v>
      </c>
      <c r="AF1" s="4" t="s">
        <v>790</v>
      </c>
      <c r="AG1" s="4" t="s">
        <v>791</v>
      </c>
      <c r="AH1" s="4" t="s">
        <v>792</v>
      </c>
      <c r="AI1" t="s">
        <v>793</v>
      </c>
      <c r="AJ1" s="5" t="s">
        <v>794</v>
      </c>
      <c r="AK1" s="5" t="s">
        <v>795</v>
      </c>
      <c r="AL1" s="4" t="s">
        <v>796</v>
      </c>
      <c r="AM1" s="4" t="s">
        <v>797</v>
      </c>
      <c r="AN1" s="4" t="s">
        <v>798</v>
      </c>
      <c r="AO1" s="4" t="s">
        <v>799</v>
      </c>
      <c r="AP1" s="4" t="s">
        <v>800</v>
      </c>
      <c r="AQ1" t="s">
        <v>801</v>
      </c>
      <c r="AR1" s="4" t="s">
        <v>802</v>
      </c>
      <c r="AS1" s="4" t="s">
        <v>803</v>
      </c>
      <c r="AU1" t="s">
        <v>804</v>
      </c>
      <c r="AV1" t="s">
        <v>805</v>
      </c>
      <c r="AW1" t="s">
        <v>806</v>
      </c>
      <c r="AX1" t="s">
        <v>807</v>
      </c>
      <c r="AY1" s="6" t="s">
        <v>5</v>
      </c>
    </row>
    <row r="2" spans="1:51" x14ac:dyDescent="0.3">
      <c r="A2">
        <f>('Value and Moderate yes mult bed'!BY2 - '[3]Rest of VM'!$AQ$1406) / '[3]Rest of VM'!$AQ$1407</f>
        <v>0.56873913011371391</v>
      </c>
      <c r="B2">
        <f>A2 + ABS(A$81)</f>
        <v>3.2559010751463981</v>
      </c>
      <c r="C2">
        <f>('Value and Moderate yes mult bed'!BZ2 - '[3]Rest of VM'!$AR$1406) /'[3]Rest of VM'!$AR$1407</f>
        <v>-1.825658354183155</v>
      </c>
      <c r="D2">
        <f>C2+ABS(C$81)</f>
        <v>0</v>
      </c>
      <c r="E2">
        <f>('Value and Moderate yes mult bed'!CA2 - '[3]Rest of VM'!$AT$1406) /'[3]Rest of VM'!$AT$1407</f>
        <v>0.47875737701704879</v>
      </c>
      <c r="F2">
        <f>E2+ABS(E$81)</f>
        <v>3.8191781666587321</v>
      </c>
      <c r="G2">
        <f>('Value and Moderate yes mult bed'!CB2 - '[3]Rest of VM'!$AU$1406) / '[3]Rest of VM'!$AU$1407</f>
        <v>0.8606932407954837</v>
      </c>
      <c r="H2">
        <f>G2+ABS(G$81)</f>
        <v>2.8840413128325997</v>
      </c>
      <c r="I2">
        <f>('Value and Moderate yes mult bed'!CC2 - '[3]Rest of VM'!$AY$1406) /'[3]Rest of VM'!$AY$1407</f>
        <v>0.7104057000449493</v>
      </c>
      <c r="J2">
        <f>I2+ABS(I$81)</f>
        <v>3.078424700984121</v>
      </c>
      <c r="K2">
        <f>('Value and Moderate yes mult bed'!CD2 - '[3]Rest of VM'!$BA$1406) / '[3]Rest of VM'!$BA$1407</f>
        <v>-1.5707180616909198</v>
      </c>
      <c r="L2">
        <f>K2+ABS(K$81)</f>
        <v>0</v>
      </c>
      <c r="M2">
        <f>('Value and Moderate yes mult bed'!CE2 - '[3]Rest of VM'!$AW$1406) / '[3]Rest of VM'!$AW$1407</f>
        <v>1.070030954267535</v>
      </c>
      <c r="N2">
        <f>M2+ABS(M$81)</f>
        <v>3.7534627352695038</v>
      </c>
      <c r="O2">
        <f>hotel_z_scores!$B$37*(B2*hotel_z_scores!$C$2 + z_score_stuff!D2*hotel_z_scores!$D$2 + hotel_z_scores!$E$2 * z_score_stuff!F2 + z_score_stuff!H2*hotel_z_scores!$F$2 + hotel_z_scores!$G$2 * z_score_stuff!J2 + z_score_stuff!L2*hotel_z_scores!$H$2 + hotel_z_scores!$I$2*z_score_stuff!N2)</f>
        <v>19.443858722260494</v>
      </c>
      <c r="P2">
        <f>hotel_z_scores!B37*(B2*hotel_z_scores!$C$3+z_score_stuff!D2*hotel_z_scores!$D$3+hotel_z_scores!$E$3*z_score_stuff!F2+z_score_stuff!H2*hotel_z_scores!$F$3+hotel_z_scores!$G$3*z_score_stuff!J2+z_score_stuff!L2*hotel_z_scores!$H$3+hotel_z_scores!$I$3*z_score_stuff!N2)</f>
        <v>25.475059530272219</v>
      </c>
      <c r="Q2">
        <f>B2*hotel_z_scores!$C$4 + z_score_stuff!D2*hotel_z_scores!$D$4 + hotel_z_scores!$E$4 * z_score_stuff!F2 + z_score_stuff!H2*hotel_z_scores!$F$4 + hotel_z_scores!$G$4 * z_score_stuff!J2 + z_score_stuff!L2*hotel_z_scores!$H$4 + hotel_z_scores!$I$4*z_score_stuff!N2</f>
        <v>52.24971839942458</v>
      </c>
      <c r="R2">
        <f>B2*hotel_z_scores!$C$5 + z_score_stuff!D2*hotel_z_scores!$D$5 + hotel_z_scores!$E$5 * z_score_stuff!F2 + z_score_stuff!H2*hotel_z_scores!$F$5 + hotel_z_scores!$G$5 * z_score_stuff!J2 + z_score_stuff!L2*hotel_z_scores!$H$5 + hotel_z_scores!$I$5*z_score_stuff!N2</f>
        <v>36.775781672898653</v>
      </c>
      <c r="S2">
        <f>B2*hotel_z_scores!$C$6 + z_score_stuff!D2*hotel_z_scores!$D$6 + hotel_z_scores!$E$6 * z_score_stuff!F2 + z_score_stuff!H2*hotel_z_scores!$F$6 + hotel_z_scores!$G$6 * z_score_stuff!J2 + z_score_stuff!L2*hotel_z_scores!$H$6 + hotel_z_scores!$I$6*z_score_stuff!N2</f>
        <v>42.061872629963283</v>
      </c>
      <c r="T2">
        <f>B2*hotel_z_scores!$C$7 + z_score_stuff!D2*hotel_z_scores!$D$7 + hotel_z_scores!$E$7 * z_score_stuff!F2 + z_score_stuff!H2*hotel_z_scores!$F$7 + hotel_z_scores!$G$7 * z_score_stuff!J2 + z_score_stuff!L2*hotel_z_scores!$H$7 + hotel_z_scores!$I$7*z_score_stuff!N2</f>
        <v>43.17625989372489</v>
      </c>
      <c r="U2">
        <f>B2*hotel_z_scores!$C$8 + z_score_stuff!D2*hotel_z_scores!$D$8 + hotel_z_scores!$E$8 * z_score_stuff!F2 + z_score_stuff!H2*hotel_z_scores!$F$8 + hotel_z_scores!$G$8 * z_score_stuff!J2 + z_score_stuff!L2*hotel_z_scores!$H$8 + hotel_z_scores!$I$8*z_score_stuff!N2</f>
        <v>41.279662511892582</v>
      </c>
      <c r="V2">
        <f>B2*hotel_z_scores!$C$9 + z_score_stuff!D2*hotel_z_scores!$D$9 + hotel_z_scores!$E$9 * z_score_stuff!F2 + z_score_stuff!H2*hotel_z_scores!$F$9 + hotel_z_scores!$G$9 * z_score_stuff!J2 + z_score_stuff!L2*hotel_z_scores!$H$9 + hotel_z_scores!$I$9*z_score_stuff!N2</f>
        <v>50.212910385192167</v>
      </c>
      <c r="W2">
        <f>B2*hotel_z_scores!$C$10 + z_score_stuff!D2*hotel_z_scores!$D$10 + hotel_z_scores!$E$10 * z_score_stuff!F2 + z_score_stuff!H2*hotel_z_scores!$F$10 + hotel_z_scores!$G$10 * z_score_stuff!J2 + z_score_stuff!L2*hotel_z_scores!$H$10 + hotel_z_scores!$I$10*z_score_stuff!N2</f>
        <v>54.58472062198161</v>
      </c>
      <c r="X2">
        <f>B2*hotel_z_scores!$C$11 + z_score_stuff!D2*hotel_z_scores!$D$11 + hotel_z_scores!$E$11 * z_score_stuff!F2 + z_score_stuff!H2*hotel_z_scores!$F$11 + hotel_z_scores!$G$11 * z_score_stuff!J2 + z_score_stuff!L2*hotel_z_scores!$H$11 + hotel_z_scores!$I$11*z_score_stuff!N2</f>
        <v>44.754398388081398</v>
      </c>
      <c r="Y2">
        <f>B2*hotel_z_scores!$C$12 + z_score_stuff!D2*hotel_z_scores!$D$12 + hotel_z_scores!$E$12 * z_score_stuff!F2 + z_score_stuff!H2*hotel_z_scores!$F$12 + hotel_z_scores!$G$12 * z_score_stuff!J2 + z_score_stuff!L2*hotel_z_scores!$H$12 + hotel_z_scores!$I$12*z_score_stuff!N2</f>
        <v>45.491205089248936</v>
      </c>
      <c r="Z2">
        <f>B2*hotel_z_scores!$C$13 + z_score_stuff!D2*hotel_z_scores!$D$13 + hotel_z_scores!$E$13 * z_score_stuff!F2 + z_score_stuff!H2*hotel_z_scores!$F$13 + hotel_z_scores!$G$13 * z_score_stuff!J2 + z_score_stuff!L2*hotel_z_scores!$H$13 + hotel_z_scores!$I$13*z_score_stuff!N2</f>
        <v>45.959789635961442</v>
      </c>
      <c r="AA2">
        <f>B2*hotel_z_scores!$C$14 + z_score_stuff!D2*hotel_z_scores!$D$14 + hotel_z_scores!$E$14 * z_score_stuff!F2 + z_score_stuff!H2*hotel_z_scores!$F$14 + hotel_z_scores!$G$14 * z_score_stuff!J2 + z_score_stuff!L2*hotel_z_scores!$H$14 + hotel_z_scores!$I$14*z_score_stuff!N2</f>
        <v>43.285855523715</v>
      </c>
      <c r="AB2">
        <f>B2*hotel_z_scores!$C$15 + z_score_stuff!D2*hotel_z_scores!$D$15 + hotel_z_scores!$E$15 * z_score_stuff!F2 + z_score_stuff!H2*hotel_z_scores!$F$15 + hotel_z_scores!$G$15 * z_score_stuff!J2 + z_score_stuff!L2*hotel_z_scores!$H$15 + hotel_z_scores!$I$15*z_score_stuff!N2</f>
        <v>39.934236909145774</v>
      </c>
      <c r="AC2">
        <f>B2*hotel_z_scores!$C$16 + z_score_stuff!D2*hotel_z_scores!$D$16 + hotel_z_scores!$E$16 * z_score_stuff!F2 + z_score_stuff!H2*hotel_z_scores!$F$16 + hotel_z_scores!$G$16 * z_score_stuff!J2 + z_score_stuff!L2*hotel_z_scores!$H$16 + hotel_z_scores!$I$16*z_score_stuff!N2</f>
        <v>54.193934743576534</v>
      </c>
      <c r="AD2">
        <f>B2*hotel_z_scores!$C$17 + z_score_stuff!D2*hotel_z_scores!$D$17 + hotel_z_scores!$E$17 * z_score_stuff!F2 + z_score_stuff!H2*hotel_z_scores!$F$17 + hotel_z_scores!$G$17 * z_score_stuff!J2 + z_score_stuff!L2*hotel_z_scores!$H$17 + hotel_z_scores!$I$17*z_score_stuff!N2</f>
        <v>46.099633882737827</v>
      </c>
      <c r="AE2">
        <f>B2*hotel_z_scores!$C$18 + z_score_stuff!D2*hotel_z_scores!$D$18 + hotel_z_scores!$E$18 * z_score_stuff!F2 + z_score_stuff!H2*hotel_z_scores!$F$18 + hotel_z_scores!$G$18 * z_score_stuff!J2 + z_score_stuff!L2*hotel_z_scores!$H$18 + hotel_z_scores!$I$18 * z_score_stuff!N2</f>
        <v>57.870087666899153</v>
      </c>
      <c r="AF2">
        <f>B2*hotel_z_scores!$C$19 + z_score_stuff!D2*hotel_z_scores!$D$19 + hotel_z_scores!$E$19 * z_score_stuff!F2 + z_score_stuff!H2*hotel_z_scores!$F$19 + hotel_z_scores!$G$19 * z_score_stuff!J2 + z_score_stuff!L2*hotel_z_scores!$H$19 + hotel_z_scores!$I$19*z_score_stuff!N2</f>
        <v>46.425603180908809</v>
      </c>
      <c r="AG2">
        <f>B2*hotel_z_scores!$C$20 + z_score_stuff!D2*hotel_z_scores!$D$20 + hotel_z_scores!$E$20 * z_score_stuff!F2 + z_score_stuff!H2*hotel_z_scores!$F$20 + hotel_z_scores!$G$20 * z_score_stuff!J2 + z_score_stuff!L2*hotel_z_scores!$H$20 + hotel_z_scores!$I$20*z_score_stuff!N2</f>
        <v>56.235936479699582</v>
      </c>
      <c r="AH2">
        <f>B2*hotel_z_scores!$C$21 + z_score_stuff!D2*hotel_z_scores!$D$21 + hotel_z_scores!$E$21 * z_score_stuff!F2 + z_score_stuff!H2*hotel_z_scores!$F$21 + hotel_z_scores!$G$21 * z_score_stuff!J2 + z_score_stuff!L2*hotel_z_scores!$H$21 + hotel_z_scores!$I$21*z_score_stuff!N2</f>
        <v>60.387127886122286</v>
      </c>
      <c r="AI2">
        <f>B2*hotel_z_scores!$C$22 + z_score_stuff!D2*hotel_z_scores!$D$22 + hotel_z_scores!$E$22 * z_score_stuff!F2 + z_score_stuff!H2*hotel_z_scores!$F$22 + hotel_z_scores!$G$22 * z_score_stuff!J2 + z_score_stuff!L2*hotel_z_scores!$H$22 + hotel_z_scores!$I$22*z_score_stuff!N2</f>
        <v>43.804638121885013</v>
      </c>
      <c r="AJ2">
        <f>B2*hotel_z_scores!$C$23+z_score_stuff!D2*hotel_z_scores!$D$23+hotel_z_scores!$E$23*z_score_stuff!F2+z_score_stuff!H2*hotel_z_scores!$F$23+hotel_z_scores!$G$23*z_score_stuff!J2+z_score_stuff!L2*hotel_z_scores!$H$23+hotel_z_scores!$I$23*z_score_stuff!N2</f>
        <v>48.071224560514175</v>
      </c>
      <c r="AK2">
        <f>B2*hotel_z_scores!$C$24 + z_score_stuff!D2*hotel_z_scores!$D$24 + hotel_z_scores!$E$24 * z_score_stuff!F2 + z_score_stuff!H2*hotel_z_scores!$F$24 + hotel_z_scores!$G$24 * z_score_stuff!J2 + z_score_stuff!L2*hotel_z_scores!$H$24 + hotel_z_scores!$I$24*z_score_stuff!N2</f>
        <v>41.88799982767118</v>
      </c>
      <c r="AL2">
        <f>B2*hotel_z_scores!$C$25 + z_score_stuff!D2*hotel_z_scores!$D$25 + hotel_z_scores!$E$25 * z_score_stuff!F2 + z_score_stuff!H2*hotel_z_scores!$F$25 + hotel_z_scores!$G$25 * z_score_stuff!J2 + z_score_stuff!L2*hotel_z_scores!$H$25 + hotel_z_scores!$I$25*z_score_stuff!N2</f>
        <v>45.345843897035202</v>
      </c>
      <c r="AM2">
        <f>B2*hotel_z_scores!$C$26 + z_score_stuff!D2*hotel_z_scores!$D$26 + hotel_z_scores!$E$26 * z_score_stuff!F2 + z_score_stuff!H2*hotel_z_scores!$F$26 + hotel_z_scores!$G$26 * z_score_stuff!J2 + z_score_stuff!L2*hotel_z_scores!$H$26 + hotel_z_scores!$I$26*z_score_stuff!N2</f>
        <v>50.025290649941169</v>
      </c>
      <c r="AN2">
        <f>B2*hotel_z_scores!$C$27 + z_score_stuff!D2*hotel_z_scores!$D$27 + hotel_z_scores!$E$27 * z_score_stuff!F2 + z_score_stuff!H2*hotel_z_scores!$F$27 + hotel_z_scores!$G$27 * z_score_stuff!J2 + z_score_stuff!L2*hotel_z_scores!$H$27 + hotel_z_scores!$I$27 *z_score_stuff!N2</f>
        <v>47.666098278896271</v>
      </c>
      <c r="AO2">
        <f>B2*hotel_z_scores!$C$28 + z_score_stuff!D2*hotel_z_scores!$D$28 + hotel_z_scores!$E$28 * z_score_stuff!F2 + z_score_stuff!H2*hotel_z_scores!$F$28 + hotel_z_scores!$G$28 * z_score_stuff!J2 + z_score_stuff!L2*hotel_z_scores!$H$28 + hotel_z_scores!$I$28 *z_score_stuff!N2</f>
        <v>27.691680060013034</v>
      </c>
      <c r="AP2">
        <f>B2*hotel_z_scores!$C$29 + z_score_stuff!D2*hotel_z_scores!$D$29 + hotel_z_scores!$E$29 * z_score_stuff!F2 + z_score_stuff!H2*hotel_z_scores!$F$29 + hotel_z_scores!$G$29 * z_score_stuff!J2 + z_score_stuff!L2*hotel_z_scores!$H$29 + hotel_z_scores!$I$29*z_score_stuff!N2</f>
        <v>33.853999139390965</v>
      </c>
      <c r="AQ2">
        <f>B2*hotel_z_scores!$C$30 + z_score_stuff!D2*hotel_z_scores!$D$30 + hotel_z_scores!$E$30 * z_score_stuff!F2 + z_score_stuff!H2*hotel_z_scores!$F$30 + hotel_z_scores!$G$30 * z_score_stuff!J2 + z_score_stuff!L2*hotel_z_scores!$H$30 + hotel_z_scores!$I$30*z_score_stuff!N2</f>
        <v>40.492081885878633</v>
      </c>
      <c r="AR2">
        <f>B2*hotel_z_scores!$C$31 + z_score_stuff!D2*hotel_z_scores!$D$31 + hotel_z_scores!$E$31 * z_score_stuff!F2 + z_score_stuff!H2*hotel_z_scores!$F$31 + hotel_z_scores!$G$31 * z_score_stuff!J2 + z_score_stuff!L2*hotel_z_scores!$H$31 + hotel_z_scores!$I$31*z_score_stuff!N2</f>
        <v>63.274528858064642</v>
      </c>
      <c r="AS2">
        <f>B2*hotel_z_scores!$C$32 + z_score_stuff!D2*hotel_z_scores!$D$32 + hotel_z_scores!$E$32 * z_score_stuff!F2 + z_score_stuff!H2*hotel_z_scores!$F$32 + hotel_z_scores!$G$32 * z_score_stuff!J2 + z_score_stuff!L2*hotel_z_scores!$H$32 + hotel_z_scores!$I$32*z_score_stuff!N2</f>
        <v>41.371932827331236</v>
      </c>
      <c r="AU2" t="e">
        <f>INDEX(#REF!,0,MATCH(MAX(#REF!),#REF!,0))</f>
        <v>#REF!</v>
      </c>
      <c r="AV2" t="e">
        <f>INDEX(#REF!,0,MATCH(LARGE((#REF!),2),#REF!, 0))</f>
        <v>#REF!</v>
      </c>
      <c r="AW2" t="e">
        <f>INDEX(#REF!,0,MATCH(LARGE((#REF!),3),#REF!, 0))</f>
        <v>#REF!</v>
      </c>
      <c r="AX2">
        <f>COUNTIF(AU2:AW2, "=" &amp; AY2)</f>
        <v>0</v>
      </c>
      <c r="AY2" s="7" t="s">
        <v>793</v>
      </c>
    </row>
    <row r="3" spans="1:51" x14ac:dyDescent="0.3">
      <c r="A3">
        <f>('Value and Moderate yes mult bed'!BY3 - '[3]Rest of VM'!$AQ$1406) / '[3]Rest of VM'!$AQ$1407</f>
        <v>0.56873913011371391</v>
      </c>
      <c r="B3">
        <f>A3 + ABS(A$81)</f>
        <v>3.2559010751463981</v>
      </c>
      <c r="C3">
        <f>('Value and Moderate yes mult bed'!BZ3 - '[3]Rest of VM'!$AR$1406) /'[3]Rest of VM'!$AR$1407</f>
        <v>1.8932017535762207</v>
      </c>
      <c r="D3">
        <f t="shared" ref="D3:D66" si="0">C3+ABS(C$81)</f>
        <v>3.7188601077593759</v>
      </c>
      <c r="E3">
        <f>('Value and Moderate yes mult bed'!CA3 - '[3]Rest of VM'!$AT$1406) /'[3]Rest of VM'!$AT$1407</f>
        <v>0.47875737701704879</v>
      </c>
      <c r="F3">
        <f t="shared" ref="F3:F66" si="1">E3+ABS(E$81)</f>
        <v>3.8191781666587321</v>
      </c>
      <c r="G3">
        <f>('Value and Moderate yes mult bed'!CB3 - '[3]Rest of VM'!$AU$1406) / '[3]Rest of VM'!$AU$1407</f>
        <v>0.8606932407954837</v>
      </c>
      <c r="H3">
        <f t="shared" ref="H3:H66" si="2">G3+ABS(G$81)</f>
        <v>2.8840413128325997</v>
      </c>
      <c r="I3">
        <f>('Value and Moderate yes mult bed'!CC3 - '[3]Rest of VM'!$AY$1406) /'[3]Rest of VM'!$AY$1407</f>
        <v>0.47360380018783421</v>
      </c>
      <c r="J3">
        <f t="shared" ref="J3:J66" si="3">I3+ABS(I$81)</f>
        <v>2.8416228011270057</v>
      </c>
      <c r="K3">
        <f>('Value and Moderate yes mult bed'!CD3 - '[3]Rest of VM'!$BA$1406) / '[3]Rest of VM'!$BA$1407</f>
        <v>1.8205422876716373</v>
      </c>
      <c r="L3">
        <f t="shared" ref="L3:L66" si="4">K3+ABS(K$81)</f>
        <v>3.391260349362557</v>
      </c>
      <c r="M3">
        <f>('Value and Moderate yes mult bed'!CE3 - '[3]Rest of VM'!$AW$1406) / '[3]Rest of VM'!$AW$1407</f>
        <v>2.008396638084911</v>
      </c>
      <c r="N3">
        <f t="shared" ref="N3:N66" si="5">M3+ABS(M$81)</f>
        <v>4.69182841908688</v>
      </c>
      <c r="O3">
        <f>hotel_z_scores!$B$37*(B3*hotel_z_scores!$C$2 + z_score_stuff!D3*hotel_z_scores!$D$2 + hotel_z_scores!$E$2 * z_score_stuff!F3 + z_score_stuff!H3*hotel_z_scores!$F$2 + hotel_z_scores!$G$2 * z_score_stuff!J3 + z_score_stuff!L3*hotel_z_scores!$H$2 + hotel_z_scores!$I$2*z_score_stuff!N3)</f>
        <v>28.683051147231147</v>
      </c>
      <c r="P3">
        <f>B3*hotel_z_scores!$C$3 + z_score_stuff!D3*hotel_z_scores!$D$3 + hotel_z_scores!$E$3 * z_score_stuff!F3 + z_score_stuff!H3*hotel_z_scores!$F$3 + hotel_z_scores!$G$3 * z_score_stuff!J3 + z_score_stuff!L3*hotel_z_scores!$H$3 + hotel_z_scores!$I$3*z_score_stuff!N3</f>
        <v>94.463870663095804</v>
      </c>
      <c r="Q3">
        <f>B3*hotel_z_scores!$C$4 + z_score_stuff!D3*hotel_z_scores!$D$4 + hotel_z_scores!$E$4 * z_score_stuff!F3 + z_score_stuff!H3*hotel_z_scores!$F$4 + hotel_z_scores!$G$4 * z_score_stuff!J3 + z_score_stuff!L3*hotel_z_scores!$H$4 + hotel_z_scores!$I$4*z_score_stuff!N3</f>
        <v>71.785483043130142</v>
      </c>
      <c r="R3">
        <f>$A3*[2]hotel_z_scores!$B$5 + $B3*[2]hotel_z_scores!$C$5 + [2]hotel_z_scores!$D$5*[2]z_score_stuff!$C3 + [2]z_score_stuff!$D3*[2]hotel_z_scores!$E$5 + [2]hotel_z_scores!$F$5*[2]z_score_stuff!$E3 + [2]z_score_stuff!$F3*[2]hotel_z_scores!$G$5 + [2]hotel_z_scores!$H$5*[2]z_score_stuff!$G3 + [2]z_score_stuff!$H3*[2]hotel_z_scores!$I$5</f>
        <v>38.038826612546089</v>
      </c>
      <c r="S3">
        <f>$A3*[2]hotel_z_scores!$B$6 + $B3*[2]hotel_z_scores!$C$6 + [2]hotel_z_scores!$D$6*[2]z_score_stuff!$C3 + [2]z_score_stuff!$D3*[2]hotel_z_scores!$E$6 + [2]hotel_z_scores!$F$6*[2]z_score_stuff!$E3 + [2]z_score_stuff!$F3*[2]hotel_z_scores!$G$6 + [2]hotel_z_scores!$H$6*[2]z_score_stuff!$G3 + [2]z_score_stuff!$H3*[2]hotel_z_scores!$I$6</f>
        <v>43.200555922426723</v>
      </c>
      <c r="T3">
        <f>$A3*[2]hotel_z_scores!$B$7 + $B3*[2]hotel_z_scores!$C$7+ [2]hotel_z_scores!$D$7*[2]z_score_stuff!$C3 + [2]z_score_stuff!$D3*[2]hotel_z_scores!$E$7 + [2]hotel_z_scores!$F$7*[2]z_score_stuff!$E3 + [2]z_score_stuff!$F3*[2]hotel_z_scores!$G$7 + [2]hotel_z_scores!$H$7*[2]z_score_stuff!$G3 + [2]z_score_stuff!$H3*[2]hotel_z_scores!$I$7</f>
        <v>44.239985789634403</v>
      </c>
      <c r="U3">
        <f>B3*hotel_z_scores!$C$8 + z_score_stuff!D3*hotel_z_scores!$D$8 + hotel_z_scores!$E$8 * z_score_stuff!F3 + z_score_stuff!H3*hotel_z_scores!$F$8 + hotel_z_scores!$G$8 * z_score_stuff!J3 + z_score_stuff!L3*hotel_z_scores!$H$8 + hotel_z_scores!$I$8*z_score_stuff!N3</f>
        <v>63.121512071651111</v>
      </c>
      <c r="V3">
        <f>B3*hotel_z_scores!$C$9 + z_score_stuff!D3*hotel_z_scores!$D$9 + hotel_z_scores!$E$9 * z_score_stuff!F3 + z_score_stuff!H3*hotel_z_scores!$F$9 + hotel_z_scores!$G$9 * z_score_stuff!J3 + z_score_stuff!L3*hotel_z_scores!$H$9 + hotel_z_scores!$I$9*z_score_stuff!N3</f>
        <v>71.590118418913988</v>
      </c>
      <c r="W3">
        <f>B3*hotel_z_scores!$C$10 + z_score_stuff!D3*hotel_z_scores!$D$10 + hotel_z_scores!$E$10 * z_score_stuff!F3 + z_score_stuff!H3*hotel_z_scores!$F$10 + hotel_z_scores!$G$10 * z_score_stuff!J3 + z_score_stuff!L3*hotel_z_scores!$H$10 + hotel_z_scores!$I$10*z_score_stuff!N3</f>
        <v>61.007359632915879</v>
      </c>
      <c r="X3">
        <f>B3*hotel_z_scores!$C$11 + z_score_stuff!D3*hotel_z_scores!$D$11 + hotel_z_scores!$E$11 * z_score_stuff!F3 + z_score_stuff!H3*hotel_z_scores!$F$11 + hotel_z_scores!$G$11 * z_score_stuff!J3 + z_score_stuff!L3*hotel_z_scores!$H$11 + hotel_z_scores!$I$11*z_score_stuff!N3</f>
        <v>64.250755239915506</v>
      </c>
      <c r="Y3">
        <f>B3*hotel_z_scores!$C$12 + z_score_stuff!D3*hotel_z_scores!$D$12 + hotel_z_scores!$E$12 * z_score_stuff!F3 + z_score_stuff!H3*hotel_z_scores!$F$12 + hotel_z_scores!$G$12 * z_score_stuff!J3 + z_score_stuff!L3*hotel_z_scores!$H$12 + hotel_z_scores!$I$12*z_score_stuff!N3</f>
        <v>67.153071273767125</v>
      </c>
      <c r="Z3">
        <f>B3*hotel_z_scores!$C$13 + z_score_stuff!D3*hotel_z_scores!$D$13 + hotel_z_scores!$E$13 * z_score_stuff!F3 + z_score_stuff!H3*hotel_z_scores!$F$13 + hotel_z_scores!$G$13 * z_score_stuff!J3 + z_score_stuff!L3*hotel_z_scores!$H$13 + hotel_z_scores!$I$13*z_score_stuff!N3</f>
        <v>67.364468949026303</v>
      </c>
      <c r="AA3">
        <f>B3*hotel_z_scores!$C$14 + z_score_stuff!D3*hotel_z_scores!$D$14 + hotel_z_scores!$E$14 * z_score_stuff!F3 + z_score_stuff!H3*hotel_z_scores!$F$14 + hotel_z_scores!$G$14 * z_score_stuff!J3 + z_score_stuff!L3*hotel_z_scores!$H$14 + hotel_z_scores!$I$14*z_score_stuff!N3</f>
        <v>66.411009411367218</v>
      </c>
      <c r="AB3">
        <f>B3*hotel_z_scores!$C$15 + z_score_stuff!D3*hotel_z_scores!$D$15 + hotel_z_scores!$E$15 * z_score_stuff!F3 + z_score_stuff!H3*hotel_z_scores!$F$15 + hotel_z_scores!$G$15 * z_score_stuff!J3 + z_score_stuff!L3*hotel_z_scores!$H$15 + hotel_z_scores!$I$15*z_score_stuff!N3</f>
        <v>49.027891572802382</v>
      </c>
      <c r="AC3">
        <f>B3*hotel_z_scores!$C$16 + z_score_stuff!D3*hotel_z_scores!$D$16 + hotel_z_scores!$E$16 * z_score_stuff!F3 + z_score_stuff!H3*hotel_z_scores!$F$16 + hotel_z_scores!$G$16 * z_score_stuff!J3 + z_score_stuff!L3*hotel_z_scores!$H$16 + hotel_z_scores!$I$16*z_score_stuff!N3</f>
        <v>79.692636061631035</v>
      </c>
      <c r="AD3">
        <f>B3*hotel_z_scores!$C$17 + z_score_stuff!D3*hotel_z_scores!$D$17 + hotel_z_scores!$E$17 * z_score_stuff!F3 + z_score_stuff!H3*hotel_z_scores!$F$17 + hotel_z_scores!$G$17 * z_score_stuff!J3 + z_score_stuff!L3*hotel_z_scores!$H$17 + hotel_z_scores!$I$17*z_score_stuff!N3</f>
        <v>59.155234142573761</v>
      </c>
      <c r="AE3">
        <f>B3*hotel_z_scores!$C$18 + z_score_stuff!D3*hotel_z_scores!$D$18 + hotel_z_scores!$E$18 * z_score_stuff!F3 + z_score_stuff!H3*hotel_z_scores!$F$18 + hotel_z_scores!$G$18 * z_score_stuff!J3 + z_score_stuff!L3*hotel_z_scores!$H$18 + hotel_z_scores!$I$18 * z_score_stuff!N3</f>
        <v>81.92299778549831</v>
      </c>
      <c r="AF3">
        <f>B3*hotel_z_scores!$C$19 + z_score_stuff!D3*hotel_z_scores!$D$19 + hotel_z_scores!$E$19 * z_score_stuff!F3 + z_score_stuff!H3*hotel_z_scores!$F$19 + hotel_z_scores!$G$19 * z_score_stuff!J3 + z_score_stuff!L3*hotel_z_scores!$H$19 + hotel_z_scores!$I$19*z_score_stuff!N3</f>
        <v>69.429721158472205</v>
      </c>
      <c r="AG3">
        <f>B3*hotel_z_scores!$C$20 + z_score_stuff!D3*hotel_z_scores!$D$20 + hotel_z_scores!$E$20 * z_score_stuff!F3 + z_score_stuff!H3*hotel_z_scores!$F$20 + hotel_z_scores!$G$20 * z_score_stuff!J3 + z_score_stuff!L3*hotel_z_scores!$H$20 + hotel_z_scores!$I$20*z_score_stuff!N3</f>
        <v>77.146546678405699</v>
      </c>
      <c r="AH3">
        <f>B3*hotel_z_scores!$C$21 + z_score_stuff!D3*hotel_z_scores!$D$21 + hotel_z_scores!$E$21 * z_score_stuff!F3 + z_score_stuff!H3*hotel_z_scores!$F$21 + hotel_z_scores!$G$21 * z_score_stuff!J3 + z_score_stuff!L3*hotel_z_scores!$H$21 + hotel_z_scores!$I$21*z_score_stuff!N3</f>
        <v>83.882125394717292</v>
      </c>
      <c r="AI3">
        <f>B3*hotel_z_scores!$C$22 + z_score_stuff!D3*hotel_z_scores!$D$22 + hotel_z_scores!$E$22 * z_score_stuff!F3 + z_score_stuff!H3*hotel_z_scores!$F$22 + hotel_z_scores!$G$22 * z_score_stuff!J3 + z_score_stuff!L3*hotel_z_scores!$H$22 + hotel_z_scores!$I$22*z_score_stuff!N3</f>
        <v>48.413547524575506</v>
      </c>
      <c r="AJ3">
        <f>B3*hotel_z_scores!$C$23+z_score_stuff!D3*hotel_z_scores!$D$23+hotel_z_scores!$E$23*z_score_stuff!F3+z_score_stuff!H3*hotel_z_scores!$F$23+hotel_z_scores!$G$23*z_score_stuff!J3+z_score_stuff!L3*hotel_z_scores!$H$23+hotel_z_scores!$I$23*z_score_stuff!N3</f>
        <v>59.774094300051019</v>
      </c>
      <c r="AK3">
        <f>B3*hotel_z_scores!$C$24 + z_score_stuff!D3*hotel_z_scores!$D$24 + hotel_z_scores!$E$24 * z_score_stuff!F3 + z_score_stuff!H3*hotel_z_scores!$F$24 + hotel_z_scores!$G$24 * z_score_stuff!J3 + z_score_stuff!L3*hotel_z_scores!$H$24 + hotel_z_scores!$I$24*z_score_stuff!N3</f>
        <v>59.383964520501827</v>
      </c>
      <c r="AL3">
        <f>B3*hotel_z_scores!$C$25 + z_score_stuff!D3*hotel_z_scores!$D$25 + hotel_z_scores!$E$25 * z_score_stuff!F3 + z_score_stuff!H3*hotel_z_scores!$F$25 + hotel_z_scores!$G$25 * z_score_stuff!J3 + z_score_stuff!L3*hotel_z_scores!$H$25 + hotel_z_scores!$I$25*z_score_stuff!N3</f>
        <v>63.496201541671418</v>
      </c>
      <c r="AM3">
        <f>B3*hotel_z_scores!$C$26 + z_score_stuff!D3*hotel_z_scores!$D$26 + hotel_z_scores!$E$26 * z_score_stuff!F3 + z_score_stuff!H3*hotel_z_scores!$F$26 + hotel_z_scores!$G$26 * z_score_stuff!J3 + z_score_stuff!L3*hotel_z_scores!$H$26 + hotel_z_scores!$I$26*z_score_stuff!N3</f>
        <v>70.242387299571178</v>
      </c>
      <c r="AN3">
        <f>B3*hotel_z_scores!$C$27 + z_score_stuff!D3*hotel_z_scores!$D$27 + hotel_z_scores!$E$27 * z_score_stuff!F3 + z_score_stuff!H3*hotel_z_scores!$F$27 + hotel_z_scores!$G$27 * z_score_stuff!J3 + z_score_stuff!L3*hotel_z_scores!$H$27 + hotel_z_scores!$I$27 *z_score_stuff!N3</f>
        <v>66.781297469385237</v>
      </c>
      <c r="AO3">
        <f>B3*hotel_z_scores!$C$28 + z_score_stuff!D3*hotel_z_scores!$D$28 + hotel_z_scores!$E$28 * z_score_stuff!F3 + z_score_stuff!H3*hotel_z_scores!$F$28 + hotel_z_scores!$G$28 * z_score_stuff!J3 + z_score_stuff!L3*hotel_z_scores!$H$28 + hotel_z_scores!$I$28 *z_score_stuff!N3</f>
        <v>44.441747806827536</v>
      </c>
      <c r="AP3">
        <f>B3*hotel_z_scores!$C$29 + z_score_stuff!D3*hotel_z_scores!$D$29 + hotel_z_scores!$E$29 * z_score_stuff!F3 + z_score_stuff!H3*hotel_z_scores!$F$29 + hotel_z_scores!$G$29 * z_score_stuff!J3 + z_score_stuff!L3*hotel_z_scores!$H$29 + hotel_z_scores!$I$29*z_score_stuff!N3</f>
        <v>52.538043058311189</v>
      </c>
      <c r="AQ3">
        <f>B3*hotel_z_scores!$C$30 + z_score_stuff!D3*hotel_z_scores!$D$30 + hotel_z_scores!$E$30 * z_score_stuff!F3 + z_score_stuff!H3*hotel_z_scores!$F$30 + hotel_z_scores!$G$30 * z_score_stuff!J3 + z_score_stuff!L3*hotel_z_scores!$H$30 + hotel_z_scores!$I$30*z_score_stuff!N3</f>
        <v>66.108860949708102</v>
      </c>
      <c r="AR3">
        <f>B3*hotel_z_scores!$C$31 + z_score_stuff!D3*hotel_z_scores!$D$31 + hotel_z_scores!$E$31 * z_score_stuff!F3 + z_score_stuff!H3*hotel_z_scores!$F$31 + hotel_z_scores!$G$31 * z_score_stuff!J3 + z_score_stuff!L3*hotel_z_scores!$H$31 + hotel_z_scores!$I$31*z_score_stuff!N3</f>
        <v>92.920588065521585</v>
      </c>
      <c r="AS3">
        <f>B3*hotel_z_scores!$C$32 + z_score_stuff!D3*hotel_z_scores!$D$32 + hotel_z_scores!$E$32 * z_score_stuff!F3 + z_score_stuff!H3*hotel_z_scores!$F$32 + hotel_z_scores!$G$32 * z_score_stuff!J3 + z_score_stuff!L3*hotel_z_scores!$H$32 + hotel_z_scores!$I$32*z_score_stuff!N3</f>
        <v>60.143073859341122</v>
      </c>
      <c r="AU3" t="e">
        <f>INDEX(#REF!,0,MATCH(MAX(#REF!),#REF!,0))</f>
        <v>#REF!</v>
      </c>
      <c r="AV3" t="e">
        <f>INDEX(#REF!,0,MATCH(LARGE((#REF!),2),#REF!, 0))</f>
        <v>#REF!</v>
      </c>
      <c r="AW3" t="e">
        <f>INDEX(#REF!,0,MATCH(LARGE((#REF!),3),#REF!, 0))</f>
        <v>#REF!</v>
      </c>
      <c r="AX3">
        <f>COUNTIF(AU3:AW3, "=" &amp; AY3)</f>
        <v>0</v>
      </c>
      <c r="AY3" s="7" t="s">
        <v>777</v>
      </c>
    </row>
    <row r="4" spans="1:51" x14ac:dyDescent="0.3">
      <c r="A4">
        <f>('Value and Moderate yes mult bed'!BY4 - '[3]Rest of VM'!$AQ$1406) / '[3]Rest of VM'!$AQ$1407</f>
        <v>-0.2452361386728856</v>
      </c>
      <c r="B4">
        <f>A4 + ABS(A$81)</f>
        <v>2.4419258063597988</v>
      </c>
      <c r="C4">
        <f>('Value and Moderate yes mult bed'!BZ4 - '[3]Rest of VM'!$AR$1406) /'[3]Rest of VM'!$AR$1407</f>
        <v>1.8932017535762207</v>
      </c>
      <c r="D4">
        <f t="shared" si="0"/>
        <v>3.7188601077593759</v>
      </c>
      <c r="E4">
        <f>('Value and Moderate yes mult bed'!CA4 - '[3]Rest of VM'!$AT$1406) /'[3]Rest of VM'!$AT$1407</f>
        <v>-1.4308317063123175</v>
      </c>
      <c r="F4">
        <f t="shared" si="1"/>
        <v>1.9095890833293661</v>
      </c>
      <c r="G4">
        <f>('Value and Moderate yes mult bed'!CB4 - '[3]Rest of VM'!$AU$1406) / '[3]Rest of VM'!$AU$1407</f>
        <v>0.2838849782289638</v>
      </c>
      <c r="H4">
        <f t="shared" si="2"/>
        <v>2.3072330502660798</v>
      </c>
      <c r="I4">
        <f>('Value and Moderate yes mult bed'!CC4 - '[3]Rest of VM'!$AY$1406) /'[3]Rest of VM'!$AY$1407</f>
        <v>0.23680190033071888</v>
      </c>
      <c r="J4">
        <f t="shared" si="3"/>
        <v>2.6048209012698904</v>
      </c>
      <c r="K4">
        <f>('Value and Moderate yes mult bed'!CD4 - '[3]Rest of VM'!$BA$1406) / '[3]Rest of VM'!$BA$1407</f>
        <v>1.3360765234769862</v>
      </c>
      <c r="L4">
        <f t="shared" si="4"/>
        <v>2.9067945851679058</v>
      </c>
      <c r="M4">
        <f>('Value and Moderate yes mult bed'!CE4 - '[3]Rest of VM'!$AW$1406) / '[3]Rest of VM'!$AW$1407</f>
        <v>2.008396638084911</v>
      </c>
      <c r="N4">
        <f t="shared" si="5"/>
        <v>4.69182841908688</v>
      </c>
      <c r="O4">
        <f>hotel_z_scores!$B$37*(B4*hotel_z_scores!$C$2 + z_score_stuff!D4*hotel_z_scores!$D$2 + hotel_z_scores!$E$2 * z_score_stuff!F4 + z_score_stuff!H4*hotel_z_scores!$F$2 + hotel_z_scores!$G$2 * z_score_stuff!J4 + z_score_stuff!L4*hotel_z_scores!$H$2 + hotel_z_scores!$I$2*z_score_stuff!N4)</f>
        <v>23.294137390072319</v>
      </c>
      <c r="P4">
        <f>B4*hotel_z_scores!$C$3 + z_score_stuff!D4*hotel_z_scores!$D$3 + hotel_z_scores!$E$3 * z_score_stuff!F4 + z_score_stuff!H4*hotel_z_scores!$F$3 + hotel_z_scores!$G$3 * z_score_stuff!J4 + z_score_stuff!L4*hotel_z_scores!$H$3 + hotel_z_scores!$I$3*z_score_stuff!N4</f>
        <v>76.393193651466504</v>
      </c>
      <c r="Q4">
        <f>B4*hotel_z_scores!$C$4 + z_score_stuff!D4*hotel_z_scores!$D$4 + hotel_z_scores!$E$4 * z_score_stuff!F4 + z_score_stuff!H4*hotel_z_scores!$F$4 + hotel_z_scores!$G$4 * z_score_stuff!J4 + z_score_stuff!L4*hotel_z_scores!$H$4 + hotel_z_scores!$I$4*z_score_stuff!N4</f>
        <v>57.402608453689183</v>
      </c>
      <c r="R4">
        <f>$A4*[2]hotel_z_scores!$B$5 + $B4*[2]hotel_z_scores!$C$5 + [2]hotel_z_scores!$D$5*[2]z_score_stuff!$C4 + [2]z_score_stuff!$D4*[2]hotel_z_scores!$E$5 + [2]hotel_z_scores!$F$5*[2]z_score_stuff!$E4 + [2]z_score_stuff!$F4*[2]hotel_z_scores!$G$5 + [2]hotel_z_scores!$H$5*[2]z_score_stuff!$G4 + [2]z_score_stuff!$H4*[2]hotel_z_scores!$I$5</f>
        <v>8.5502578541619929</v>
      </c>
      <c r="S4">
        <f>$A4*[2]hotel_z_scores!$B$6 + $B4*[2]hotel_z_scores!$C$6 + [2]hotel_z_scores!$D$6*[2]z_score_stuff!$C4 + [2]z_score_stuff!$D4*[2]hotel_z_scores!$E$6 + [2]hotel_z_scores!$F$6*[2]z_score_stuff!$E4 + [2]z_score_stuff!$F4*[2]hotel_z_scores!$G$6 + [2]hotel_z_scores!$H$6*[2]z_score_stuff!$G4 + [2]z_score_stuff!$H4*[2]hotel_z_scores!$I$6</f>
        <v>11.538863859704847</v>
      </c>
      <c r="T4">
        <f>$A4*[2]hotel_z_scores!$B$7 + $B4*[2]hotel_z_scores!$C$7+ [2]hotel_z_scores!$D$7*[2]z_score_stuff!$C4 + [2]z_score_stuff!$D4*[2]hotel_z_scores!$E$7 + [2]hotel_z_scores!$F$7*[2]z_score_stuff!$E4 + [2]z_score_stuff!$F4*[2]hotel_z_scores!$G$7 + [2]hotel_z_scores!$H$7*[2]z_score_stuff!$G4 + [2]z_score_stuff!$H4*[2]hotel_z_scores!$I$7</f>
        <v>6.1686735391929917</v>
      </c>
      <c r="U4">
        <f>B4*hotel_z_scores!$C$8 + z_score_stuff!D4*hotel_z_scores!$D$8 + hotel_z_scores!$E$8 * z_score_stuff!F4 + z_score_stuff!H4*hotel_z_scores!$F$8 + hotel_z_scores!$G$8 * z_score_stuff!J4 + z_score_stuff!L4*hotel_z_scores!$H$8 + hotel_z_scores!$I$8*z_score_stuff!N4</f>
        <v>51.21670536621464</v>
      </c>
      <c r="V4">
        <f>B4*hotel_z_scores!$C$9 + z_score_stuff!D4*hotel_z_scores!$D$9 + hotel_z_scores!$E$9 * z_score_stuff!F4 + z_score_stuff!H4*hotel_z_scores!$F$9 + hotel_z_scores!$G$9 * z_score_stuff!J4 + z_score_stuff!L4*hotel_z_scores!$H$9 + hotel_z_scores!$I$9*z_score_stuff!N4</f>
        <v>59.058823845729428</v>
      </c>
      <c r="W4">
        <f>B4*hotel_z_scores!$C$10 + z_score_stuff!D4*hotel_z_scores!$D$10 + hotel_z_scores!$E$10 * z_score_stuff!F4 + z_score_stuff!H4*hotel_z_scores!$F$10 + hotel_z_scores!$G$10 * z_score_stuff!J4 + z_score_stuff!L4*hotel_z_scores!$H$10 + hotel_z_scores!$I$10*z_score_stuff!N4</f>
        <v>46.760769578057555</v>
      </c>
      <c r="X4">
        <f>B4*hotel_z_scores!$C$11 + z_score_stuff!D4*hotel_z_scores!$D$11 + hotel_z_scores!$E$11 * z_score_stuff!F4 + z_score_stuff!H4*hotel_z_scores!$F$11 + hotel_z_scores!$G$11 * z_score_stuff!J4 + z_score_stuff!L4*hotel_z_scores!$H$11 + hotel_z_scores!$I$11*z_score_stuff!N4</f>
        <v>52.99130350706173</v>
      </c>
      <c r="Y4">
        <f>B4*hotel_z_scores!$C$12 + z_score_stuff!D4*hotel_z_scores!$D$12 + hotel_z_scores!$E$12 * z_score_stuff!F4 + z_score_stuff!H4*hotel_z_scores!$F$12 + hotel_z_scores!$G$12 * z_score_stuff!J4 + z_score_stuff!L4*hotel_z_scores!$H$12 + hotel_z_scores!$I$12*z_score_stuff!N4</f>
        <v>55.44281656924462</v>
      </c>
      <c r="Z4">
        <f>B4*hotel_z_scores!$C$13 + z_score_stuff!D4*hotel_z_scores!$D$13 + hotel_z_scores!$E$13 * z_score_stuff!F4 + z_score_stuff!H4*hotel_z_scores!$F$13 + hotel_z_scores!$G$13 * z_score_stuff!J4 + z_score_stuff!L4*hotel_z_scores!$H$13 + hotel_z_scores!$I$13*z_score_stuff!N4</f>
        <v>55.278664253064868</v>
      </c>
      <c r="AA4">
        <f>B4*hotel_z_scores!$C$14 + z_score_stuff!D4*hotel_z_scores!$D$14 + hotel_z_scores!$E$14 * z_score_stuff!F4 + z_score_stuff!H4*hotel_z_scores!$F$14 + hotel_z_scores!$G$14 * z_score_stuff!J4 + z_score_stuff!L4*hotel_z_scores!$H$14 + hotel_z_scores!$I$14*z_score_stuff!N4</f>
        <v>54.81773116305979</v>
      </c>
      <c r="AB4">
        <f>B4*hotel_z_scores!$C$15 + z_score_stuff!D4*hotel_z_scores!$D$15 + hotel_z_scores!$E$15 * z_score_stuff!F4 + z_score_stuff!H4*hotel_z_scores!$F$15 + hotel_z_scores!$G$15 * z_score_stuff!J4 + z_score_stuff!L4*hotel_z_scores!$H$15 + hotel_z_scores!$I$15*z_score_stuff!N4</f>
        <v>38.963412441258797</v>
      </c>
      <c r="AC4">
        <f>B4*hotel_z_scores!$C$16 + z_score_stuff!D4*hotel_z_scores!$D$16 + hotel_z_scores!$E$16 * z_score_stuff!F4 + z_score_stuff!H4*hotel_z_scores!$F$16 + hotel_z_scores!$G$16 * z_score_stuff!J4 + z_score_stuff!L4*hotel_z_scores!$H$16 + hotel_z_scores!$I$16*z_score_stuff!N4</f>
        <v>64.23966523117609</v>
      </c>
      <c r="AD4">
        <f>B4*hotel_z_scores!$C$17 + z_score_stuff!D4*hotel_z_scores!$D$17 + hotel_z_scores!$E$17 * z_score_stuff!F4 + z_score_stuff!H4*hotel_z_scores!$F$17 + hotel_z_scores!$G$17 * z_score_stuff!J4 + z_score_stuff!L4*hotel_z_scores!$H$17 + hotel_z_scores!$I$17*z_score_stuff!N4</f>
        <v>46.639897819814479</v>
      </c>
      <c r="AE4">
        <f>B4*hotel_z_scores!$C$18 + z_score_stuff!D4*hotel_z_scores!$D$18 + hotel_z_scores!$E$18 * z_score_stuff!F4 + z_score_stuff!H4*hotel_z_scores!$F$18 + hotel_z_scores!$G$18 * z_score_stuff!J4 + z_score_stuff!L4*hotel_z_scores!$H$18 + hotel_z_scores!$I$18 * z_score_stuff!N4</f>
        <v>65.517046392759468</v>
      </c>
      <c r="AF4">
        <f>B4*hotel_z_scores!$C$19 + z_score_stuff!D4*hotel_z_scores!$D$19 + hotel_z_scores!$E$19 * z_score_stuff!F4 + z_score_stuff!H4*hotel_z_scores!$F$19 + hotel_z_scores!$G$19 * z_score_stuff!J4 + z_score_stuff!L4*hotel_z_scores!$H$19 + hotel_z_scores!$I$19*z_score_stuff!N4</f>
        <v>59.023481887636031</v>
      </c>
      <c r="AG4">
        <f>B4*hotel_z_scores!$C$20 + z_score_stuff!D4*hotel_z_scores!$D$20 + hotel_z_scores!$E$20 * z_score_stuff!F4 + z_score_stuff!H4*hotel_z_scores!$F$20 + hotel_z_scores!$G$20 * z_score_stuff!J4 + z_score_stuff!L4*hotel_z_scores!$H$20 + hotel_z_scores!$I$20*z_score_stuff!N4</f>
        <v>61.248442107436553</v>
      </c>
      <c r="AH4">
        <f>B4*hotel_z_scores!$C$21 + z_score_stuff!D4*hotel_z_scores!$D$21 + hotel_z_scores!$E$21 * z_score_stuff!F4 + z_score_stuff!H4*hotel_z_scores!$F$21 + hotel_z_scores!$G$21 * z_score_stuff!J4 + z_score_stuff!L4*hotel_z_scores!$H$21 + hotel_z_scores!$I$21*z_score_stuff!N4</f>
        <v>66.952466503825804</v>
      </c>
      <c r="AI4">
        <f>B4*hotel_z_scores!$C$22 + z_score_stuff!D4*hotel_z_scores!$D$22 + hotel_z_scores!$E$22 * z_score_stuff!F4 + z_score_stuff!H4*hotel_z_scores!$F$22 + hotel_z_scores!$G$22 * z_score_stuff!J4 + z_score_stuff!L4*hotel_z_scores!$H$22 + hotel_z_scores!$I$22*z_score_stuff!N4</f>
        <v>35.498675391541255</v>
      </c>
      <c r="AJ4">
        <f>B4*hotel_z_scores!$C$23+z_score_stuff!D4*hotel_z_scores!$D$23+hotel_z_scores!$E$23*z_score_stuff!F4+z_score_stuff!H4*hotel_z_scores!$F$23+hotel_z_scores!$G$23*z_score_stuff!J4+z_score_stuff!L4*hotel_z_scores!$H$23+hotel_z_scores!$I$23*z_score_stuff!N4</f>
        <v>45.710339454005904</v>
      </c>
      <c r="AK4">
        <f>B4*hotel_z_scores!$C$24 + z_score_stuff!D4*hotel_z_scores!$D$24 + hotel_z_scores!$E$24 * z_score_stuff!F4 + z_score_stuff!H4*hotel_z_scores!$F$24 + hotel_z_scores!$G$24 * z_score_stuff!J4 + z_score_stuff!L4*hotel_z_scores!$H$24 + hotel_z_scores!$I$24*z_score_stuff!N4</f>
        <v>46.910146349360936</v>
      </c>
      <c r="AL4">
        <f>B4*hotel_z_scores!$C$25 + z_score_stuff!D4*hotel_z_scores!$D$25 + hotel_z_scores!$E$25 * z_score_stuff!F4 + z_score_stuff!H4*hotel_z_scores!$F$25 + hotel_z_scores!$G$25 * z_score_stuff!J4 + z_score_stuff!L4*hotel_z_scores!$H$25 + hotel_z_scores!$I$25*z_score_stuff!N4</f>
        <v>50.560333289096626</v>
      </c>
      <c r="AM4">
        <f>B4*hotel_z_scores!$C$26 + z_score_stuff!D4*hotel_z_scores!$D$26 + hotel_z_scores!$E$26 * z_score_stuff!F4 + z_score_stuff!H4*hotel_z_scores!$F$26 + hotel_z_scores!$G$26 * z_score_stuff!J4 + z_score_stuff!L4*hotel_z_scores!$H$26 + hotel_z_scores!$I$26*z_score_stuff!N4</f>
        <v>55.121508167188296</v>
      </c>
      <c r="AN4">
        <f>B4*hotel_z_scores!$C$27 + z_score_stuff!D4*hotel_z_scores!$D$27 + hotel_z_scores!$E$27 * z_score_stuff!F4 + z_score_stuff!H4*hotel_z_scores!$F$27 + hotel_z_scores!$G$27 * z_score_stuff!J4 + z_score_stuff!L4*hotel_z_scores!$H$27 + hotel_z_scores!$I$27 *z_score_stuff!N4</f>
        <v>55.249109642614599</v>
      </c>
      <c r="AO4">
        <f>B4*hotel_z_scores!$C$28 + z_score_stuff!D4*hotel_z_scores!$D$28 + hotel_z_scores!$E$28 * z_score_stuff!F4 + z_score_stuff!H4*hotel_z_scores!$F$28 + hotel_z_scores!$G$28 * z_score_stuff!J4 + z_score_stuff!L4*hotel_z_scores!$H$28 + hotel_z_scores!$I$28 *z_score_stuff!N4</f>
        <v>34.677021523557265</v>
      </c>
      <c r="AP4">
        <f>B4*hotel_z_scores!$C$29 + z_score_stuff!D4*hotel_z_scores!$D$29 + hotel_z_scores!$E$29 * z_score_stuff!F4 + z_score_stuff!H4*hotel_z_scores!$F$29 + hotel_z_scores!$G$29 * z_score_stuff!J4 + z_score_stuff!L4*hotel_z_scores!$H$29 + hotel_z_scores!$I$29*z_score_stuff!N4</f>
        <v>41.05533364951922</v>
      </c>
      <c r="AQ4">
        <f>B4*hotel_z_scores!$C$30 + z_score_stuff!D4*hotel_z_scores!$D$30 + hotel_z_scores!$E$30 * z_score_stuff!F4 + z_score_stuff!H4*hotel_z_scores!$F$30 + hotel_z_scores!$G$30 * z_score_stuff!J4 + z_score_stuff!L4*hotel_z_scores!$H$30 + hotel_z_scores!$I$30*z_score_stuff!N4</f>
        <v>55.155529228553426</v>
      </c>
      <c r="AR4">
        <f>B4*hotel_z_scores!$C$31 + z_score_stuff!D4*hotel_z_scores!$D$31 + hotel_z_scores!$E$31 * z_score_stuff!F4 + z_score_stuff!H4*hotel_z_scores!$F$31 + hotel_z_scores!$G$31 * z_score_stuff!J4 + z_score_stuff!L4*hotel_z_scores!$H$31 + hotel_z_scores!$I$31*z_score_stuff!N4</f>
        <v>77.900382101174614</v>
      </c>
      <c r="AS4">
        <f>B4*hotel_z_scores!$C$32 + z_score_stuff!D4*hotel_z_scores!$D$32 + hotel_z_scores!$E$32 * z_score_stuff!F4 + z_score_stuff!H4*hotel_z_scores!$F$32 + hotel_z_scores!$G$32 * z_score_stuff!J4 + z_score_stuff!L4*hotel_z_scores!$H$32 + hotel_z_scores!$I$32*z_score_stuff!N4</f>
        <v>53.081959370405698</v>
      </c>
      <c r="AU4" t="e">
        <f>INDEX(#REF!,0,MATCH(MAX(#REF!),#REF!,0))</f>
        <v>#REF!</v>
      </c>
      <c r="AV4" t="e">
        <f>INDEX(#REF!,0,MATCH(LARGE((#REF!),2),#REF!, 0))</f>
        <v>#REF!</v>
      </c>
      <c r="AW4" t="e">
        <f>INDEX(#REF!,0,MATCH(LARGE((#REF!),3),#REF!, 0))</f>
        <v>#REF!</v>
      </c>
      <c r="AX4">
        <f>COUNTIF(AU4:AW4, "=" &amp; AY4)</f>
        <v>0</v>
      </c>
      <c r="AY4" s="7" t="s">
        <v>781</v>
      </c>
    </row>
    <row r="5" spans="1:51" x14ac:dyDescent="0.3">
      <c r="A5">
        <f>('Value and Moderate yes mult bed'!BY5 - '[3]Rest of VM'!$AQ$1406) / '[3]Rest of VM'!$AQ$1407</f>
        <v>-2.6871619450326842</v>
      </c>
      <c r="B5">
        <f t="shared" ref="B5:B68" si="6">A5 + ABS(A$81)</f>
        <v>0</v>
      </c>
      <c r="C5">
        <f>('Value and Moderate yes mult bed'!BZ5 - '[3]Rest of VM'!$AR$1406) /'[3]Rest of VM'!$AR$1407</f>
        <v>2.8229167805160644</v>
      </c>
      <c r="D5">
        <f t="shared" si="0"/>
        <v>4.6485751346992199</v>
      </c>
      <c r="E5">
        <f>('Value and Moderate yes mult bed'!CA5 - '[3]Rest of VM'!$AT$1406) /'[3]Rest of VM'!$AT$1407</f>
        <v>-0.47603716464763429</v>
      </c>
      <c r="F5">
        <f t="shared" si="1"/>
        <v>2.8643836249940491</v>
      </c>
      <c r="G5">
        <f>('Value and Moderate yes mult bed'!CB5 - '[3]Rest of VM'!$AU$1406) / '[3]Rest of VM'!$AU$1407</f>
        <v>0.2838849782289638</v>
      </c>
      <c r="H5">
        <f t="shared" si="2"/>
        <v>2.3072330502660798</v>
      </c>
      <c r="I5">
        <f>('Value and Moderate yes mult bed'!CC5 - '[3]Rest of VM'!$AY$1406) /'[3]Rest of VM'!$AY$1407</f>
        <v>-2.3680190009391717</v>
      </c>
      <c r="J5">
        <f t="shared" si="3"/>
        <v>0</v>
      </c>
      <c r="K5">
        <f>('Value and Moderate yes mult bed'!CD5 - '[3]Rest of VM'!$BA$1406) / '[3]Rest of VM'!$BA$1407</f>
        <v>-1.5707180616909198</v>
      </c>
      <c r="L5">
        <f t="shared" si="4"/>
        <v>0</v>
      </c>
      <c r="M5">
        <f>('Value and Moderate yes mult bed'!CE5 - '[3]Rest of VM'!$AW$1406) / '[3]Rest of VM'!$AW$1407</f>
        <v>2.008396638084911</v>
      </c>
      <c r="N5">
        <f t="shared" si="5"/>
        <v>4.69182841908688</v>
      </c>
      <c r="O5">
        <f>hotel_z_scores!$B$37*(B5*hotel_z_scores!$C$2 + z_score_stuff!D5*hotel_z_scores!$D$2 + hotel_z_scores!$E$2 * z_score_stuff!F5 + z_score_stuff!H5*hotel_z_scores!$F$2 + hotel_z_scores!$G$2 * z_score_stuff!J5 + z_score_stuff!L5*hotel_z_scores!$H$2 + hotel_z_scores!$I$2*z_score_stuff!N5)</f>
        <v>18.907390180977995</v>
      </c>
      <c r="P5">
        <f>B5*hotel_z_scores!$C$3 + z_score_stuff!D5*hotel_z_scores!$D$3 + hotel_z_scores!$E$3 * z_score_stuff!F5 + z_score_stuff!H5*hotel_z_scores!$F$3 + hotel_z_scores!$G$3 * z_score_stuff!J5 + z_score_stuff!L5*hotel_z_scores!$H$3 + hotel_z_scores!$I$3*z_score_stuff!N5</f>
        <v>51.738925123828345</v>
      </c>
      <c r="Q5">
        <f>B5*hotel_z_scores!$C$4 + z_score_stuff!D5*hotel_z_scores!$D$4 + hotel_z_scores!$E$4 * z_score_stuff!F5 + z_score_stuff!H5*hotel_z_scores!$F$4 + hotel_z_scores!$G$4 * z_score_stuff!J5 + z_score_stuff!L5*hotel_z_scores!$H$4 + hotel_z_scores!$I$4*z_score_stuff!N5</f>
        <v>44.544379667559291</v>
      </c>
      <c r="R5">
        <f>$A5*[2]hotel_z_scores!$B$5 + $B5*[2]hotel_z_scores!$C$5 + [2]hotel_z_scores!$D$5*[2]z_score_stuff!$C5 + [2]z_score_stuff!$D5*[2]hotel_z_scores!$E$5 + [2]hotel_z_scores!$F$5*[2]z_score_stuff!$E5 + [2]z_score_stuff!$F5*[2]hotel_z_scores!$G$5 + [2]hotel_z_scores!$H$5*[2]z_score_stuff!$G5 + [2]z_score_stuff!$H5*[2]hotel_z_scores!$I$5</f>
        <v>-24.618954247843334</v>
      </c>
      <c r="S5">
        <f>$A5*[2]hotel_z_scores!$B$6 + $B5*[2]hotel_z_scores!$C$6 + [2]hotel_z_scores!$D$6*[2]z_score_stuff!$C5 + [2]z_score_stuff!$D5*[2]hotel_z_scores!$E$6 + [2]hotel_z_scores!$F$6*[2]z_score_stuff!$E5 + [2]z_score_stuff!$F5*[2]hotel_z_scores!$G$6 + [2]hotel_z_scores!$H$6*[2]z_score_stuff!$G5 + [2]z_score_stuff!$H5*[2]hotel_z_scores!$I$6</f>
        <v>-20.6823171749033</v>
      </c>
      <c r="T5">
        <f>$A5*[2]hotel_z_scores!$B$7 + $B5*[2]hotel_z_scores!$C$7+ [2]hotel_z_scores!$D$7*[2]z_score_stuff!$C5 + [2]z_score_stuff!$D5*[2]hotel_z_scores!$E$7 + [2]hotel_z_scores!$F$7*[2]z_score_stuff!$E5 + [2]z_score_stuff!$F5*[2]hotel_z_scores!$G$7 + [2]hotel_z_scores!$H$7*[2]z_score_stuff!$G5 + [2]z_score_stuff!$H5*[2]hotel_z_scores!$I$7</f>
        <v>-25.166949399129145</v>
      </c>
      <c r="U5">
        <f>B5*hotel_z_scores!$C$8 + z_score_stuff!D5*hotel_z_scores!$D$8 + hotel_z_scores!$E$8 * z_score_stuff!F5 + z_score_stuff!H5*hotel_z_scores!$F$8 + hotel_z_scores!$G$8 * z_score_stuff!J5 + z_score_stuff!L5*hotel_z_scores!$H$8 + hotel_z_scores!$I$8*z_score_stuff!N5</f>
        <v>40.455370274733539</v>
      </c>
      <c r="V5">
        <f>B5*hotel_z_scores!$C$9 + z_score_stuff!D5*hotel_z_scores!$D$9 + hotel_z_scores!$E$9 * z_score_stuff!F5 + z_score_stuff!H5*hotel_z_scores!$F$9 + hotel_z_scores!$G$9 * z_score_stuff!J5 + z_score_stuff!L5*hotel_z_scores!$H$9 + hotel_z_scores!$I$9*z_score_stuff!N5</f>
        <v>50.706840438970389</v>
      </c>
      <c r="W5">
        <f>B5*hotel_z_scores!$C$10 + z_score_stuff!D5*hotel_z_scores!$D$10 + hotel_z_scores!$E$10 * z_score_stuff!F5 + z_score_stuff!H5*hotel_z_scores!$F$10 + hotel_z_scores!$G$10 * z_score_stuff!J5 + z_score_stuff!L5*hotel_z_scores!$H$10 + hotel_z_scores!$I$10*z_score_stuff!N5</f>
        <v>35.701202582116601</v>
      </c>
      <c r="X5">
        <f>B5*hotel_z_scores!$C$11 + z_score_stuff!D5*hotel_z_scores!$D$11 + hotel_z_scores!$E$11 * z_score_stuff!F5 + z_score_stuff!H5*hotel_z_scores!$F$11 + hotel_z_scores!$G$11 * z_score_stuff!J5 + z_score_stuff!L5*hotel_z_scores!$H$11 + hotel_z_scores!$I$11*z_score_stuff!N5</f>
        <v>43.516342429459577</v>
      </c>
      <c r="Y5">
        <f>B5*hotel_z_scores!$C$12 + z_score_stuff!D5*hotel_z_scores!$D$12 + hotel_z_scores!$E$12 * z_score_stuff!F5 + z_score_stuff!H5*hotel_z_scores!$F$12 + hotel_z_scores!$G$12 * z_score_stuff!J5 + z_score_stuff!L5*hotel_z_scores!$H$12 + hotel_z_scores!$I$12*z_score_stuff!N5</f>
        <v>42.117999509013593</v>
      </c>
      <c r="Z5">
        <f>B5*hotel_z_scores!$C$13 + z_score_stuff!D5*hotel_z_scores!$D$13 + hotel_z_scores!$E$13 * z_score_stuff!F5 + z_score_stuff!H5*hotel_z_scores!$F$13 + hotel_z_scores!$G$13 * z_score_stuff!J5 + z_score_stuff!L5*hotel_z_scores!$H$13 + hotel_z_scores!$I$13*z_score_stuff!N5</f>
        <v>46.879889538719276</v>
      </c>
      <c r="AA5">
        <f>B5*hotel_z_scores!$C$14 + z_score_stuff!D5*hotel_z_scores!$D$14 + hotel_z_scores!$E$14 * z_score_stuff!F5 + z_score_stuff!H5*hotel_z_scores!$F$14 + hotel_z_scores!$G$14 * z_score_stuff!J5 + z_score_stuff!L5*hotel_z_scores!$H$14 + hotel_z_scores!$I$14*z_score_stuff!N5</f>
        <v>45.759899311618135</v>
      </c>
      <c r="AB5">
        <f>B5*hotel_z_scores!$C$15 + z_score_stuff!D5*hotel_z_scores!$D$15 + hotel_z_scores!$E$15 * z_score_stuff!F5 + z_score_stuff!H5*hotel_z_scores!$F$15 + hotel_z_scores!$G$15 * z_score_stuff!J5 + z_score_stuff!L5*hotel_z_scores!$H$15 + hotel_z_scores!$I$15*z_score_stuff!N5</f>
        <v>28.521877386598444</v>
      </c>
      <c r="AC5">
        <f>B5*hotel_z_scores!$C$16 + z_score_stuff!D5*hotel_z_scores!$D$16 + hotel_z_scores!$E$16 * z_score_stuff!F5 + z_score_stuff!H5*hotel_z_scores!$F$16 + hotel_z_scores!$G$16 * z_score_stuff!J5 + z_score_stuff!L5*hotel_z_scores!$H$16 + hotel_z_scores!$I$16*z_score_stuff!N5</f>
        <v>52.755485824400452</v>
      </c>
      <c r="AD5">
        <f>B5*hotel_z_scores!$C$17 + z_score_stuff!D5*hotel_z_scores!$D$17 + hotel_z_scores!$E$17 * z_score_stuff!F5 + z_score_stuff!H5*hotel_z_scores!$F$17 + hotel_z_scores!$G$17 * z_score_stuff!J5 + z_score_stuff!L5*hotel_z_scores!$H$17 + hotel_z_scores!$I$17*z_score_stuff!N5</f>
        <v>36.561944114256193</v>
      </c>
      <c r="AE5">
        <f>B5*hotel_z_scores!$C$18 + z_score_stuff!D5*hotel_z_scores!$D$18 + hotel_z_scores!$E$18 * z_score_stuff!F5 + z_score_stuff!H5*hotel_z_scores!$F$18 + hotel_z_scores!$G$18 * z_score_stuff!J5 + z_score_stuff!L5*hotel_z_scores!$H$18 + hotel_z_scores!$I$18 * z_score_stuff!N5</f>
        <v>50.815898842700854</v>
      </c>
      <c r="AF5">
        <f>B5*hotel_z_scores!$C$19 + z_score_stuff!D5*hotel_z_scores!$D$19 + hotel_z_scores!$E$19 * z_score_stuff!F5 + z_score_stuff!H5*hotel_z_scores!$F$19 + hotel_z_scores!$G$19 * z_score_stuff!J5 + z_score_stuff!L5*hotel_z_scores!$H$19 + hotel_z_scores!$I$19*z_score_stuff!N5</f>
        <v>49.483198720281194</v>
      </c>
      <c r="AG5">
        <f>B5*hotel_z_scores!$C$20 + z_score_stuff!D5*hotel_z_scores!$D$20 + hotel_z_scores!$E$20 * z_score_stuff!F5 + z_score_stuff!H5*hotel_z_scores!$F$20 + hotel_z_scores!$G$20 * z_score_stuff!J5 + z_score_stuff!L5*hotel_z_scores!$H$20 + hotel_z_scores!$I$20*z_score_stuff!N5</f>
        <v>51.508742385432569</v>
      </c>
      <c r="AH5">
        <f>B5*hotel_z_scores!$C$21 + z_score_stuff!D5*hotel_z_scores!$D$21 + hotel_z_scores!$E$21 * z_score_stuff!F5 + z_score_stuff!H5*hotel_z_scores!$F$21 + hotel_z_scores!$G$21 * z_score_stuff!J5 + z_score_stuff!L5*hotel_z_scores!$H$21 + hotel_z_scores!$I$21*z_score_stuff!N5</f>
        <v>52.511100690653841</v>
      </c>
      <c r="AI5">
        <f>B5*hotel_z_scores!$C$22 + z_score_stuff!D5*hotel_z_scores!$D$22 + hotel_z_scores!$E$22 * z_score_stuff!F5 + z_score_stuff!H5*hotel_z_scores!$F$22 + hotel_z_scores!$G$22 * z_score_stuff!J5 + z_score_stuff!L5*hotel_z_scores!$H$22 + hotel_z_scores!$I$22*z_score_stuff!N5</f>
        <v>30.837964235996058</v>
      </c>
      <c r="AJ5">
        <f>B5*hotel_z_scores!$C$23+z_score_stuff!D5*hotel_z_scores!$D$23+hotel_z_scores!$E$23*z_score_stuff!F5+z_score_stuff!H5*hotel_z_scores!$F$23+hotel_z_scores!$G$23*z_score_stuff!J5+z_score_stuff!L5*hotel_z_scores!$H$23+hotel_z_scores!$I$23*z_score_stuff!N5</f>
        <v>35.910059575085334</v>
      </c>
      <c r="AK5">
        <f>B5*hotel_z_scores!$C$24 + z_score_stuff!D5*hotel_z_scores!$D$24 + hotel_z_scores!$E$24 * z_score_stuff!F5 + z_score_stuff!H5*hotel_z_scores!$F$24 + hotel_z_scores!$G$24 * z_score_stuff!J5 + z_score_stuff!L5*hotel_z_scores!$H$24 + hotel_z_scores!$I$24*z_score_stuff!N5</f>
        <v>34.71466075656366</v>
      </c>
      <c r="AL5">
        <f>B5*hotel_z_scores!$C$25 + z_score_stuff!D5*hotel_z_scores!$D$25 + hotel_z_scores!$E$25 * z_score_stuff!F5 + z_score_stuff!H5*hotel_z_scores!$F$25 + hotel_z_scores!$G$25 * z_score_stuff!J5 + z_score_stuff!L5*hotel_z_scores!$H$25 + hotel_z_scores!$I$25*z_score_stuff!N5</f>
        <v>38.031715708202057</v>
      </c>
      <c r="AM5">
        <f>B5*hotel_z_scores!$C$26 + z_score_stuff!D5*hotel_z_scores!$D$26 + hotel_z_scores!$E$26 * z_score_stuff!F5 + z_score_stuff!H5*hotel_z_scores!$F$26 + hotel_z_scores!$G$26 * z_score_stuff!J5 + z_score_stuff!L5*hotel_z_scores!$H$26 + hotel_z_scores!$I$26*z_score_stuff!N5</f>
        <v>42.732967584388732</v>
      </c>
      <c r="AN5">
        <f>B5*hotel_z_scores!$C$27 + z_score_stuff!D5*hotel_z_scores!$D$27 + hotel_z_scores!$E$27 * z_score_stuff!F5 + z_score_stuff!H5*hotel_z_scores!$F$27 + hotel_z_scores!$G$27 * z_score_stuff!J5 + z_score_stuff!L5*hotel_z_scores!$H$27 + hotel_z_scores!$I$27 *z_score_stuff!N5</f>
        <v>42.064967386928373</v>
      </c>
      <c r="AO5">
        <f>B5*hotel_z_scores!$C$28 + z_score_stuff!D5*hotel_z_scores!$D$28 + hotel_z_scores!$E$28 * z_score_stuff!F5 + z_score_stuff!H5*hotel_z_scores!$F$28 + hotel_z_scores!$G$28 * z_score_stuff!J5 + z_score_stuff!L5*hotel_z_scores!$H$28 + hotel_z_scores!$I$28 *z_score_stuff!N5</f>
        <v>32.518440877144599</v>
      </c>
      <c r="AP5">
        <f>B5*hotel_z_scores!$C$29 + z_score_stuff!D5*hotel_z_scores!$D$29 + hotel_z_scores!$E$29 * z_score_stuff!F5 + z_score_stuff!H5*hotel_z_scores!$F$29 + hotel_z_scores!$G$29 * z_score_stuff!J5 + z_score_stuff!L5*hotel_z_scores!$H$29 + hotel_z_scores!$I$29*z_score_stuff!N5</f>
        <v>34.870585985145574</v>
      </c>
      <c r="AQ5">
        <f>B5*hotel_z_scores!$C$30 + z_score_stuff!D5*hotel_z_scores!$D$30 + hotel_z_scores!$E$30 * z_score_stuff!F5 + z_score_stuff!H5*hotel_z_scores!$F$30 + hotel_z_scores!$G$30 * z_score_stuff!J5 + z_score_stuff!L5*hotel_z_scores!$H$30 + hotel_z_scores!$I$30*z_score_stuff!N5</f>
        <v>47.639237292563536</v>
      </c>
      <c r="AR5">
        <f>B5*hotel_z_scores!$C$31 + z_score_stuff!D5*hotel_z_scores!$D$31 + hotel_z_scores!$E$31 * z_score_stuff!F5 + z_score_stuff!H5*hotel_z_scores!$F$31 + hotel_z_scores!$G$31 * z_score_stuff!J5 + z_score_stuff!L5*hotel_z_scores!$H$31 + hotel_z_scores!$I$31*z_score_stuff!N5</f>
        <v>56.643612254810748</v>
      </c>
      <c r="AS5">
        <f>B5*hotel_z_scores!$C$32 + z_score_stuff!D5*hotel_z_scores!$D$32 + hotel_z_scores!$E$32 * z_score_stuff!F5 + z_score_stuff!H5*hotel_z_scores!$F$32 + hotel_z_scores!$G$32 * z_score_stuff!J5 + z_score_stuff!L5*hotel_z_scores!$H$32 + hotel_z_scores!$I$32*z_score_stuff!N5</f>
        <v>35.161042438790012</v>
      </c>
      <c r="AU5" t="e">
        <f>INDEX(#REF!,0,MATCH(MAX(#REF!),#REF!,0))</f>
        <v>#REF!</v>
      </c>
      <c r="AV5" t="e">
        <f>INDEX(#REF!,0,MATCH(LARGE((#REF!),2),#REF!, 0))</f>
        <v>#REF!</v>
      </c>
      <c r="AW5" t="e">
        <f>INDEX(#REF!,0,MATCH(LARGE((#REF!),3),#REF!, 0))</f>
        <v>#REF!</v>
      </c>
      <c r="AX5">
        <f>COUNTIF(AU5:AW5, "=" &amp; AY5)</f>
        <v>0</v>
      </c>
      <c r="AY5" s="7" t="s">
        <v>777</v>
      </c>
    </row>
    <row r="6" spans="1:51" x14ac:dyDescent="0.3">
      <c r="A6">
        <f>('Value and Moderate yes mult bed'!BY6 - '[3]Rest of VM'!$AQ$1406) / '[3]Rest of VM'!$AQ$1407</f>
        <v>0.16175149572041417</v>
      </c>
      <c r="B6">
        <f t="shared" si="6"/>
        <v>2.8489134407530985</v>
      </c>
      <c r="C6">
        <f>('Value and Moderate yes mult bed'!BZ6 - '[3]Rest of VM'!$AR$1406) /'[3]Rest of VM'!$AR$1407</f>
        <v>1.8932017535762207</v>
      </c>
      <c r="D6">
        <f t="shared" si="0"/>
        <v>3.7188601077593759</v>
      </c>
      <c r="E6">
        <f>('Value and Moderate yes mult bed'!CA6 - '[3]Rest of VM'!$AT$1406) /'[3]Rest of VM'!$AT$1407</f>
        <v>0.47875737701704879</v>
      </c>
      <c r="F6">
        <f t="shared" si="1"/>
        <v>3.8191781666587321</v>
      </c>
      <c r="G6">
        <f>('Value and Moderate yes mult bed'!CB6 - '[3]Rest of VM'!$AU$1406) / '[3]Rest of VM'!$AU$1407</f>
        <v>0.2838849782289638</v>
      </c>
      <c r="H6">
        <f t="shared" si="2"/>
        <v>2.3072330502660798</v>
      </c>
      <c r="I6">
        <f>('Value and Moderate yes mult bed'!CC6 - '[3]Rest of VM'!$AY$1406) /'[3]Rest of VM'!$AY$1407</f>
        <v>0.7104057000449493</v>
      </c>
      <c r="J6">
        <f t="shared" si="3"/>
        <v>3.078424700984121</v>
      </c>
      <c r="K6">
        <f>('Value and Moderate yes mult bed'!CD6 - '[3]Rest of VM'!$BA$1406) / '[3]Rest of VM'!$BA$1407</f>
        <v>2.3050080518662881</v>
      </c>
      <c r="L6">
        <f t="shared" si="4"/>
        <v>3.8757261135572079</v>
      </c>
      <c r="M6">
        <f>('Value and Moderate yes mult bed'!CE6 - '[3]Rest of VM'!$AW$1406) / '[3]Rest of VM'!$AW$1407</f>
        <v>-2.683431781001969</v>
      </c>
      <c r="N6">
        <f t="shared" si="5"/>
        <v>0</v>
      </c>
      <c r="O6">
        <f>hotel_z_scores!$B$37*(B6*hotel_z_scores!$C$2 + z_score_stuff!D6*hotel_z_scores!$D$2 + hotel_z_scores!$E$2 * z_score_stuff!F6 + z_score_stuff!H6*hotel_z_scores!$F$2 + hotel_z_scores!$G$2 * z_score_stuff!J6 + z_score_stuff!L6*hotel_z_scores!$H$2 + hotel_z_scores!$I$2*z_score_stuff!N6)</f>
        <v>22.613589803849919</v>
      </c>
      <c r="P6">
        <f>B6*hotel_z_scores!$C$3 + z_score_stuff!D6*hotel_z_scores!$D$3 + hotel_z_scores!$E$3 * z_score_stuff!F6 + z_score_stuff!H6*hotel_z_scores!$F$3 + hotel_z_scores!$G$3 * z_score_stuff!J6 + z_score_stuff!L6*hotel_z_scores!$H$3 + hotel_z_scores!$I$3*z_score_stuff!N6</f>
        <v>78.644097463178326</v>
      </c>
      <c r="Q6">
        <f>B6*hotel_z_scores!$C$4 + z_score_stuff!D6*hotel_z_scores!$D$4 + hotel_z_scores!$E$4 * z_score_stuff!F6 + z_score_stuff!H6*hotel_z_scores!$F$4 + hotel_z_scores!$G$4 * z_score_stuff!J6 + z_score_stuff!L6*hotel_z_scores!$H$4 + hotel_z_scores!$I$4*z_score_stuff!N6</f>
        <v>57.744013187915229</v>
      </c>
      <c r="R6">
        <f>$A6*[2]hotel_z_scores!$B$5 + $B6*[2]hotel_z_scores!$C$5 + [2]hotel_z_scores!$D$5*[2]z_score_stuff!$C6 + [2]z_score_stuff!$D6*[2]hotel_z_scores!$E$5 + [2]hotel_z_scores!$F$5*[2]z_score_stuff!$E6 + [2]z_score_stuff!$F6*[2]hotel_z_scores!$G$5 + [2]hotel_z_scores!$H$5*[2]z_score_stuff!$G6 + [2]z_score_stuff!$H6*[2]hotel_z_scores!$I$5</f>
        <v>28.29060752168872</v>
      </c>
      <c r="S6">
        <f>$A6*[2]hotel_z_scores!$B$6 + $B6*[2]hotel_z_scores!$C$6 + [2]hotel_z_scores!$D$6*[2]z_score_stuff!$C6 + [2]z_score_stuff!$D6*[2]hotel_z_scores!$E$6 + [2]hotel_z_scores!$F$6*[2]z_score_stuff!$E6 + [2]z_score_stuff!$F6*[2]hotel_z_scores!$G$6 + [2]hotel_z_scores!$H$6*[2]z_score_stuff!$G6 + [2]z_score_stuff!$H6*[2]hotel_z_scores!$I$6</f>
        <v>31.817906873163459</v>
      </c>
      <c r="T6">
        <f>$A6*[2]hotel_z_scores!$B$7 + $B6*[2]hotel_z_scores!$C$7+ [2]hotel_z_scores!$D$7*[2]z_score_stuff!$C6 + [2]z_score_stuff!$D6*[2]hotel_z_scores!$E$7 + [2]hotel_z_scores!$F$7*[2]z_score_stuff!$E6 + [2]z_score_stuff!$F6*[2]hotel_z_scores!$G$7 + [2]hotel_z_scores!$H$7*[2]z_score_stuff!$G6 + [2]z_score_stuff!$H6*[2]hotel_z_scores!$I$7</f>
        <v>29.942723734801767</v>
      </c>
      <c r="U6">
        <f>B6*hotel_z_scores!$C$8 + z_score_stuff!D6*hotel_z_scores!$D$8 + hotel_z_scores!$E$8 * z_score_stuff!F6 + z_score_stuff!H6*hotel_z_scores!$F$8 + hotel_z_scores!$G$8 * z_score_stuff!J6 + z_score_stuff!L6*hotel_z_scores!$H$8 + hotel_z_scores!$I$8*z_score_stuff!N6</f>
        <v>54.909238856287075</v>
      </c>
      <c r="V6">
        <f>B6*hotel_z_scores!$C$9 + z_score_stuff!D6*hotel_z_scores!$D$9 + hotel_z_scores!$E$9 * z_score_stuff!F6 + z_score_stuff!H6*hotel_z_scores!$F$9 + hotel_z_scores!$G$9 * z_score_stuff!J6 + z_score_stuff!L6*hotel_z_scores!$H$9 + hotel_z_scores!$I$9*z_score_stuff!N6</f>
        <v>53.035861595352138</v>
      </c>
      <c r="W6">
        <f>B6*hotel_z_scores!$C$10 + z_score_stuff!D6*hotel_z_scores!$D$10 + hotel_z_scores!$E$10 * z_score_stuff!F6 + z_score_stuff!H6*hotel_z_scores!$F$10 + hotel_z_scores!$G$10 * z_score_stuff!J6 + z_score_stuff!L6*hotel_z_scores!$H$10 + hotel_z_scores!$I$10*z_score_stuff!N6</f>
        <v>47.166080783463848</v>
      </c>
      <c r="X6">
        <f>B6*hotel_z_scores!$C$11 + z_score_stuff!D6*hotel_z_scores!$D$11 + hotel_z_scores!$E$11 * z_score_stuff!F6 + z_score_stuff!H6*hotel_z_scores!$F$11 + hotel_z_scores!$G$11 * z_score_stuff!J6 + z_score_stuff!L6*hotel_z_scores!$H$11 + hotel_z_scores!$I$11*z_score_stuff!N6</f>
        <v>51.803212704567876</v>
      </c>
      <c r="Y6">
        <f>B6*hotel_z_scores!$C$12 + z_score_stuff!D6*hotel_z_scores!$D$12 + hotel_z_scores!$E$12 * z_score_stuff!F6 + z_score_stuff!H6*hotel_z_scores!$F$12 + hotel_z_scores!$G$12 * z_score_stuff!J6 + z_score_stuff!L6*hotel_z_scores!$H$12 + hotel_z_scores!$I$12*z_score_stuff!N6</f>
        <v>55.591289989067455</v>
      </c>
      <c r="Z6">
        <f>B6*hotel_z_scores!$C$13 + z_score_stuff!D6*hotel_z_scores!$D$13 + hotel_z_scores!$E$13 * z_score_stuff!F6 + z_score_stuff!H6*hotel_z_scores!$F$13 + hotel_z_scores!$G$13 * z_score_stuff!J6 + z_score_stuff!L6*hotel_z_scores!$H$13 + hotel_z_scores!$I$13*z_score_stuff!N6</f>
        <v>51.527300816872241</v>
      </c>
      <c r="AA6">
        <f>B6*hotel_z_scores!$C$14 + z_score_stuff!D6*hotel_z_scores!$D$14 + hotel_z_scores!$E$14 * z_score_stuff!F6 + z_score_stuff!H6*hotel_z_scores!$F$14 + hotel_z_scores!$G$14 * z_score_stuff!J6 + z_score_stuff!L6*hotel_z_scores!$H$14 + hotel_z_scores!$I$14*z_score_stuff!N6</f>
        <v>52.427347157247759</v>
      </c>
      <c r="AB6">
        <f>B6*hotel_z_scores!$C$15 + z_score_stuff!D6*hotel_z_scores!$D$15 + hotel_z_scores!$E$15 * z_score_stuff!F6 + z_score_stuff!H6*hotel_z_scores!$F$15 + hotel_z_scores!$G$15 * z_score_stuff!J6 + z_score_stuff!L6*hotel_z_scores!$H$15 + hotel_z_scores!$I$15*z_score_stuff!N6</f>
        <v>39.446119636619393</v>
      </c>
      <c r="AC6">
        <f>B6*hotel_z_scores!$C$16 + z_score_stuff!D6*hotel_z_scores!$D$16 + hotel_z_scores!$E$16 * z_score_stuff!F6 + z_score_stuff!H6*hotel_z_scores!$F$16 + hotel_z_scores!$G$16 * z_score_stuff!J6 + z_score_stuff!L6*hotel_z_scores!$H$16 + hotel_z_scores!$I$16*z_score_stuff!N6</f>
        <v>63.446824980221386</v>
      </c>
      <c r="AD6">
        <f>B6*hotel_z_scores!$C$17 + z_score_stuff!D6*hotel_z_scores!$D$17 + hotel_z_scores!$E$17 * z_score_stuff!F6 + z_score_stuff!H6*hotel_z_scores!$F$17 + hotel_z_scores!$G$17 * z_score_stuff!J6 + z_score_stuff!L6*hotel_z_scores!$H$17 + hotel_z_scores!$I$17*z_score_stuff!N6</f>
        <v>46.145476785140467</v>
      </c>
      <c r="AE6">
        <f>B6*hotel_z_scores!$C$18 + z_score_stuff!D6*hotel_z_scores!$D$18 + hotel_z_scores!$E$18 * z_score_stuff!F6 + z_score_stuff!H6*hotel_z_scores!$F$18 + hotel_z_scores!$G$18 * z_score_stuff!J6 + z_score_stuff!L6*hotel_z_scores!$H$18 + hotel_z_scores!$I$18 * z_score_stuff!N6</f>
        <v>66.083982950553619</v>
      </c>
      <c r="AF6">
        <f>B6*hotel_z_scores!$C$19 + z_score_stuff!D6*hotel_z_scores!$D$19 + hotel_z_scores!$E$19 * z_score_stuff!F6 + z_score_stuff!H6*hotel_z_scores!$F$19 + hotel_z_scores!$G$19 * z_score_stuff!J6 + z_score_stuff!L6*hotel_z_scores!$H$19 + hotel_z_scores!$I$19*z_score_stuff!N6</f>
        <v>48.470039868055181</v>
      </c>
      <c r="AG6">
        <f>B6*hotel_z_scores!$C$20 + z_score_stuff!D6*hotel_z_scores!$D$20 + hotel_z_scores!$E$20 * z_score_stuff!F6 + z_score_stuff!H6*hotel_z_scores!$F$20 + hotel_z_scores!$G$20 * z_score_stuff!J6 + z_score_stuff!L6*hotel_z_scores!$H$20 + hotel_z_scores!$I$20*z_score_stuff!N6</f>
        <v>61.868721012661169</v>
      </c>
      <c r="AH6">
        <f>B6*hotel_z_scores!$C$21 + z_score_stuff!D6*hotel_z_scores!$D$21 + hotel_z_scores!$E$21 * z_score_stuff!F6 + z_score_stuff!H6*hotel_z_scores!$F$21 + hotel_z_scores!$G$21 * z_score_stuff!J6 + z_score_stuff!L6*hotel_z_scores!$H$21 + hotel_z_scores!$I$21*z_score_stuff!N6</f>
        <v>69.25485018650663</v>
      </c>
      <c r="AI6">
        <f>B6*hotel_z_scores!$C$22 + z_score_stuff!D6*hotel_z_scores!$D$22 + hotel_z_scores!$E$22 * z_score_stuff!F6 + z_score_stuff!H6*hotel_z_scores!$F$22 + hotel_z_scores!$G$22 * z_score_stuff!J6 + z_score_stuff!L6*hotel_z_scores!$H$22 + hotel_z_scores!$I$22*z_score_stuff!N6</f>
        <v>39.45588457588952</v>
      </c>
      <c r="AJ6">
        <f>B6*hotel_z_scores!$C$23+z_score_stuff!D6*hotel_z_scores!$D$23+hotel_z_scores!$E$23*z_score_stuff!F6+z_score_stuff!H6*hotel_z_scores!$F$23+hotel_z_scores!$G$23*z_score_stuff!J6+z_score_stuff!L6*hotel_z_scores!$H$23+hotel_z_scores!$I$23*z_score_stuff!N6</f>
        <v>48.734800424300786</v>
      </c>
      <c r="AK6">
        <f>B6*hotel_z_scores!$C$24 + z_score_stuff!D6*hotel_z_scores!$D$24 + hotel_z_scores!$E$24 * z_score_stuff!F6 + z_score_stuff!H6*hotel_z_scores!$F$24 + hotel_z_scores!$G$24 * z_score_stuff!J6 + z_score_stuff!L6*hotel_z_scores!$H$24 + hotel_z_scores!$I$24*z_score_stuff!N6</f>
        <v>51.278706262067921</v>
      </c>
      <c r="AL6">
        <f>B6*hotel_z_scores!$C$25 + z_score_stuff!D6*hotel_z_scores!$D$25 + hotel_z_scores!$E$25 * z_score_stuff!F6 + z_score_stuff!H6*hotel_z_scores!$F$25 + hotel_z_scores!$G$25 * z_score_stuff!J6 + z_score_stuff!L6*hotel_z_scores!$H$25 + hotel_z_scores!$I$25*z_score_stuff!N6</f>
        <v>52.616205974819593</v>
      </c>
      <c r="AM6">
        <f>B6*hotel_z_scores!$C$26 + z_score_stuff!D6*hotel_z_scores!$D$26 + hotel_z_scores!$E$26 * z_score_stuff!F6 + z_score_stuff!H6*hotel_z_scores!$F$26 + hotel_z_scores!$G$26 * z_score_stuff!J6 + z_score_stuff!L6*hotel_z_scores!$H$26 + hotel_z_scores!$I$26*z_score_stuff!N6</f>
        <v>61.028727447595628</v>
      </c>
      <c r="AN6">
        <f>B6*hotel_z_scores!$C$27 + z_score_stuff!D6*hotel_z_scores!$D$27 + hotel_z_scores!$E$27 * z_score_stuff!F6 + z_score_stuff!H6*hotel_z_scores!$F$27 + hotel_z_scores!$G$27 * z_score_stuff!J6 + z_score_stuff!L6*hotel_z_scores!$H$27 + hotel_z_scores!$I$27 *z_score_stuff!N6</f>
        <v>51.179434501939951</v>
      </c>
      <c r="AO6">
        <f>B6*hotel_z_scores!$C$28 + z_score_stuff!D6*hotel_z_scores!$D$28 + hotel_z_scores!$E$28 * z_score_stuff!F6 + z_score_stuff!H6*hotel_z_scores!$F$28 + hotel_z_scores!$G$28 * z_score_stuff!J6 + z_score_stuff!L6*hotel_z_scores!$H$28 + hotel_z_scores!$I$28 *z_score_stuff!N6</f>
        <v>35.33950536080328</v>
      </c>
      <c r="AP6">
        <f>B6*hotel_z_scores!$C$29 + z_score_stuff!D6*hotel_z_scores!$D$29 + hotel_z_scores!$E$29 * z_score_stuff!F6 + z_score_stuff!H6*hotel_z_scores!$F$29 + hotel_z_scores!$G$29 * z_score_stuff!J6 + z_score_stuff!L6*hotel_z_scores!$H$29 + hotel_z_scores!$I$29*z_score_stuff!N6</f>
        <v>42.353697262083962</v>
      </c>
      <c r="AQ6">
        <f>B6*hotel_z_scores!$C$30 + z_score_stuff!D6*hotel_z_scores!$D$30 + hotel_z_scores!$E$30 * z_score_stuff!F6 + z_score_stuff!H6*hotel_z_scores!$F$30 + hotel_z_scores!$G$30 * z_score_stuff!J6 + z_score_stuff!L6*hotel_z_scores!$H$30 + hotel_z_scores!$I$30*z_score_stuff!N6</f>
        <v>48.319603499733233</v>
      </c>
      <c r="AR6">
        <f>B6*hotel_z_scores!$C$31 + z_score_stuff!D6*hotel_z_scores!$D$31 + hotel_z_scores!$E$31 * z_score_stuff!F6 + z_score_stuff!H6*hotel_z_scores!$F$31 + hotel_z_scores!$G$31 * z_score_stuff!J6 + z_score_stuff!L6*hotel_z_scores!$H$31 + hotel_z_scores!$I$31*z_score_stuff!N6</f>
        <v>74.373087906170596</v>
      </c>
      <c r="AS6">
        <f>B6*hotel_z_scores!$C$32 + z_score_stuff!D6*hotel_z_scores!$D$32 + hotel_z_scores!$E$32 * z_score_stuff!F6 + z_score_stuff!H6*hotel_z_scores!$F$32 + hotel_z_scores!$G$32 * z_score_stuff!J6 + z_score_stuff!L6*hotel_z_scores!$H$32 + hotel_z_scores!$I$32*z_score_stuff!N6</f>
        <v>43.891212002774182</v>
      </c>
      <c r="AU6" t="e">
        <f>INDEX(#REF!,0,MATCH(MAX(#REF!),#REF!,0))</f>
        <v>#REF!</v>
      </c>
      <c r="AV6" t="e">
        <f>INDEX(#REF!,0,MATCH(LARGE((#REF!),2),#REF!, 0))</f>
        <v>#REF!</v>
      </c>
      <c r="AW6" t="e">
        <f>INDEX(#REF!,0,MATCH(LARGE((#REF!),3),#REF!, 0))</f>
        <v>#REF!</v>
      </c>
      <c r="AX6">
        <f>COUNTIF(AU6:AW6, "=" &amp; AY6)</f>
        <v>0</v>
      </c>
      <c r="AY6" s="7" t="s">
        <v>793</v>
      </c>
    </row>
    <row r="7" spans="1:51" x14ac:dyDescent="0.3">
      <c r="A7">
        <f>('Value and Moderate yes mult bed'!BY7 - '[3]Rest of VM'!$AQ$1406) / '[3]Rest of VM'!$AQ$1407</f>
        <v>-1.4661990418527848</v>
      </c>
      <c r="B7">
        <f t="shared" si="6"/>
        <v>1.2209629031798994</v>
      </c>
      <c r="C7">
        <f>('Value and Moderate yes mult bed'!BZ7 - '[3]Rest of VM'!$AR$1406) /'[3]Rest of VM'!$AR$1407</f>
        <v>0.9634867266363768</v>
      </c>
      <c r="D7">
        <f t="shared" si="0"/>
        <v>2.7891450808195319</v>
      </c>
      <c r="E7">
        <f>('Value and Moderate yes mult bed'!CA7 - '[3]Rest of VM'!$AT$1406) /'[3]Rest of VM'!$AT$1407</f>
        <v>-0.47603716464763429</v>
      </c>
      <c r="F7">
        <f t="shared" si="1"/>
        <v>2.8643836249940491</v>
      </c>
      <c r="G7">
        <f>('Value and Moderate yes mult bed'!CB7 - '[3]Rest of VM'!$AU$1406) / '[3]Rest of VM'!$AU$1407</f>
        <v>-0.29292328433755616</v>
      </c>
      <c r="H7">
        <f t="shared" si="2"/>
        <v>1.73042478769956</v>
      </c>
      <c r="I7">
        <f>('Value and Moderate yes mult bed'!CC7 - '[3]Rest of VM'!$AY$1406) /'[3]Rest of VM'!$AY$1407</f>
        <v>0.47360380018783421</v>
      </c>
      <c r="J7">
        <f t="shared" si="3"/>
        <v>2.8416228011270057</v>
      </c>
      <c r="K7">
        <f>('Value and Moderate yes mult bed'!CD7 - '[3]Rest of VM'!$BA$1406) / '[3]Rest of VM'!$BA$1407</f>
        <v>1.8205422876716373</v>
      </c>
      <c r="L7">
        <f t="shared" si="4"/>
        <v>3.391260349362557</v>
      </c>
      <c r="M7">
        <f>('Value and Moderate yes mult bed'!CE7 - '[3]Rest of VM'!$AW$1406) / '[3]Rest of VM'!$AW$1407</f>
        <v>2.008396638084911</v>
      </c>
      <c r="N7">
        <f t="shared" si="5"/>
        <v>4.69182841908688</v>
      </c>
      <c r="O7">
        <f>hotel_z_scores!$B$37*(B7*hotel_z_scores!$C$2 + z_score_stuff!D7*hotel_z_scores!$D$2 + hotel_z_scores!$E$2 * z_score_stuff!F7 + z_score_stuff!H7*hotel_z_scores!$F$2 + hotel_z_scores!$G$2 * z_score_stuff!J7 + z_score_stuff!L7*hotel_z_scores!$H$2 + hotel_z_scores!$I$2*z_score_stuff!N7)</f>
        <v>22.402203687103331</v>
      </c>
      <c r="P7">
        <f>B7*hotel_z_scores!$C$3 + z_score_stuff!D7*hotel_z_scores!$D$3 + hotel_z_scores!$E$3 * z_score_stuff!F7 + z_score_stuff!H7*hotel_z_scores!$F$3 + hotel_z_scores!$G$3 * z_score_stuff!J7 + z_score_stuff!L7*hotel_z_scores!$H$3 + hotel_z_scores!$I$3*z_score_stuff!N7</f>
        <v>73.794377395525458</v>
      </c>
      <c r="Q7">
        <f>B7*hotel_z_scores!$C$4 + z_score_stuff!D7*hotel_z_scores!$D$4 + hotel_z_scores!$E$4 * z_score_stuff!F7 + z_score_stuff!H7*hotel_z_scores!$F$4 + hotel_z_scores!$G$4 * z_score_stuff!J7 + z_score_stuff!L7*hotel_z_scores!$H$4 + hotel_z_scores!$I$4*z_score_stuff!N7</f>
        <v>56.687016367762681</v>
      </c>
      <c r="R7">
        <f>$A7*[2]hotel_z_scores!$B$5 + $B7*[2]hotel_z_scores!$C$5 + [2]hotel_z_scores!$D$5*[2]z_score_stuff!$C7 + [2]z_score_stuff!$D7*[2]hotel_z_scores!$E$5 + [2]hotel_z_scores!$F$5*[2]z_score_stuff!$E7 + [2]z_score_stuff!$F7*[2]hotel_z_scores!$G$5 + [2]hotel_z_scores!$H$5*[2]z_score_stuff!$G7 + [2]z_score_stuff!$H7*[2]hotel_z_scores!$I$5</f>
        <v>2.183849796568103</v>
      </c>
      <c r="S7">
        <f>$A7*[2]hotel_z_scores!$B$6 + $B7*[2]hotel_z_scores!$C$6 + [2]hotel_z_scores!$D$6*[2]z_score_stuff!$C7 + [2]z_score_stuff!$D7*[2]hotel_z_scores!$E$6 + [2]hotel_z_scores!$F$6*[2]z_score_stuff!$E7 + [2]z_score_stuff!$F7*[2]hotel_z_scores!$G$6 + [2]hotel_z_scores!$H$6*[2]z_score_stuff!$G7 + [2]z_score_stuff!$H7*[2]hotel_z_scores!$I$6</f>
        <v>5.458652662307097</v>
      </c>
      <c r="T7">
        <f>$A7*[2]hotel_z_scores!$B$7 + $B7*[2]hotel_z_scores!$C$7+ [2]hotel_z_scores!$D$7*[2]z_score_stuff!$C7 + [2]z_score_stuff!$D7*[2]hotel_z_scores!$E$7 + [2]hotel_z_scores!$F$7*[2]z_score_stuff!$E7 + [2]z_score_stuff!$F7*[2]hotel_z_scores!$G$7 + [2]hotel_z_scores!$H$7*[2]z_score_stuff!$G7 + [2]z_score_stuff!$H7*[2]hotel_z_scores!$I$7</f>
        <v>4.2434112913822641</v>
      </c>
      <c r="U7">
        <f>B7*hotel_z_scores!$C$8 + z_score_stuff!D7*hotel_z_scores!$D$8 + hotel_z_scores!$E$8 * z_score_stuff!F7 + z_score_stuff!H7*hotel_z_scores!$F$8 + hotel_z_scores!$G$8 * z_score_stuff!J7 + z_score_stuff!L7*hotel_z_scores!$H$8 + hotel_z_scores!$I$8*z_score_stuff!N7</f>
        <v>46.350387607892351</v>
      </c>
      <c r="V7">
        <f>B7*hotel_z_scores!$C$9 + z_score_stuff!D7*hotel_z_scores!$D$9 + hotel_z_scores!$E$9 * z_score_stuff!F7 + z_score_stuff!H7*hotel_z_scores!$F$9 + hotel_z_scores!$G$9 * z_score_stuff!J7 + z_score_stuff!L7*hotel_z_scores!$H$9 + hotel_z_scores!$I$9*z_score_stuff!N7</f>
        <v>56.177113629534979</v>
      </c>
      <c r="W7">
        <f>B7*hotel_z_scores!$C$10 + z_score_stuff!D7*hotel_z_scores!$D$10 + hotel_z_scores!$E$10 * z_score_stuff!F7 + z_score_stuff!H7*hotel_z_scores!$F$10 + hotel_z_scores!$G$10 * z_score_stuff!J7 + z_score_stuff!L7*hotel_z_scores!$H$10 + hotel_z_scores!$I$10*z_score_stuff!N7</f>
        <v>46.007127352610546</v>
      </c>
      <c r="X7">
        <f>B7*hotel_z_scores!$C$11 + z_score_stuff!D7*hotel_z_scores!$D$11 + hotel_z_scores!$E$11 * z_score_stuff!F7 + z_score_stuff!H7*hotel_z_scores!$F$11 + hotel_z_scores!$G$11 * z_score_stuff!J7 + z_score_stuff!L7*hotel_z_scores!$H$11 + hotel_z_scores!$I$11*z_score_stuff!N7</f>
        <v>54.045796431645044</v>
      </c>
      <c r="Y7">
        <f>B7*hotel_z_scores!$C$12 + z_score_stuff!D7*hotel_z_scores!$D$12 + hotel_z_scores!$E$12 * z_score_stuff!F7 + z_score_stuff!H7*hotel_z_scores!$F$12 + hotel_z_scores!$G$12 * z_score_stuff!J7 + z_score_stuff!L7*hotel_z_scores!$H$12 + hotel_z_scores!$I$12*z_score_stuff!N7</f>
        <v>55.420921135564313</v>
      </c>
      <c r="Z7">
        <f>B7*hotel_z_scores!$C$13 + z_score_stuff!D7*hotel_z_scores!$D$13 + hotel_z_scores!$E$13 * z_score_stuff!F7 + z_score_stuff!H7*hotel_z_scores!$F$13 + hotel_z_scores!$G$13 * z_score_stuff!J7 + z_score_stuff!L7*hotel_z_scores!$H$13 + hotel_z_scores!$I$13*z_score_stuff!N7</f>
        <v>54.774059457718224</v>
      </c>
      <c r="AA7">
        <f>B7*hotel_z_scores!$C$14 + z_score_stuff!D7*hotel_z_scores!$D$14 + hotel_z_scores!$E$14 * z_score_stuff!F7 + z_score_stuff!H7*hotel_z_scores!$F$14 + hotel_z_scores!$G$14 * z_score_stuff!J7 + z_score_stuff!L7*hotel_z_scores!$H$14 + hotel_z_scores!$I$14*z_score_stuff!N7</f>
        <v>53.508309197941891</v>
      </c>
      <c r="AB7">
        <f>B7*hotel_z_scores!$C$15 + z_score_stuff!D7*hotel_z_scores!$D$15 + hotel_z_scores!$E$15 * z_score_stuff!F7 + z_score_stuff!H7*hotel_z_scores!$F$15 + hotel_z_scores!$G$15 * z_score_stuff!J7 + z_score_stuff!L7*hotel_z_scores!$H$15 + hotel_z_scores!$I$15*z_score_stuff!N7</f>
        <v>37.947697754941679</v>
      </c>
      <c r="AC7">
        <f>B7*hotel_z_scores!$C$16 + z_score_stuff!D7*hotel_z_scores!$D$16 + hotel_z_scores!$E$16 * z_score_stuff!F7 + z_score_stuff!H7*hotel_z_scores!$F$16 + hotel_z_scores!$G$16 * z_score_stuff!J7 + z_score_stuff!L7*hotel_z_scores!$H$16 + hotel_z_scores!$I$16*z_score_stuff!N7</f>
        <v>62.269817286800475</v>
      </c>
      <c r="AD7">
        <f>B7*hotel_z_scores!$C$17 + z_score_stuff!D7*hotel_z_scores!$D$17 + hotel_z_scores!$E$17 * z_score_stuff!F7 + z_score_stuff!H7*hotel_z_scores!$F$17 + hotel_z_scores!$G$17 * z_score_stuff!J7 + z_score_stuff!L7*hotel_z_scores!$H$17 + hotel_z_scores!$I$17*z_score_stuff!N7</f>
        <v>44.420533943205953</v>
      </c>
      <c r="AE7">
        <f>B7*hotel_z_scores!$C$18 + z_score_stuff!D7*hotel_z_scores!$D$18 + hotel_z_scores!$E$18 * z_score_stuff!F7 + z_score_stuff!H7*hotel_z_scores!$F$18 + hotel_z_scores!$G$18 * z_score_stuff!J7 + z_score_stuff!L7*hotel_z_scores!$H$18 + hotel_z_scores!$I$18 * z_score_stuff!N7</f>
        <v>62.946963426478732</v>
      </c>
      <c r="AF7">
        <f>B7*hotel_z_scores!$C$19 + z_score_stuff!D7*hotel_z_scores!$D$19 + hotel_z_scores!$E$19 * z_score_stuff!F7 + z_score_stuff!H7*hotel_z_scores!$F$19 + hotel_z_scores!$G$19 * z_score_stuff!J7 + z_score_stuff!L7*hotel_z_scores!$H$19 + hotel_z_scores!$I$19*z_score_stuff!N7</f>
        <v>57.682178019999917</v>
      </c>
      <c r="AG7">
        <f>B7*hotel_z_scores!$C$20 + z_score_stuff!D7*hotel_z_scores!$D$20 + hotel_z_scores!$E$20 * z_score_stuff!F7 + z_score_stuff!H7*hotel_z_scores!$F$20 + hotel_z_scores!$G$20 * z_score_stuff!J7 + z_score_stuff!L7*hotel_z_scores!$H$20 + hotel_z_scores!$I$20*z_score_stuff!N7</f>
        <v>60.074802128750157</v>
      </c>
      <c r="AH7">
        <f>B7*hotel_z_scores!$C$21 + z_score_stuff!D7*hotel_z_scores!$D$21 + hotel_z_scores!$E$21 * z_score_stuff!F7 + z_score_stuff!H7*hotel_z_scores!$F$21 + hotel_z_scores!$G$21 * z_score_stuff!J7 + z_score_stuff!L7*hotel_z_scores!$H$21 + hotel_z_scores!$I$21*z_score_stuff!N7</f>
        <v>64.90187154617152</v>
      </c>
      <c r="AI7">
        <f>B7*hotel_z_scores!$C$22 + z_score_stuff!D7*hotel_z_scores!$D$22 + hotel_z_scores!$E$22 * z_score_stuff!F7 + z_score_stuff!H7*hotel_z_scores!$F$22 + hotel_z_scores!$G$22 * z_score_stuff!J7 + z_score_stuff!L7*hotel_z_scores!$H$22 + hotel_z_scores!$I$22*z_score_stuff!N7</f>
        <v>33.480505488829692</v>
      </c>
      <c r="AJ7">
        <f>B7*hotel_z_scores!$C$23+z_score_stuff!D7*hotel_z_scores!$D$23+hotel_z_scores!$E$23*z_score_stuff!F7+z_score_stuff!H7*hotel_z_scores!$F$23+hotel_z_scores!$G$23*z_score_stuff!J7+z_score_stuff!L7*hotel_z_scores!$H$23+hotel_z_scores!$I$23*z_score_stuff!N7</f>
        <v>43.794652137739504</v>
      </c>
      <c r="AK7">
        <f>B7*hotel_z_scores!$C$24 + z_score_stuff!D7*hotel_z_scores!$D$24 + hotel_z_scores!$E$24 * z_score_stuff!F7 + z_score_stuff!H7*hotel_z_scores!$F$24 + hotel_z_scores!$G$24 * z_score_stuff!J7 + z_score_stuff!L7*hotel_z_scores!$H$24 + hotel_z_scores!$I$24*z_score_stuff!N7</f>
        <v>43.970534684283855</v>
      </c>
      <c r="AL7">
        <f>B7*hotel_z_scores!$C$25 + z_score_stuff!D7*hotel_z_scores!$D$25 + hotel_z_scores!$E$25 * z_score_stuff!F7 + z_score_stuff!H7*hotel_z_scores!$F$25 + hotel_z_scores!$G$25 * z_score_stuff!J7 + z_score_stuff!L7*hotel_z_scores!$H$25 + hotel_z_scores!$I$25*z_score_stuff!N7</f>
        <v>49.254521555951598</v>
      </c>
      <c r="AM7">
        <f>B7*hotel_z_scores!$C$26 + z_score_stuff!D7*hotel_z_scores!$D$26 + hotel_z_scores!$E$26 * z_score_stuff!F7 + z_score_stuff!H7*hotel_z_scores!$F$26 + hotel_z_scores!$G$26 * z_score_stuff!J7 + z_score_stuff!L7*hotel_z_scores!$H$26 + hotel_z_scores!$I$26*z_score_stuff!N7</f>
        <v>53.813625807940738</v>
      </c>
      <c r="AN7">
        <f>B7*hotel_z_scores!$C$27 + z_score_stuff!D7*hotel_z_scores!$D$27 + hotel_z_scores!$E$27 * z_score_stuff!F7 + z_score_stuff!H7*hotel_z_scores!$F$27 + hotel_z_scores!$G$27 * z_score_stuff!J7 + z_score_stuff!L7*hotel_z_scores!$H$27 + hotel_z_scores!$I$27 *z_score_stuff!N7</f>
        <v>55.253337659201279</v>
      </c>
      <c r="AO7">
        <f>B7*hotel_z_scores!$C$28 + z_score_stuff!D7*hotel_z_scores!$D$28 + hotel_z_scores!$E$28 * z_score_stuff!F7 + z_score_stuff!H7*hotel_z_scores!$F$28 + hotel_z_scores!$G$28 * z_score_stuff!J7 + z_score_stuff!L7*hotel_z_scores!$H$28 + hotel_z_scores!$I$28 *z_score_stuff!N7</f>
        <v>35.568314064364692</v>
      </c>
      <c r="AP7">
        <f>B7*hotel_z_scores!$C$29 + z_score_stuff!D7*hotel_z_scores!$D$29 + hotel_z_scores!$E$29 * z_score_stuff!F7 + z_score_stuff!H7*hotel_z_scores!$F$29 + hotel_z_scores!$G$29 * z_score_stuff!J7 + z_score_stuff!L7*hotel_z_scores!$H$29 + hotel_z_scores!$I$29*z_score_stuff!N7</f>
        <v>42.860143426226124</v>
      </c>
      <c r="AQ7">
        <f>B7*hotel_z_scores!$C$30 + z_score_stuff!D7*hotel_z_scores!$D$30 + hotel_z_scores!$E$30 * z_score_stuff!F7 + z_score_stuff!H7*hotel_z_scores!$F$30 + hotel_z_scores!$G$30 * z_score_stuff!J7 + z_score_stuff!L7*hotel_z_scores!$H$30 + hotel_z_scores!$I$30*z_score_stuff!N7</f>
        <v>54.745383917631827</v>
      </c>
      <c r="AR7">
        <f>B7*hotel_z_scores!$C$31 + z_score_stuff!D7*hotel_z_scores!$D$31 + hotel_z_scores!$E$31 * z_score_stuff!F7 + z_score_stuff!H7*hotel_z_scores!$F$31 + hotel_z_scores!$G$31 * z_score_stuff!J7 + z_score_stuff!L7*hotel_z_scores!$H$31 + hotel_z_scores!$I$31*z_score_stuff!N7</f>
        <v>74.006769476566674</v>
      </c>
      <c r="AS7">
        <f>B7*hotel_z_scores!$C$32 + z_score_stuff!D7*hotel_z_scores!$D$32 + hotel_z_scores!$E$32 * z_score_stuff!F7 + z_score_stuff!H7*hotel_z_scores!$F$32 + hotel_z_scores!$G$32 * z_score_stuff!J7 + z_score_stuff!L7*hotel_z_scores!$H$32 + hotel_z_scores!$I$32*z_score_stuff!N7</f>
        <v>44.843217706707748</v>
      </c>
      <c r="AU7" t="e">
        <f>INDEX(#REF!,0,MATCH(MAX(#REF!),#REF!,0))</f>
        <v>#REF!</v>
      </c>
      <c r="AV7" t="e">
        <f>INDEX(#REF!,0,MATCH(LARGE((#REF!),2),#REF!, 0))</f>
        <v>#REF!</v>
      </c>
      <c r="AW7" t="e">
        <f>INDEX(#REF!,0,MATCH(LARGE((#REF!),3),#REF!, 0))</f>
        <v>#REF!</v>
      </c>
      <c r="AX7">
        <f>COUNTIF(AU7:AW7, "=" &amp; AY7)</f>
        <v>0</v>
      </c>
      <c r="AY7" s="7" t="s">
        <v>781</v>
      </c>
    </row>
    <row r="8" spans="1:51" x14ac:dyDescent="0.3">
      <c r="A8">
        <f>('Value and Moderate yes mult bed'!BY8 - '[3]Rest of VM'!$AQ$1406) / '[3]Rest of VM'!$AQ$1407</f>
        <v>0.56873913011371391</v>
      </c>
      <c r="B8">
        <f t="shared" si="6"/>
        <v>3.2559010751463981</v>
      </c>
      <c r="C8">
        <f>('Value and Moderate yes mult bed'!BZ8 - '[3]Rest of VM'!$AR$1406) /'[3]Rest of VM'!$AR$1407</f>
        <v>-1.825658354183155</v>
      </c>
      <c r="D8">
        <f t="shared" si="0"/>
        <v>0</v>
      </c>
      <c r="E8">
        <f>('Value and Moderate yes mult bed'!CA8 - '[3]Rest of VM'!$AT$1406) /'[3]Rest of VM'!$AT$1407</f>
        <v>-1.4308317063123175</v>
      </c>
      <c r="F8">
        <f t="shared" si="1"/>
        <v>1.9095890833293661</v>
      </c>
      <c r="G8">
        <f>('Value and Moderate yes mult bed'!CB8 - '[3]Rest of VM'!$AU$1406) / '[3]Rest of VM'!$AU$1407</f>
        <v>0.2838849782289638</v>
      </c>
      <c r="H8">
        <f t="shared" si="2"/>
        <v>2.3072330502660798</v>
      </c>
      <c r="I8">
        <f>('Value and Moderate yes mult bed'!CC8 - '[3]Rest of VM'!$AY$1406) /'[3]Rest of VM'!$AY$1407</f>
        <v>0.47360380018783421</v>
      </c>
      <c r="J8">
        <f t="shared" si="3"/>
        <v>2.8416228011270057</v>
      </c>
      <c r="K8">
        <f>('Value and Moderate yes mult bed'!CD8 - '[3]Rest of VM'!$BA$1406) / '[3]Rest of VM'!$BA$1407</f>
        <v>-1.5707180616909198</v>
      </c>
      <c r="L8">
        <f t="shared" si="4"/>
        <v>0</v>
      </c>
      <c r="M8">
        <f>('Value and Moderate yes mult bed'!CE8 - '[3]Rest of VM'!$AW$1406) / '[3]Rest of VM'!$AW$1407</f>
        <v>1.070030954267535</v>
      </c>
      <c r="N8">
        <f t="shared" si="5"/>
        <v>3.7534627352695038</v>
      </c>
      <c r="O8">
        <f>hotel_z_scores!$B$37*(B8*hotel_z_scores!$C$2 + z_score_stuff!D8*hotel_z_scores!$D$2 + hotel_z_scores!$E$2 * z_score_stuff!F8 + z_score_stuff!H8*hotel_z_scores!$F$2 + hotel_z_scores!$G$2 * z_score_stuff!J8 + z_score_stuff!L8*hotel_z_scores!$H$2 + hotel_z_scores!$I$2*z_score_stuff!N8)</f>
        <v>15.41920196463715</v>
      </c>
      <c r="P8">
        <f>B8*hotel_z_scores!$C$3 + z_score_stuff!D8*hotel_z_scores!$D$3 + hotel_z_scores!$E$3 * z_score_stuff!F8 + z_score_stuff!H8*hotel_z_scores!$F$3 + hotel_z_scores!$G$3 * z_score_stuff!J8 + z_score_stuff!L8*hotel_z_scores!$H$3 + hotel_z_scores!$I$3*z_score_stuff!N8</f>
        <v>56.51615345875588</v>
      </c>
      <c r="Q8">
        <f>B8*hotel_z_scores!$C$4 + z_score_stuff!D8*hotel_z_scores!$D$4 + hotel_z_scores!$E$4 * z_score_stuff!F8 + z_score_stuff!H8*hotel_z_scores!$F$4 + hotel_z_scores!$G$4 * z_score_stuff!J8 + z_score_stuff!L8*hotel_z_scores!$H$4 + hotel_z_scores!$I$4*z_score_stuff!N8</f>
        <v>40.961803122918397</v>
      </c>
      <c r="R8">
        <f>$A8*[2]hotel_z_scores!$B$5 + $B8*[2]hotel_z_scores!$C$5 + [2]hotel_z_scores!$D$5*[2]z_score_stuff!$C8 + [2]z_score_stuff!$D8*[2]hotel_z_scores!$E$5 + [2]hotel_z_scores!$F$5*[2]z_score_stuff!$E8 + [2]z_score_stuff!$F8*[2]hotel_z_scores!$G$5 + [2]hotel_z_scores!$H$5*[2]z_score_stuff!$G8 + [2]z_score_stuff!$H8*[2]hotel_z_scores!$I$5</f>
        <v>39.382740380997106</v>
      </c>
      <c r="S8">
        <f>$A8*[2]hotel_z_scores!$B$6 + $B8*[2]hotel_z_scores!$C$6 + [2]hotel_z_scores!$D$6*[2]z_score_stuff!$C8 + [2]z_score_stuff!$D8*[2]hotel_z_scores!$E$6 + [2]hotel_z_scores!$F$6*[2]z_score_stuff!$E8 + [2]z_score_stuff!$F8*[2]hotel_z_scores!$G$6 + [2]hotel_z_scores!$H$6*[2]z_score_stuff!$G8 + [2]z_score_stuff!$H8*[2]hotel_z_scores!$I$6</f>
        <v>44.372975464718643</v>
      </c>
      <c r="T8">
        <f>$A8*[2]hotel_z_scores!$B$7 + $B8*[2]hotel_z_scores!$C$7+ [2]hotel_z_scores!$D$7*[2]z_score_stuff!$C8 + [2]z_score_stuff!$D8*[2]hotel_z_scores!$E$7 + [2]hotel_z_scores!$F$7*[2]z_score_stuff!$E8 + [2]z_score_stuff!$F8*[2]hotel_z_scores!$G$7 + [2]hotel_z_scores!$H$7*[2]z_score_stuff!$G8 + [2]z_score_stuff!$H8*[2]hotel_z_scores!$I$7</f>
        <v>43.482177361998325</v>
      </c>
      <c r="U8">
        <f>B8*hotel_z_scores!$C$8 + z_score_stuff!D8*hotel_z_scores!$D$8 + hotel_z_scores!$E$8 * z_score_stuff!F8 + z_score_stuff!H8*hotel_z_scores!$F$8 + hotel_z_scores!$G$8 * z_score_stuff!J8 + z_score_stuff!L8*hotel_z_scores!$H$8 + hotel_z_scores!$I$8*z_score_stuff!N8</f>
        <v>32.89345127641711</v>
      </c>
      <c r="V8">
        <f>B8*hotel_z_scores!$C$9 + z_score_stuff!D8*hotel_z_scores!$D$9 + hotel_z_scores!$E$9 * z_score_stuff!F8 + z_score_stuff!H8*hotel_z_scores!$F$9 + hotel_z_scores!$G$9 * z_score_stuff!J8 + z_score_stuff!L8*hotel_z_scores!$H$9 + hotel_z_scores!$I$9*z_score_stuff!N8</f>
        <v>40.443091605609837</v>
      </c>
      <c r="W8">
        <f>B8*hotel_z_scores!$C$10 + z_score_stuff!D8*hotel_z_scores!$D$10 + hotel_z_scores!$E$10 * z_score_stuff!F8 + z_score_stuff!H8*hotel_z_scores!$F$10 + hotel_z_scores!$G$10 * z_score_stuff!J8 + z_score_stuff!L8*hotel_z_scores!$H$10 + hotel_z_scores!$I$10*z_score_stuff!N8</f>
        <v>42.995486283468921</v>
      </c>
      <c r="X8">
        <f>B8*hotel_z_scores!$C$11 + z_score_stuff!D8*hotel_z_scores!$D$11 + hotel_z_scores!$E$11 * z_score_stuff!F8 + z_score_stuff!H8*hotel_z_scores!$F$11 + hotel_z_scores!$G$11 * z_score_stuff!J8 + z_score_stuff!L8*hotel_z_scores!$H$11 + hotel_z_scores!$I$11*z_score_stuff!N8</f>
        <v>34.666717513339186</v>
      </c>
      <c r="Y8">
        <f>B8*hotel_z_scores!$C$12 + z_score_stuff!D8*hotel_z_scores!$D$12 + hotel_z_scores!$E$12 * z_score_stuff!F8 + z_score_stuff!H8*hotel_z_scores!$F$12 + hotel_z_scores!$G$12 * z_score_stuff!J8 + z_score_stuff!L8*hotel_z_scores!$H$12 + hotel_z_scores!$I$12*z_score_stuff!N8</f>
        <v>35.865167905430326</v>
      </c>
      <c r="Z8">
        <f>B8*hotel_z_scores!$C$13 + z_score_stuff!D8*hotel_z_scores!$D$13 + hotel_z_scores!$E$13 * z_score_stuff!F8 + z_score_stuff!H8*hotel_z_scores!$F$13 + hotel_z_scores!$G$13 * z_score_stuff!J8 + z_score_stuff!L8*hotel_z_scores!$H$13 + hotel_z_scores!$I$13*z_score_stuff!N8</f>
        <v>35.989239680734919</v>
      </c>
      <c r="AA8">
        <f>B8*hotel_z_scores!$C$14 + z_score_stuff!D8*hotel_z_scores!$D$14 + hotel_z_scores!$E$14 * z_score_stuff!F8 + z_score_stuff!H8*hotel_z_scores!$F$14 + hotel_z_scores!$G$14 * z_score_stuff!J8 + z_score_stuff!L8*hotel_z_scores!$H$14 + hotel_z_scores!$I$14*z_score_stuff!N8</f>
        <v>34.020170797009797</v>
      </c>
      <c r="AB8">
        <f>B8*hotel_z_scores!$C$15 + z_score_stuff!D8*hotel_z_scores!$D$15 + hotel_z_scores!$E$15 * z_score_stuff!F8 + z_score_stuff!H8*hotel_z_scores!$F$15 + hotel_z_scores!$G$15 * z_score_stuff!J8 + z_score_stuff!L8*hotel_z_scores!$H$15 + hotel_z_scores!$I$15*z_score_stuff!N8</f>
        <v>31.890222498590738</v>
      </c>
      <c r="AC8">
        <f>B8*hotel_z_scores!$C$16 + z_score_stuff!D8*hotel_z_scores!$D$16 + hotel_z_scores!$E$16 * z_score_stuff!F8 + z_score_stuff!H8*hotel_z_scores!$F$16 + hotel_z_scores!$G$16 * z_score_stuff!J8 + z_score_stuff!L8*hotel_z_scores!$H$16 + hotel_z_scores!$I$16*z_score_stuff!N8</f>
        <v>42.397121390382388</v>
      </c>
      <c r="AD8">
        <f>B8*hotel_z_scores!$C$17 + z_score_stuff!D8*hotel_z_scores!$D$17 + hotel_z_scores!$E$17 * z_score_stuff!F8 + z_score_stuff!H8*hotel_z_scores!$F$17 + hotel_z_scores!$G$17 * z_score_stuff!J8 + z_score_stuff!L8*hotel_z_scores!$H$17 + hotel_z_scores!$I$17*z_score_stuff!N8</f>
        <v>36.623403860487983</v>
      </c>
      <c r="AE8">
        <f>B8*hotel_z_scores!$C$18 + z_score_stuff!D8*hotel_z_scores!$D$18 + hotel_z_scores!$E$18 * z_score_stuff!F8 + z_score_stuff!H8*hotel_z_scores!$F$18 + hotel_z_scores!$G$18 * z_score_stuff!J8 + z_score_stuff!L8*hotel_z_scores!$H$18 + hotel_z_scores!$I$18 * z_score_stuff!N8</f>
        <v>45.850309616125251</v>
      </c>
      <c r="AF8">
        <f>B8*hotel_z_scores!$C$19 + z_score_stuff!D8*hotel_z_scores!$D$19 + hotel_z_scores!$E$19 * z_score_stuff!F8 + z_score_stuff!H8*hotel_z_scores!$F$19 + hotel_z_scores!$G$19 * z_score_stuff!J8 + z_score_stuff!L8*hotel_z_scores!$H$19 + hotel_z_scores!$I$19*z_score_stuff!N8</f>
        <v>38.223897465122924</v>
      </c>
      <c r="AG8">
        <f>B8*hotel_z_scores!$C$20 + z_score_stuff!D8*hotel_z_scores!$D$20 + hotel_z_scores!$E$20 * z_score_stuff!F8 + z_score_stuff!H8*hotel_z_scores!$F$20 + hotel_z_scores!$G$20 * z_score_stuff!J8 + z_score_stuff!L8*hotel_z_scores!$H$20 + hotel_z_scores!$I$20*z_score_stuff!N8</f>
        <v>43.315942181693394</v>
      </c>
      <c r="AH8">
        <f>B8*hotel_z_scores!$C$21 + z_score_stuff!D8*hotel_z_scores!$D$21 + hotel_z_scores!$E$21 * z_score_stuff!F8 + z_score_stuff!H8*hotel_z_scores!$F$21 + hotel_z_scores!$G$21 * z_score_stuff!J8 + z_score_stuff!L8*hotel_z_scores!$H$21 + hotel_z_scores!$I$21*z_score_stuff!N8</f>
        <v>47.320349972695702</v>
      </c>
      <c r="AI8">
        <f>B8*hotel_z_scores!$C$22 + z_score_stuff!D8*hotel_z_scores!$D$22 + hotel_z_scores!$E$22 * z_score_stuff!F8 + z_score_stuff!H8*hotel_z_scores!$F$22 + hotel_z_scores!$G$22 * z_score_stuff!J8 + z_score_stuff!L8*hotel_z_scores!$H$22 + hotel_z_scores!$I$22*z_score_stuff!N8</f>
        <v>33.19533425980373</v>
      </c>
      <c r="AJ8">
        <f>B8*hotel_z_scores!$C$23+z_score_stuff!D8*hotel_z_scores!$D$23+hotel_z_scores!$E$23*z_score_stuff!F8+z_score_stuff!H8*hotel_z_scores!$F$23+hotel_z_scores!$G$23*z_score_stuff!J8+z_score_stuff!L8*hotel_z_scores!$H$23+hotel_z_scores!$I$23*z_score_stuff!N8</f>
        <v>37.223977364586354</v>
      </c>
      <c r="AK8">
        <f>B8*hotel_z_scores!$C$24 + z_score_stuff!D8*hotel_z_scores!$D$24 + hotel_z_scores!$E$24 * z_score_stuff!F8 + z_score_stuff!H8*hotel_z_scores!$F$24 + hotel_z_scores!$G$24 * z_score_stuff!J8 + z_score_stuff!L8*hotel_z_scores!$H$24 + hotel_z_scores!$I$24*z_score_stuff!N8</f>
        <v>32.918382373830376</v>
      </c>
      <c r="AL8">
        <f>B8*hotel_z_scores!$C$25 + z_score_stuff!D8*hotel_z_scores!$D$25 + hotel_z_scores!$E$25 * z_score_stuff!F8 + z_score_stuff!H8*hotel_z_scores!$F$25 + hotel_z_scores!$G$25 * z_score_stuff!J8 + z_score_stuff!L8*hotel_z_scores!$H$25 + hotel_z_scores!$I$25*z_score_stuff!N8</f>
        <v>35.549379038480147</v>
      </c>
      <c r="AM8">
        <f>B8*hotel_z_scores!$C$26 + z_score_stuff!D8*hotel_z_scores!$D$26 + hotel_z_scores!$E$26 * z_score_stuff!F8 + z_score_stuff!H8*hotel_z_scores!$F$26 + hotel_z_scores!$G$26 * z_score_stuff!J8 + z_score_stuff!L8*hotel_z_scores!$H$26 + hotel_z_scores!$I$26*z_score_stuff!N8</f>
        <v>38.187669110620007</v>
      </c>
      <c r="AN8">
        <f>B8*hotel_z_scores!$C$27 + z_score_stuff!D8*hotel_z_scores!$D$27 + hotel_z_scores!$E$27 * z_score_stuff!F8 + z_score_stuff!H8*hotel_z_scores!$F$27 + hotel_z_scores!$G$27 * z_score_stuff!J8 + z_score_stuff!L8*hotel_z_scores!$H$27 + hotel_z_scores!$I$27 *z_score_stuff!N8</f>
        <v>38.496665288382239</v>
      </c>
      <c r="AO8">
        <f>B8*hotel_z_scores!$C$28 + z_score_stuff!D8*hotel_z_scores!$D$28 + hotel_z_scores!$E$28 * z_score_stuff!F8 + z_score_stuff!H8*hotel_z_scores!$F$28 + hotel_z_scores!$G$28 * z_score_stuff!J8 + z_score_stuff!L8*hotel_z_scores!$H$28 + hotel_z_scores!$I$28 *z_score_stuff!N8</f>
        <v>19.801745952940347</v>
      </c>
      <c r="AP8">
        <f>B8*hotel_z_scores!$C$29 + z_score_stuff!D8*hotel_z_scores!$D$29 + hotel_z_scores!$E$29 * z_score_stuff!F8 + z_score_stuff!H8*hotel_z_scores!$F$29 + hotel_z_scores!$G$29 * z_score_stuff!J8 + z_score_stuff!L8*hotel_z_scores!$H$29 + hotel_z_scores!$I$29*z_score_stuff!N8</f>
        <v>24.784016978765983</v>
      </c>
      <c r="AQ8">
        <f>B8*hotel_z_scores!$C$30 + z_score_stuff!D8*hotel_z_scores!$D$30 + hotel_z_scores!$E$30 * z_score_stuff!F8 + z_score_stuff!H8*hotel_z_scores!$F$30 + hotel_z_scores!$G$30 * z_score_stuff!J8 + z_score_stuff!L8*hotel_z_scores!$H$30 + hotel_z_scores!$I$30*z_score_stuff!N8</f>
        <v>31.89618509952297</v>
      </c>
      <c r="AR8">
        <f>B8*hotel_z_scores!$C$31 + z_score_stuff!D8*hotel_z_scores!$D$31 + hotel_z_scores!$E$31 * z_score_stuff!F8 + z_score_stuff!H8*hotel_z_scores!$F$31 + hotel_z_scores!$G$31 * z_score_stuff!J8 + z_score_stuff!L8*hotel_z_scores!$H$31 + hotel_z_scores!$I$31*z_score_stuff!N8</f>
        <v>52.725848516956468</v>
      </c>
      <c r="AS8">
        <f>B8*hotel_z_scores!$C$32 + z_score_stuff!D8*hotel_z_scores!$D$32 + hotel_z_scores!$E$32 * z_score_stuff!F8 + z_score_stuff!H8*hotel_z_scores!$F$32 + hotel_z_scores!$G$32 * z_score_stuff!J8 + z_score_stuff!L8*hotel_z_scores!$H$32 + hotel_z_scores!$I$32*z_score_stuff!N8</f>
        <v>38.545782995320508</v>
      </c>
      <c r="AU8" t="e">
        <f>INDEX(#REF!,0,MATCH(MAX(#REF!),#REF!,0))</f>
        <v>#REF!</v>
      </c>
      <c r="AV8" t="e">
        <f>INDEX(#REF!,0,MATCH(LARGE((#REF!),2),#REF!, 0))</f>
        <v>#REF!</v>
      </c>
      <c r="AW8" t="e">
        <f>INDEX(#REF!,0,MATCH(LARGE((#REF!),3),#REF!, 0))</f>
        <v>#REF!</v>
      </c>
      <c r="AX8">
        <f>COUNTIF(AU8:AW8, "=" &amp; AY8)</f>
        <v>0</v>
      </c>
      <c r="AY8" s="7" t="s">
        <v>793</v>
      </c>
    </row>
    <row r="9" spans="1:51" x14ac:dyDescent="0.3">
      <c r="A9">
        <f>('Value and Moderate yes mult bed'!BY9 - '[3]Rest of VM'!$AQ$1406) / '[3]Rest of VM'!$AQ$1407</f>
        <v>0.16175149572041417</v>
      </c>
      <c r="B9">
        <f t="shared" si="6"/>
        <v>2.8489134407530985</v>
      </c>
      <c r="C9">
        <f>('Value and Moderate yes mult bed'!BZ9 - '[3]Rest of VM'!$AR$1406) /'[3]Rest of VM'!$AR$1407</f>
        <v>-1.825658354183155</v>
      </c>
      <c r="D9">
        <f t="shared" si="0"/>
        <v>0</v>
      </c>
      <c r="E9">
        <f>('Value and Moderate yes mult bed'!CA9 - '[3]Rest of VM'!$AT$1406) /'[3]Rest of VM'!$AT$1407</f>
        <v>-0.47603716464763429</v>
      </c>
      <c r="F9">
        <f t="shared" si="1"/>
        <v>2.8643836249940491</v>
      </c>
      <c r="G9">
        <f>('Value and Moderate yes mult bed'!CB9 - '[3]Rest of VM'!$AU$1406) / '[3]Rest of VM'!$AU$1407</f>
        <v>-2.0233480720371162</v>
      </c>
      <c r="H9">
        <f t="shared" si="2"/>
        <v>0</v>
      </c>
      <c r="I9">
        <f>('Value and Moderate yes mult bed'!CC9 - '[3]Rest of VM'!$AY$1406) /'[3]Rest of VM'!$AY$1407</f>
        <v>-2.3680190009391717</v>
      </c>
      <c r="J9">
        <f t="shared" si="3"/>
        <v>0</v>
      </c>
      <c r="K9">
        <f>('Value and Moderate yes mult bed'!CD9 - '[3]Rest of VM'!$BA$1406) / '[3]Rest of VM'!$BA$1407</f>
        <v>-1.5707180616909198</v>
      </c>
      <c r="L9">
        <f t="shared" si="4"/>
        <v>0</v>
      </c>
      <c r="M9">
        <f>('Value and Moderate yes mult bed'!CE9 - '[3]Rest of VM'!$AW$1406) / '[3]Rest of VM'!$AW$1407</f>
        <v>2.008396638084911</v>
      </c>
      <c r="N9">
        <f t="shared" si="5"/>
        <v>4.69182841908688</v>
      </c>
      <c r="O9">
        <f>hotel_z_scores!$B$37*(B9*hotel_z_scores!$C$2 + z_score_stuff!D9*hotel_z_scores!$D$2 + hotel_z_scores!$E$2 * z_score_stuff!F9 + z_score_stuff!H9*hotel_z_scores!$F$2 + hotel_z_scores!$G$2 * z_score_stuff!J9 + z_score_stuff!L9*hotel_z_scores!$H$2 + hotel_z_scores!$I$2*z_score_stuff!N9)</f>
        <v>13.119842005479919</v>
      </c>
      <c r="P9">
        <f>B9*hotel_z_scores!$C$3 + z_score_stuff!D9*hotel_z_scores!$D$3 + hotel_z_scores!$E$3 * z_score_stuff!F9 + z_score_stuff!H9*hotel_z_scores!$F$3 + hotel_z_scores!$G$3 * z_score_stuff!J9 + z_score_stuff!L9*hotel_z_scores!$H$3 + hotel_z_scores!$I$3*z_score_stuff!N9</f>
        <v>40.784386983327906</v>
      </c>
      <c r="Q9">
        <f>B9*hotel_z_scores!$C$4 + z_score_stuff!D9*hotel_z_scores!$D$4 + hotel_z_scores!$E$4 * z_score_stuff!F9 + z_score_stuff!H9*hotel_z_scores!$F$4 + hotel_z_scores!$G$4 * z_score_stuff!J9 + z_score_stuff!L9*hotel_z_scores!$H$4 + hotel_z_scores!$I$4*z_score_stuff!N9</f>
        <v>31.594286240244305</v>
      </c>
      <c r="R9">
        <f>$A9*[2]hotel_z_scores!$B$5 + $B9*[2]hotel_z_scores!$C$5 + [2]hotel_z_scores!$D$5*[2]z_score_stuff!$C9 + [2]z_score_stuff!$D9*[2]hotel_z_scores!$E$5 + [2]hotel_z_scores!$F$5*[2]z_score_stuff!$E9 + [2]z_score_stuff!$F9*[2]hotel_z_scores!$G$5 + [2]hotel_z_scores!$H$5*[2]z_score_stuff!$G9 + [2]z_score_stuff!$H9*[2]hotel_z_scores!$I$5</f>
        <v>29.449371802782437</v>
      </c>
      <c r="S9">
        <f>$A9*[2]hotel_z_scores!$B$6 + $B9*[2]hotel_z_scores!$C$6 + [2]hotel_z_scores!$D$6*[2]z_score_stuff!$C9 + [2]z_score_stuff!$D9*[2]hotel_z_scores!$E$6 + [2]hotel_z_scores!$F$6*[2]z_score_stuff!$E9 + [2]z_score_stuff!$F9*[2]hotel_z_scores!$G$6 + [2]hotel_z_scores!$H$6*[2]z_score_stuff!$G9 + [2]z_score_stuff!$H9*[2]hotel_z_scores!$I$6</f>
        <v>32.737545960339141</v>
      </c>
      <c r="T9">
        <f>$A9*[2]hotel_z_scores!$B$7 + $B9*[2]hotel_z_scores!$C$7+ [2]hotel_z_scores!$D$7*[2]z_score_stuff!$C9 + [2]z_score_stuff!$D9*[2]hotel_z_scores!$E$7 + [2]hotel_z_scores!$F$7*[2]z_score_stuff!$E9 + [2]z_score_stuff!$F9*[2]hotel_z_scores!$G$7 + [2]hotel_z_scores!$H$7*[2]z_score_stuff!$G9 + [2]z_score_stuff!$H9*[2]hotel_z_scores!$I$7</f>
        <v>33.9310606670509</v>
      </c>
      <c r="U9">
        <f>B9*hotel_z_scores!$C$8 + z_score_stuff!D9*hotel_z_scores!$D$8 + hotel_z_scores!$E$8 * z_score_stuff!F9 + z_score_stuff!H9*hotel_z_scores!$F$8 + hotel_z_scores!$G$8 * z_score_stuff!J9 + z_score_stuff!L9*hotel_z_scores!$H$8 + hotel_z_scores!$I$8*z_score_stuff!N9</f>
        <v>23.494522473009692</v>
      </c>
      <c r="V9">
        <f>B9*hotel_z_scores!$C$9 + z_score_stuff!D9*hotel_z_scores!$D$9 + hotel_z_scores!$E$9 * z_score_stuff!F9 + z_score_stuff!H9*hotel_z_scores!$F$9 + hotel_z_scores!$G$9 * z_score_stuff!J9 + z_score_stuff!L9*hotel_z_scores!$H$9 + hotel_z_scores!$I$9*z_score_stuff!N9</f>
        <v>33.327505814477853</v>
      </c>
      <c r="W9">
        <f>B9*hotel_z_scores!$C$10 + z_score_stuff!D9*hotel_z_scores!$D$10 + hotel_z_scores!$E$10 * z_score_stuff!F9 + z_score_stuff!H9*hotel_z_scores!$F$10 + hotel_z_scores!$G$10 * z_score_stuff!J9 + z_score_stuff!L9*hotel_z_scores!$H$10 + hotel_z_scores!$I$10*z_score_stuff!N9</f>
        <v>31.662191590882415</v>
      </c>
      <c r="X9">
        <f>B9*hotel_z_scores!$C$11 + z_score_stuff!D9*hotel_z_scores!$D$11 + hotel_z_scores!$E$11 * z_score_stuff!F9 + z_score_stuff!H9*hotel_z_scores!$F$11 + hotel_z_scores!$G$11 * z_score_stuff!J9 + z_score_stuff!L9*hotel_z_scores!$H$11 + hotel_z_scores!$I$11*z_score_stuff!N9</f>
        <v>23.125740601501377</v>
      </c>
      <c r="Y9">
        <f>B9*hotel_z_scores!$C$12 + z_score_stuff!D9*hotel_z_scores!$D$12 + hotel_z_scores!$E$12 * z_score_stuff!F9 + z_score_stuff!H9*hotel_z_scores!$F$12 + hotel_z_scores!$G$12 * z_score_stuff!J9 + z_score_stuff!L9*hotel_z_scores!$H$12 + hotel_z_scores!$I$12*z_score_stuff!N9</f>
        <v>22.607856741878177</v>
      </c>
      <c r="Z9">
        <f>B9*hotel_z_scores!$C$13 + z_score_stuff!D9*hotel_z_scores!$D$13 + hotel_z_scores!$E$13 * z_score_stuff!F9 + z_score_stuff!H9*hotel_z_scores!$F$13 + hotel_z_scores!$G$13 * z_score_stuff!J9 + z_score_stuff!L9*hotel_z_scores!$H$13 + hotel_z_scores!$I$13*z_score_stuff!N9</f>
        <v>28.564326690275067</v>
      </c>
      <c r="AA9">
        <f>B9*hotel_z_scores!$C$14 + z_score_stuff!D9*hotel_z_scores!$D$14 + hotel_z_scores!$E$14 * z_score_stuff!F9 + z_score_stuff!H9*hotel_z_scores!$F$14 + hotel_z_scores!$G$14 * z_score_stuff!J9 + z_score_stuff!L9*hotel_z_scores!$H$14 + hotel_z_scores!$I$14*z_score_stuff!N9</f>
        <v>26.047890283725312</v>
      </c>
      <c r="AB9">
        <f>B9*hotel_z_scores!$C$15 + z_score_stuff!D9*hotel_z_scores!$D$15 + hotel_z_scores!$E$15 * z_score_stuff!F9 + z_score_stuff!H9*hotel_z_scores!$F$15 + hotel_z_scores!$G$15 * z_score_stuff!J9 + z_score_stuff!L9*hotel_z_scores!$H$15 + hotel_z_scores!$I$15*z_score_stuff!N9</f>
        <v>20.54135461067332</v>
      </c>
      <c r="AC9">
        <f>B9*hotel_z_scores!$C$16 + z_score_stuff!D9*hotel_z_scores!$D$16 + hotel_z_scores!$E$16 * z_score_stuff!F9 + z_score_stuff!H9*hotel_z_scores!$F$16 + hotel_z_scores!$G$16 * z_score_stuff!J9 + z_score_stuff!L9*hotel_z_scores!$H$16 + hotel_z_scores!$I$16*z_score_stuff!N9</f>
        <v>36.094729118767361</v>
      </c>
      <c r="AD9">
        <f>B9*hotel_z_scores!$C$17 + z_score_stuff!D9*hotel_z_scores!$D$17 + hotel_z_scores!$E$17 * z_score_stuff!F9 + z_score_stuff!H9*hotel_z_scores!$F$17 + hotel_z_scores!$G$17 * z_score_stuff!J9 + z_score_stuff!L9*hotel_z_scores!$H$17 + hotel_z_scores!$I$17*z_score_stuff!N9</f>
        <v>28.433697952329261</v>
      </c>
      <c r="AE9">
        <f>B9*hotel_z_scores!$C$18 + z_score_stuff!D9*hotel_z_scores!$D$18 + hotel_z_scores!$E$18 * z_score_stuff!F9 + z_score_stuff!H9*hotel_z_scores!$F$18 + hotel_z_scores!$G$18 * z_score_stuff!J9 + z_score_stuff!L9*hotel_z_scores!$H$18 + hotel_z_scores!$I$18 * z_score_stuff!N9</f>
        <v>38.553055342599642</v>
      </c>
      <c r="AF9">
        <f>B9*hotel_z_scores!$C$19 + z_score_stuff!D9*hotel_z_scores!$D$19 + hotel_z_scores!$E$19 * z_score_stuff!F9 + z_score_stuff!H9*hotel_z_scores!$F$19 + hotel_z_scores!$G$19 * z_score_stuff!J9 + z_score_stuff!L9*hotel_z_scores!$H$19 + hotel_z_scores!$I$19*z_score_stuff!N9</f>
        <v>31.284800289078785</v>
      </c>
      <c r="AG9">
        <f>B9*hotel_z_scores!$C$20 + z_score_stuff!D9*hotel_z_scores!$D$20 + hotel_z_scores!$E$20 * z_score_stuff!F9 + z_score_stuff!H9*hotel_z_scores!$F$20 + hotel_z_scores!$G$20 * z_score_stuff!J9 + z_score_stuff!L9*hotel_z_scores!$H$20 + hotel_z_scores!$I$20*z_score_stuff!N9</f>
        <v>34.945501696327746</v>
      </c>
      <c r="AH9">
        <f>B9*hotel_z_scores!$C$21 + z_score_stuff!D9*hotel_z_scores!$D$21 + hotel_z_scores!$E$21 * z_score_stuff!F9 + z_score_stuff!H9*hotel_z_scores!$F$21 + hotel_z_scores!$G$21 * z_score_stuff!J9 + z_score_stuff!L9*hotel_z_scores!$H$21 + hotel_z_scores!$I$21*z_score_stuff!N9</f>
        <v>36.933537498015596</v>
      </c>
      <c r="AI9">
        <f>B9*hotel_z_scores!$C$22 + z_score_stuff!D9*hotel_z_scores!$D$22 + hotel_z_scores!$E$22 * z_score_stuff!F9 + z_score_stuff!H9*hotel_z_scores!$F$22 + hotel_z_scores!$G$22 * z_score_stuff!J9 + z_score_stuff!L9*hotel_z_scores!$H$22 + hotel_z_scores!$I$22*z_score_stuff!N9</f>
        <v>25.452221344879934</v>
      </c>
      <c r="AJ9">
        <f>B9*hotel_z_scores!$C$23+z_score_stuff!D9*hotel_z_scores!$D$23+hotel_z_scores!$E$23*z_score_stuff!F9+z_score_stuff!H9*hotel_z_scores!$F$23+hotel_z_scores!$G$23*z_score_stuff!J9+z_score_stuff!L9*hotel_z_scores!$H$23+hotel_z_scores!$I$23*z_score_stuff!N9</f>
        <v>28.961913028013623</v>
      </c>
      <c r="AK9">
        <f>B9*hotel_z_scores!$C$24 + z_score_stuff!D9*hotel_z_scores!$D$24 + hotel_z_scores!$E$24 * z_score_stuff!F9 + z_score_stuff!H9*hotel_z_scores!$F$24 + hotel_z_scores!$G$24 * z_score_stuff!J9 + z_score_stuff!L9*hotel_z_scores!$H$24 + hotel_z_scores!$I$24*z_score_stuff!N9</f>
        <v>23.494460933853127</v>
      </c>
      <c r="AL9">
        <f>B9*hotel_z_scores!$C$25 + z_score_stuff!D9*hotel_z_scores!$D$25 + hotel_z_scores!$E$25 * z_score_stuff!F9 + z_score_stuff!H9*hotel_z_scores!$F$25 + hotel_z_scores!$G$25 * z_score_stuff!J9 + z_score_stuff!L9*hotel_z_scores!$H$25 + hotel_z_scores!$I$25*z_score_stuff!N9</f>
        <v>26.467070995482082</v>
      </c>
      <c r="AM9">
        <f>B9*hotel_z_scores!$C$26 + z_score_stuff!D9*hotel_z_scores!$D$26 + hotel_z_scores!$E$26 * z_score_stuff!F9 + z_score_stuff!H9*hotel_z_scores!$F$26 + hotel_z_scores!$G$26 * z_score_stuff!J9 + z_score_stuff!L9*hotel_z_scores!$H$26 + hotel_z_scores!$I$26*z_score_stuff!N9</f>
        <v>28.031644250972519</v>
      </c>
      <c r="AN9">
        <f>B9*hotel_z_scores!$C$27 + z_score_stuff!D9*hotel_z_scores!$D$27 + hotel_z_scores!$E$27 * z_score_stuff!F9 + z_score_stuff!H9*hotel_z_scores!$F$27 + hotel_z_scores!$G$27 * z_score_stuff!J9 + z_score_stuff!L9*hotel_z_scores!$H$27 + hotel_z_scores!$I$27 *z_score_stuff!N9</f>
        <v>29.007459346448915</v>
      </c>
      <c r="AO9">
        <f>B9*hotel_z_scores!$C$28 + z_score_stuff!D9*hotel_z_scores!$D$28 + hotel_z_scores!$E$28 * z_score_stuff!F9 + z_score_stuff!H9*hotel_z_scores!$F$28 + hotel_z_scores!$G$28 * z_score_stuff!J9 + z_score_stuff!L9*hotel_z_scores!$H$28 + hotel_z_scores!$I$28 *z_score_stuff!N9</f>
        <v>24.465492085216241</v>
      </c>
      <c r="AP9">
        <f>B9*hotel_z_scores!$C$29 + z_score_stuff!D9*hotel_z_scores!$D$29 + hotel_z_scores!$E$29 * z_score_stuff!F9 + z_score_stuff!H9*hotel_z_scores!$F$29 + hotel_z_scores!$G$29 * z_score_stuff!J9 + z_score_stuff!L9*hotel_z_scores!$H$29 + hotel_z_scores!$I$29*z_score_stuff!N9</f>
        <v>28.598070567152064</v>
      </c>
      <c r="AQ9">
        <f>B9*hotel_z_scores!$C$30 + z_score_stuff!D9*hotel_z_scores!$D$30 + hotel_z_scores!$E$30 * z_score_stuff!F9 + z_score_stuff!H9*hotel_z_scores!$F$30 + hotel_z_scores!$G$30 * z_score_stuff!J9 + z_score_stuff!L9*hotel_z_scores!$H$30 + hotel_z_scores!$I$30*z_score_stuff!N9</f>
        <v>28.970819582367298</v>
      </c>
      <c r="AR9">
        <f>B9*hotel_z_scores!$C$31 + z_score_stuff!D9*hotel_z_scores!$D$31 + hotel_z_scores!$E$31 * z_score_stuff!F9 + z_score_stuff!H9*hotel_z_scores!$F$31 + hotel_z_scores!$G$31 * z_score_stuff!J9 + z_score_stuff!L9*hotel_z_scores!$H$31 + hotel_z_scores!$I$31*z_score_stuff!N9</f>
        <v>38.495185888135808</v>
      </c>
      <c r="AS9">
        <f>B9*hotel_z_scores!$C$32 + z_score_stuff!D9*hotel_z_scores!$D$32 + hotel_z_scores!$E$32 * z_score_stuff!F9 + z_score_stuff!H9*hotel_z_scores!$F$32 + hotel_z_scores!$G$32 * z_score_stuff!J9 + z_score_stuff!L9*hotel_z_scores!$H$32 + hotel_z_scores!$I$32*z_score_stuff!N9</f>
        <v>24.986746067564514</v>
      </c>
      <c r="AU9" t="e">
        <f>INDEX(#REF!,0,MATCH(MAX(#REF!),#REF!,0))</f>
        <v>#REF!</v>
      </c>
      <c r="AV9" t="e">
        <f>INDEX(#REF!,0,MATCH(LARGE((#REF!),2),#REF!, 0))</f>
        <v>#REF!</v>
      </c>
      <c r="AW9" t="e">
        <f>INDEX(#REF!,0,MATCH(LARGE((#REF!),3),#REF!, 0))</f>
        <v>#REF!</v>
      </c>
      <c r="AX9">
        <f>COUNTIF(AU9:AW9, "=" &amp; AY9)</f>
        <v>0</v>
      </c>
      <c r="AY9" s="7" t="s">
        <v>777</v>
      </c>
    </row>
    <row r="10" spans="1:51" x14ac:dyDescent="0.3">
      <c r="A10">
        <f>('Value and Moderate yes mult bed'!BY10 - '[3]Rest of VM'!$AQ$1406) / '[3]Rest of VM'!$AQ$1407</f>
        <v>-0.2452361386728856</v>
      </c>
      <c r="B10">
        <f t="shared" si="6"/>
        <v>2.4419258063597988</v>
      </c>
      <c r="C10">
        <f>('Value and Moderate yes mult bed'!BZ10 - '[3]Rest of VM'!$AR$1406) /'[3]Rest of VM'!$AR$1407</f>
        <v>-1.825658354183155</v>
      </c>
      <c r="D10">
        <f t="shared" si="0"/>
        <v>0</v>
      </c>
      <c r="E10">
        <f>('Value and Moderate yes mult bed'!CA10 - '[3]Rest of VM'!$AT$1406) /'[3]Rest of VM'!$AT$1407</f>
        <v>-1.4308317063123175</v>
      </c>
      <c r="F10">
        <f t="shared" si="1"/>
        <v>1.9095890833293661</v>
      </c>
      <c r="G10">
        <f>('Value and Moderate yes mult bed'!CB10 - '[3]Rest of VM'!$AU$1406) / '[3]Rest of VM'!$AU$1407</f>
        <v>-0.29292328433755616</v>
      </c>
      <c r="H10">
        <f t="shared" si="2"/>
        <v>1.73042478769956</v>
      </c>
      <c r="I10">
        <f>('Value and Moderate yes mult bed'!CC10 - '[3]Rest of VM'!$AY$1406) /'[3]Rest of VM'!$AY$1407</f>
        <v>0.47360380018783421</v>
      </c>
      <c r="J10">
        <f t="shared" si="3"/>
        <v>2.8416228011270057</v>
      </c>
      <c r="K10">
        <f>('Value and Moderate yes mult bed'!CD10 - '[3]Rest of VM'!$BA$1406) / '[3]Rest of VM'!$BA$1407</f>
        <v>-0.60178653330161769</v>
      </c>
      <c r="L10">
        <f t="shared" si="4"/>
        <v>0.96893152838930208</v>
      </c>
      <c r="M10">
        <f>('Value and Moderate yes mult bed'!CE10 - '[3]Rest of VM'!$AW$1406) / '[3]Rest of VM'!$AW$1407</f>
        <v>1.070030954267535</v>
      </c>
      <c r="N10">
        <f t="shared" si="5"/>
        <v>3.7534627352695038</v>
      </c>
      <c r="O10">
        <f>hotel_z_scores!$B$37*(B10*hotel_z_scores!$C$2 + z_score_stuff!D10*hotel_z_scores!$D$2 + hotel_z_scores!$E$2 * z_score_stuff!F10 + z_score_stuff!H10*hotel_z_scores!$F$2 + hotel_z_scores!$G$2 * z_score_stuff!J10 + z_score_stuff!L10*hotel_z_scores!$H$2 + hotel_z_scores!$I$2*z_score_stuff!N10)</f>
        <v>14.907879162036894</v>
      </c>
      <c r="P10">
        <f>B10*hotel_z_scores!$C$3 + z_score_stuff!D10*hotel_z_scores!$D$3 + hotel_z_scores!$E$3 * z_score_stuff!F10 + z_score_stuff!H10*hotel_z_scores!$F$3 + hotel_z_scores!$G$3 * z_score_stuff!J10 + z_score_stuff!L10*hotel_z_scores!$H$3 + hotel_z_scores!$I$3*z_score_stuff!N10</f>
        <v>54.296433539720255</v>
      </c>
      <c r="Q10">
        <f>B10*hotel_z_scores!$C$4 + z_score_stuff!D10*hotel_z_scores!$D$4 + hotel_z_scores!$E$4 * z_score_stuff!F10 + z_score_stuff!H10*hotel_z_scores!$F$4 + hotel_z_scores!$G$4 * z_score_stuff!J10 + z_score_stuff!L10*hotel_z_scores!$H$4 + hotel_z_scores!$I$4*z_score_stuff!N10</f>
        <v>39.692650402255005</v>
      </c>
      <c r="R10">
        <f>$A10*[2]hotel_z_scores!$B$5 + $B10*[2]hotel_z_scores!$C$5 + [2]hotel_z_scores!$D$5*[2]z_score_stuff!$C10 + [2]z_score_stuff!$D10*[2]hotel_z_scores!$E$5 + [2]hotel_z_scores!$F$5*[2]z_score_stuff!$E10 + [2]z_score_stuff!$F10*[2]hotel_z_scores!$G$5 + [2]hotel_z_scores!$H$5*[2]z_score_stuff!$G10 + [2]z_score_stuff!$H10*[2]hotel_z_scores!$I$5</f>
        <v>17.612182730663736</v>
      </c>
      <c r="S10">
        <f>$A10*[2]hotel_z_scores!$B$6 + $B10*[2]hotel_z_scores!$C$6 + [2]hotel_z_scores!$D$6*[2]z_score_stuff!$C10 + [2]z_score_stuff!$D10*[2]hotel_z_scores!$E$6 + [2]hotel_z_scores!$F$6*[2]z_score_stuff!$E10 + [2]z_score_stuff!$F10*[2]hotel_z_scores!$G$6 + [2]hotel_z_scores!$H$6*[2]z_score_stuff!$G10 + [2]z_score_stuff!$H10*[2]hotel_z_scores!$I$6</f>
        <v>21.364215890212396</v>
      </c>
      <c r="T10">
        <f>$A10*[2]hotel_z_scores!$B$7 + $B10*[2]hotel_z_scores!$C$7+ [2]hotel_z_scores!$D$7*[2]z_score_stuff!$C10 + [2]z_score_stuff!$D10*[2]hotel_z_scores!$E$7 + [2]hotel_z_scores!$F$7*[2]z_score_stuff!$E10 + [2]z_score_stuff!$F10*[2]hotel_z_scores!$G$7 + [2]hotel_z_scores!$H$7*[2]z_score_stuff!$G10 + [2]z_score_stuff!$H10*[2]hotel_z_scores!$I$7</f>
        <v>22.473111611886775</v>
      </c>
      <c r="U10">
        <f>B10*hotel_z_scores!$C$8 + z_score_stuff!D10*hotel_z_scores!$D$8 + hotel_z_scores!$E$8 * z_score_stuff!F10 + z_score_stuff!H10*hotel_z_scores!$F$8 + hotel_z_scores!$G$8 * z_score_stuff!J10 + z_score_stuff!L10*hotel_z_scores!$H$8 + hotel_z_scores!$I$8*z_score_stuff!N10</f>
        <v>30.421238048894022</v>
      </c>
      <c r="V10">
        <f>B10*hotel_z_scores!$C$9 + z_score_stuff!D10*hotel_z_scores!$D$9 + hotel_z_scores!$E$9 * z_score_stuff!F10 + z_score_stuff!H10*hotel_z_scores!$F$9 + hotel_z_scores!$G$9 * z_score_stuff!J10 + z_score_stuff!L10*hotel_z_scores!$H$9 + hotel_z_scores!$I$9*z_score_stuff!N10</f>
        <v>38.395510204896048</v>
      </c>
      <c r="W10">
        <f>B10*hotel_z_scores!$C$10 + z_score_stuff!D10*hotel_z_scores!$D$10 + hotel_z_scores!$E$10 * z_score_stuff!F10 + z_score_stuff!H10*hotel_z_scores!$F$10 + hotel_z_scores!$G$10 * z_score_stuff!J10 + z_score_stuff!L10*hotel_z_scores!$H$10 + hotel_z_scores!$I$10*z_score_stuff!N10</f>
        <v>39.312032464947507</v>
      </c>
      <c r="X10">
        <f>B10*hotel_z_scores!$C$11 + z_score_stuff!D10*hotel_z_scores!$D$11 + hotel_z_scores!$E$11 * z_score_stuff!F10 + z_score_stuff!H10*hotel_z_scores!$F$11 + hotel_z_scores!$G$11 * z_score_stuff!J10 + z_score_stuff!L10*hotel_z_scores!$H$11 + hotel_z_scores!$I$11*z_score_stuff!N10</f>
        <v>34.913980445381441</v>
      </c>
      <c r="Y10">
        <f>B10*hotel_z_scores!$C$12 + z_score_stuff!D10*hotel_z_scores!$D$12 + hotel_z_scores!$E$12 * z_score_stuff!F10 + z_score_stuff!H10*hotel_z_scores!$F$12 + hotel_z_scores!$G$12 * z_score_stuff!J10 + z_score_stuff!L10*hotel_z_scores!$H$12 + hotel_z_scores!$I$12*z_score_stuff!N10</f>
        <v>36.023032339533806</v>
      </c>
      <c r="Z10">
        <f>B10*hotel_z_scores!$C$13 + z_score_stuff!D10*hotel_z_scores!$D$13 + hotel_z_scores!$E$13 * z_score_stuff!F10 + z_score_stuff!H10*hotel_z_scores!$F$13 + hotel_z_scores!$G$13 * z_score_stuff!J10 + z_score_stuff!L10*hotel_z_scores!$H$13 + hotel_z_scores!$I$13*z_score_stuff!N10</f>
        <v>35.56073951840996</v>
      </c>
      <c r="AA10">
        <f>B10*hotel_z_scores!$C$14 + z_score_stuff!D10*hotel_z_scores!$D$14 + hotel_z_scores!$E$14 * z_score_stuff!F10 + z_score_stuff!H10*hotel_z_scores!$F$14 + hotel_z_scores!$G$14 * z_score_stuff!J10 + z_score_stuff!L10*hotel_z_scores!$H$14 + hotel_z_scores!$I$14*z_score_stuff!N10</f>
        <v>33.65990861174479</v>
      </c>
      <c r="AB10">
        <f>B10*hotel_z_scores!$C$15 + z_score_stuff!D10*hotel_z_scores!$D$15 + hotel_z_scores!$E$15 * z_score_stuff!F10 + z_score_stuff!H10*hotel_z_scores!$F$15 + hotel_z_scores!$G$15 * z_score_stuff!J10 + z_score_stuff!L10*hotel_z_scores!$H$15 + hotel_z_scores!$I$15*z_score_stuff!N10</f>
        <v>29.814934425844825</v>
      </c>
      <c r="AC10">
        <f>B10*hotel_z_scores!$C$16 + z_score_stuff!D10*hotel_z_scores!$D$16 + hotel_z_scores!$E$16 * z_score_stuff!F10 + z_score_stuff!H10*hotel_z_scores!$F$16 + hotel_z_scores!$G$16 * z_score_stuff!J10 + z_score_stuff!L10*hotel_z_scores!$H$16 + hotel_z_scores!$I$16*z_score_stuff!N10</f>
        <v>41.109462065975848</v>
      </c>
      <c r="AD10">
        <f>B10*hotel_z_scores!$C$17 + z_score_stuff!D10*hotel_z_scores!$D$17 + hotel_z_scores!$E$17 * z_score_stuff!F10 + z_score_stuff!H10*hotel_z_scores!$F$17 + hotel_z_scores!$G$17 * z_score_stuff!J10 + z_score_stuff!L10*hotel_z_scores!$H$17 + hotel_z_scores!$I$17*z_score_stuff!N10</f>
        <v>33.910925108594455</v>
      </c>
      <c r="AE10">
        <f>B10*hotel_z_scores!$C$18 + z_score_stuff!D10*hotel_z_scores!$D$18 + hotel_z_scores!$E$18 * z_score_stuff!F10 + z_score_stuff!H10*hotel_z_scores!$F$18 + hotel_z_scores!$G$18 * z_score_stuff!J10 + z_score_stuff!L10*hotel_z_scores!$H$18 + hotel_z_scores!$I$18 * z_score_stuff!N10</f>
        <v>43.845800687229563</v>
      </c>
      <c r="AF10">
        <f>B10*hotel_z_scores!$C$19 + z_score_stuff!D10*hotel_z_scores!$D$19 + hotel_z_scores!$E$19 * z_score_stuff!F10 + z_score_stuff!H10*hotel_z_scores!$F$19 + hotel_z_scores!$G$19 * z_score_stuff!J10 + z_score_stuff!L10*hotel_z_scores!$H$19 + hotel_z_scores!$I$19*z_score_stuff!N10</f>
        <v>37.933014774859004</v>
      </c>
      <c r="AG10">
        <f>B10*hotel_z_scores!$C$20 + z_score_stuff!D10*hotel_z_scores!$D$20 + hotel_z_scores!$E$20 * z_score_stuff!F10 + z_score_stuff!H10*hotel_z_scores!$F$20 + hotel_z_scores!$G$20 * z_score_stuff!J10 + z_score_stuff!L10*hotel_z_scores!$H$20 + hotel_z_scores!$I$20*z_score_stuff!N10</f>
        <v>41.378634574243527</v>
      </c>
      <c r="AH10">
        <f>B10*hotel_z_scores!$C$21 + z_score_stuff!D10*hotel_z_scores!$D$21 + hotel_z_scores!$E$21 * z_score_stuff!F10 + z_score_stuff!H10*hotel_z_scores!$F$21 + hotel_z_scores!$G$21 * z_score_stuff!J10 + z_score_stuff!L10*hotel_z_scores!$H$21 + hotel_z_scores!$I$21*z_score_stuff!N10</f>
        <v>45.203279878813731</v>
      </c>
      <c r="AI10">
        <f>B10*hotel_z_scores!$C$22 + z_score_stuff!D10*hotel_z_scores!$D$22 + hotel_z_scores!$E$22 * z_score_stuff!F10 + z_score_stuff!H10*hotel_z_scores!$F$22 + hotel_z_scores!$G$22 * z_score_stuff!J10 + z_score_stuff!L10*hotel_z_scores!$H$22 + hotel_z_scores!$I$22*z_score_stuff!N10</f>
        <v>28.878733191423557</v>
      </c>
      <c r="AJ10">
        <f>B10*hotel_z_scores!$C$23+z_score_stuff!D10*hotel_z_scores!$D$23+hotel_z_scores!$E$23*z_score_stuff!F10+z_score_stuff!H10*hotel_z_scores!$F$23+hotel_z_scores!$G$23*z_score_stuff!J10+z_score_stuff!L10*hotel_z_scores!$H$23+hotel_z_scores!$I$23*z_score_stuff!N10</f>
        <v>34.099363260761201</v>
      </c>
      <c r="AK10">
        <f>B10*hotel_z_scores!$C$24 + z_score_stuff!D10*hotel_z_scores!$D$24 + hotel_z_scores!$E$24 * z_score_stuff!F10 + z_score_stuff!H10*hotel_z_scores!$F$24 + hotel_z_scores!$G$24 * z_score_stuff!J10 + z_score_stuff!L10*hotel_z_scores!$H$24 + hotel_z_scores!$I$24*z_score_stuff!N10</f>
        <v>30.845375208932023</v>
      </c>
      <c r="AL10">
        <f>B10*hotel_z_scores!$C$25 + z_score_stuff!D10*hotel_z_scores!$D$25 + hotel_z_scores!$E$25 * z_score_stuff!F10 + z_score_stuff!H10*hotel_z_scores!$F$25 + hotel_z_scores!$G$25 * z_score_stuff!J10 + z_score_stuff!L10*hotel_z_scores!$H$25 + hotel_z_scores!$I$25*z_score_stuff!N10</f>
        <v>34.283329146255518</v>
      </c>
      <c r="AM10">
        <f>B10*hotel_z_scores!$C$26 + z_score_stuff!D10*hotel_z_scores!$D$26 + hotel_z_scores!$E$26 * z_score_stuff!F10 + z_score_stuff!H10*hotel_z_scores!$F$26 + hotel_z_scores!$G$26 * z_score_stuff!J10 + z_score_stuff!L10*hotel_z_scores!$H$26 + hotel_z_scores!$I$26*z_score_stuff!N10</f>
        <v>36.624131198692339</v>
      </c>
      <c r="AN10">
        <f>B10*hotel_z_scores!$C$27 + z_score_stuff!D10*hotel_z_scores!$D$27 + hotel_z_scores!$E$27 * z_score_stuff!F10 + z_score_stuff!H10*hotel_z_scores!$F$27 + hotel_z_scores!$G$27 * z_score_stuff!J10 + z_score_stuff!L10*hotel_z_scores!$H$27 + hotel_z_scores!$I$27 *z_score_stuff!N10</f>
        <v>38.223818650430054</v>
      </c>
      <c r="AO10">
        <f>B10*hotel_z_scores!$C$28 + z_score_stuff!D10*hotel_z_scores!$D$28 + hotel_z_scores!$E$28 * z_score_stuff!F10 + z_score_stuff!H10*hotel_z_scores!$F$28 + hotel_z_scores!$G$28 * z_score_stuff!J10 + z_score_stuff!L10*hotel_z_scores!$H$28 + hotel_z_scores!$I$28 *z_score_stuff!N10</f>
        <v>20.391658081131901</v>
      </c>
      <c r="AP10">
        <f>B10*hotel_z_scores!$C$29 + z_score_stuff!D10*hotel_z_scores!$D$29 + hotel_z_scores!$E$29 * z_score_stuff!F10 + z_score_stuff!H10*hotel_z_scores!$F$29 + hotel_z_scores!$G$29 * z_score_stuff!J10 + z_score_stuff!L10*hotel_z_scores!$H$29 + hotel_z_scores!$I$29*z_score_stuff!N10</f>
        <v>25.878518509216214</v>
      </c>
      <c r="AQ10">
        <f>B10*hotel_z_scores!$C$30 + z_score_stuff!D10*hotel_z_scores!$D$30 + hotel_z_scores!$E$30 * z_score_stuff!F10 + z_score_stuff!H10*hotel_z_scores!$F$30 + hotel_z_scores!$G$30 * z_score_stuff!J10 + z_score_stuff!L10*hotel_z_scores!$H$30 + hotel_z_scores!$I$30*z_score_stuff!N10</f>
        <v>32.732810496712808</v>
      </c>
      <c r="AR10">
        <f>B10*hotel_z_scores!$C$31 + z_score_stuff!D10*hotel_z_scores!$D$31 + hotel_z_scores!$E$31 * z_score_stuff!F10 + z_score_stuff!H10*hotel_z_scores!$F$31 + hotel_z_scores!$G$31 * z_score_stuff!J10 + z_score_stuff!L10*hotel_z_scores!$H$31 + hotel_z_scores!$I$31*z_score_stuff!N10</f>
        <v>51.091036881705477</v>
      </c>
      <c r="AS10">
        <f>B10*hotel_z_scores!$C$32 + z_score_stuff!D10*hotel_z_scores!$D$32 + hotel_z_scores!$E$32 * z_score_stuff!F10 + z_score_stuff!H10*hotel_z_scores!$F$32 + hotel_z_scores!$G$32 * z_score_stuff!J10 + z_score_stuff!L10*hotel_z_scores!$H$32 + hotel_z_scores!$I$32*z_score_stuff!N10</f>
        <v>34.880543795995933</v>
      </c>
      <c r="AU10" t="e">
        <f>INDEX(#REF!,0,MATCH(MAX(#REF!),#REF!,0))</f>
        <v>#REF!</v>
      </c>
      <c r="AV10" t="e">
        <f>INDEX(#REF!,0,MATCH(LARGE((#REF!),2),#REF!, 0))</f>
        <v>#REF!</v>
      </c>
      <c r="AW10" t="e">
        <f>INDEX(#REF!,0,MATCH(LARGE((#REF!),3),#REF!, 0))</f>
        <v>#REF!</v>
      </c>
      <c r="AX10">
        <f>COUNTIF(AU10:AW10, "=" &amp; AY10)</f>
        <v>0</v>
      </c>
      <c r="AY10" s="7" t="s">
        <v>793</v>
      </c>
    </row>
    <row r="11" spans="1:51" x14ac:dyDescent="0.3">
      <c r="A11">
        <f>('Value and Moderate yes mult bed'!BY11 - '[3]Rest of VM'!$AQ$1406) / '[3]Rest of VM'!$AQ$1407</f>
        <v>0.16175149572041417</v>
      </c>
      <c r="B11">
        <f t="shared" si="6"/>
        <v>2.8489134407530985</v>
      </c>
      <c r="C11">
        <f>('Value and Moderate yes mult bed'!BZ11 - '[3]Rest of VM'!$AR$1406) /'[3]Rest of VM'!$AR$1407</f>
        <v>-1.825658354183155</v>
      </c>
      <c r="D11">
        <f t="shared" si="0"/>
        <v>0</v>
      </c>
      <c r="E11">
        <f>('Value and Moderate yes mult bed'!CA11 - '[3]Rest of VM'!$AT$1406) /'[3]Rest of VM'!$AT$1407</f>
        <v>-0.47603716464763429</v>
      </c>
      <c r="F11">
        <f t="shared" si="1"/>
        <v>2.8643836249940491</v>
      </c>
      <c r="G11">
        <f>('Value and Moderate yes mult bed'!CB11 - '[3]Rest of VM'!$AU$1406) / '[3]Rest of VM'!$AU$1407</f>
        <v>-2.0233480720371162</v>
      </c>
      <c r="H11">
        <f t="shared" si="2"/>
        <v>0</v>
      </c>
      <c r="I11">
        <f>('Value and Moderate yes mult bed'!CC11 - '[3]Rest of VM'!$AY$1406) /'[3]Rest of VM'!$AY$1407</f>
        <v>0.94720760061247067</v>
      </c>
      <c r="J11">
        <f t="shared" si="3"/>
        <v>3.3152266015516423</v>
      </c>
      <c r="K11">
        <f>('Value and Moderate yes mult bed'!CD11 - '[3]Rest of VM'!$BA$1406) / '[3]Rest of VM'!$BA$1407</f>
        <v>0.36714499508768428</v>
      </c>
      <c r="L11">
        <f t="shared" si="4"/>
        <v>1.9378630567786042</v>
      </c>
      <c r="M11">
        <f>('Value and Moderate yes mult bed'!CE11 - '[3]Rest of VM'!$AW$1406) / '[3]Rest of VM'!$AW$1407</f>
        <v>0.13166527045015897</v>
      </c>
      <c r="N11">
        <f t="shared" si="5"/>
        <v>2.8150970514521281</v>
      </c>
      <c r="O11">
        <f>hotel_z_scores!$B$37*(B11*hotel_z_scores!$C$2 + z_score_stuff!D11*hotel_z_scores!$D$2 + hotel_z_scores!$E$2 * z_score_stuff!F11 + z_score_stuff!H11*hotel_z_scores!$F$2 + hotel_z_scores!$G$2 * z_score_stuff!J11 + z_score_stuff!L11*hotel_z_scores!$H$2 + hotel_z_scores!$I$2*z_score_stuff!N11)</f>
        <v>14.781825217828851</v>
      </c>
      <c r="P11">
        <f>B11*hotel_z_scores!$C$3 + z_score_stuff!D11*hotel_z_scores!$D$3 + hotel_z_scores!$E$3 * z_score_stuff!F11 + z_score_stuff!H11*hotel_z_scores!$F$3 + hotel_z_scores!$G$3 * z_score_stuff!J11 + z_score_stuff!L11*hotel_z_scores!$H$3 + hotel_z_scores!$I$3*z_score_stuff!N11</f>
        <v>56.409535236879535</v>
      </c>
      <c r="Q11">
        <f>B11*hotel_z_scores!$C$4 + z_score_stuff!D11*hotel_z_scores!$D$4 + hotel_z_scores!$E$4 * z_score_stuff!F11 + z_score_stuff!H11*hotel_z_scores!$F$4 + hotel_z_scores!$G$4 * z_score_stuff!J11 + z_score_stuff!L11*hotel_z_scores!$H$4 + hotel_z_scores!$I$4*z_score_stuff!N11</f>
        <v>39.208906475316425</v>
      </c>
      <c r="R11">
        <f>$A11*[2]hotel_z_scores!$B$5 + $B11*[2]hotel_z_scores!$C$5 + [2]hotel_z_scores!$D$5*[2]z_score_stuff!$C11 + [2]z_score_stuff!$D11*[2]hotel_z_scores!$E$5 + [2]hotel_z_scores!$F$5*[2]z_score_stuff!$E11 + [2]z_score_stuff!$F11*[2]hotel_z_scores!$G$5 + [2]hotel_z_scores!$H$5*[2]z_score_stuff!$G11 + [2]z_score_stuff!$H11*[2]hotel_z_scores!$I$5</f>
        <v>32.975835141578088</v>
      </c>
      <c r="S11">
        <f>$A11*[2]hotel_z_scores!$B$6 + $B11*[2]hotel_z_scores!$C$6 + [2]hotel_z_scores!$D$6*[2]z_score_stuff!$C11 + [2]z_score_stuff!$D11*[2]hotel_z_scores!$E$6 + [2]hotel_z_scores!$F$6*[2]z_score_stuff!$E11 + [2]z_score_stuff!$F11*[2]hotel_z_scores!$G$6 + [2]hotel_z_scores!$H$6*[2]z_score_stuff!$G11 + [2]z_score_stuff!$H11*[2]hotel_z_scores!$I$6</f>
        <v>38.164655821627399</v>
      </c>
      <c r="T11">
        <f>$A11*[2]hotel_z_scores!$B$7 + $B11*[2]hotel_z_scores!$C$7+ [2]hotel_z_scores!$D$7*[2]z_score_stuff!$C11 + [2]z_score_stuff!$D11*[2]hotel_z_scores!$E$7 + [2]hotel_z_scores!$F$7*[2]z_score_stuff!$E11 + [2]z_score_stuff!$F11*[2]hotel_z_scores!$G$7 + [2]hotel_z_scores!$H$7*[2]z_score_stuff!$G11 + [2]z_score_stuff!$H11*[2]hotel_z_scores!$I$7</f>
        <v>39.238209969149501</v>
      </c>
      <c r="U11">
        <f>B11*hotel_z_scores!$C$8 + z_score_stuff!D11*hotel_z_scores!$D$8 + hotel_z_scores!$E$8 * z_score_stuff!F11 + z_score_stuff!H11*hotel_z_scores!$F$8 + hotel_z_scores!$G$8 * z_score_stuff!J11 + z_score_stuff!L11*hotel_z_scores!$H$8 + hotel_z_scores!$I$8*z_score_stuff!N11</f>
        <v>29.461853152906347</v>
      </c>
      <c r="V11">
        <f>B11*hotel_z_scores!$C$9 + z_score_stuff!D11*hotel_z_scores!$D$9 + hotel_z_scores!$E$9 * z_score_stuff!F11 + z_score_stuff!H11*hotel_z_scores!$F$9 + hotel_z_scores!$G$9 * z_score_stuff!J11 + z_score_stuff!L11*hotel_z_scores!$H$9 + hotel_z_scores!$I$9*z_score_stuff!N11</f>
        <v>34.996807951220276</v>
      </c>
      <c r="W11">
        <f>B11*hotel_z_scores!$C$10 + z_score_stuff!D11*hotel_z_scores!$D$10 + hotel_z_scores!$E$10 * z_score_stuff!F11 + z_score_stuff!H11*hotel_z_scores!$F$10 + hotel_z_scores!$G$10 * z_score_stuff!J11 + z_score_stuff!L11*hotel_z_scores!$H$10 + hotel_z_scores!$I$10*z_score_stuff!N11</f>
        <v>36.983703567607975</v>
      </c>
      <c r="X11">
        <f>B11*hotel_z_scores!$C$11 + z_score_stuff!D11*hotel_z_scores!$D$11 + hotel_z_scores!$E$11 * z_score_stuff!F11 + z_score_stuff!H11*hotel_z_scores!$F$11 + hotel_z_scores!$G$11 * z_score_stuff!J11 + z_score_stuff!L11*hotel_z_scores!$H$11 + hotel_z_scores!$I$11*z_score_stuff!N11</f>
        <v>33.659212508202415</v>
      </c>
      <c r="Y11">
        <f>B11*hotel_z_scores!$C$12 + z_score_stuff!D11*hotel_z_scores!$D$12 + hotel_z_scores!$E$12 * z_score_stuff!F11 + z_score_stuff!H11*hotel_z_scores!$F$12 + hotel_z_scores!$G$12 * z_score_stuff!J11 + z_score_stuff!L11*hotel_z_scores!$H$12 + hotel_z_scores!$I$12*z_score_stuff!N11</f>
        <v>34.46718706295578</v>
      </c>
      <c r="Z11">
        <f>B11*hotel_z_scores!$C$13 + z_score_stuff!D11*hotel_z_scores!$D$13 + hotel_z_scores!$E$13 * z_score_stuff!F11 + z_score_stuff!H11*hotel_z_scores!$F$13 + hotel_z_scores!$G$13 * z_score_stuff!J11 + z_score_stuff!L11*hotel_z_scores!$H$13 + hotel_z_scores!$I$13*z_score_stuff!N11</f>
        <v>33.155803192981729</v>
      </c>
      <c r="AA11">
        <f>B11*hotel_z_scores!$C$14 + z_score_stuff!D11*hotel_z_scores!$D$14 + hotel_z_scores!$E$14 * z_score_stuff!F11 + z_score_stuff!H11*hotel_z_scores!$F$14 + hotel_z_scores!$G$14 * z_score_stuff!J11 + z_score_stuff!L11*hotel_z_scores!$H$14 + hotel_z_scores!$I$14*z_score_stuff!N11</f>
        <v>31.415558639978524</v>
      </c>
      <c r="AB11">
        <f>B11*hotel_z_scores!$C$15 + z_score_stuff!D11*hotel_z_scores!$D$15 + hotel_z_scores!$E$15 * z_score_stuff!F11 + z_score_stuff!H11*hotel_z_scores!$F$15 + hotel_z_scores!$G$15 * z_score_stuff!J11 + z_score_stuff!L11*hotel_z_scores!$H$15 + hotel_z_scores!$I$15*z_score_stuff!N11</f>
        <v>27.418585065585727</v>
      </c>
      <c r="AC11">
        <f>B11*hotel_z_scores!$C$16 + z_score_stuff!D11*hotel_z_scores!$D$16 + hotel_z_scores!$E$16 * z_score_stuff!F11 + z_score_stuff!H11*hotel_z_scores!$F$16 + hotel_z_scores!$G$16 * z_score_stuff!J11 + z_score_stuff!L11*hotel_z_scores!$H$16 + hotel_z_scores!$I$16*z_score_stuff!N11</f>
        <v>40.842817073646458</v>
      </c>
      <c r="AD11">
        <f>B11*hotel_z_scores!$C$17 + z_score_stuff!D11*hotel_z_scores!$D$17 + hotel_z_scores!$E$17 * z_score_stuff!F11 + z_score_stuff!H11*hotel_z_scores!$F$17 + hotel_z_scores!$G$17 * z_score_stuff!J11 + z_score_stuff!L11*hotel_z_scores!$H$17 + hotel_z_scores!$I$17*z_score_stuff!N11</f>
        <v>31.417596008883098</v>
      </c>
      <c r="AE11">
        <f>B11*hotel_z_scores!$C$18 + z_score_stuff!D11*hotel_z_scores!$D$18 + hotel_z_scores!$E$18 * z_score_stuff!F11 + z_score_stuff!H11*hotel_z_scores!$F$18 + hotel_z_scores!$G$18 * z_score_stuff!J11 + z_score_stuff!L11*hotel_z_scores!$H$18 + hotel_z_scores!$I$18 * z_score_stuff!N11</f>
        <v>44.69886868185602</v>
      </c>
      <c r="AF11">
        <f>B11*hotel_z_scores!$C$19 + z_score_stuff!D11*hotel_z_scores!$D$19 + hotel_z_scores!$E$19 * z_score_stuff!F11 + z_score_stuff!H11*hotel_z_scores!$F$19 + hotel_z_scores!$G$19 * z_score_stuff!J11 + z_score_stuff!L11*hotel_z_scores!$H$19 + hotel_z_scores!$I$19*z_score_stuff!N11</f>
        <v>33.864020806084284</v>
      </c>
      <c r="AG11">
        <f>B11*hotel_z_scores!$C$20 + z_score_stuff!D11*hotel_z_scores!$D$20 + hotel_z_scores!$E$20 * z_score_stuff!F11 + z_score_stuff!H11*hotel_z_scores!$F$20 + hotel_z_scores!$G$20 * z_score_stuff!J11 + z_score_stuff!L11*hotel_z_scores!$H$20 + hotel_z_scores!$I$20*z_score_stuff!N11</f>
        <v>40.497690689810831</v>
      </c>
      <c r="AH11">
        <f>B11*hotel_z_scores!$C$21 + z_score_stuff!D11*hotel_z_scores!$D$21 + hotel_z_scores!$E$21 * z_score_stuff!F11 + z_score_stuff!H11*hotel_z_scores!$F$21 + hotel_z_scores!$G$21 * z_score_stuff!J11 + z_score_stuff!L11*hotel_z_scores!$H$21 + hotel_z_scores!$I$21*z_score_stuff!N11</f>
        <v>45.847774413545942</v>
      </c>
      <c r="AI11">
        <f>B11*hotel_z_scores!$C$22 + z_score_stuff!D11*hotel_z_scores!$D$22 + hotel_z_scores!$E$22 * z_score_stuff!F11 + z_score_stuff!H11*hotel_z_scores!$F$22 + hotel_z_scores!$G$22 * z_score_stuff!J11 + z_score_stuff!L11*hotel_z_scores!$H$22 + hotel_z_scores!$I$22*z_score_stuff!N11</f>
        <v>26.269633230935838</v>
      </c>
      <c r="AJ11">
        <f>B11*hotel_z_scores!$C$23+z_score_stuff!D11*hotel_z_scores!$D$23+hotel_z_scores!$E$23*z_score_stuff!F11+z_score_stuff!H11*hotel_z_scores!$F$23+hotel_z_scores!$G$23*z_score_stuff!J11+z_score_stuff!L11*hotel_z_scores!$H$23+hotel_z_scores!$I$23*z_score_stuff!N11</f>
        <v>32.449608477906146</v>
      </c>
      <c r="AK11">
        <f>B11*hotel_z_scores!$C$24 + z_score_stuff!D11*hotel_z_scores!$D$24 + hotel_z_scores!$E$24 * z_score_stuff!F11 + z_score_stuff!H11*hotel_z_scores!$F$24 + hotel_z_scores!$G$24 * z_score_stuff!J11 + z_score_stuff!L11*hotel_z_scores!$H$24 + hotel_z_scores!$I$24*z_score_stuff!N11</f>
        <v>29.877627023153547</v>
      </c>
      <c r="AL11">
        <f>B11*hotel_z_scores!$C$25 + z_score_stuff!D11*hotel_z_scores!$D$25 + hotel_z_scores!$E$25 * z_score_stuff!F11 + z_score_stuff!H11*hotel_z_scores!$F$25 + hotel_z_scores!$G$25 * z_score_stuff!J11 + z_score_stuff!L11*hotel_z_scores!$H$25 + hotel_z_scores!$I$25*z_score_stuff!N11</f>
        <v>33.669196481612062</v>
      </c>
      <c r="AM11">
        <f>B11*hotel_z_scores!$C$26 + z_score_stuff!D11*hotel_z_scores!$D$26 + hotel_z_scores!$E$26 * z_score_stuff!F11 + z_score_stuff!H11*hotel_z_scores!$F$26 + hotel_z_scores!$G$26 * z_score_stuff!J11 + z_score_stuff!L11*hotel_z_scores!$H$26 + hotel_z_scores!$I$26*z_score_stuff!N11</f>
        <v>37.224796789128945</v>
      </c>
      <c r="AN11">
        <f>B11*hotel_z_scores!$C$27 + z_score_stuff!D11*hotel_z_scores!$D$27 + hotel_z_scores!$E$27 * z_score_stuff!F11 + z_score_stuff!H11*hotel_z_scores!$F$27 + hotel_z_scores!$G$27 * z_score_stuff!J11 + z_score_stuff!L11*hotel_z_scores!$H$27 + hotel_z_scores!$I$27 *z_score_stuff!N11</f>
        <v>37.600256754200139</v>
      </c>
      <c r="AO11">
        <f>B11*hotel_z_scores!$C$28 + z_score_stuff!D11*hotel_z_scores!$D$28 + hotel_z_scores!$E$28 * z_score_stuff!F11 + z_score_stuff!H11*hotel_z_scores!$F$28 + hotel_z_scores!$G$28 * z_score_stuff!J11 + z_score_stuff!L11*hotel_z_scores!$H$28 + hotel_z_scores!$I$28 *z_score_stuff!N11</f>
        <v>24.212180086660943</v>
      </c>
      <c r="AP11">
        <f>B11*hotel_z_scores!$C$29 + z_score_stuff!D11*hotel_z_scores!$D$29 + hotel_z_scores!$E$29 * z_score_stuff!F11 + z_score_stuff!H11*hotel_z_scores!$F$29 + hotel_z_scores!$G$29 * z_score_stuff!J11 + z_score_stuff!L11*hotel_z_scores!$H$29 + hotel_z_scores!$I$29*z_score_stuff!N11</f>
        <v>31.464490299310203</v>
      </c>
      <c r="AQ11">
        <f>B11*hotel_z_scores!$C$30 + z_score_stuff!D11*hotel_z_scores!$D$30 + hotel_z_scores!$E$30 * z_score_stuff!F11 + z_score_stuff!H11*hotel_z_scores!$F$30 + hotel_z_scores!$G$30 * z_score_stuff!J11 + z_score_stuff!L11*hotel_z_scores!$H$30 + hotel_z_scores!$I$30*z_score_stuff!N11</f>
        <v>30.206780537055121</v>
      </c>
      <c r="AR11">
        <f>B11*hotel_z_scores!$C$31 + z_score_stuff!D11*hotel_z_scores!$D$31 + hotel_z_scores!$E$31 * z_score_stuff!F11 + z_score_stuff!H11*hotel_z_scores!$F$31 + hotel_z_scores!$G$31 * z_score_stuff!J11 + z_score_stuff!L11*hotel_z_scores!$H$31 + hotel_z_scores!$I$31*z_score_stuff!N11</f>
        <v>51.354089220682901</v>
      </c>
      <c r="AS11">
        <f>B11*hotel_z_scores!$C$32 + z_score_stuff!D11*hotel_z_scores!$D$32 + hotel_z_scores!$E$32 * z_score_stuff!F11 + z_score_stuff!H11*hotel_z_scores!$F$32 + hotel_z_scores!$G$32 * z_score_stuff!J11 + z_score_stuff!L11*hotel_z_scores!$H$32 + hotel_z_scores!$I$32*z_score_stuff!N11</f>
        <v>29.380370474171976</v>
      </c>
      <c r="AU11" t="e">
        <f>INDEX(#REF!,0,MATCH(MAX(#REF!),#REF!,0))</f>
        <v>#REF!</v>
      </c>
      <c r="AV11" t="e">
        <f>INDEX(#REF!,0,MATCH(LARGE((#REF!),2),#REF!, 0))</f>
        <v>#REF!</v>
      </c>
      <c r="AW11" t="e">
        <f>INDEX(#REF!,0,MATCH(LARGE((#REF!),3),#REF!, 0))</f>
        <v>#REF!</v>
      </c>
      <c r="AX11">
        <f>COUNTIF(AU11:AW11, "=" &amp; AY11)</f>
        <v>0</v>
      </c>
      <c r="AY11" s="7" t="s">
        <v>793</v>
      </c>
    </row>
    <row r="12" spans="1:51" x14ac:dyDescent="0.3">
      <c r="A12">
        <f>('Value and Moderate yes mult bed'!BY12 - '[3]Rest of VM'!$AQ$1406) / '[3]Rest of VM'!$AQ$1407</f>
        <v>-0.6522237730661854</v>
      </c>
      <c r="B12">
        <f t="shared" si="6"/>
        <v>2.0349381719664987</v>
      </c>
      <c r="C12">
        <f>('Value and Moderate yes mult bed'!BZ12 - '[3]Rest of VM'!$AR$1406) /'[3]Rest of VM'!$AR$1407</f>
        <v>-1.825658354183155</v>
      </c>
      <c r="D12">
        <f t="shared" si="0"/>
        <v>0</v>
      </c>
      <c r="E12">
        <f>('Value and Moderate yes mult bed'!CA12 - '[3]Rest of VM'!$AT$1406) /'[3]Rest of VM'!$AT$1407</f>
        <v>-0.47603716464763429</v>
      </c>
      <c r="F12">
        <f t="shared" si="1"/>
        <v>2.8643836249940491</v>
      </c>
      <c r="G12">
        <f>('Value and Moderate yes mult bed'!CB12 - '[3]Rest of VM'!$AU$1406) / '[3]Rest of VM'!$AU$1407</f>
        <v>0.8606932407954837</v>
      </c>
      <c r="H12">
        <f t="shared" si="2"/>
        <v>2.8840413128325997</v>
      </c>
      <c r="I12">
        <f>('Value and Moderate yes mult bed'!CC12 - '[3]Rest of VM'!$AY$1406) /'[3]Rest of VM'!$AY$1407</f>
        <v>0.94720760061247067</v>
      </c>
      <c r="J12">
        <f t="shared" si="3"/>
        <v>3.3152266015516423</v>
      </c>
      <c r="K12">
        <f>('Value and Moderate yes mult bed'!CD12 - '[3]Rest of VM'!$BA$1406) / '[3]Rest of VM'!$BA$1407</f>
        <v>0.36714499508768428</v>
      </c>
      <c r="L12">
        <f t="shared" si="4"/>
        <v>1.9378630567786042</v>
      </c>
      <c r="M12">
        <f>('Value and Moderate yes mult bed'!CE12 - '[3]Rest of VM'!$AW$1406) / '[3]Rest of VM'!$AW$1407</f>
        <v>0.13166527045015897</v>
      </c>
      <c r="N12">
        <f t="shared" si="5"/>
        <v>2.8150970514521281</v>
      </c>
      <c r="O12">
        <f>hotel_z_scores!$B$37*(B12*hotel_z_scores!$C$2 + z_score_stuff!D12*hotel_z_scores!$D$2 + hotel_z_scores!$E$2 * z_score_stuff!F12 + z_score_stuff!H12*hotel_z_scores!$F$2 + hotel_z_scores!$G$2 * z_score_stuff!J12 + z_score_stuff!L12*hotel_z_scores!$H$2 + hotel_z_scores!$I$2*z_score_stuff!N12)</f>
        <v>17.827472378071491</v>
      </c>
      <c r="P12">
        <f>B12*hotel_z_scores!$C$3 + z_score_stuff!D12*hotel_z_scores!$D$3 + hotel_z_scores!$E$3 * z_score_stuff!F12 + z_score_stuff!H12*hotel_z_scores!$F$3 + hotel_z_scores!$G$3 * z_score_stuff!J12 + z_score_stuff!L12*hotel_z_scores!$H$3 + hotel_z_scores!$I$3*z_score_stuff!N12</f>
        <v>64.714174646841457</v>
      </c>
      <c r="Q12">
        <f>B12*hotel_z_scores!$C$4 + z_score_stuff!D12*hotel_z_scores!$D$4 + hotel_z_scores!$E$4 * z_score_stuff!F12 + z_score_stuff!H12*hotel_z_scores!$F$4 + hotel_z_scores!$G$4 * z_score_stuff!J12 + z_score_stuff!L12*hotel_z_scores!$H$4 + hotel_z_scores!$I$4*z_score_stuff!N12</f>
        <v>48.827078227810894</v>
      </c>
      <c r="R12">
        <f>$A12*[2]hotel_z_scores!$B$5 + $B12*[2]hotel_z_scores!$C$5 + [2]hotel_z_scores!$D$5*[2]z_score_stuff!$C12 + [2]z_score_stuff!$D12*[2]hotel_z_scores!$E$5 + [2]hotel_z_scores!$F$5*[2]z_score_stuff!$E12 + [2]z_score_stuff!$F12*[2]hotel_z_scores!$G$5 + [2]hotel_z_scores!$H$5*[2]z_score_stuff!$G12 + [2]z_score_stuff!$H12*[2]hotel_z_scores!$I$5</f>
        <v>26.284897640126818</v>
      </c>
      <c r="S12">
        <f>$A12*[2]hotel_z_scores!$B$6 + $B12*[2]hotel_z_scores!$C$6 + [2]hotel_z_scores!$D$6*[2]z_score_stuff!$C12 + [2]z_score_stuff!$D12*[2]hotel_z_scores!$E$6 + [2]hotel_z_scores!$F$6*[2]z_score_stuff!$E12 + [2]z_score_stuff!$F12*[2]hotel_z_scores!$G$6 + [2]hotel_z_scores!$H$6*[2]z_score_stuff!$G12 + [2]z_score_stuff!$H12*[2]hotel_z_scores!$I$6</f>
        <v>30.23369825138025</v>
      </c>
      <c r="T12">
        <f>$A12*[2]hotel_z_scores!$B$7 + $B12*[2]hotel_z_scores!$C$7+ [2]hotel_z_scores!$D$7*[2]z_score_stuff!$C12 + [2]z_score_stuff!$D12*[2]hotel_z_scores!$E$7 + [2]hotel_z_scores!$F$7*[2]z_score_stuff!$E12 + [2]z_score_stuff!$F12*[2]hotel_z_scores!$G$7 + [2]hotel_z_scores!$H$7*[2]z_score_stuff!$G12 + [2]z_score_stuff!$H12*[2]hotel_z_scores!$I$7</f>
        <v>29.612764720030786</v>
      </c>
      <c r="U12">
        <f>B12*hotel_z_scores!$C$8 + z_score_stuff!D12*hotel_z_scores!$D$8 + hotel_z_scores!$E$8 * z_score_stuff!F12 + z_score_stuff!H12*hotel_z_scores!$F$8 + hotel_z_scores!$G$8 * z_score_stuff!J12 + z_score_stuff!L12*hotel_z_scores!$H$8 + hotel_z_scores!$I$8*z_score_stuff!N12</f>
        <v>38.097291162285195</v>
      </c>
      <c r="V12">
        <f>B12*hotel_z_scores!$C$9 + z_score_stuff!D12*hotel_z_scores!$D$9 + hotel_z_scores!$E$9 * z_score_stuff!F12 + z_score_stuff!H12*hotel_z_scores!$F$9 + hotel_z_scores!$G$9 * z_score_stuff!J12 + z_score_stuff!L12*hotel_z_scores!$H$9 + hotel_z_scores!$I$9*z_score_stuff!N12</f>
        <v>45.172287910641359</v>
      </c>
      <c r="W12">
        <f>B12*hotel_z_scores!$C$10 + z_score_stuff!D12*hotel_z_scores!$D$10 + hotel_z_scores!$E$10 * z_score_stuff!F12 + z_score_stuff!H12*hotel_z_scores!$F$10 + hotel_z_scores!$G$10 * z_score_stuff!J12 + z_score_stuff!L12*hotel_z_scores!$H$10 + hotel_z_scores!$I$10*z_score_stuff!N12</f>
        <v>47.353536664825384</v>
      </c>
      <c r="X12">
        <f>B12*hotel_z_scores!$C$11 + z_score_stuff!D12*hotel_z_scores!$D$11 + hotel_z_scores!$E$11 * z_score_stuff!F12 + z_score_stuff!H12*hotel_z_scores!$F$11 + hotel_z_scores!$G$11 * z_score_stuff!J12 + z_score_stuff!L12*hotel_z_scores!$H$11 + hotel_z_scores!$I$11*z_score_stuff!N12</f>
        <v>44.14060642910691</v>
      </c>
      <c r="Y12">
        <f>B12*hotel_z_scores!$C$12 + z_score_stuff!D12*hotel_z_scores!$D$12 + hotel_z_scores!$E$12 * z_score_stuff!F12 + z_score_stuff!H12*hotel_z_scores!$F$12 + hotel_z_scores!$G$12 * z_score_stuff!J12 + z_score_stuff!L12*hotel_z_scores!$H$12 + hotel_z_scores!$I$12*z_score_stuff!N12</f>
        <v>46.254277982802932</v>
      </c>
      <c r="Z12">
        <f>B12*hotel_z_scores!$C$13 + z_score_stuff!D12*hotel_z_scores!$D$13 + hotel_z_scores!$E$13 * z_score_stuff!F12 + z_score_stuff!H12*hotel_z_scores!$F$13 + hotel_z_scores!$G$13 * z_score_stuff!J12 + z_score_stuff!L12*hotel_z_scores!$H$13 + hotel_z_scores!$I$13*z_score_stuff!N12</f>
        <v>43.835827029701086</v>
      </c>
      <c r="AA12">
        <f>B12*hotel_z_scores!$C$14 + z_score_stuff!D12*hotel_z_scores!$D$14 + hotel_z_scores!$E$14 * z_score_stuff!F12 + z_score_stuff!H12*hotel_z_scores!$F$14 + hotel_z_scores!$G$14 * z_score_stuff!J12 + z_score_stuff!L12*hotel_z_scores!$H$14 + hotel_z_scores!$I$14*z_score_stuff!N12</f>
        <v>42.092635440318304</v>
      </c>
      <c r="AB12">
        <f>B12*hotel_z_scores!$C$15 + z_score_stuff!D12*hotel_z_scores!$D$15 + hotel_z_scores!$E$15 * z_score_stuff!F12 + z_score_stuff!H12*hotel_z_scores!$F$15 + hotel_z_scores!$G$15 * z_score_stuff!J12 + z_score_stuff!L12*hotel_z_scores!$H$15 + hotel_z_scores!$I$15*z_score_stuff!N12</f>
        <v>37.079843444182274</v>
      </c>
      <c r="AC12">
        <f>B12*hotel_z_scores!$C$16 + z_score_stuff!D12*hotel_z_scores!$D$16 + hotel_z_scores!$E$16 * z_score_stuff!F12 + z_score_stuff!H12*hotel_z_scores!$F$16 + hotel_z_scores!$G$16 * z_score_stuff!J12 + z_score_stuff!L12*hotel_z_scores!$H$16 + hotel_z_scores!$I$16*z_score_stuff!N12</f>
        <v>49.889931390632185</v>
      </c>
      <c r="AD12">
        <f>B12*hotel_z_scores!$C$17 + z_score_stuff!D12*hotel_z_scores!$D$17 + hotel_z_scores!$E$17 * z_score_stuff!F12 + z_score_stuff!H12*hotel_z_scores!$F$17 + hotel_z_scores!$G$17 * z_score_stuff!J12 + z_score_stuff!L12*hotel_z_scores!$H$17 + hotel_z_scores!$I$17*z_score_stuff!N12</f>
        <v>41.219118231589981</v>
      </c>
      <c r="AE12">
        <f>B12*hotel_z_scores!$C$18 + z_score_stuff!D12*hotel_z_scores!$D$18 + hotel_z_scores!$E$18 * z_score_stuff!F12 + z_score_stuff!H12*hotel_z_scores!$F$18 + hotel_z_scores!$G$18 * z_score_stuff!J12 + z_score_stuff!L12*hotel_z_scores!$H$18 + hotel_z_scores!$I$18 * z_score_stuff!N12</f>
        <v>52.353505951776974</v>
      </c>
      <c r="AF12">
        <f>B12*hotel_z_scores!$C$19 + z_score_stuff!D12*hotel_z_scores!$D$19 + hotel_z_scores!$E$19 * z_score_stuff!F12 + z_score_stuff!H12*hotel_z_scores!$F$19 + hotel_z_scores!$G$19 * z_score_stuff!J12 + z_score_stuff!L12*hotel_z_scores!$H$19 + hotel_z_scores!$I$19*z_score_stuff!N12</f>
        <v>44.314520975982646</v>
      </c>
      <c r="AG12">
        <f>B12*hotel_z_scores!$C$20 + z_score_stuff!D12*hotel_z_scores!$D$20 + hotel_z_scores!$E$20 * z_score_stuff!F12 + z_score_stuff!H12*hotel_z_scores!$F$20 + hotel_z_scores!$G$20 * z_score_stuff!J12 + z_score_stuff!L12*hotel_z_scores!$H$20 + hotel_z_scores!$I$20*z_score_stuff!N12</f>
        <v>50.880064526057367</v>
      </c>
      <c r="AH12">
        <f>B12*hotel_z_scores!$C$21 + z_score_stuff!D12*hotel_z_scores!$D$21 + hotel_z_scores!$E$21 * z_score_stuff!F12 + z_score_stuff!H12*hotel_z_scores!$F$21 + hotel_z_scores!$G$21 * z_score_stuff!J12 + z_score_stuff!L12*hotel_z_scores!$H$21 + hotel_z_scores!$I$21*z_score_stuff!N12</f>
        <v>55.044935143141949</v>
      </c>
      <c r="AI12">
        <f>B12*hotel_z_scores!$C$22 + z_score_stuff!D12*hotel_z_scores!$D$22 + hotel_z_scores!$E$22 * z_score_stuff!F12 + z_score_stuff!H12*hotel_z_scores!$F$22 + hotel_z_scores!$G$22 * z_score_stuff!J12 + z_score_stuff!L12*hotel_z_scores!$H$22 + hotel_z_scores!$I$22*z_score_stuff!N12</f>
        <v>36.065362885123214</v>
      </c>
      <c r="AJ12">
        <f>B12*hotel_z_scores!$C$23+z_score_stuff!D12*hotel_z_scores!$D$23+hotel_z_scores!$E$23*z_score_stuff!F12+z_score_stuff!H12*hotel_z_scores!$F$23+hotel_z_scores!$G$23*z_score_stuff!J12+z_score_stuff!L12*hotel_z_scores!$H$23+hotel_z_scores!$I$23*z_score_stuff!N12</f>
        <v>42.421630648086207</v>
      </c>
      <c r="AK12">
        <f>B12*hotel_z_scores!$C$24 + z_score_stuff!D12*hotel_z_scores!$D$24 + hotel_z_scores!$E$24 * z_score_stuff!F12 + z_score_stuff!H12*hotel_z_scores!$F$24 + hotel_z_scores!$G$24 * z_score_stuff!J12 + z_score_stuff!L12*hotel_z_scores!$H$24 + hotel_z_scores!$I$24*z_score_stuff!N12</f>
        <v>39.462761161602849</v>
      </c>
      <c r="AL12">
        <f>B12*hotel_z_scores!$C$25 + z_score_stuff!D12*hotel_z_scores!$D$25 + hotel_z_scores!$E$25 * z_score_stuff!F12 + z_score_stuff!H12*hotel_z_scores!$F$25 + hotel_z_scores!$G$25 * z_score_stuff!J12 + z_score_stuff!L12*hotel_z_scores!$H$25 + hotel_z_scores!$I$25*z_score_stuff!N12</f>
        <v>43.077294150123485</v>
      </c>
      <c r="AM12">
        <f>B12*hotel_z_scores!$C$26 + z_score_stuff!D12*hotel_z_scores!$D$26 + hotel_z_scores!$E$26 * z_score_stuff!F12 + z_score_stuff!H12*hotel_z_scores!$F$26 + hotel_z_scores!$G$26 * z_score_stuff!J12 + z_score_stuff!L12*hotel_z_scores!$H$26 + hotel_z_scores!$I$26*z_score_stuff!N12</f>
        <v>46.970722554755099</v>
      </c>
      <c r="AN12">
        <f>B12*hotel_z_scores!$C$27 + z_score_stuff!D12*hotel_z_scores!$D$27 + hotel_z_scores!$E$27 * z_score_stuff!F12 + z_score_stuff!H12*hotel_z_scores!$F$27 + hotel_z_scores!$G$27 * z_score_stuff!J12 + z_score_stuff!L12*hotel_z_scores!$H$27 + hotel_z_scores!$I$27 *z_score_stuff!N12</f>
        <v>45.541199175795327</v>
      </c>
      <c r="AO12">
        <f>B12*hotel_z_scores!$C$28 + z_score_stuff!D12*hotel_z_scores!$D$28 + hotel_z_scores!$E$28 * z_score_stuff!F12 + z_score_stuff!H12*hotel_z_scores!$F$28 + hotel_z_scores!$G$28 * z_score_stuff!J12 + z_score_stuff!L12*hotel_z_scores!$H$28 + hotel_z_scores!$I$28 *z_score_stuff!N12</f>
        <v>23.921721228067383</v>
      </c>
      <c r="AP12">
        <f>B12*hotel_z_scores!$C$29 + z_score_stuff!D12*hotel_z_scores!$D$29 + hotel_z_scores!$E$29 * z_score_stuff!F12 + z_score_stuff!H12*hotel_z_scores!$F$29 + hotel_z_scores!$G$29 * z_score_stuff!J12 + z_score_stuff!L12*hotel_z_scores!$H$29 + hotel_z_scores!$I$29*z_score_stuff!N12</f>
        <v>30.220839310682287</v>
      </c>
      <c r="AQ12">
        <f>B12*hotel_z_scores!$C$30 + z_score_stuff!D12*hotel_z_scores!$D$30 + hotel_z_scores!$E$30 * z_score_stuff!F12 + z_score_stuff!H12*hotel_z_scores!$F$30 + hotel_z_scores!$G$30 * z_score_stuff!J12 + z_score_stuff!L12*hotel_z_scores!$H$30 + hotel_z_scores!$I$30*z_score_stuff!N12</f>
        <v>40.057394836416222</v>
      </c>
      <c r="AR12">
        <f>B12*hotel_z_scores!$C$31 + z_score_stuff!D12*hotel_z_scores!$D$31 + hotel_z_scores!$E$31 * z_score_stuff!F12 + z_score_stuff!H12*hotel_z_scores!$F$31 + hotel_z_scores!$G$31 * z_score_stuff!J12 + z_score_stuff!L12*hotel_z_scores!$H$31 + hotel_z_scores!$I$31*z_score_stuff!N12</f>
        <v>59.495769971517497</v>
      </c>
      <c r="AS12">
        <f>B12*hotel_z_scores!$C$32 + z_score_stuff!D12*hotel_z_scores!$D$32 + hotel_z_scores!$E$32 * z_score_stuff!F12 + z_score_stuff!H12*hotel_z_scores!$F$32 + hotel_z_scores!$G$32 * z_score_stuff!J12 + z_score_stuff!L12*hotel_z_scores!$H$32 + hotel_z_scores!$I$32*z_score_stuff!N12</f>
        <v>38.167999543221669</v>
      </c>
      <c r="AU12" t="e">
        <f>INDEX(#REF!,0,MATCH(MAX(#REF!),#REF!,0))</f>
        <v>#REF!</v>
      </c>
      <c r="AV12" t="e">
        <f>INDEX(#REF!,0,MATCH(LARGE((#REF!),2),#REF!, 0))</f>
        <v>#REF!</v>
      </c>
      <c r="AW12" t="e">
        <f>INDEX(#REF!,0,MATCH(LARGE((#REF!),3),#REF!, 0))</f>
        <v>#REF!</v>
      </c>
      <c r="AX12">
        <f>COUNTIF(AU12:AW12, "=" &amp; AY12)</f>
        <v>0</v>
      </c>
      <c r="AY12" s="7" t="s">
        <v>793</v>
      </c>
    </row>
    <row r="13" spans="1:51" x14ac:dyDescent="0.3">
      <c r="A13">
        <f>('Value and Moderate yes mult bed'!BY13 - '[3]Rest of VM'!$AQ$1406) / '[3]Rest of VM'!$AQ$1407</f>
        <v>0.56873913011371391</v>
      </c>
      <c r="B13">
        <f t="shared" si="6"/>
        <v>3.2559010751463981</v>
      </c>
      <c r="C13">
        <f>('Value and Moderate yes mult bed'!BZ13 - '[3]Rest of VM'!$AR$1406) /'[3]Rest of VM'!$AR$1407</f>
        <v>-1.825658354183155</v>
      </c>
      <c r="D13">
        <f t="shared" si="0"/>
        <v>0</v>
      </c>
      <c r="E13">
        <f>('Value and Moderate yes mult bed'!CA13 - '[3]Rest of VM'!$AT$1406) /'[3]Rest of VM'!$AT$1407</f>
        <v>-1.4308317063123175</v>
      </c>
      <c r="F13">
        <f t="shared" si="1"/>
        <v>1.9095890833293661</v>
      </c>
      <c r="G13">
        <f>('Value and Moderate yes mult bed'!CB13 - '[3]Rest of VM'!$AU$1406) / '[3]Rest of VM'!$AU$1407</f>
        <v>-2.0233480720371162</v>
      </c>
      <c r="H13">
        <f t="shared" si="2"/>
        <v>0</v>
      </c>
      <c r="I13">
        <f>('Value and Moderate yes mult bed'!CC13 - '[3]Rest of VM'!$AY$1406) /'[3]Rest of VM'!$AY$1407</f>
        <v>0.47360380018783421</v>
      </c>
      <c r="J13">
        <f t="shared" si="3"/>
        <v>2.8416228011270057</v>
      </c>
      <c r="K13">
        <f>('Value and Moderate yes mult bed'!CD13 - '[3]Rest of VM'!$BA$1406) / '[3]Rest of VM'!$BA$1407</f>
        <v>-1.5707180616909198</v>
      </c>
      <c r="L13">
        <f t="shared" si="4"/>
        <v>0</v>
      </c>
      <c r="M13">
        <f>('Value and Moderate yes mult bed'!CE13 - '[3]Rest of VM'!$AW$1406) / '[3]Rest of VM'!$AW$1407</f>
        <v>1.070030954267535</v>
      </c>
      <c r="N13">
        <f t="shared" si="5"/>
        <v>3.7534627352695038</v>
      </c>
      <c r="O13">
        <f>hotel_z_scores!$B$37*(B13*hotel_z_scores!$C$2 + z_score_stuff!D13*hotel_z_scores!$D$2 + hotel_z_scores!$E$2 * z_score_stuff!F13 + z_score_stuff!H13*hotel_z_scores!$F$2 + hotel_z_scores!$G$2 * z_score_stuff!J13 + z_score_stuff!L13*hotel_z_scores!$H$2 + hotel_z_scores!$I$2*z_score_stuff!N13)</f>
        <v>12.325007394037366</v>
      </c>
      <c r="P13">
        <f>B13*hotel_z_scores!$C$3 + z_score_stuff!D13*hotel_z_scores!$D$3 + hotel_z_scores!$E$3 * z_score_stuff!F13 + z_score_stuff!H13*hotel_z_scores!$F$3 + hotel_z_scores!$G$3 * z_score_stuff!J13 + z_score_stuff!L13*hotel_z_scores!$H$3 + hotel_z_scores!$I$3*z_score_stuff!N13</f>
        <v>47.146494258910892</v>
      </c>
      <c r="Q13">
        <f>B13*hotel_z_scores!$C$4 + z_score_stuff!D13*hotel_z_scores!$D$4 + hotel_z_scores!$E$4 * z_score_stuff!F13 + z_score_stuff!H13*hotel_z_scores!$F$4 + hotel_z_scores!$G$4 * z_score_stuff!J13 + z_score_stuff!L13*hotel_z_scores!$H$4 + hotel_z_scores!$I$4*z_score_stuff!N13</f>
        <v>31.883406471914306</v>
      </c>
      <c r="R13">
        <f>$A13*[2]hotel_z_scores!$B$5 + $B13*[2]hotel_z_scores!$C$5 + [2]hotel_z_scores!$D$5*[2]z_score_stuff!$C13 + [2]z_score_stuff!$D13*[2]hotel_z_scores!$E$5 + [2]hotel_z_scores!$F$5*[2]z_score_stuff!$E13 + [2]z_score_stuff!$F13*[2]hotel_z_scores!$G$5 + [2]hotel_z_scores!$H$5*[2]z_score_stuff!$G13 + [2]z_score_stuff!$H13*[2]hotel_z_scores!$I$5</f>
        <v>34.554510855698233</v>
      </c>
      <c r="S13">
        <f>$A13*[2]hotel_z_scores!$B$6 + $B13*[2]hotel_z_scores!$C$6 + [2]hotel_z_scores!$D$6*[2]z_score_stuff!$C13 + [2]z_score_stuff!$D13*[2]hotel_z_scores!$E$6 + [2]hotel_z_scores!$F$6*[2]z_score_stuff!$E13 + [2]z_score_stuff!$F13*[2]hotel_z_scores!$G$6 + [2]hotel_z_scores!$H$6*[2]z_score_stuff!$G13 + [2]z_score_stuff!$H13*[2]hotel_z_scores!$I$6</f>
        <v>38.523361543918853</v>
      </c>
      <c r="T13">
        <f>$A13*[2]hotel_z_scores!$B$7 + $B13*[2]hotel_z_scores!$C$7+ [2]hotel_z_scores!$D$7*[2]z_score_stuff!$C13 + [2]z_score_stuff!$D13*[2]hotel_z_scores!$E$7 + [2]hotel_z_scores!$F$7*[2]z_score_stuff!$E13 + [2]z_score_stuff!$F13*[2]hotel_z_scores!$G$7 + [2]hotel_z_scores!$H$7*[2]z_score_stuff!$G13 + [2]z_score_stuff!$H13*[2]hotel_z_scores!$I$7</f>
        <v>38.264433858790902</v>
      </c>
      <c r="U13">
        <f>B13*hotel_z_scores!$C$8 + z_score_stuff!D13*hotel_z_scores!$D$8 + hotel_z_scores!$E$8 * z_score_stuff!F13 + z_score_stuff!H13*hotel_z_scores!$F$8 + hotel_z_scores!$G$8 * z_score_stuff!J13 + z_score_stuff!L13*hotel_z_scores!$H$8 + hotel_z_scores!$I$8*z_score_stuff!N13</f>
        <v>24.039521727521699</v>
      </c>
      <c r="V13">
        <f>B13*hotel_z_scores!$C$9 + z_score_stuff!D13*hotel_z_scores!$D$9 + hotel_z_scores!$E$9 * z_score_stuff!F13 + z_score_stuff!H13*hotel_z_scores!$F$9 + hotel_z_scores!$G$9 * z_score_stuff!J13 + z_score_stuff!L13*hotel_z_scores!$H$9 + hotel_z_scores!$I$9*z_score_stuff!N13</f>
        <v>30.918848389064465</v>
      </c>
      <c r="W13">
        <f>B13*hotel_z_scores!$C$10 + z_score_stuff!D13*hotel_z_scores!$D$10 + hotel_z_scores!$E$10 * z_score_stuff!F13 + z_score_stuff!H13*hotel_z_scores!$F$10 + hotel_z_scores!$G$10 * z_score_stuff!J13 + z_score_stuff!L13*hotel_z_scores!$H$10 + hotel_z_scores!$I$10*z_score_stuff!N13</f>
        <v>32.9685701477527</v>
      </c>
      <c r="X13">
        <f>B13*hotel_z_scores!$C$11 + z_score_stuff!D13*hotel_z_scores!$D$11 + hotel_z_scores!$E$11 * z_score_stuff!F13 + z_score_stuff!H13*hotel_z_scores!$F$11 + hotel_z_scores!$G$11 * z_score_stuff!J13 + z_score_stuff!L13*hotel_z_scores!$H$11 + hotel_z_scores!$I$11*z_score_stuff!N13</f>
        <v>26.281602376615595</v>
      </c>
      <c r="Y13">
        <f>B13*hotel_z_scores!$C$12 + z_score_stuff!D13*hotel_z_scores!$D$12 + hotel_z_scores!$E$12 * z_score_stuff!F13 + z_score_stuff!H13*hotel_z_scores!$F$12 + hotel_z_scores!$G$12 * z_score_stuff!J13 + z_score_stuff!L13*hotel_z_scores!$H$12 + hotel_z_scores!$I$12*z_score_stuff!N13</f>
        <v>26.022207063718881</v>
      </c>
      <c r="Z13">
        <f>B13*hotel_z_scores!$C$13 + z_score_stuff!D13*hotel_z_scores!$D$13 + hotel_z_scores!$E$13 * z_score_stuff!F13 + z_score_stuff!H13*hotel_z_scores!$F$13 + hotel_z_scores!$G$13 * z_score_stuff!J13 + z_score_stuff!L13*hotel_z_scores!$H$13 + hotel_z_scores!$I$13*z_score_stuff!N13</f>
        <v>26.814469392246707</v>
      </c>
      <c r="AA13">
        <f>B13*hotel_z_scores!$C$14 + z_score_stuff!D13*hotel_z_scores!$D$14 + hotel_z_scores!$E$14 * z_score_stuff!F13 + z_score_stuff!H13*hotel_z_scores!$F$14 + hotel_z_scores!$G$14 * z_score_stuff!J13 + z_score_stuff!L13*hotel_z_scores!$H$14 + hotel_z_scores!$I$14*z_score_stuff!N13</f>
        <v>24.758500889637599</v>
      </c>
      <c r="AB13">
        <f>B13*hotel_z_scores!$C$15 + z_score_stuff!D13*hotel_z_scores!$D$15 + hotel_z_scores!$E$15 * z_score_stuff!F13 + z_score_stuff!H13*hotel_z_scores!$F$15 + hotel_z_scores!$G$15 * z_score_stuff!J13 + z_score_stuff!L13*hotel_z_scores!$H$15 + hotel_z_scores!$I$15*z_score_stuff!N13</f>
        <v>23.11522433596258</v>
      </c>
      <c r="AC13">
        <f>B13*hotel_z_scores!$C$16 + z_score_stuff!D13*hotel_z_scores!$D$16 + hotel_z_scores!$E$16 * z_score_stuff!F13 + z_score_stuff!H13*hotel_z_scores!$F$16 + hotel_z_scores!$G$16 * z_score_stuff!J13 + z_score_stuff!L13*hotel_z_scores!$H$16 + hotel_z_scores!$I$16*z_score_stuff!N13</f>
        <v>33.46179208291106</v>
      </c>
      <c r="AD13">
        <f>B13*hotel_z_scores!$C$17 + z_score_stuff!D13*hotel_z_scores!$D$17 + hotel_z_scores!$E$17 * z_score_stuff!F13 + z_score_stuff!H13*hotel_z_scores!$F$17 + hotel_z_scores!$G$17 * z_score_stuff!J13 + z_score_stuff!L13*hotel_z_scores!$H$17 + hotel_z_scores!$I$17*z_score_stuff!N13</f>
        <v>27.074589355229719</v>
      </c>
      <c r="AE13">
        <f>B13*hotel_z_scores!$C$18 + z_score_stuff!D13*hotel_z_scores!$D$18 + hotel_z_scores!$E$18 * z_score_stuff!F13 + z_score_stuff!H13*hotel_z_scores!$F$18 + hotel_z_scores!$G$18 * z_score_stuff!J13 + z_score_stuff!L13*hotel_z_scores!$H$18 + hotel_z_scores!$I$18 * z_score_stuff!N13</f>
        <v>37.41511776047814</v>
      </c>
      <c r="AF13">
        <f>B13*hotel_z_scores!$C$19 + z_score_stuff!D13*hotel_z_scores!$D$19 + hotel_z_scores!$E$19 * z_score_stuff!F13 + z_score_stuff!H13*hotel_z_scores!$F$19 + hotel_z_scores!$G$19 * z_score_stuff!J13 + z_score_stuff!L13*hotel_z_scores!$H$19 + hotel_z_scores!$I$19*z_score_stuff!N13</f>
        <v>29.211034887608037</v>
      </c>
      <c r="AG13">
        <f>B13*hotel_z_scores!$C$20 + z_score_stuff!D13*hotel_z_scores!$D$20 + hotel_z_scores!$E$20 * z_score_stuff!F13 + z_score_stuff!H13*hotel_z_scores!$F$20 + hotel_z_scores!$G$20 * z_score_stuff!J13 + z_score_stuff!L13*hotel_z_scores!$H$20 + hotel_z_scores!$I$20*z_score_stuff!N13</f>
        <v>33.555779766164548</v>
      </c>
      <c r="AH13">
        <f>B13*hotel_z_scores!$C$21 + z_score_stuff!D13*hotel_z_scores!$D$21 + hotel_z_scores!$E$21 * z_score_stuff!F13 + z_score_stuff!H13*hotel_z_scores!$F$21 + hotel_z_scores!$G$21 * z_score_stuff!J13 + z_score_stuff!L13*hotel_z_scores!$H$21 + hotel_z_scores!$I$21*z_score_stuff!N13</f>
        <v>37.96177141329575</v>
      </c>
      <c r="AI13">
        <f>B13*hotel_z_scores!$C$22 + z_score_stuff!D13*hotel_z_scores!$D$22 + hotel_z_scores!$E$22 * z_score_stuff!F13 + z_score_stuff!H13*hotel_z_scores!$F$22 + hotel_z_scores!$G$22 * z_score_stuff!J13 + z_score_stuff!L13*hotel_z_scores!$H$22 + hotel_z_scores!$I$22*z_score_stuff!N13</f>
        <v>23.616602616591663</v>
      </c>
      <c r="AJ13">
        <f>B13*hotel_z_scores!$C$23+z_score_stuff!D13*hotel_z_scores!$D$23+hotel_z_scores!$E$23*z_score_stuff!F13+z_score_stuff!H13*hotel_z_scores!$F$23+hotel_z_scores!$G$23*z_score_stuff!J13+z_score_stuff!L13*hotel_z_scores!$H$23+hotel_z_scores!$I$23*z_score_stuff!N13</f>
        <v>27.355553385936371</v>
      </c>
      <c r="AK13">
        <f>B13*hotel_z_scores!$C$24 + z_score_stuff!D13*hotel_z_scores!$D$24 + hotel_z_scores!$E$24 * z_score_stuff!F13 + z_score_stuff!H13*hotel_z_scores!$F$24 + hotel_z_scores!$G$24 * z_score_stuff!J13 + z_score_stuff!L13*hotel_z_scores!$H$24 + hotel_z_scores!$I$24*z_score_stuff!N13</f>
        <v>23.459179620118764</v>
      </c>
      <c r="AL13">
        <f>B13*hotel_z_scores!$C$25 + z_score_stuff!D13*hotel_z_scores!$D$25 + hotel_z_scores!$E$25 * z_score_stuff!F13 + z_score_stuff!H13*hotel_z_scores!$F$25 + hotel_z_scores!$G$25 * z_score_stuff!J13 + z_score_stuff!L13*hotel_z_scores!$H$25 + hotel_z_scores!$I$25*z_score_stuff!N13</f>
        <v>26.607091617030548</v>
      </c>
      <c r="AM13">
        <f>B13*hotel_z_scores!$C$26 + z_score_stuff!D13*hotel_z_scores!$D$26 + hotel_z_scores!$E$26 * z_score_stuff!F13 + z_score_stuff!H13*hotel_z_scores!$F$26 + hotel_z_scores!$G$26 * z_score_stuff!J13 + z_score_stuff!L13*hotel_z_scores!$H$26 + hotel_z_scores!$I$26*z_score_stuff!N13</f>
        <v>28.845711511887611</v>
      </c>
      <c r="AN13">
        <f>B13*hotel_z_scores!$C$27 + z_score_stuff!D13*hotel_z_scores!$D$27 + hotel_z_scores!$E$27 * z_score_stuff!F13 + z_score_stuff!H13*hotel_z_scores!$F$27 + hotel_z_scores!$G$27 * z_score_stuff!J13 + z_score_stuff!L13*hotel_z_scores!$H$27 + hotel_z_scores!$I$27 *z_score_stuff!N13</f>
        <v>31.2913693945695</v>
      </c>
      <c r="AO13">
        <f>B13*hotel_z_scores!$C$28 + z_score_stuff!D13*hotel_z_scores!$D$28 + hotel_z_scores!$E$28 * z_score_stuff!F13 + z_score_stuff!H13*hotel_z_scores!$F$28 + hotel_z_scores!$G$28 * z_score_stuff!J13 + z_score_stuff!L13*hotel_z_scores!$H$28 + hotel_z_scores!$I$28 *z_score_stuff!N13</f>
        <v>19.229672040834615</v>
      </c>
      <c r="AP13">
        <f>B13*hotel_z_scores!$C$29 + z_score_stuff!D13*hotel_z_scores!$D$29 + hotel_z_scores!$E$29 * z_score_stuff!F13 + z_score_stuff!H13*hotel_z_scores!$F$29 + hotel_z_scores!$G$29 * z_score_stuff!J13 + z_score_stuff!L13*hotel_z_scores!$H$29 + hotel_z_scores!$I$29*z_score_stuff!N13</f>
        <v>24.784016978765983</v>
      </c>
      <c r="AQ13">
        <f>B13*hotel_z_scores!$C$30 + z_score_stuff!D13*hotel_z_scores!$D$30 + hotel_z_scores!$E$30 * z_score_stuff!F13 + z_score_stuff!H13*hotel_z_scores!$F$30 + hotel_z_scores!$G$30 * z_score_stuff!J13 + z_score_stuff!L13*hotel_z_scores!$H$30 + hotel_z_scores!$I$30*z_score_stuff!N13</f>
        <v>23.538663256900094</v>
      </c>
      <c r="AR13">
        <f>B13*hotel_z_scores!$C$31 + z_score_stuff!D13*hotel_z_scores!$D$31 + hotel_z_scores!$E$31 * z_score_stuff!F13 + z_score_stuff!H13*hotel_z_scores!$F$31 + hotel_z_scores!$G$31 * z_score_stuff!J13 + z_score_stuff!L13*hotel_z_scores!$H$31 + hotel_z_scores!$I$31*z_score_stuff!N13</f>
        <v>43.975122233398373</v>
      </c>
      <c r="AS13">
        <f>B13*hotel_z_scores!$C$32 + z_score_stuff!D13*hotel_z_scores!$D$32 + hotel_z_scores!$E$32 * z_score_stuff!F13 + z_score_stuff!H13*hotel_z_scores!$F$32 + hotel_z_scores!$G$32 * z_score_stuff!J13 + z_score_stuff!L13*hotel_z_scores!$H$32 + hotel_z_scores!$I$32*z_score_stuff!N13</f>
        <v>28.921269065239741</v>
      </c>
      <c r="AU13" t="e">
        <f>INDEX(#REF!,0,MATCH(MAX(#REF!),#REF!,0))</f>
        <v>#REF!</v>
      </c>
      <c r="AV13" t="e">
        <f>INDEX(#REF!,0,MATCH(LARGE((#REF!),2),#REF!, 0))</f>
        <v>#REF!</v>
      </c>
      <c r="AW13" t="e">
        <f>INDEX(#REF!,0,MATCH(LARGE((#REF!),3),#REF!, 0))</f>
        <v>#REF!</v>
      </c>
      <c r="AX13">
        <f>COUNTIF(AU13:AW13, "=" &amp; AY13)</f>
        <v>0</v>
      </c>
      <c r="AY13" s="7" t="s">
        <v>793</v>
      </c>
    </row>
    <row r="14" spans="1:51" x14ac:dyDescent="0.3">
      <c r="A14">
        <f>('Value and Moderate yes mult bed'!BY14 - '[3]Rest of VM'!$AQ$1406) / '[3]Rest of VM'!$AQ$1407</f>
        <v>-1.8731866762460847</v>
      </c>
      <c r="B14">
        <f t="shared" si="6"/>
        <v>0.81397526878659954</v>
      </c>
      <c r="C14">
        <f>('Value and Moderate yes mult bed'!BZ14 - '[3]Rest of VM'!$AR$1406) /'[3]Rest of VM'!$AR$1407</f>
        <v>3.3771699696532882E-2</v>
      </c>
      <c r="D14">
        <f t="shared" si="0"/>
        <v>1.859430053879688</v>
      </c>
      <c r="E14">
        <f>('Value and Moderate yes mult bed'!CA14 - '[3]Rest of VM'!$AT$1406) /'[3]Rest of VM'!$AT$1407</f>
        <v>-1.4308317063123175</v>
      </c>
      <c r="F14">
        <f t="shared" si="1"/>
        <v>1.9095890833293661</v>
      </c>
      <c r="G14">
        <f>('Value and Moderate yes mult bed'!CB14 - '[3]Rest of VM'!$AU$1406) / '[3]Rest of VM'!$AU$1407</f>
        <v>-0.86973154690407606</v>
      </c>
      <c r="H14">
        <f t="shared" si="2"/>
        <v>1.1536165251330401</v>
      </c>
      <c r="I14">
        <f>('Value and Moderate yes mult bed'!CC14 - '[3]Rest of VM'!$AY$1406) /'[3]Rest of VM'!$AY$1407</f>
        <v>-0.23680190009391727</v>
      </c>
      <c r="J14">
        <f t="shared" si="3"/>
        <v>2.1312171008452543</v>
      </c>
      <c r="K14">
        <f>('Value and Moderate yes mult bed'!CD14 - '[3]Rest of VM'!$BA$1406) / '[3]Rest of VM'!$BA$1407</f>
        <v>1.3360765234769862</v>
      </c>
      <c r="L14">
        <f t="shared" si="4"/>
        <v>2.9067945851679058</v>
      </c>
      <c r="M14">
        <f>('Value and Moderate yes mult bed'!CE14 - '[3]Rest of VM'!$AW$1406) / '[3]Rest of VM'!$AW$1407</f>
        <v>0.13166527045015897</v>
      </c>
      <c r="N14">
        <f t="shared" si="5"/>
        <v>2.8150970514521281</v>
      </c>
      <c r="O14">
        <f>hotel_z_scores!$B$37*(B14*hotel_z_scores!$C$2 + z_score_stuff!D14*hotel_z_scores!$D$2 + hotel_z_scores!$E$2 * z_score_stuff!F14 + z_score_stuff!H14*hotel_z_scores!$F$2 + hotel_z_scores!$G$2 * z_score_stuff!J14 + z_score_stuff!L14*hotel_z_scores!$H$2 + hotel_z_scores!$I$2*z_score_stuff!N14)</f>
        <v>15.410088362266112</v>
      </c>
      <c r="P14">
        <f>B14*hotel_z_scores!$C$3 + z_score_stuff!D14*hotel_z_scores!$D$3 + hotel_z_scores!$E$3 * z_score_stuff!F14 + z_score_stuff!H14*hotel_z_scores!$F$3 + hotel_z_scores!$G$3 * z_score_stuff!J14 + z_score_stuff!L14*hotel_z_scores!$H$3 + hotel_z_scores!$I$3*z_score_stuff!N14</f>
        <v>51.606528124778521</v>
      </c>
      <c r="Q14">
        <f>B14*hotel_z_scores!$C$4 + z_score_stuff!D14*hotel_z_scores!$D$4 + hotel_z_scores!$E$4 * z_score_stuff!F14 + z_score_stuff!H14*hotel_z_scores!$F$4 + hotel_z_scores!$G$4 * z_score_stuff!J14 + z_score_stuff!L14*hotel_z_scores!$H$4 + hotel_z_scores!$I$4*z_score_stuff!N14</f>
        <v>39.27809496253515</v>
      </c>
      <c r="R14">
        <f>$A14*[2]hotel_z_scores!$B$5 + $B14*[2]hotel_z_scores!$C$5 + [2]hotel_z_scores!$D$5*[2]z_score_stuff!$C14 + [2]z_score_stuff!$D14*[2]hotel_z_scores!$E$5 + [2]hotel_z_scores!$F$5*[2]z_score_stuff!$E14 + [2]z_score_stuff!$F14*[2]hotel_z_scores!$G$5 + [2]hotel_z_scores!$H$5*[2]z_score_stuff!$G14 + [2]z_score_stuff!$H14*[2]hotel_z_scores!$I$5</f>
        <v>-1.1095019966811019</v>
      </c>
      <c r="S14">
        <f>$A14*[2]hotel_z_scores!$B$6 + $B14*[2]hotel_z_scores!$C$6 + [2]hotel_z_scores!$D$6*[2]z_score_stuff!$C14 + [2]z_score_stuff!$D14*[2]hotel_z_scores!$E$6 + [2]hotel_z_scores!$F$6*[2]z_score_stuff!$E14 + [2]z_score_stuff!$F14*[2]hotel_z_scores!$G$6 + [2]hotel_z_scores!$H$6*[2]z_score_stuff!$G14 + [2]z_score_stuff!$H14*[2]hotel_z_scores!$I$6</f>
        <v>1.5464257114592985</v>
      </c>
      <c r="T14">
        <f>$A14*[2]hotel_z_scores!$B$7 + $B14*[2]hotel_z_scores!$C$7+ [2]hotel_z_scores!$D$7*[2]z_score_stuff!$C14 + [2]z_score_stuff!$D14*[2]hotel_z_scores!$E$7 + [2]hotel_z_scores!$F$7*[2]z_score_stuff!$E14 + [2]z_score_stuff!$F14*[2]hotel_z_scores!$G$7 + [2]hotel_z_scores!$H$7*[2]z_score_stuff!$G14 + [2]z_score_stuff!$H14*[2]hotel_z_scores!$I$7</f>
        <v>3.2230189356162993</v>
      </c>
      <c r="U14">
        <f>B14*hotel_z_scores!$C$8 + z_score_stuff!D14*hotel_z_scores!$D$8 + hotel_z_scores!$E$8 * z_score_stuff!F14 + z_score_stuff!H14*hotel_z_scores!$F$8 + hotel_z_scores!$G$8 * z_score_stuff!J14 + z_score_stuff!L14*hotel_z_scores!$H$8 + hotel_z_scores!$I$8*z_score_stuff!N14</f>
        <v>32.230148011087671</v>
      </c>
      <c r="V14">
        <f>B14*hotel_z_scores!$C$9 + z_score_stuff!D14*hotel_z_scores!$D$9 + hotel_z_scores!$E$9 * z_score_stuff!F14 + z_score_stuff!H14*hotel_z_scores!$F$9 + hotel_z_scores!$G$9 * z_score_stuff!J14 + z_score_stuff!L14*hotel_z_scores!$H$9 + hotel_z_scores!$I$9*z_score_stuff!N14</f>
        <v>38.017524372284527</v>
      </c>
      <c r="W14">
        <f>B14*hotel_z_scores!$C$10 + z_score_stuff!D14*hotel_z_scores!$D$10 + hotel_z_scores!$E$10 * z_score_stuff!F14 + z_score_stuff!H14*hotel_z_scores!$F$10 + hotel_z_scores!$G$10 * z_score_stuff!J14 + z_score_stuff!L14*hotel_z_scores!$H$10 + hotel_z_scores!$I$10*z_score_stuff!N14</f>
        <v>31.137776545716864</v>
      </c>
      <c r="X14">
        <f>B14*hotel_z_scores!$C$11 + z_score_stuff!D14*hotel_z_scores!$D$11 + hotel_z_scores!$E$11 * z_score_stuff!F14 + z_score_stuff!H14*hotel_z_scores!$F$11 + hotel_z_scores!$G$11 * z_score_stuff!J14 + z_score_stuff!L14*hotel_z_scores!$H$11 + hotel_z_scores!$I$11*z_score_stuff!N14</f>
        <v>37.542231126817654</v>
      </c>
      <c r="Y14">
        <f>B14*hotel_z_scores!$C$12 + z_score_stuff!D14*hotel_z_scores!$D$12 + hotel_z_scores!$E$12 * z_score_stuff!F14 + z_score_stuff!H14*hotel_z_scores!$F$12 + hotel_z_scores!$G$12 * z_score_stuff!J14 + z_score_stuff!L14*hotel_z_scores!$H$12 + hotel_z_scores!$I$12*z_score_stuff!N14</f>
        <v>39.012727194373369</v>
      </c>
      <c r="Z14">
        <f>B14*hotel_z_scores!$C$13 + z_score_stuff!D14*hotel_z_scores!$D$13 + hotel_z_scores!$E$13 * z_score_stuff!F14 + z_score_stuff!H14*hotel_z_scores!$F$13 + hotel_z_scores!$G$13 * z_score_stuff!J14 + z_score_stuff!L14*hotel_z_scores!$H$13 + hotel_z_scores!$I$13*z_score_stuff!N14</f>
        <v>37.668315578451924</v>
      </c>
      <c r="AA14">
        <f>B14*hotel_z_scores!$C$14 + z_score_stuff!D14*hotel_z_scores!$D$14 + hotel_z_scores!$E$14 * z_score_stuff!F14 + z_score_stuff!H14*hotel_z_scores!$F$14 + hotel_z_scores!$G$14 * z_score_stuff!J14 + z_score_stuff!L14*hotel_z_scores!$H$14 + hotel_z_scores!$I$14*z_score_stuff!N14</f>
        <v>37.056219328774588</v>
      </c>
      <c r="AB14">
        <f>B14*hotel_z_scores!$C$15 + z_score_stuff!D14*hotel_z_scores!$D$15 + hotel_z_scores!$E$15 * z_score_stuff!F14 + z_score_stuff!H14*hotel_z_scores!$F$15 + hotel_z_scores!$G$15 * z_score_stuff!J14 + z_score_stuff!L14*hotel_z_scores!$H$15 + hotel_z_scores!$I$15*z_score_stuff!N14</f>
        <v>26.233297949032725</v>
      </c>
      <c r="AC14">
        <f>B14*hotel_z_scores!$C$16 + z_score_stuff!D14*hotel_z_scores!$D$16 + hotel_z_scores!$E$16 * z_score_stuff!F14 + z_score_stuff!H14*hotel_z_scores!$F$16 + hotel_z_scores!$G$16 * z_score_stuff!J14 + z_score_stuff!L14*hotel_z_scores!$H$16 + hotel_z_scores!$I$16*z_score_stuff!N14</f>
        <v>42.895370857181561</v>
      </c>
      <c r="AD14">
        <f>B14*hotel_z_scores!$C$17 + z_score_stuff!D14*hotel_z_scores!$D$17 + hotel_z_scores!$E$17 * z_score_stuff!F14 + z_score_stuff!H14*hotel_z_scores!$F$17 + hotel_z_scores!$G$17 * z_score_stuff!J14 + z_score_stuff!L14*hotel_z_scores!$H$17 + hotel_z_scores!$I$17*z_score_stuff!N14</f>
        <v>30.366096589777236</v>
      </c>
      <c r="AE14">
        <f>B14*hotel_z_scores!$C$18 + z_score_stuff!D14*hotel_z_scores!$D$18 + hotel_z_scores!$E$18 * z_score_stuff!F14 + z_score_stuff!H14*hotel_z_scores!$F$18 + hotel_z_scores!$G$18 * z_score_stuff!J14 + z_score_stuff!L14*hotel_z_scores!$H$18 + hotel_z_scores!$I$18 * z_score_stuff!N14</f>
        <v>43.430798101875006</v>
      </c>
      <c r="AF14">
        <f>B14*hotel_z_scores!$C$19 + z_score_stuff!D14*hotel_z_scores!$D$19 + hotel_z_scores!$E$19 * z_score_stuff!F14 + z_score_stuff!H14*hotel_z_scores!$F$19 + hotel_z_scores!$G$19 * z_score_stuff!J14 + z_score_stuff!L14*hotel_z_scores!$H$19 + hotel_z_scores!$I$19*z_score_stuff!N14</f>
        <v>39.330385439367774</v>
      </c>
      <c r="AG14">
        <f>B14*hotel_z_scores!$C$20 + z_score_stuff!D14*hotel_z_scores!$D$20 + hotel_z_scores!$E$20 * z_score_stuff!F14 + z_score_stuff!H14*hotel_z_scores!$F$20 + hotel_z_scores!$G$20 * z_score_stuff!J14 + z_score_stuff!L14*hotel_z_scores!$H$20 + hotel_z_scores!$I$20*z_score_stuff!N14</f>
        <v>41.146133521234837</v>
      </c>
      <c r="AH14">
        <f>B14*hotel_z_scores!$C$21 + z_score_stuff!D14*hotel_z_scores!$D$21 + hotel_z_scores!$E$21 * z_score_stuff!F14 + z_score_stuff!H14*hotel_z_scores!$F$21 + hotel_z_scores!$G$21 * z_score_stuff!J14 + z_score_stuff!L14*hotel_z_scores!$H$21 + hotel_z_scores!$I$21*z_score_stuff!N14</f>
        <v>44.835369127693376</v>
      </c>
      <c r="AI14">
        <f>B14*hotel_z_scores!$C$22 + z_score_stuff!D14*hotel_z_scores!$D$22 + hotel_z_scores!$E$22 * z_score_stuff!F14 + z_score_stuff!H14*hotel_z_scores!$F$22 + hotel_z_scores!$G$22 * z_score_stuff!J14 + z_score_stuff!L14*hotel_z_scores!$H$22 + hotel_z_scores!$I$22*z_score_stuff!N14</f>
        <v>22.292152712621569</v>
      </c>
      <c r="AJ14">
        <f>B14*hotel_z_scores!$C$23+z_score_stuff!D14*hotel_z_scores!$D$23+hotel_z_scores!$E$23*z_score_stuff!F14+z_score_stuff!H14*hotel_z_scores!$F$23+hotel_z_scores!$G$23*z_score_stuff!J14+z_score_stuff!L14*hotel_z_scores!$H$23+hotel_z_scores!$I$23*z_score_stuff!N14</f>
        <v>30.015690800815019</v>
      </c>
      <c r="AK14">
        <f>B14*hotel_z_scores!$C$24 + z_score_stuff!D14*hotel_z_scores!$D$24 + hotel_z_scores!$E$24 * z_score_stuff!F14 + z_score_stuff!H14*hotel_z_scores!$F$24 + hotel_z_scores!$G$24 * z_score_stuff!J14 + z_score_stuff!L14*hotel_z_scores!$H$24 + hotel_z_scores!$I$24*z_score_stuff!N14</f>
        <v>30.860675455866446</v>
      </c>
      <c r="AL14">
        <f>B14*hotel_z_scores!$C$25 + z_score_stuff!D14*hotel_z_scores!$D$25 + hotel_z_scores!$E$25 * z_score_stuff!F14 + z_score_stuff!H14*hotel_z_scores!$F$25 + hotel_z_scores!$G$25 * z_score_stuff!J14 + z_score_stuff!L14*hotel_z_scores!$H$25 + hotel_z_scores!$I$25*z_score_stuff!N14</f>
        <v>34.422812924430097</v>
      </c>
      <c r="AM14">
        <f>B14*hotel_z_scores!$C$26 + z_score_stuff!D14*hotel_z_scores!$D$26 + hotel_z_scores!$E$26 * z_score_stuff!F14 + z_score_stuff!H14*hotel_z_scores!$F$26 + hotel_z_scores!$G$26 * z_score_stuff!J14 + z_score_stuff!L14*hotel_z_scores!$H$26 + hotel_z_scores!$I$26*z_score_stuff!N14</f>
        <v>37.653034949316918</v>
      </c>
      <c r="AN14">
        <f>B14*hotel_z_scores!$C$27 + z_score_stuff!D14*hotel_z_scores!$D$27 + hotel_z_scores!$E$27 * z_score_stuff!F14 + z_score_stuff!H14*hotel_z_scores!$F$27 + hotel_z_scores!$G$27 * z_score_stuff!J14 + z_score_stuff!L14*hotel_z_scores!$H$27 + hotel_z_scores!$I$27 *z_score_stuff!N14</f>
        <v>38.227468531511889</v>
      </c>
      <c r="AO14">
        <f>B14*hotel_z_scores!$C$28 + z_score_stuff!D14*hotel_z_scores!$D$28 + hotel_z_scores!$E$28 * z_score_stuff!F14 + z_score_stuff!H14*hotel_z_scores!$F$28 + hotel_z_scores!$G$28 * z_score_stuff!J14 + z_score_stuff!L14*hotel_z_scores!$H$28 + hotel_z_scores!$I$28 *z_score_stuff!N14</f>
        <v>24.249484661465146</v>
      </c>
      <c r="AP14">
        <f>B14*hotel_z_scores!$C$29 + z_score_stuff!D14*hotel_z_scores!$D$29 + hotel_z_scores!$E$29 * z_score_stuff!F14 + z_score_stuff!H14*hotel_z_scores!$F$29 + hotel_z_scores!$G$29 * z_score_stuff!J14 + z_score_stuff!L14*hotel_z_scores!$H$29 + hotel_z_scores!$I$29*z_score_stuff!N14</f>
        <v>29.587142557768097</v>
      </c>
      <c r="AQ14">
        <f>B14*hotel_z_scores!$C$30 + z_score_stuff!D14*hotel_z_scores!$D$30 + hotel_z_scores!$E$30 * z_score_stuff!F14 + z_score_stuff!H14*hotel_z_scores!$F$30 + hotel_z_scores!$G$30 * z_score_stuff!J14 + z_score_stuff!L14*hotel_z_scores!$H$30 + hotel_z_scores!$I$30*z_score_stuff!N14</f>
        <v>37.773433156311597</v>
      </c>
      <c r="AR14">
        <f>B14*hotel_z_scores!$C$31 + z_score_stuff!D14*hotel_z_scores!$D$31 + hotel_z_scores!$E$31 * z_score_stuff!F14 + z_score_stuff!H14*hotel_z_scores!$F$31 + hotel_z_scores!$G$31 * z_score_stuff!J14 + z_score_stuff!L14*hotel_z_scores!$H$31 + hotel_z_scores!$I$31*z_score_stuff!N14</f>
        <v>51.341234055156839</v>
      </c>
      <c r="AS14">
        <f>B14*hotel_z_scores!$C$32 + z_score_stuff!D14*hotel_z_scores!$D$32 + hotel_z_scores!$E$32 * z_score_stuff!F14 + z_score_stuff!H14*hotel_z_scores!$F$32 + hotel_z_scores!$G$32 * z_score_stuff!J14 + z_score_stuff!L14*hotel_z_scores!$H$32 + hotel_z_scores!$I$32*z_score_stuff!N14</f>
        <v>30.729021614537963</v>
      </c>
      <c r="AU14" t="e">
        <f>INDEX(#REF!,0,MATCH(MAX(#REF!),#REF!,0))</f>
        <v>#REF!</v>
      </c>
      <c r="AV14" t="e">
        <f>INDEX(#REF!,0,MATCH(LARGE((#REF!),2),#REF!, 0))</f>
        <v>#REF!</v>
      </c>
      <c r="AW14" t="e">
        <f>INDEX(#REF!,0,MATCH(LARGE((#REF!),3),#REF!, 0))</f>
        <v>#REF!</v>
      </c>
      <c r="AX14">
        <f>COUNTIF(AU14:AW14, "=" &amp; AY14)</f>
        <v>0</v>
      </c>
      <c r="AY14" s="7" t="s">
        <v>777</v>
      </c>
    </row>
    <row r="15" spans="1:51" x14ac:dyDescent="0.3">
      <c r="A15">
        <f>('Value and Moderate yes mult bed'!BY15 - '[3]Rest of VM'!$AQ$1406) / '[3]Rest of VM'!$AQ$1407</f>
        <v>0.97572676450701368</v>
      </c>
      <c r="B15">
        <f t="shared" si="6"/>
        <v>3.6628887095396978</v>
      </c>
      <c r="C15">
        <f>('Value and Moderate yes mult bed'!BZ15 - '[3]Rest of VM'!$AR$1406) /'[3]Rest of VM'!$AR$1407</f>
        <v>1.8932017535762207</v>
      </c>
      <c r="D15">
        <f t="shared" si="0"/>
        <v>3.7188601077593759</v>
      </c>
      <c r="E15">
        <f>('Value and Moderate yes mult bed'!CA15 - '[3]Rest of VM'!$AT$1406) /'[3]Rest of VM'!$AT$1407</f>
        <v>-3.3404207896416835</v>
      </c>
      <c r="F15">
        <f t="shared" si="1"/>
        <v>0</v>
      </c>
      <c r="G15">
        <f>('Value and Moderate yes mult bed'!CB15 - '[3]Rest of VM'!$AU$1406) / '[3]Rest of VM'!$AU$1407</f>
        <v>0.8606932407954837</v>
      </c>
      <c r="H15">
        <f t="shared" si="2"/>
        <v>2.8840413128325997</v>
      </c>
      <c r="I15">
        <f>('Value and Moderate yes mult bed'!CC15 - '[3]Rest of VM'!$AY$1406) /'[3]Rest of VM'!$AY$1407</f>
        <v>1.1840095004695856</v>
      </c>
      <c r="J15">
        <f t="shared" si="3"/>
        <v>3.5520285014087571</v>
      </c>
      <c r="K15">
        <f>('Value and Moderate yes mult bed'!CD15 - '[3]Rest of VM'!$BA$1406) / '[3]Rest of VM'!$BA$1407</f>
        <v>1.8205422876716373</v>
      </c>
      <c r="L15">
        <f t="shared" si="4"/>
        <v>3.391260349362557</v>
      </c>
      <c r="M15">
        <f>('Value and Moderate yes mult bed'!CE15 - '[3]Rest of VM'!$AW$1406) / '[3]Rest of VM'!$AW$1407</f>
        <v>0.13166527045015897</v>
      </c>
      <c r="N15">
        <f t="shared" si="5"/>
        <v>2.8150970514521281</v>
      </c>
      <c r="O15">
        <f>hotel_z_scores!$B$37*(B15*hotel_z_scores!$C$2 + z_score_stuff!D15*hotel_z_scores!$D$2 + hotel_z_scores!$E$2 * z_score_stuff!F15 + z_score_stuff!H15*hotel_z_scores!$F$2 + hotel_z_scores!$G$2 * z_score_stuff!J15 + z_score_stuff!L15*hotel_z_scores!$H$2 + hotel_z_scores!$I$2*z_score_stuff!N15)</f>
        <v>20.983946849854803</v>
      </c>
      <c r="P15">
        <f>B15*hotel_z_scores!$C$3 + z_score_stuff!D15*hotel_z_scores!$D$3 + hotel_z_scores!$E$3 * z_score_stuff!F15 + z_score_stuff!H15*hotel_z_scores!$F$3 + hotel_z_scores!$G$3 * z_score_stuff!J15 + z_score_stuff!L15*hotel_z_scores!$H$3 + hotel_z_scores!$I$3*z_score_stuff!N15</f>
        <v>74.369234963137202</v>
      </c>
      <c r="Q15">
        <f>B15*hotel_z_scores!$C$4 + z_score_stuff!D15*hotel_z_scores!$D$4 + hotel_z_scores!$E$4 * z_score_stuff!F15 + z_score_stuff!H15*hotel_z_scores!$F$4 + hotel_z_scores!$G$4 * z_score_stuff!J15 + z_score_stuff!L15*hotel_z_scores!$H$4 + hotel_z_scores!$I$4*z_score_stuff!N15</f>
        <v>52.093853018842395</v>
      </c>
      <c r="R15">
        <f>$A15*[2]hotel_z_scores!$B$5 + $B15*[2]hotel_z_scores!$C$5 + [2]hotel_z_scores!$D$5*[2]z_score_stuff!$C15 + [2]z_score_stuff!$D15*[2]hotel_z_scores!$E$5 + [2]hotel_z_scores!$F$5*[2]z_score_stuff!$E15 + [2]z_score_stuff!$F15*[2]hotel_z_scores!$G$5 + [2]hotel_z_scores!$H$5*[2]z_score_stuff!$G15 + [2]z_score_stuff!$H15*[2]hotel_z_scores!$I$5</f>
        <v>44.775101145450733</v>
      </c>
      <c r="S15">
        <f>$A15*[2]hotel_z_scores!$B$6 + $B15*[2]hotel_z_scores!$C$6 + [2]hotel_z_scores!$D$6*[2]z_score_stuff!$C15 + [2]z_score_stuff!$D15*[2]hotel_z_scores!$E$6 + [2]hotel_z_scores!$F$6*[2]z_score_stuff!$E15 + [2]z_score_stuff!$F15*[2]hotel_z_scores!$G$6 + [2]hotel_z_scores!$H$6*[2]z_score_stuff!$G15 + [2]z_score_stuff!$H15*[2]hotel_z_scores!$I$6</f>
        <v>50.277934045651982</v>
      </c>
      <c r="T15">
        <f>$A15*[2]hotel_z_scores!$B$7 + $B15*[2]hotel_z_scores!$C$7+ [2]hotel_z_scores!$D$7*[2]z_score_stuff!$C15 + [2]z_score_stuff!$D15*[2]hotel_z_scores!$E$7 + [2]hotel_z_scores!$F$7*[2]z_score_stuff!$E15 + [2]z_score_stuff!$F15*[2]hotel_z_scores!$G$7 + [2]hotel_z_scores!$H$7*[2]z_score_stuff!$G15 + [2]z_score_stuff!$H15*[2]hotel_z_scores!$I$7</f>
        <v>47.057742126102248</v>
      </c>
      <c r="U15">
        <f>B15*hotel_z_scores!$C$8 + z_score_stuff!D15*hotel_z_scores!$D$8 + hotel_z_scores!$E$8 * z_score_stuff!F15 + z_score_stuff!H15*hotel_z_scores!$F$8 + hotel_z_scores!$G$8 * z_score_stuff!J15 + z_score_stuff!L15*hotel_z_scores!$H$8 + hotel_z_scores!$I$8*z_score_stuff!N15</f>
        <v>50.98659672493504</v>
      </c>
      <c r="V15">
        <f>B15*hotel_z_scores!$C$9 + z_score_stuff!D15*hotel_z_scores!$D$9 + hotel_z_scores!$E$9 * z_score_stuff!F15 + z_score_stuff!H15*hotel_z_scores!$F$9 + hotel_z_scores!$G$9 * z_score_stuff!J15 + z_score_stuff!L15*hotel_z_scores!$H$9 + hotel_z_scores!$I$9*z_score_stuff!N15</f>
        <v>52.521090186106775</v>
      </c>
      <c r="W15">
        <f>B15*hotel_z_scores!$C$10 + z_score_stuff!D15*hotel_z_scores!$D$10 + hotel_z_scores!$E$10 * z_score_stuff!F15 + z_score_stuff!H15*hotel_z_scores!$F$10 + hotel_z_scores!$G$10 * z_score_stuff!J15 + z_score_stuff!L15*hotel_z_scores!$H$10 + hotel_z_scores!$I$10*z_score_stuff!N15</f>
        <v>42.211863685358168</v>
      </c>
      <c r="X15">
        <f>B15*hotel_z_scores!$C$11 + z_score_stuff!D15*hotel_z_scores!$D$11 + hotel_z_scores!$E$11 * z_score_stuff!F15 + z_score_stuff!H15*hotel_z_scores!$F$11 + hotel_z_scores!$G$11 * z_score_stuff!J15 + z_score_stuff!L15*hotel_z_scores!$H$11 + hotel_z_scores!$I$11*z_score_stuff!N15</f>
        <v>47.195190938681847</v>
      </c>
      <c r="Y15">
        <f>B15*hotel_z_scores!$C$12 + z_score_stuff!D15*hotel_z_scores!$D$12 + hotel_z_scores!$E$12 * z_score_stuff!F15 + z_score_stuff!H15*hotel_z_scores!$F$12 + hotel_z_scores!$G$12 * z_score_stuff!J15 + z_score_stuff!L15*hotel_z_scores!$H$12 + hotel_z_scores!$I$12*z_score_stuff!N15</f>
        <v>52.215466752133388</v>
      </c>
      <c r="Z15">
        <f>B15*hotel_z_scores!$C$13 + z_score_stuff!D15*hotel_z_scores!$D$13 + hotel_z_scores!$E$13 * z_score_stuff!F15 + z_score_stuff!H15*hotel_z_scores!$F$13 + hotel_z_scores!$G$13 * z_score_stuff!J15 + z_score_stuff!L15*hotel_z_scores!$H$13 + hotel_z_scores!$I$13*z_score_stuff!N15</f>
        <v>48.330968132869316</v>
      </c>
      <c r="AA15">
        <f>B15*hotel_z_scores!$C$14 + z_score_stuff!D15*hotel_z_scores!$D$14 + hotel_z_scores!$E$14 * z_score_stuff!F15 + z_score_stuff!H15*hotel_z_scores!$F$14 + hotel_z_scores!$G$14 * z_score_stuff!J15 + z_score_stuff!L15*hotel_z_scores!$H$14 + hotel_z_scores!$I$14*z_score_stuff!N15</f>
        <v>49.497155766211435</v>
      </c>
      <c r="AB15">
        <f>B15*hotel_z_scores!$C$15 + z_score_stuff!D15*hotel_z_scores!$D$15 + hotel_z_scores!$E$15 * z_score_stuff!F15 + z_score_stuff!H15*hotel_z_scores!$F$15 + hotel_z_scores!$G$15 * z_score_stuff!J15 + z_score_stuff!L15*hotel_z_scores!$H$15 + hotel_z_scores!$I$15*z_score_stuff!N15</f>
        <v>37.371283077705286</v>
      </c>
      <c r="AC15">
        <f>B15*hotel_z_scores!$C$16 + z_score_stuff!D15*hotel_z_scores!$D$16 + hotel_z_scores!$E$16 * z_score_stuff!F15 + z_score_stuff!H15*hotel_z_scores!$F$16 + hotel_z_scores!$G$16 * z_score_stuff!J15 + z_score_stuff!L15*hotel_z_scores!$H$16 + hotel_z_scores!$I$16*z_score_stuff!N15</f>
        <v>57.323825808848653</v>
      </c>
      <c r="AD15">
        <f>B15*hotel_z_scores!$C$17 + z_score_stuff!D15*hotel_z_scores!$D$17 + hotel_z_scores!$E$17 * z_score_stuff!F15 + z_score_stuff!H15*hotel_z_scores!$F$17 + hotel_z_scores!$G$17 * z_score_stuff!J15 + z_score_stuff!L15*hotel_z_scores!$H$17 + hotel_z_scores!$I$17*z_score_stuff!N15</f>
        <v>43.061002955177507</v>
      </c>
      <c r="AE15">
        <f>B15*hotel_z_scores!$C$18 + z_score_stuff!D15*hotel_z_scores!$D$18 + hotel_z_scores!$E$18 * z_score_stuff!F15 + z_score_stuff!H15*hotel_z_scores!$F$18 + hotel_z_scores!$G$18 * z_score_stuff!J15 + z_score_stuff!L15*hotel_z_scores!$H$18 + hotel_z_scores!$I$18 * z_score_stuff!N15</f>
        <v>59.951062252126491</v>
      </c>
      <c r="AF15">
        <f>B15*hotel_z_scores!$C$19 + z_score_stuff!D15*hotel_z_scores!$D$19 + hotel_z_scores!$E$19 * z_score_stuff!F15 + z_score_stuff!H15*hotel_z_scores!$F$19 + hotel_z_scores!$G$19 * z_score_stuff!J15 + z_score_stuff!L15*hotel_z_scores!$H$19 + hotel_z_scores!$I$19*z_score_stuff!N15</f>
        <v>51.722306326119551</v>
      </c>
      <c r="AG15">
        <f>B15*hotel_z_scores!$C$20 + z_score_stuff!D15*hotel_z_scores!$D$20 + hotel_z_scores!$E$20 * z_score_stuff!F15 + z_score_stuff!H15*hotel_z_scores!$F$20 + hotel_z_scores!$G$20 * z_score_stuff!J15 + z_score_stuff!L15*hotel_z_scores!$H$20 + hotel_z_scores!$I$20*z_score_stuff!N15</f>
        <v>53.938932682379942</v>
      </c>
      <c r="AH15">
        <f>B15*hotel_z_scores!$C$21 + z_score_stuff!D15*hotel_z_scores!$D$21 + hotel_z_scores!$E$21 * z_score_stuff!F15 + z_score_stuff!H15*hotel_z_scores!$F$21 + hotel_z_scores!$G$21 * z_score_stuff!J15 + z_score_stuff!L15*hotel_z_scores!$H$21 + hotel_z_scores!$I$21*z_score_stuff!N15</f>
        <v>61.568972804553134</v>
      </c>
      <c r="AI15">
        <f>B15*hotel_z_scores!$C$22 + z_score_stuff!D15*hotel_z_scores!$D$22 + hotel_z_scores!$E$22 * z_score_stuff!F15 + z_score_stuff!H15*hotel_z_scores!$F$22 + hotel_z_scores!$G$22 * z_score_stuff!J15 + z_score_stuff!L15*hotel_z_scores!$H$22 + hotel_z_scores!$I$22*z_score_stuff!N15</f>
        <v>31.693719041721945</v>
      </c>
      <c r="AJ15">
        <f>B15*hotel_z_scores!$C$23+z_score_stuff!D15*hotel_z_scores!$D$23+hotel_z_scores!$E$23*z_score_stuff!F15+z_score_stuff!H15*hotel_z_scores!$F$23+hotel_z_scores!$G$23*z_score_stuff!J15+z_score_stuff!L15*hotel_z_scores!$H$23+hotel_z_scores!$I$23*z_score_stuff!N15</f>
        <v>42.03908345368707</v>
      </c>
      <c r="AK15">
        <f>B15*hotel_z_scores!$C$24 + z_score_stuff!D15*hotel_z_scores!$D$24 + hotel_z_scores!$E$24 * z_score_stuff!F15 + z_score_stuff!H15*hotel_z_scores!$F$24 + hotel_z_scores!$G$24 * z_score_stuff!J15 + z_score_stuff!L15*hotel_z_scores!$H$24 + hotel_z_scores!$I$24*z_score_stuff!N15</f>
        <v>46.182706111988935</v>
      </c>
      <c r="AL15">
        <f>B15*hotel_z_scores!$C$25 + z_score_stuff!D15*hotel_z_scores!$D$25 + hotel_z_scores!$E$25 * z_score_stuff!F15 + z_score_stuff!H15*hotel_z_scores!$F$25 + hotel_z_scores!$G$25 * z_score_stuff!J15 + z_score_stuff!L15*hotel_z_scores!$H$25 + hotel_z_scores!$I$25*z_score_stuff!N15</f>
        <v>47.425715712437103</v>
      </c>
      <c r="AM15">
        <f>B15*hotel_z_scores!$C$26 + z_score_stuff!D15*hotel_z_scores!$D$26 + hotel_z_scores!$E$26 * z_score_stuff!F15 + z_score_stuff!H15*hotel_z_scores!$F$26 + hotel_z_scores!$G$26 * z_score_stuff!J15 + z_score_stuff!L15*hotel_z_scores!$H$26 + hotel_z_scores!$I$26*z_score_stuff!N15</f>
        <v>51.561650278338199</v>
      </c>
      <c r="AN15">
        <f>B15*hotel_z_scores!$C$27 + z_score_stuff!D15*hotel_z_scores!$D$27 + hotel_z_scores!$E$27 * z_score_stuff!F15 + z_score_stuff!H15*hotel_z_scores!$F$27 + hotel_z_scores!$G$27 * z_score_stuff!J15 + z_score_stuff!L15*hotel_z_scores!$H$27 + hotel_z_scores!$I$27 *z_score_stuff!N15</f>
        <v>49.874053782177029</v>
      </c>
      <c r="AO15">
        <f>B15*hotel_z_scores!$C$28 + z_score_stuff!D15*hotel_z_scores!$D$28 + hotel_z_scores!$E$28 * z_score_stuff!F15 + z_score_stuff!H15*hotel_z_scores!$F$28 + hotel_z_scores!$G$28 * z_score_stuff!J15 + z_score_stuff!L15*hotel_z_scores!$H$28 + hotel_z_scores!$I$28 *z_score_stuff!N15</f>
        <v>25.720416464655166</v>
      </c>
      <c r="AP15">
        <f>B15*hotel_z_scores!$C$29 + z_score_stuff!D15*hotel_z_scores!$D$29 + hotel_z_scores!$E$29 * z_score_stuff!F15 + z_score_stuff!H15*hotel_z_scores!$F$29 + hotel_z_scores!$G$29 * z_score_stuff!J15 + z_score_stuff!L15*hotel_z_scores!$H$29 + hotel_z_scores!$I$29*z_score_stuff!N15</f>
        <v>31.567020405348124</v>
      </c>
      <c r="AQ15">
        <f>B15*hotel_z_scores!$C$30 + z_score_stuff!D15*hotel_z_scores!$D$30 + hotel_z_scores!$E$30 * z_score_stuff!F15 + z_score_stuff!H15*hotel_z_scores!$F$30 + hotel_z_scores!$G$30 * z_score_stuff!J15 + z_score_stuff!L15*hotel_z_scores!$H$30 + hotel_z_scores!$I$30*z_score_stuff!N15</f>
        <v>46.886174444052401</v>
      </c>
      <c r="AR15">
        <f>B15*hotel_z_scores!$C$31 + z_score_stuff!D15*hotel_z_scores!$D$31 + hotel_z_scores!$E$31 * z_score_stuff!F15 + z_score_stuff!H15*hotel_z_scores!$F$31 + hotel_z_scores!$G$31 * z_score_stuff!J15 + z_score_stuff!L15*hotel_z_scores!$H$31 + hotel_z_scores!$I$31*z_score_stuff!N15</f>
        <v>75.276670969495257</v>
      </c>
      <c r="AS15">
        <f>B15*hotel_z_scores!$C$32 + z_score_stuff!D15*hotel_z_scores!$D$32 + hotel_z_scores!$E$32 * z_score_stuff!F15 + z_score_stuff!H15*hotel_z_scores!$F$32 + hotel_z_scores!$G$32 * z_score_stuff!J15 + z_score_stuff!L15*hotel_z_scores!$H$32 + hotel_z_scores!$I$32*z_score_stuff!N15</f>
        <v>57.570164834794376</v>
      </c>
      <c r="AU15" t="e">
        <f>INDEX(#REF!,0,MATCH(MAX(#REF!),#REF!,0))</f>
        <v>#REF!</v>
      </c>
      <c r="AV15" t="e">
        <f>INDEX(#REF!,0,MATCH(LARGE((#REF!),2),#REF!, 0))</f>
        <v>#REF!</v>
      </c>
      <c r="AW15" t="e">
        <f>INDEX(#REF!,0,MATCH(LARGE((#REF!),3),#REF!, 0))</f>
        <v>#REF!</v>
      </c>
      <c r="AX15">
        <f>COUNTIF(AU15:AW15, "=" &amp; AY15)</f>
        <v>0</v>
      </c>
      <c r="AY15" s="7" t="s">
        <v>781</v>
      </c>
    </row>
    <row r="16" spans="1:51" x14ac:dyDescent="0.3">
      <c r="A16">
        <f>('Value and Moderate yes mult bed'!BY16 - '[3]Rest of VM'!$AQ$1406) / '[3]Rest of VM'!$AQ$1407</f>
        <v>-0.2452361386728856</v>
      </c>
      <c r="B16">
        <f t="shared" si="6"/>
        <v>2.4419258063597988</v>
      </c>
      <c r="C16">
        <f>('Value and Moderate yes mult bed'!BZ16 - '[3]Rest of VM'!$AR$1406) /'[3]Rest of VM'!$AR$1407</f>
        <v>0.9634867266363768</v>
      </c>
      <c r="D16">
        <f t="shared" si="0"/>
        <v>2.7891450808195319</v>
      </c>
      <c r="E16">
        <f>('Value and Moderate yes mult bed'!CA16 - '[3]Rest of VM'!$AT$1406) /'[3]Rest of VM'!$AT$1407</f>
        <v>-0.47603716464763429</v>
      </c>
      <c r="F16">
        <f t="shared" si="1"/>
        <v>2.8643836249940491</v>
      </c>
      <c r="G16">
        <f>('Value and Moderate yes mult bed'!CB16 - '[3]Rest of VM'!$AU$1406) / '[3]Rest of VM'!$AU$1407</f>
        <v>-2.0233480720371162</v>
      </c>
      <c r="H16">
        <f t="shared" si="2"/>
        <v>0</v>
      </c>
      <c r="I16">
        <f>('Value and Moderate yes mult bed'!CC16 - '[3]Rest of VM'!$AY$1406) /'[3]Rest of VM'!$AY$1407</f>
        <v>1.1840095004695856</v>
      </c>
      <c r="J16">
        <f t="shared" si="3"/>
        <v>3.5520285014087571</v>
      </c>
      <c r="K16">
        <f>('Value and Moderate yes mult bed'!CD16 - '[3]Rest of VM'!$BA$1406) / '[3]Rest of VM'!$BA$1407</f>
        <v>-1.5707180616909198</v>
      </c>
      <c r="L16">
        <f t="shared" si="4"/>
        <v>0</v>
      </c>
      <c r="M16">
        <f>('Value and Moderate yes mult bed'!CE16 - '[3]Rest of VM'!$AW$1406) / '[3]Rest of VM'!$AW$1407</f>
        <v>0.13166527045015897</v>
      </c>
      <c r="N16">
        <f t="shared" si="5"/>
        <v>2.8150970514521281</v>
      </c>
      <c r="O16">
        <f>hotel_z_scores!$B$37*(B16*hotel_z_scores!$C$2 + z_score_stuff!D16*hotel_z_scores!$D$2 + hotel_z_scores!$E$2 * z_score_stuff!F16 + z_score_stuff!H16*hotel_z_scores!$F$2 + hotel_z_scores!$G$2 * z_score_stuff!J16 + z_score_stuff!L16*hotel_z_scores!$H$2 + hotel_z_scores!$I$2*z_score_stuff!N16)</f>
        <v>15.666911225987837</v>
      </c>
      <c r="P16">
        <f>B16*hotel_z_scores!$C$3 + z_score_stuff!D16*hotel_z_scores!$D$3 + hotel_z_scores!$E$3 * z_score_stuff!F16 + z_score_stuff!H16*hotel_z_scores!$F$3 + hotel_z_scores!$G$3 * z_score_stuff!J16 + z_score_stuff!L16*hotel_z_scores!$H$3 + hotel_z_scores!$I$3*z_score_stuff!N16</f>
        <v>56.780067505892667</v>
      </c>
      <c r="Q16">
        <f>B16*hotel_z_scores!$C$4 + z_score_stuff!D16*hotel_z_scores!$D$4 + hotel_z_scores!$E$4 * z_score_stuff!F16 + z_score_stuff!H16*hotel_z_scores!$F$4 + hotel_z_scores!$G$4 * z_score_stuff!J16 + z_score_stuff!L16*hotel_z_scores!$H$4 + hotel_z_scores!$I$4*z_score_stuff!N16</f>
        <v>39.358434149040264</v>
      </c>
      <c r="R16">
        <f>$A16*[2]hotel_z_scores!$B$5 + $B16*[2]hotel_z_scores!$C$5 + [2]hotel_z_scores!$D$5*[2]z_score_stuff!$C16 + [2]z_score_stuff!$D16*[2]hotel_z_scores!$E$5 + [2]hotel_z_scores!$F$5*[2]z_score_stuff!$E16 + [2]z_score_stuff!$F16*[2]hotel_z_scores!$G$5 + [2]hotel_z_scores!$H$5*[2]z_score_stuff!$G16 + [2]z_score_stuff!$H16*[2]hotel_z_scores!$I$5</f>
        <v>26.382562514082956</v>
      </c>
      <c r="S16">
        <f>$A16*[2]hotel_z_scores!$B$6 + $B16*[2]hotel_z_scores!$C$6 + [2]hotel_z_scores!$D$6*[2]z_score_stuff!$C16 + [2]z_score_stuff!$D16*[2]hotel_z_scores!$E$6 + [2]hotel_z_scores!$F$6*[2]z_score_stuff!$E16 + [2]z_score_stuff!$F16*[2]hotel_z_scores!$G$6 + [2]hotel_z_scores!$H$6*[2]z_score_stuff!$G16 + [2]z_score_stuff!$H16*[2]hotel_z_scores!$I$6</f>
        <v>30.590142670737983</v>
      </c>
      <c r="T16">
        <f>$A16*[2]hotel_z_scores!$B$7 + $B16*[2]hotel_z_scores!$C$7+ [2]hotel_z_scores!$D$7*[2]z_score_stuff!$C16 + [2]z_score_stuff!$D16*[2]hotel_z_scores!$E$7 + [2]hotel_z_scores!$F$7*[2]z_score_stuff!$E16 + [2]z_score_stuff!$F16*[2]hotel_z_scores!$G$7 + [2]hotel_z_scores!$H$7*[2]z_score_stuff!$G16 + [2]z_score_stuff!$H16*[2]hotel_z_scores!$I$7</f>
        <v>32.342710901541352</v>
      </c>
      <c r="U16">
        <f>B16*hotel_z_scores!$C$8 + z_score_stuff!D16*hotel_z_scores!$D$8 + hotel_z_scores!$E$8 * z_score_stuff!F16 + z_score_stuff!H16*hotel_z_scores!$F$8 + hotel_z_scores!$G$8 * z_score_stuff!J16 + z_score_stuff!L16*hotel_z_scores!$H$8 + hotel_z_scores!$I$8*z_score_stuff!N16</f>
        <v>34.162486116405233</v>
      </c>
      <c r="V16">
        <f>B16*hotel_z_scores!$C$9 + z_score_stuff!D16*hotel_z_scores!$D$9 + hotel_z_scores!$E$9 * z_score_stuff!F16 + z_score_stuff!H16*hotel_z_scores!$F$9 + hotel_z_scores!$G$9 * z_score_stuff!J16 + z_score_stuff!L16*hotel_z_scores!$H$9 + hotel_z_scores!$I$9*z_score_stuff!N16</f>
        <v>38.650876533119515</v>
      </c>
      <c r="W16">
        <f>B16*hotel_z_scores!$C$10 + z_score_stuff!D16*hotel_z_scores!$D$10 + hotel_z_scores!$E$10 * z_score_stuff!F16 + z_score_stuff!H16*hotel_z_scores!$F$10 + hotel_z_scores!$G$10 * z_score_stuff!J16 + z_score_stuff!L16*hotel_z_scores!$H$10 + hotel_z_scores!$I$10*z_score_stuff!N16</f>
        <v>35.441077306567053</v>
      </c>
      <c r="X16">
        <f>B16*hotel_z_scores!$C$11 + z_score_stuff!D16*hotel_z_scores!$D$11 + hotel_z_scores!$E$11 * z_score_stuff!F16 + z_score_stuff!H16*hotel_z_scores!$F$11 + hotel_z_scores!$G$11 * z_score_stuff!J16 + z_score_stuff!L16*hotel_z_scores!$H$11 + hotel_z_scores!$I$11*z_score_stuff!N16</f>
        <v>36.944215377734693</v>
      </c>
      <c r="Y16">
        <f>B16*hotel_z_scores!$C$12 + z_score_stuff!D16*hotel_z_scores!$D$12 + hotel_z_scores!$E$12 * z_score_stuff!F16 + z_score_stuff!H16*hotel_z_scores!$F$12 + hotel_z_scores!$G$12 * z_score_stuff!J16 + z_score_stuff!L16*hotel_z_scores!$H$12 + hotel_z_scores!$I$12*z_score_stuff!N16</f>
        <v>35.54077803176655</v>
      </c>
      <c r="Z16">
        <f>B16*hotel_z_scores!$C$13 + z_score_stuff!D16*hotel_z_scores!$D$13 + hotel_z_scores!$E$13 * z_score_stuff!F16 + z_score_stuff!H16*hotel_z_scores!$F$13 + hotel_z_scores!$G$13 * z_score_stuff!J16 + z_score_stuff!L16*hotel_z_scores!$H$13 + hotel_z_scores!$I$13*z_score_stuff!N16</f>
        <v>34.967653765665503</v>
      </c>
      <c r="AA16">
        <f>B16*hotel_z_scores!$C$14 + z_score_stuff!D16*hotel_z_scores!$D$14 + hotel_z_scores!$E$14 * z_score_stuff!F16 + z_score_stuff!H16*hotel_z_scores!$F$14 + hotel_z_scores!$G$14 * z_score_stuff!J16 + z_score_stuff!L16*hotel_z_scores!$H$14 + hotel_z_scores!$I$14*z_score_stuff!N16</f>
        <v>33.762187410979571</v>
      </c>
      <c r="AB16">
        <f>B16*hotel_z_scores!$C$15 + z_score_stuff!D16*hotel_z_scores!$D$15 + hotel_z_scores!$E$15 * z_score_stuff!F16 + z_score_stuff!H16*hotel_z_scores!$F$15 + hotel_z_scores!$G$15 * z_score_stuff!J16 + z_score_stuff!L16*hotel_z_scores!$H$15 + hotel_z_scores!$I$15*z_score_stuff!N16</f>
        <v>26.696998087997081</v>
      </c>
      <c r="AC16">
        <f>B16*hotel_z_scores!$C$16 + z_score_stuff!D16*hotel_z_scores!$D$16 + hotel_z_scores!$E$16 * z_score_stuff!F16 + z_score_stuff!H16*hotel_z_scores!$F$16 + hotel_z_scores!$G$16 * z_score_stuff!J16 + z_score_stuff!L16*hotel_z_scores!$H$16 + hotel_z_scores!$I$16*z_score_stuff!N16</f>
        <v>43.060855155142747</v>
      </c>
      <c r="AD16">
        <f>B16*hotel_z_scores!$C$17 + z_score_stuff!D16*hotel_z_scores!$D$17 + hotel_z_scores!$E$17 * z_score_stuff!F16 + z_score_stuff!H16*hotel_z_scores!$F$17 + hotel_z_scores!$G$17 * z_score_stuff!J16 + z_score_stuff!L16*hotel_z_scores!$H$17 + hotel_z_scores!$I$17*z_score_stuff!N16</f>
        <v>30.622993872363256</v>
      </c>
      <c r="AE16">
        <f>B16*hotel_z_scores!$C$18 + z_score_stuff!D16*hotel_z_scores!$D$18 + hotel_z_scores!$E$18 * z_score_stuff!F16 + z_score_stuff!H16*hotel_z_scores!$F$18 + hotel_z_scores!$G$18 * z_score_stuff!J16 + z_score_stuff!L16*hotel_z_scores!$H$18 + hotel_z_scores!$I$18 * z_score_stuff!N16</f>
        <v>46.048160778575642</v>
      </c>
      <c r="AF16">
        <f>B16*hotel_z_scores!$C$19 + z_score_stuff!D16*hotel_z_scores!$D$19 + hotel_z_scores!$E$19 * z_score_stuff!F16 + z_score_stuff!H16*hotel_z_scores!$F$19 + hotel_z_scores!$G$19 * z_score_stuff!J16 + z_score_stuff!L16*hotel_z_scores!$H$19 + hotel_z_scores!$I$19*z_score_stuff!N16</f>
        <v>35.484625435491211</v>
      </c>
      <c r="AG16">
        <f>B16*hotel_z_scores!$C$20 + z_score_stuff!D16*hotel_z_scores!$D$20 + hotel_z_scores!$E$20 * z_score_stuff!F16 + z_score_stuff!H16*hotel_z_scores!$F$20 + hotel_z_scores!$G$20 * z_score_stuff!J16 + z_score_stuff!L16*hotel_z_scores!$H$20 + hotel_z_scores!$I$20*z_score_stuff!N16</f>
        <v>43.298905079851011</v>
      </c>
      <c r="AH16">
        <f>B16*hotel_z_scores!$C$21 + z_score_stuff!D16*hotel_z_scores!$D$21 + hotel_z_scores!$E$21 * z_score_stuff!F16 + z_score_stuff!H16*hotel_z_scores!$F$21 + hotel_z_scores!$G$21 * z_score_stuff!J16 + z_score_stuff!L16*hotel_z_scores!$H$21 + hotel_z_scores!$I$21*z_score_stuff!N16</f>
        <v>48.753188908656782</v>
      </c>
      <c r="AI16">
        <f>B16*hotel_z_scores!$C$22 + z_score_stuff!D16*hotel_z_scores!$D$22 + hotel_z_scores!$E$22 * z_score_stuff!F16 + z_score_stuff!H16*hotel_z_scores!$F$22 + hotel_z_scores!$G$22 * z_score_stuff!J16 + z_score_stuff!L16*hotel_z_scores!$H$22 + hotel_z_scores!$I$22*z_score_stuff!N16</f>
        <v>26.91385871595914</v>
      </c>
      <c r="AJ16">
        <f>B16*hotel_z_scores!$C$23+z_score_stuff!D16*hotel_z_scores!$D$23+hotel_z_scores!$E$23*z_score_stuff!F16+z_score_stuff!H16*hotel_z_scores!$F$23+hotel_z_scores!$G$23*z_score_stuff!J16+z_score_stuff!L16*hotel_z_scores!$H$23+hotel_z_scores!$I$23*z_score_stuff!N16</f>
        <v>31.315074938739997</v>
      </c>
      <c r="AK16">
        <f>B16*hotel_z_scores!$C$24 + z_score_stuff!D16*hotel_z_scores!$D$24 + hotel_z_scores!$E$24 * z_score_stuff!F16 + z_score_stuff!H16*hotel_z_scores!$F$24 + hotel_z_scores!$G$24 * z_score_stuff!J16 + z_score_stuff!L16*hotel_z_scores!$H$24 + hotel_z_scores!$I$24*z_score_stuff!N16</f>
        <v>29.725412713923184</v>
      </c>
      <c r="AL16">
        <f>B16*hotel_z_scores!$C$25 + z_score_stuff!D16*hotel_z_scores!$D$25 + hotel_z_scores!$E$25 * z_score_stuff!F16 + z_score_stuff!H16*hotel_z_scores!$F$25 + hotel_z_scores!$G$25 * z_score_stuff!J16 + z_score_stuff!L16*hotel_z_scores!$H$25 + hotel_z_scores!$I$25*z_score_stuff!N16</f>
        <v>32.990899949612938</v>
      </c>
      <c r="AM16">
        <f>B16*hotel_z_scores!$C$26 + z_score_stuff!D16*hotel_z_scores!$D$26 + hotel_z_scores!$E$26 * z_score_stuff!F16 + z_score_stuff!H16*hotel_z_scores!$F$26 + hotel_z_scores!$G$26 * z_score_stuff!J16 + z_score_stuff!L16*hotel_z_scores!$H$26 + hotel_z_scores!$I$26*z_score_stuff!N16</f>
        <v>38.615953700147514</v>
      </c>
      <c r="AN16">
        <f>B16*hotel_z_scores!$C$27 + z_score_stuff!D16*hotel_z_scores!$D$27 + hotel_z_scores!$E$27 * z_score_stuff!F16 + z_score_stuff!H16*hotel_z_scores!$F$27 + hotel_z_scores!$G$27 * z_score_stuff!J16 + z_score_stuff!L16*hotel_z_scores!$H$27 + hotel_z_scores!$I$27 *z_score_stuff!N16</f>
        <v>38.307064194394897</v>
      </c>
      <c r="AO16">
        <f>B16*hotel_z_scores!$C$28 + z_score_stuff!D16*hotel_z_scores!$D$28 + hotel_z_scores!$E$28 * z_score_stuff!F16 + z_score_stuff!H16*hotel_z_scores!$F$28 + hotel_z_scores!$G$28 * z_score_stuff!J16 + z_score_stuff!L16*hotel_z_scores!$H$28 + hotel_z_scores!$I$28 *z_score_stuff!N16</f>
        <v>26.832623302628249</v>
      </c>
      <c r="AP16">
        <f>B16*hotel_z_scores!$C$29 + z_score_stuff!D16*hotel_z_scores!$D$29 + hotel_z_scores!$E$29 * z_score_stuff!F16 + z_score_stuff!H16*hotel_z_scores!$F$29 + hotel_z_scores!$G$29 * z_score_stuff!J16 + z_score_stuff!L16*hotel_z_scores!$H$29 + hotel_z_scores!$I$29*z_score_stuff!N16</f>
        <v>32.724091484625596</v>
      </c>
      <c r="AQ16">
        <f>B16*hotel_z_scores!$C$30 + z_score_stuff!D16*hotel_z_scores!$D$30 + hotel_z_scores!$E$30 * z_score_stuff!F16 + z_score_stuff!H16*hotel_z_scores!$F$30 + hotel_z_scores!$G$30 * z_score_stuff!J16 + z_score_stuff!L16*hotel_z_scores!$H$30 + hotel_z_scores!$I$30*z_score_stuff!N16</f>
        <v>30.380476816612589</v>
      </c>
      <c r="AR16">
        <f>B16*hotel_z_scores!$C$31 + z_score_stuff!D16*hotel_z_scores!$D$31 + hotel_z_scores!$E$31 * z_score_stuff!F16 + z_score_stuff!H16*hotel_z_scores!$F$31 + hotel_z_scores!$G$31 * z_score_stuff!J16 + z_score_stuff!L16*hotel_z_scores!$H$31 + hotel_z_scores!$I$31*z_score_stuff!N16</f>
        <v>55.710499930067719</v>
      </c>
      <c r="AS16">
        <f>B16*hotel_z_scores!$C$32 + z_score_stuff!D16*hotel_z_scores!$D$32 + hotel_z_scores!$E$32 * z_score_stuff!F16 + z_score_stuff!H16*hotel_z_scores!$F$32 + hotel_z_scores!$G$32 * z_score_stuff!J16 + z_score_stuff!L16*hotel_z_scores!$H$32 + hotel_z_scores!$I$32*z_score_stuff!N16</f>
        <v>31.35127738453761</v>
      </c>
      <c r="AU16" t="e">
        <f>INDEX(#REF!,0,MATCH(MAX(#REF!),#REF!,0))</f>
        <v>#REF!</v>
      </c>
      <c r="AV16" t="e">
        <f>INDEX(#REF!,0,MATCH(LARGE((#REF!),2),#REF!, 0))</f>
        <v>#REF!</v>
      </c>
      <c r="AW16" t="e">
        <f>INDEX(#REF!,0,MATCH(LARGE((#REF!),3),#REF!, 0))</f>
        <v>#REF!</v>
      </c>
      <c r="AX16">
        <f>COUNTIF(AU16:AW16, "=" &amp; AY16)</f>
        <v>0</v>
      </c>
      <c r="AY16" s="7" t="s">
        <v>793</v>
      </c>
    </row>
    <row r="17" spans="1:51" x14ac:dyDescent="0.3">
      <c r="A17">
        <f>('Value and Moderate yes mult bed'!BY17 - '[3]Rest of VM'!$AQ$1406) / '[3]Rest of VM'!$AQ$1407</f>
        <v>-0.6522237730661854</v>
      </c>
      <c r="B17">
        <f t="shared" si="6"/>
        <v>2.0349381719664987</v>
      </c>
      <c r="C17">
        <f>('Value and Moderate yes mult bed'!BZ17 - '[3]Rest of VM'!$AR$1406) /'[3]Rest of VM'!$AR$1407</f>
        <v>-1.825658354183155</v>
      </c>
      <c r="D17">
        <f t="shared" si="0"/>
        <v>0</v>
      </c>
      <c r="E17">
        <f>('Value and Moderate yes mult bed'!CA17 - '[3]Rest of VM'!$AT$1406) /'[3]Rest of VM'!$AT$1407</f>
        <v>-0.47603716464763429</v>
      </c>
      <c r="F17">
        <f t="shared" si="1"/>
        <v>2.8643836249940491</v>
      </c>
      <c r="G17">
        <f>('Value and Moderate yes mult bed'!CB17 - '[3]Rest of VM'!$AU$1406) / '[3]Rest of VM'!$AU$1407</f>
        <v>0.2838849782289638</v>
      </c>
      <c r="H17">
        <f t="shared" si="2"/>
        <v>2.3072330502660798</v>
      </c>
      <c r="I17">
        <f>('Value and Moderate yes mult bed'!CC17 - '[3]Rest of VM'!$AY$1406) /'[3]Rest of VM'!$AY$1407</f>
        <v>-0.23680190009391727</v>
      </c>
      <c r="J17">
        <f t="shared" si="3"/>
        <v>2.1312171008452543</v>
      </c>
      <c r="K17">
        <f>('Value and Moderate yes mult bed'!CD17 - '[3]Rest of VM'!$BA$1406) / '[3]Rest of VM'!$BA$1407</f>
        <v>2.3050080518662881</v>
      </c>
      <c r="L17">
        <f t="shared" si="4"/>
        <v>3.8757261135572079</v>
      </c>
      <c r="M17">
        <f>('Value and Moderate yes mult bed'!CE17 - '[3]Rest of VM'!$AW$1406) / '[3]Rest of VM'!$AW$1407</f>
        <v>0.13166527045015897</v>
      </c>
      <c r="N17">
        <f t="shared" si="5"/>
        <v>2.8150970514521281</v>
      </c>
      <c r="O17">
        <f>hotel_z_scores!$B$37*(B17*hotel_z_scores!$C$2 + z_score_stuff!D17*hotel_z_scores!$D$2 + hotel_z_scores!$E$2 * z_score_stuff!F17 + z_score_stuff!H17*hotel_z_scores!$F$2 + hotel_z_scores!$G$2 * z_score_stuff!J17 + z_score_stuff!L17*hotel_z_scores!$H$2 + hotel_z_scores!$I$2*z_score_stuff!N17)</f>
        <v>18.610747788189759</v>
      </c>
      <c r="P17">
        <f>B17*hotel_z_scores!$C$3 + z_score_stuff!D17*hotel_z_scores!$D$3 + hotel_z_scores!$E$3 * z_score_stuff!F17 + z_score_stuff!H17*hotel_z_scores!$F$3 + hotel_z_scores!$G$3 * z_score_stuff!J17 + z_score_stuff!L17*hotel_z_scores!$H$3 + hotel_z_scores!$I$3*z_score_stuff!N17</f>
        <v>64.292176270208159</v>
      </c>
      <c r="Q17">
        <f>B17*hotel_z_scores!$C$4 + z_score_stuff!D17*hotel_z_scores!$D$4 + hotel_z_scores!$E$4 * z_score_stuff!F17 + z_score_stuff!H17*hotel_z_scores!$F$4 + hotel_z_scores!$G$4 * z_score_stuff!J17 + z_score_stuff!L17*hotel_z_scores!$H$4 + hotel_z_scores!$I$4*z_score_stuff!N17</f>
        <v>49.421359485556351</v>
      </c>
      <c r="R17">
        <f>$A17*[2]hotel_z_scores!$B$5 + $B17*[2]hotel_z_scores!$C$5 + [2]hotel_z_scores!$D$5*[2]z_score_stuff!$C17 + [2]z_score_stuff!$D17*[2]hotel_z_scores!$E$5 + [2]hotel_z_scores!$F$5*[2]z_score_stuff!$E17 + [2]z_score_stuff!$F17*[2]hotel_z_scores!$G$5 + [2]hotel_z_scores!$H$5*[2]z_score_stuff!$G17 + [2]z_score_stuff!$H17*[2]hotel_z_scores!$I$5</f>
        <v>25.371816438982535</v>
      </c>
      <c r="S17">
        <f>$A17*[2]hotel_z_scores!$B$6 + $B17*[2]hotel_z_scores!$C$6 + [2]hotel_z_scores!$D$6*[2]z_score_stuff!$C17 + [2]z_score_stuff!$D17*[2]hotel_z_scores!$E$6 + [2]hotel_z_scores!$F$6*[2]z_score_stuff!$E17 + [2]z_score_stuff!$F17*[2]hotel_z_scores!$G$6 + [2]hotel_z_scores!$H$6*[2]z_score_stuff!$G17 + [2]z_score_stuff!$H17*[2]hotel_z_scores!$I$6</f>
        <v>31.452796030764642</v>
      </c>
      <c r="T17">
        <f>$A17*[2]hotel_z_scores!$B$7 + $B17*[2]hotel_z_scores!$C$7+ [2]hotel_z_scores!$D$7*[2]z_score_stuff!$C17 + [2]z_score_stuff!$D17*[2]hotel_z_scores!$E$7 + [2]hotel_z_scores!$F$7*[2]z_score_stuff!$E17 + [2]z_score_stuff!$F17*[2]hotel_z_scores!$G$7 + [2]hotel_z_scores!$H$7*[2]z_score_stuff!$G17 + [2]z_score_stuff!$H17*[2]hotel_z_scores!$I$7</f>
        <v>30.37057314766686</v>
      </c>
      <c r="U17">
        <f>B17*hotel_z_scores!$C$8 + z_score_stuff!D17*hotel_z_scores!$D$8 + hotel_z_scores!$E$8 * z_score_stuff!F17 + z_score_stuff!H17*hotel_z_scores!$F$8 + hotel_z_scores!$G$8 * z_score_stuff!J17 + z_score_stuff!L17*hotel_z_scores!$H$8 + hotel_z_scores!$I$8*z_score_stuff!N17</f>
        <v>38.771245436695274</v>
      </c>
      <c r="V17">
        <f>B17*hotel_z_scores!$C$9 + z_score_stuff!D17*hotel_z_scores!$D$9 + hotel_z_scores!$E$9 * z_score_stuff!F17 + z_score_stuff!H17*hotel_z_scores!$F$9 + hotel_z_scores!$G$9 * z_score_stuff!J17 + z_score_stuff!L17*hotel_z_scores!$H$9 + hotel_z_scores!$I$9*z_score_stuff!N17</f>
        <v>45.418323191670453</v>
      </c>
      <c r="W17">
        <f>B17*hotel_z_scores!$C$10 + z_score_stuff!D17*hotel_z_scores!$D$10 + hotel_z_scores!$E$10 * z_score_stuff!F17 + z_score_stuff!H17*hotel_z_scores!$F$10 + hotel_z_scores!$G$10 * z_score_stuff!J17 + z_score_stuff!L17*hotel_z_scores!$H$10 + hotel_z_scores!$I$10*z_score_stuff!N17</f>
        <v>44.010021776020537</v>
      </c>
      <c r="X17">
        <f>B17*hotel_z_scores!$C$11 + z_score_stuff!D17*hotel_z_scores!$D$11 + hotel_z_scores!$E$11 * z_score_stuff!F17 + z_score_stuff!H17*hotel_z_scores!$F$11 + hotel_z_scores!$G$11 * z_score_stuff!J17 + z_score_stuff!L17*hotel_z_scores!$H$11 + hotel_z_scores!$I$11*z_score_stuff!N17</f>
        <v>42.887439636570505</v>
      </c>
      <c r="Y17">
        <f>B17*hotel_z_scores!$C$12 + z_score_stuff!D17*hotel_z_scores!$D$12 + hotel_z_scores!$E$12 * z_score_stuff!F17 + z_score_stuff!H17*hotel_z_scores!$F$12 + hotel_z_scores!$G$12 * z_score_stuff!J17 + z_score_stuff!L17*hotel_z_scores!$H$12 + hotel_z_scores!$I$12*z_score_stuff!N17</f>
        <v>46.478291544039621</v>
      </c>
      <c r="Z17">
        <f>B17*hotel_z_scores!$C$13 + z_score_stuff!D17*hotel_z_scores!$D$13 + hotel_z_scores!$E$13 * z_score_stuff!F17 + z_score_stuff!H17*hotel_z_scores!$F$13 + hotel_z_scores!$G$13 * z_score_stuff!J17 + z_score_stuff!L17*hotel_z_scores!$H$13 + hotel_z_scores!$I$13*z_score_stuff!N17</f>
        <v>44.983719993412592</v>
      </c>
      <c r="AA17">
        <f>B17*hotel_z_scores!$C$14 + z_score_stuff!D17*hotel_z_scores!$D$14 + hotel_z_scores!$E$14 * z_score_stuff!F17 + z_score_stuff!H17*hotel_z_scores!$F$14 + hotel_z_scores!$G$14 * z_score_stuff!J17 + z_score_stuff!L17*hotel_z_scores!$H$14 + hotel_z_scores!$I$14*z_score_stuff!N17</f>
        <v>43.753849135327094</v>
      </c>
      <c r="AB17">
        <f>B17*hotel_z_scores!$C$15 + z_score_stuff!D17*hotel_z_scores!$D$15 + hotel_z_scores!$E$15 * z_score_stuff!F17 + z_score_stuff!H17*hotel_z_scores!$F$15 + hotel_z_scores!$G$15 * z_score_stuff!J17 + z_score_stuff!L17*hotel_z_scores!$H$15 + hotel_z_scores!$I$15*z_score_stuff!N17</f>
        <v>35.162910884980207</v>
      </c>
      <c r="AC17">
        <f>B17*hotel_z_scores!$C$16 + z_score_stuff!D17*hotel_z_scores!$D$16 + hotel_z_scores!$E$16 * z_score_stuff!F17 + z_score_stuff!H17*hotel_z_scores!$F$16 + hotel_z_scores!$G$16 * z_score_stuff!J17 + z_score_stuff!L17*hotel_z_scores!$H$16 + hotel_z_scores!$I$16*z_score_stuff!N17</f>
        <v>52.17280682913416</v>
      </c>
      <c r="AD17">
        <f>B17*hotel_z_scores!$C$17 + z_score_stuff!D17*hotel_z_scores!$D$17 + hotel_z_scores!$E$17 * z_score_stuff!F17 + z_score_stuff!H17*hotel_z_scores!$F$17 + hotel_z_scores!$G$17 * z_score_stuff!J17 + z_score_stuff!L17*hotel_z_scores!$H$17 + hotel_z_scores!$I$17*z_score_stuff!N17</f>
        <v>41.145421260946414</v>
      </c>
      <c r="AE17">
        <f>B17*hotel_z_scores!$C$18 + z_score_stuff!D17*hotel_z_scores!$D$18 + hotel_z_scores!$E$18 * z_score_stuff!F17 + z_score_stuff!H17*hotel_z_scores!$F$18 + hotel_z_scores!$G$18 * z_score_stuff!J17 + z_score_stuff!L17*hotel_z_scores!$H$18 + hotel_z_scores!$I$18 * z_score_stuff!N17</f>
        <v>54.146890154998538</v>
      </c>
      <c r="AF17">
        <f>B17*hotel_z_scores!$C$19 + z_score_stuff!D17*hotel_z_scores!$D$19 + hotel_z_scores!$E$19 * z_score_stuff!F17 + z_score_stuff!H17*hotel_z_scores!$F$19 + hotel_z_scores!$G$19 * z_score_stuff!J17 + z_score_stuff!L17*hotel_z_scores!$H$19 + hotel_z_scores!$I$19*z_score_stuff!N17</f>
        <v>45.816226110552321</v>
      </c>
      <c r="AG17">
        <f>B17*hotel_z_scores!$C$20 + z_score_stuff!D17*hotel_z_scores!$D$20 + hotel_z_scores!$E$20 * z_score_stuff!F17 + z_score_stuff!H17*hotel_z_scores!$F$20 + hotel_z_scores!$G$20 * z_score_stuff!J17 + z_score_stuff!L17*hotel_z_scores!$H$20 + hotel_z_scores!$I$20*z_score_stuff!N17</f>
        <v>50.821322818531641</v>
      </c>
      <c r="AH17">
        <f>B17*hotel_z_scores!$C$21 + z_score_stuff!D17*hotel_z_scores!$D$21 + hotel_z_scores!$E$21 * z_score_stuff!F17 + z_score_stuff!H17*hotel_z_scores!$F$21 + hotel_z_scores!$G$21 * z_score_stuff!J17 + z_score_stuff!L17*hotel_z_scores!$H$21 + hotel_z_scores!$I$21*z_score_stuff!N17</f>
        <v>55.054575555990937</v>
      </c>
      <c r="AI17">
        <f>B17*hotel_z_scores!$C$22 + z_score_stuff!D17*hotel_z_scores!$D$22 + hotel_z_scores!$E$22 * z_score_stuff!F17 + z_score_stuff!H17*hotel_z_scores!$F$22 + hotel_z_scores!$G$22 * z_score_stuff!J17 + z_score_stuff!L17*hotel_z_scores!$H$22 + hotel_z_scores!$I$22*z_score_stuff!N17</f>
        <v>33.245931552409616</v>
      </c>
      <c r="AJ17">
        <f>B17*hotel_z_scores!$C$23+z_score_stuff!D17*hotel_z_scores!$D$23+hotel_z_scores!$E$23*z_score_stuff!F17+z_score_stuff!H17*hotel_z_scores!$F$23+hotel_z_scores!$G$23*z_score_stuff!J17+z_score_stuff!L17*hotel_z_scores!$H$23+hotel_z_scores!$I$23*z_score_stuff!N17</f>
        <v>42.126424926332746</v>
      </c>
      <c r="AK17">
        <f>B17*hotel_z_scores!$C$24 + z_score_stuff!D17*hotel_z_scores!$D$24 + hotel_z_scores!$E$24 * z_score_stuff!F17 + z_score_stuff!H17*hotel_z_scores!$F$24 + hotel_z_scores!$G$24 * z_score_stuff!J17 + z_score_stuff!L17*hotel_z_scores!$H$24 + hotel_z_scores!$I$24*z_score_stuff!N17</f>
        <v>40.807675036465177</v>
      </c>
      <c r="AL17">
        <f>B17*hotel_z_scores!$C$25 + z_score_stuff!D17*hotel_z_scores!$D$25 + hotel_z_scores!$E$25 * z_score_stuff!F17 + z_score_stuff!H17*hotel_z_scores!$F$25 + hotel_z_scores!$G$25 * z_score_stuff!J17 + z_score_stuff!L17*hotel_z_scores!$H$25 + hotel_z_scores!$I$25*z_score_stuff!N17</f>
        <v>44.344101121094255</v>
      </c>
      <c r="AM17">
        <f>B17*hotel_z_scores!$C$26 + z_score_stuff!D17*hotel_z_scores!$D$26 + hotel_z_scores!$E$26 * z_score_stuff!F17 + z_score_stuff!H17*hotel_z_scores!$F$26 + hotel_z_scores!$G$26 * z_score_stuff!J17 + z_score_stuff!L17*hotel_z_scores!$H$26 + hotel_z_scores!$I$26*z_score_stuff!N17</f>
        <v>47.581933899034887</v>
      </c>
      <c r="AN17">
        <f>B17*hotel_z_scores!$C$27 + z_score_stuff!D17*hotel_z_scores!$D$27 + hotel_z_scores!$E$27 * z_score_stuff!F17 + z_score_stuff!H17*hotel_z_scores!$F$27 + hotel_z_scores!$G$27 * z_score_stuff!J17 + z_score_stuff!L17*hotel_z_scores!$H$27 + hotel_z_scores!$I$27 *z_score_stuff!N17</f>
        <v>45.534655753288277</v>
      </c>
      <c r="AO17">
        <f>B17*hotel_z_scores!$C$28 + z_score_stuff!D17*hotel_z_scores!$D$28 + hotel_z_scores!$E$28 * z_score_stuff!F17 + z_score_stuff!H17*hotel_z_scores!$F$28 + hotel_z_scores!$G$28 * z_score_stuff!J17 + z_score_stuff!L17*hotel_z_scores!$H$28 + hotel_z_scores!$I$28 *z_score_stuff!N17</f>
        <v>27.255666459928378</v>
      </c>
      <c r="AP17">
        <f>B17*hotel_z_scores!$C$29 + z_score_stuff!D17*hotel_z_scores!$D$29 + hotel_z_scores!$E$29 * z_score_stuff!F17 + z_score_stuff!H17*hotel_z_scores!$F$29 + hotel_z_scores!$G$29 * z_score_stuff!J17 + z_score_stuff!L17*hotel_z_scores!$H$29 + hotel_z_scores!$I$29*z_score_stuff!N17</f>
        <v>33.984367393388666</v>
      </c>
      <c r="AQ17">
        <f>B17*hotel_z_scores!$C$30 + z_score_stuff!D17*hotel_z_scores!$D$30 + hotel_z_scores!$E$30 * z_score_stuff!F17 + z_score_stuff!H17*hotel_z_scores!$F$30 + hotel_z_scores!$G$30 * z_score_stuff!J17 + z_score_stuff!L17*hotel_z_scores!$H$30 + hotel_z_scores!$I$30*z_score_stuff!N17</f>
        <v>44.624173717462682</v>
      </c>
      <c r="AR17">
        <f>B17*hotel_z_scores!$C$31 + z_score_stuff!D17*hotel_z_scores!$D$31 + hotel_z_scores!$E$31 * z_score_stuff!F17 + z_score_stuff!H17*hotel_z_scores!$F$31 + hotel_z_scores!$G$31 * z_score_stuff!J17 + z_score_stuff!L17*hotel_z_scores!$H$31 + hotel_z_scores!$I$31*z_score_stuff!N17</f>
        <v>59.296175612292842</v>
      </c>
      <c r="AS17">
        <f>B17*hotel_z_scores!$C$32 + z_score_stuff!D17*hotel_z_scores!$D$32 + hotel_z_scores!$E$32 * z_score_stuff!F17 + z_score_stuff!H17*hotel_z_scores!$F$32 + hotel_z_scores!$G$32 * z_score_stuff!J17 + z_score_stuff!L17*hotel_z_scores!$H$32 + hotel_z_scores!$I$32*z_score_stuff!N17</f>
        <v>37.629569564222457</v>
      </c>
      <c r="AU17" t="e">
        <f>INDEX(#REF!,0,MATCH(MAX(#REF!),#REF!,0))</f>
        <v>#REF!</v>
      </c>
      <c r="AV17" t="e">
        <f>INDEX(#REF!,0,MATCH(LARGE((#REF!),2),#REF!, 0))</f>
        <v>#REF!</v>
      </c>
      <c r="AW17" t="e">
        <f>INDEX(#REF!,0,MATCH(LARGE((#REF!),3),#REF!, 0))</f>
        <v>#REF!</v>
      </c>
      <c r="AX17">
        <f>COUNTIF(AU17:AW17, "=" &amp; AY17)</f>
        <v>0</v>
      </c>
      <c r="AY17" s="7" t="s">
        <v>778</v>
      </c>
    </row>
    <row r="18" spans="1:51" x14ac:dyDescent="0.3">
      <c r="A18">
        <f>('Value and Moderate yes mult bed'!BY18 - '[3]Rest of VM'!$AQ$1406) / '[3]Rest of VM'!$AQ$1407</f>
        <v>-0.6522237730661854</v>
      </c>
      <c r="B18">
        <f t="shared" si="6"/>
        <v>2.0349381719664987</v>
      </c>
      <c r="C18">
        <f>('Value and Moderate yes mult bed'!BZ18 - '[3]Rest of VM'!$AR$1406) /'[3]Rest of VM'!$AR$1407</f>
        <v>-1.825658354183155</v>
      </c>
      <c r="D18">
        <f t="shared" si="0"/>
        <v>0</v>
      </c>
      <c r="E18">
        <f>('Value and Moderate yes mult bed'!CA18 - '[3]Rest of VM'!$AT$1406) /'[3]Rest of VM'!$AT$1407</f>
        <v>-1.4308317063123175</v>
      </c>
      <c r="F18">
        <f t="shared" si="1"/>
        <v>1.9095890833293661</v>
      </c>
      <c r="G18">
        <f>('Value and Moderate yes mult bed'!CB18 - '[3]Rest of VM'!$AU$1406) / '[3]Rest of VM'!$AU$1407</f>
        <v>-2.0233480720371162</v>
      </c>
      <c r="H18">
        <f t="shared" si="2"/>
        <v>0</v>
      </c>
      <c r="I18">
        <f>('Value and Moderate yes mult bed'!CC18 - '[3]Rest of VM'!$AY$1406) /'[3]Rest of VM'!$AY$1407</f>
        <v>-2.3680190009391717</v>
      </c>
      <c r="J18">
        <f t="shared" si="3"/>
        <v>0</v>
      </c>
      <c r="K18">
        <f>('Value and Moderate yes mult bed'!CD18 - '[3]Rest of VM'!$BA$1406) / '[3]Rest of VM'!$BA$1407</f>
        <v>-1.5707180616909198</v>
      </c>
      <c r="L18">
        <f t="shared" si="4"/>
        <v>0</v>
      </c>
      <c r="M18">
        <f>('Value and Moderate yes mult bed'!CE18 - '[3]Rest of VM'!$AW$1406) / '[3]Rest of VM'!$AW$1407</f>
        <v>1.070030954267535</v>
      </c>
      <c r="N18">
        <f t="shared" si="5"/>
        <v>3.7534627352695038</v>
      </c>
      <c r="O18">
        <f>hotel_z_scores!$B$37*(B18*hotel_z_scores!$C$2 + z_score_stuff!D18*hotel_z_scores!$D$2 + hotel_z_scores!$E$2 * z_score_stuff!F18 + z_score_stuff!H18*hotel_z_scores!$F$2 + hotel_z_scores!$G$2 * z_score_stuff!J18 + z_score_stuff!L18*hotel_z_scores!$H$2 + hotel_z_scores!$I$2*z_score_stuff!N18)</f>
        <v>9.6234959547915757</v>
      </c>
      <c r="P18">
        <f>B18*hotel_z_scores!$C$3 + z_score_stuff!D18*hotel_z_scores!$D$3 + hotel_z_scores!$E$3 * z_score_stuff!F18 + z_score_stuff!H18*hotel_z_scores!$F$3 + hotel_z_scores!$G$3 * z_score_stuff!J18 + z_score_stuff!L18*hotel_z_scores!$H$3 + hotel_z_scores!$I$3*z_score_stuff!N18</f>
        <v>29.699720332903038</v>
      </c>
      <c r="Q18">
        <f>B18*hotel_z_scores!$C$4 + z_score_stuff!D18*hotel_z_scores!$D$4 + hotel_z_scores!$E$4 * z_score_stuff!F18 + z_score_stuff!H18*hotel_z_scores!$F$4 + hotel_z_scores!$G$4 * z_score_stuff!J18 + z_score_stuff!L18*hotel_z_scores!$H$4 + hotel_z_scores!$I$4*z_score_stuff!N18</f>
        <v>23.056684974389579</v>
      </c>
      <c r="R18">
        <f>$A18*[2]hotel_z_scores!$B$5 + $B18*[2]hotel_z_scores!$C$5 + [2]hotel_z_scores!$D$5*[2]z_score_stuff!$C18 + [2]z_score_stuff!$D18*[2]hotel_z_scores!$E$5 + [2]hotel_z_scores!$F$5*[2]z_score_stuff!$E18 + [2]z_score_stuff!$F18*[2]hotel_z_scores!$G$5 + [2]hotel_z_scores!$H$5*[2]z_score_stuff!$G18 + [2]z_score_stuff!$H18*[2]hotel_z_scores!$I$5</f>
        <v>25.371816438982535</v>
      </c>
      <c r="S18">
        <f>$A18*[2]hotel_z_scores!$B$6 + $B18*[2]hotel_z_scores!$C$6 + [2]hotel_z_scores!$D$6*[2]z_score_stuff!$C18 + [2]z_score_stuff!$D18*[2]hotel_z_scores!$E$6 + [2]hotel_z_scores!$F$6*[2]z_score_stuff!$E18 + [2]z_score_stuff!$F18*[2]hotel_z_scores!$G$6 + [2]hotel_z_scores!$H$6*[2]z_score_stuff!$G18 + [2]z_score_stuff!$H18*[2]hotel_z_scores!$I$6</f>
        <v>30.715195088882687</v>
      </c>
      <c r="T18">
        <f>$A18*[2]hotel_z_scores!$B$7 + $B18*[2]hotel_z_scores!$C$7+ [2]hotel_z_scores!$D$7*[2]z_score_stuff!$C18 + [2]z_score_stuff!$D18*[2]hotel_z_scores!$E$7 + [2]hotel_z_scores!$F$7*[2]z_score_stuff!$E18 + [2]z_score_stuff!$F18*[2]hotel_z_scores!$G$7 + [2]hotel_z_scores!$H$7*[2]z_score_stuff!$G18 + [2]z_score_stuff!$H18*[2]hotel_z_scores!$I$7</f>
        <v>29.991668933848821</v>
      </c>
      <c r="U18">
        <f>B18*hotel_z_scores!$C$8 + z_score_stuff!D18*hotel_z_scores!$D$8 + hotel_z_scores!$E$8 * z_score_stuff!F18 + z_score_stuff!H18*hotel_z_scores!$F$8 + hotel_z_scores!$G$8 * z_score_stuff!J18 + z_score_stuff!L18*hotel_z_scores!$H$8 + hotel_z_scores!$I$8*z_score_stuff!N18</f>
        <v>16.889842011115206</v>
      </c>
      <c r="V18">
        <f>B18*hotel_z_scores!$C$9 + z_score_stuff!D18*hotel_z_scores!$D$9 + hotel_z_scores!$E$9 * z_score_stuff!F18 + z_score_stuff!H18*hotel_z_scores!$F$9 + hotel_z_scores!$G$9 * z_score_stuff!J18 + z_score_stuff!L18*hotel_z_scores!$H$9 + hotel_z_scores!$I$9*z_score_stuff!N18</f>
        <v>24.725286271810958</v>
      </c>
      <c r="W18">
        <f>B18*hotel_z_scores!$C$10 + z_score_stuff!D18*hotel_z_scores!$D$10 + hotel_z_scores!$E$10 * z_score_stuff!F18 + z_score_stuff!H18*hotel_z_scores!$F$10 + hotel_z_scores!$G$10 * z_score_stuff!J18 + z_score_stuff!L18*hotel_z_scores!$H$10 + hotel_z_scores!$I$10*z_score_stuff!N18</f>
        <v>22.976547007147794</v>
      </c>
      <c r="X18">
        <f>B18*hotel_z_scores!$C$11 + z_score_stuff!D18*hotel_z_scores!$D$11 + hotel_z_scores!$E$11 * z_score_stuff!F18 + z_score_stuff!H18*hotel_z_scores!$F$11 + hotel_z_scores!$G$11 * z_score_stuff!J18 + z_score_stuff!L18*hotel_z_scores!$H$11 + hotel_z_scores!$I$11*z_score_stuff!N18</f>
        <v>17.056070920536399</v>
      </c>
      <c r="Y18">
        <f>B18*hotel_z_scores!$C$12 + z_score_stuff!D18*hotel_z_scores!$D$12 + hotel_z_scores!$E$12 * z_score_stuff!F18 + z_score_stuff!H18*hotel_z_scores!$F$12 + hotel_z_scores!$G$12 * z_score_stuff!J18 + z_score_stuff!L18*hotel_z_scores!$H$12 + hotel_z_scores!$I$12*z_score_stuff!N18</f>
        <v>16.64166999024393</v>
      </c>
      <c r="Z18">
        <f>B18*hotel_z_scores!$C$13 + z_score_stuff!D18*hotel_z_scores!$D$13 + hotel_z_scores!$E$13 * z_score_stuff!F18 + z_score_stuff!H18*hotel_z_scores!$F$13 + hotel_z_scores!$G$13 * z_score_stuff!J18 + z_score_stuff!L18*hotel_z_scores!$H$13 + hotel_z_scores!$I$13*z_score_stuff!N18</f>
        <v>21.154185261604034</v>
      </c>
      <c r="AA18">
        <f>B18*hotel_z_scores!$C$14 + z_score_stuff!D18*hotel_z_scores!$D$14 + hotel_z_scores!$E$14 * z_score_stuff!F18 + z_score_stuff!H18*hotel_z_scores!$F$14 + hotel_z_scores!$G$14 * z_score_stuff!J18 + z_score_stuff!L18*hotel_z_scores!$H$14 + hotel_z_scores!$I$14*z_score_stuff!N18</f>
        <v>19.247603624924167</v>
      </c>
      <c r="AB18">
        <f>B18*hotel_z_scores!$C$15 + z_score_stuff!D18*hotel_z_scores!$D$15 + hotel_z_scores!$E$15 * z_score_stuff!F18 + z_score_stuff!H18*hotel_z_scores!$F$15 + hotel_z_scores!$G$15 * z_score_stuff!J18 + z_score_stuff!L18*hotel_z_scores!$H$15 + hotel_z_scores!$I$15*z_score_stuff!N18</f>
        <v>14.973787301178643</v>
      </c>
      <c r="AC18">
        <f>B18*hotel_z_scores!$C$16 + z_score_stuff!D18*hotel_z_scores!$D$16 + hotel_z_scores!$E$16 * z_score_stuff!F18 + z_score_stuff!H18*hotel_z_scores!$F$16 + hotel_z_scores!$G$16 * z_score_stuff!J18 + z_score_stuff!L18*hotel_z_scores!$H$16 + hotel_z_scores!$I$16*z_score_stuff!N18</f>
        <v>26.391362209435233</v>
      </c>
      <c r="AD18">
        <f>B18*hotel_z_scores!$C$17 + z_score_stuff!D18*hotel_z_scores!$D$17 + hotel_z_scores!$E$17 * z_score_stuff!F18 + z_score_stuff!H18*hotel_z_scores!$F$17 + hotel_z_scores!$G$17 * z_score_stuff!J18 + z_score_stuff!L18*hotel_z_scores!$H$17 + hotel_z_scores!$I$17*z_score_stuff!N18</f>
        <v>20.741001706390051</v>
      </c>
      <c r="AE18">
        <f>B18*hotel_z_scores!$C$18 + z_score_stuff!D18*hotel_z_scores!$D$18 + hotel_z_scores!$E$18 * z_score_stuff!F18 + z_score_stuff!H18*hotel_z_scores!$F$18 + hotel_z_scores!$G$18 * z_score_stuff!J18 + z_score_stuff!L18*hotel_z_scores!$H$18 + hotel_z_scores!$I$18 * z_score_stuff!N18</f>
        <v>28.076846531802811</v>
      </c>
      <c r="AF18">
        <f>B18*hotel_z_scores!$C$19 + z_score_stuff!D18*hotel_z_scores!$D$19 + hotel_z_scores!$E$19 * z_score_stuff!F18 + z_score_stuff!H18*hotel_z_scores!$F$19 + hotel_z_scores!$G$19 * z_score_stuff!J18 + z_score_stuff!L18*hotel_z_scores!$H$19 + hotel_z_scores!$I$19*z_score_stuff!N18</f>
        <v>23.665504850627443</v>
      </c>
      <c r="AG18">
        <f>B18*hotel_z_scores!$C$20 + z_score_stuff!D18*hotel_z_scores!$D$20 + hotel_z_scores!$E$20 * z_score_stuff!F18 + z_score_stuff!H18*hotel_z_scores!$F$20 + hotel_z_scores!$G$20 * z_score_stuff!J18 + z_score_stuff!L18*hotel_z_scores!$H$20 + hotel_z_scores!$I$20*z_score_stuff!N18</f>
        <v>25.405454881693064</v>
      </c>
      <c r="AH18">
        <f>B18*hotel_z_scores!$C$21 + z_score_stuff!D18*hotel_z_scores!$D$21 + hotel_z_scores!$E$21 * z_score_stuff!F18 + z_score_stuff!H18*hotel_z_scores!$F$21 + hotel_z_scores!$G$21 * z_score_stuff!J18 + z_score_stuff!L18*hotel_z_scores!$H$21 + hotel_z_scores!$I$21*z_score_stuff!N18</f>
        <v>26.775004161794072</v>
      </c>
      <c r="AI18">
        <f>B18*hotel_z_scores!$C$22 + z_score_stuff!D18*hotel_z_scores!$D$22 + hotel_z_scores!$E$22 * z_score_stuff!F18 + z_score_stuff!H18*hotel_z_scores!$F$22 + hotel_z_scores!$G$22 * z_score_stuff!J18 + z_score_stuff!L18*hotel_z_scores!$H$22 + hotel_z_scores!$I$22*z_score_stuff!N18</f>
        <v>18.102998691911505</v>
      </c>
      <c r="AJ18">
        <f>B18*hotel_z_scores!$C$23+z_score_stuff!D18*hotel_z_scores!$D$23+hotel_z_scores!$E$23*z_score_stuff!F18+z_score_stuff!H18*hotel_z_scores!$F$23+hotel_z_scores!$G$23*z_score_stuff!J18+z_score_stuff!L18*hotel_z_scores!$H$23+hotel_z_scores!$I$23*z_score_stuff!N18</f>
        <v>20.834053805759805</v>
      </c>
      <c r="AK18">
        <f>B18*hotel_z_scores!$C$24 + z_score_stuff!D18*hotel_z_scores!$D$24 + hotel_z_scores!$E$24 * z_score_stuff!F18 + z_score_stuff!H18*hotel_z_scores!$F$24 + hotel_z_scores!$G$24 * z_score_stuff!J18 + z_score_stuff!L18*hotel_z_scores!$H$24 + hotel_z_scores!$I$24*z_score_stuff!N18</f>
        <v>16.857009046473951</v>
      </c>
      <c r="AL18">
        <f>B18*hotel_z_scores!$C$25 + z_score_stuff!D18*hotel_z_scores!$D$25 + hotel_z_scores!$E$25 * z_score_stuff!F18 + z_score_stuff!H18*hotel_z_scores!$F$25 + hotel_z_scores!$G$25 * z_score_stuff!J18 + z_score_stuff!L18*hotel_z_scores!$H$25 + hotel_z_scores!$I$25*z_score_stuff!N18</f>
        <v>19.209597245823847</v>
      </c>
      <c r="AM18">
        <f>B18*hotel_z_scores!$C$26 + z_score_stuff!D18*hotel_z_scores!$D$26 + hotel_z_scores!$E$26 * z_score_stuff!F18 + z_score_stuff!H18*hotel_z_scores!$F$26 + hotel_z_scores!$G$26 * z_score_stuff!J18 + z_score_stuff!L18*hotel_z_scores!$H$26 + hotel_z_scores!$I$26*z_score_stuff!N18</f>
        <v>20.043842390780576</v>
      </c>
      <c r="AN18">
        <f>B18*hotel_z_scores!$C$27 + z_score_stuff!D18*hotel_z_scores!$D$27 + hotel_z_scores!$E$27 * z_score_stuff!F18 + z_score_stuff!H18*hotel_z_scores!$F$27 + hotel_z_scores!$G$27 * z_score_stuff!J18 + z_score_stuff!L18*hotel_z_scores!$H$27 + hotel_z_scores!$I$27 *z_score_stuff!N18</f>
        <v>21.548383600338745</v>
      </c>
      <c r="AO18">
        <f>B18*hotel_z_scores!$C$28 + z_score_stuff!D18*hotel_z_scores!$D$28 + hotel_z_scores!$E$28 * z_score_stuff!F18 + z_score_stuff!H18*hotel_z_scores!$F$28 + hotel_z_scores!$G$28 * z_score_stuff!J18 + z_score_stuff!L18*hotel_z_scores!$H$28 + hotel_z_scores!$I$28 *z_score_stuff!N18</f>
        <v>17.721345167746023</v>
      </c>
      <c r="AP18">
        <f>B18*hotel_z_scores!$C$29 + z_score_stuff!D18*hotel_z_scores!$D$29 + hotel_z_scores!$E$29 * z_score_stuff!F18 + z_score_stuff!H18*hotel_z_scores!$F$29 + hotel_z_scores!$G$29 * z_score_stuff!J18 + z_score_stuff!L18*hotel_z_scores!$H$29 + hotel_z_scores!$I$29*z_score_stuff!N18</f>
        <v>20.727875803182464</v>
      </c>
      <c r="AQ18">
        <f>B18*hotel_z_scores!$C$30 + z_score_stuff!D18*hotel_z_scores!$D$30 + hotel_z_scores!$E$30 * z_score_stuff!F18 + z_score_stuff!H18*hotel_z_scores!$F$30 + hotel_z_scores!$G$30 * z_score_stuff!J18 + z_score_stuff!L18*hotel_z_scores!$H$30 + hotel_z_scores!$I$30*z_score_stuff!N18</f>
        <v>21.712003134832912</v>
      </c>
      <c r="AR18">
        <f>B18*hotel_z_scores!$C$31 + z_score_stuff!D18*hotel_z_scores!$D$31 + hotel_z_scores!$E$31 * z_score_stuff!F18 + z_score_stuff!H18*hotel_z_scores!$F$31 + hotel_z_scores!$G$31 * z_score_stuff!J18 + z_score_stuff!L18*hotel_z_scores!$H$31 + hotel_z_scores!$I$31*z_score_stuff!N18</f>
        <v>28.473375099828402</v>
      </c>
      <c r="AS18">
        <f>B18*hotel_z_scores!$C$32 + z_score_stuff!D18*hotel_z_scores!$D$32 + hotel_z_scores!$E$32 * z_score_stuff!F18 + z_score_stuff!H18*hotel_z_scores!$F$32 + hotel_z_scores!$G$32 * z_score_stuff!J18 + z_score_stuff!L18*hotel_z_scores!$H$32 + hotel_z_scores!$I$32*z_score_stuff!N18</f>
        <v>19.016492850986232</v>
      </c>
      <c r="AU18" t="e">
        <f>INDEX(#REF!,0,MATCH(MAX(#REF!),#REF!,0))</f>
        <v>#REF!</v>
      </c>
      <c r="AV18" t="e">
        <f>INDEX(#REF!,0,MATCH(LARGE((#REF!),2),#REF!, 0))</f>
        <v>#REF!</v>
      </c>
      <c r="AW18" t="e">
        <f>INDEX(#REF!,0,MATCH(LARGE((#REF!),3),#REF!, 0))</f>
        <v>#REF!</v>
      </c>
      <c r="AX18">
        <f>COUNTIF(AU18:AW18, "=" &amp; AY18)</f>
        <v>0</v>
      </c>
      <c r="AY18" s="7" t="s">
        <v>781</v>
      </c>
    </row>
    <row r="19" spans="1:51" x14ac:dyDescent="0.3">
      <c r="A19">
        <f>('Value and Moderate yes mult bed'!BY19 - '[3]Rest of VM'!$AQ$1406) / '[3]Rest of VM'!$AQ$1407</f>
        <v>0.16175149572041417</v>
      </c>
      <c r="B19">
        <f t="shared" si="6"/>
        <v>2.8489134407530985</v>
      </c>
      <c r="C19">
        <f>('Value and Moderate yes mult bed'!BZ19 - '[3]Rest of VM'!$AR$1406) /'[3]Rest of VM'!$AR$1407</f>
        <v>-1.825658354183155</v>
      </c>
      <c r="D19">
        <f t="shared" si="0"/>
        <v>0</v>
      </c>
      <c r="E19">
        <f>('Value and Moderate yes mult bed'!CA19 - '[3]Rest of VM'!$AT$1406) /'[3]Rest of VM'!$AT$1407</f>
        <v>-1.4308317063123175</v>
      </c>
      <c r="F19">
        <f t="shared" si="1"/>
        <v>1.9095890833293661</v>
      </c>
      <c r="G19">
        <f>('Value and Moderate yes mult bed'!CB19 - '[3]Rest of VM'!$AU$1406) / '[3]Rest of VM'!$AU$1407</f>
        <v>0.2838849782289638</v>
      </c>
      <c r="H19">
        <f t="shared" si="2"/>
        <v>2.3072330502660798</v>
      </c>
      <c r="I19">
        <f>('Value and Moderate yes mult bed'!CC19 - '[3]Rest of VM'!$AY$1406) /'[3]Rest of VM'!$AY$1407</f>
        <v>1.1840095004695856</v>
      </c>
      <c r="J19">
        <f t="shared" si="3"/>
        <v>3.5520285014087571</v>
      </c>
      <c r="K19">
        <f>('Value and Moderate yes mult bed'!CD19 - '[3]Rest of VM'!$BA$1406) / '[3]Rest of VM'!$BA$1407</f>
        <v>2.3050080518662881</v>
      </c>
      <c r="L19">
        <f t="shared" si="4"/>
        <v>3.8757261135572079</v>
      </c>
      <c r="M19">
        <f>('Value and Moderate yes mult bed'!CE19 - '[3]Rest of VM'!$AW$1406) / '[3]Rest of VM'!$AW$1407</f>
        <v>0.13166527045015897</v>
      </c>
      <c r="N19">
        <f t="shared" si="5"/>
        <v>2.8150970514521281</v>
      </c>
      <c r="O19">
        <f>hotel_z_scores!$B$37*(B19*hotel_z_scores!$C$2 + z_score_stuff!D19*hotel_z_scores!$D$2 + hotel_z_scores!$E$2 * z_score_stuff!F19 + z_score_stuff!H19*hotel_z_scores!$F$2 + hotel_z_scores!$G$2 * z_score_stuff!J19 + z_score_stuff!L19*hotel_z_scores!$H$2 + hotel_z_scores!$I$2*z_score_stuff!N19)</f>
        <v>18.602655436838845</v>
      </c>
      <c r="P19">
        <f>B19*hotel_z_scores!$C$3 + z_score_stuff!D19*hotel_z_scores!$D$3 + hotel_z_scores!$E$3 * z_score_stuff!F19 + z_score_stuff!H19*hotel_z_scores!$F$3 + hotel_z_scores!$G$3 * z_score_stuff!J19 + z_score_stuff!L19*hotel_z_scores!$H$3 + hotel_z_scores!$I$3*z_score_stuff!N19</f>
        <v>69.103524688658183</v>
      </c>
      <c r="Q19">
        <f>B19*hotel_z_scores!$C$4 + z_score_stuff!D19*hotel_z_scores!$D$4 + hotel_z_scores!$E$4 * z_score_stuff!F19 + z_score_stuff!H19*hotel_z_scores!$F$4 + hotel_z_scores!$G$4 * z_score_stuff!J19 + z_score_stuff!L19*hotel_z_scores!$H$4 + hotel_z_scores!$I$4*z_score_stuff!N19</f>
        <v>50.017684251064694</v>
      </c>
      <c r="R19">
        <f>$A19*[2]hotel_z_scores!$B$5 + $B19*[2]hotel_z_scores!$C$5 + [2]hotel_z_scores!$D$5*[2]z_score_stuff!$C19 + [2]z_score_stuff!$D19*[2]hotel_z_scores!$E$5 + [2]hotel_z_scores!$F$5*[2]z_score_stuff!$E19 + [2]z_score_stuff!$F19*[2]hotel_z_scores!$G$5 + [2]hotel_z_scores!$H$5*[2]z_score_stuff!$G19 + [2]z_score_stuff!$H19*[2]hotel_z_scores!$I$5</f>
        <v>23.100906496466596</v>
      </c>
      <c r="S19">
        <f>$A19*[2]hotel_z_scores!$B$6 + $B19*[2]hotel_z_scores!$C$6 + [2]hotel_z_scores!$D$6*[2]z_score_stuff!$C19 + [2]z_score_stuff!$D19*[2]hotel_z_scores!$E$6 + [2]hotel_z_scores!$F$6*[2]z_score_stuff!$E19 + [2]z_score_stuff!$F19*[2]hotel_z_scores!$G$6 + [2]hotel_z_scores!$H$6*[2]z_score_stuff!$G19 + [2]z_score_stuff!$H19*[2]hotel_z_scores!$I$6</f>
        <v>26.273515310464585</v>
      </c>
      <c r="T19">
        <f>$A19*[2]hotel_z_scores!$B$7 + $B19*[2]hotel_z_scores!$C$7+ [2]hotel_z_scores!$D$7*[2]z_score_stuff!$C19 + [2]z_score_stuff!$D19*[2]hotel_z_scores!$E$7 + [2]hotel_z_scores!$F$7*[2]z_score_stuff!$E19 + [2]z_score_stuff!$F19*[2]hotel_z_scores!$G$7 + [2]hotel_z_scores!$H$7*[2]z_score_stuff!$G19 + [2]z_score_stuff!$H19*[2]hotel_z_scores!$I$7</f>
        <v>25.211283131943894</v>
      </c>
      <c r="U19">
        <f>B19*hotel_z_scores!$C$8 + z_score_stuff!D19*hotel_z_scores!$D$8 + hotel_z_scores!$E$8 * z_score_stuff!F19 + z_score_stuff!H19*hotel_z_scores!$F$8 + hotel_z_scores!$G$8 * z_score_stuff!J19 + z_score_stuff!L19*hotel_z_scores!$H$8 + hotel_z_scores!$I$8*z_score_stuff!N19</f>
        <v>40.013619303407566</v>
      </c>
      <c r="V19">
        <f>B19*hotel_z_scores!$C$9 + z_score_stuff!D19*hotel_z_scores!$D$9 + hotel_z_scores!$E$9 * z_score_stuff!F19 + z_score_stuff!H19*hotel_z_scores!$F$9 + hotel_z_scores!$G$9 * z_score_stuff!J19 + z_score_stuff!L19*hotel_z_scores!$H$9 + hotel_z_scores!$I$9*z_score_stuff!N19</f>
        <v>45.403132362129526</v>
      </c>
      <c r="W19">
        <f>B19*hotel_z_scores!$C$10 + z_score_stuff!D19*hotel_z_scores!$D$10 + hotel_z_scores!$E$10 * z_score_stuff!F19 + z_score_stuff!H19*hotel_z_scores!$F$10 + hotel_z_scores!$G$10 * z_score_stuff!J19 + z_score_stuff!L19*hotel_z_scores!$H$10 + hotel_z_scores!$I$10*z_score_stuff!N19</f>
        <v>45.286829754855503</v>
      </c>
      <c r="X19">
        <f>B19*hotel_z_scores!$C$11 + z_score_stuff!D19*hotel_z_scores!$D$11 + hotel_z_scores!$E$11 * z_score_stuff!F19 + z_score_stuff!H19*hotel_z_scores!$F$11 + hotel_z_scores!$G$11 * z_score_stuff!J19 + z_score_stuff!L19*hotel_z_scores!$H$11 + hotel_z_scores!$I$11*z_score_stuff!N19</f>
        <v>43.88890146294834</v>
      </c>
      <c r="Y19">
        <f>B19*hotel_z_scores!$C$12 + z_score_stuff!D19*hotel_z_scores!$D$12 + hotel_z_scores!$E$12 * z_score_stuff!F19 + z_score_stuff!H19*hotel_z_scores!$F$12 + hotel_z_scores!$G$12 * z_score_stuff!J19 + z_score_stuff!L19*hotel_z_scores!$H$12 + hotel_z_scores!$I$12*z_score_stuff!N19</f>
        <v>48.073631704922725</v>
      </c>
      <c r="Z19">
        <f>B19*hotel_z_scores!$C$13 + z_score_stuff!D19*hotel_z_scores!$D$13 + hotel_z_scores!$E$13 * z_score_stuff!F19 + z_score_stuff!H19*hotel_z_scores!$F$13 + hotel_z_scores!$G$13 * z_score_stuff!J19 + z_score_stuff!L19*hotel_z_scores!$H$13 + hotel_z_scores!$I$13*z_score_stuff!N19</f>
        <v>44.359110856084783</v>
      </c>
      <c r="AA19">
        <f>B19*hotel_z_scores!$C$14 + z_score_stuff!D19*hotel_z_scores!$D$14 + hotel_z_scores!$E$14 * z_score_stuff!F19 + z_score_stuff!H19*hotel_z_scores!$F$14 + hotel_z_scores!$G$14 * z_score_stuff!J19 + z_score_stuff!L19*hotel_z_scores!$H$14 + hotel_z_scores!$I$14*z_score_stuff!N19</f>
        <v>43.432536846419076</v>
      </c>
      <c r="AB19">
        <f>B19*hotel_z_scores!$C$15 + z_score_stuff!D19*hotel_z_scores!$D$15 + hotel_z_scores!$E$15 * z_score_stuff!F19 + z_score_stuff!H19*hotel_z_scores!$F$15 + hotel_z_scores!$G$15 * z_score_stuff!J19 + z_score_stuff!L19*hotel_z_scores!$H$15 + hotel_z_scores!$I$15*z_score_stuff!N19</f>
        <v>36.892877758660795</v>
      </c>
      <c r="AC19">
        <f>B19*hotel_z_scores!$C$16 + z_score_stuff!D19*hotel_z_scores!$D$16 + hotel_z_scores!$E$16 * z_score_stuff!F19 + z_score_stuff!H19*hotel_z_scores!$F$16 + hotel_z_scores!$G$16 * z_score_stuff!J19 + z_score_stuff!L19*hotel_z_scores!$H$16 + hotel_z_scores!$I$16*z_score_stuff!N19</f>
        <v>51.619016369278867</v>
      </c>
      <c r="AD19">
        <f>B19*hotel_z_scores!$C$17 + z_score_stuff!D19*hotel_z_scores!$D$17 + hotel_z_scores!$E$17 * z_score_stuff!F19 + z_score_stuff!H19*hotel_z_scores!$F$17 + hotel_z_scores!$G$17 * z_score_stuff!J19 + z_score_stuff!L19*hotel_z_scores!$H$17 + hotel_z_scores!$I$17*z_score_stuff!N19</f>
        <v>41.431819355548789</v>
      </c>
      <c r="AE19">
        <f>B19*hotel_z_scores!$C$18 + z_score_stuff!D19*hotel_z_scores!$D$18 + hotel_z_scores!$E$18 * z_score_stuff!F19 + z_score_stuff!H19*hotel_z_scores!$F$18 + hotel_z_scores!$G$18 * z_score_stuff!J19 + z_score_stuff!L19*hotel_z_scores!$H$18 + hotel_z_scores!$I$18 * z_score_stuff!N19</f>
        <v>54.791383963281881</v>
      </c>
      <c r="AF19">
        <f>B19*hotel_z_scores!$C$19 + z_score_stuff!D19*hotel_z_scores!$D$19 + hotel_z_scores!$E$19 * z_score_stuff!F19 + z_score_stuff!H19*hotel_z_scores!$F$19 + hotel_z_scores!$G$19 * z_score_stuff!J19 + z_score_stuff!L19*hotel_z_scores!$H$19 + hotel_z_scores!$I$19*z_score_stuff!N19</f>
        <v>45.998730729448909</v>
      </c>
      <c r="AG19">
        <f>B19*hotel_z_scores!$C$20 + z_score_stuff!D19*hotel_z_scores!$D$20 + hotel_z_scores!$E$20 * z_score_stuff!F19 + z_score_stuff!H19*hotel_z_scores!$F$20 + hotel_z_scores!$G$20 * z_score_stuff!J19 + z_score_stuff!L19*hotel_z_scores!$H$20 + hotel_z_scores!$I$20*z_score_stuff!N19</f>
        <v>50.336948255509071</v>
      </c>
      <c r="AH19">
        <f>B19*hotel_z_scores!$C$21 + z_score_stuff!D19*hotel_z_scores!$D$21 + hotel_z_scores!$E$21 * z_score_stuff!F19 + z_score_stuff!H19*hotel_z_scores!$F$21 + hotel_z_scores!$G$21 * z_score_stuff!J19 + z_score_stuff!L19*hotel_z_scores!$H$21 + hotel_z_scores!$I$21*z_score_stuff!N19</f>
        <v>56.219457059849688</v>
      </c>
      <c r="AI19">
        <f>B19*hotel_z_scores!$C$22 + z_score_stuff!D19*hotel_z_scores!$D$22 + hotel_z_scores!$E$22 * z_score_stuff!F19 + z_score_stuff!H19*hotel_z_scores!$F$22 + hotel_z_scores!$G$22 * z_score_stuff!J19 + z_score_stuff!L19*hotel_z_scores!$H$22 + hotel_z_scores!$I$22*z_score_stuff!N19</f>
        <v>32.533472454596307</v>
      </c>
      <c r="AJ19">
        <f>B19*hotel_z_scores!$C$23+z_score_stuff!D19*hotel_z_scores!$D$23+hotel_z_scores!$E$23*z_score_stuff!F19+z_score_stuff!H19*hotel_z_scores!$F$23+hotel_z_scores!$G$23*z_score_stuff!J19+z_score_stuff!L19*hotel_z_scores!$H$23+hotel_z_scores!$I$23*z_score_stuff!N19</f>
        <v>41.911990977925726</v>
      </c>
      <c r="AK19">
        <f>B19*hotel_z_scores!$C$24 + z_score_stuff!D19*hotel_z_scores!$D$24 + hotel_z_scores!$E$24 * z_score_stuff!F19 + z_score_stuff!H19*hotel_z_scores!$F$24 + hotel_z_scores!$G$24 * z_score_stuff!J19 + z_score_stuff!L19*hotel_z_scores!$H$24 + hotel_z_scores!$I$24*z_score_stuff!N19</f>
        <v>41.501230375456423</v>
      </c>
      <c r="AL19">
        <f>B19*hotel_z_scores!$C$25 + z_score_stuff!D19*hotel_z_scores!$D$25 + hotel_z_scores!$E$25 * z_score_stuff!F19 + z_score_stuff!H19*hotel_z_scores!$F$25 + hotel_z_scores!$G$25 * z_score_stuff!J19 + z_score_stuff!L19*hotel_z_scores!$H$25 + hotel_z_scores!$I$25*z_score_stuff!N19</f>
        <v>44.902461038593636</v>
      </c>
      <c r="AM19">
        <f>B19*hotel_z_scores!$C$26 + z_score_stuff!D19*hotel_z_scores!$D$26 + hotel_z_scores!$E$26 * z_score_stuff!F19 + z_score_stuff!H19*hotel_z_scores!$F$26 + hotel_z_scores!$G$26 * z_score_stuff!J19 + z_score_stuff!L19*hotel_z_scores!$H$26 + hotel_z_scores!$I$26*z_score_stuff!N19</f>
        <v>47.960707167384143</v>
      </c>
      <c r="AN19">
        <f>B19*hotel_z_scores!$C$27 + z_score_stuff!D19*hotel_z_scores!$D$27 + hotel_z_scores!$E$27 * z_score_stuff!F19 + z_score_stuff!H19*hotel_z_scores!$F$27 + hotel_z_scores!$G$27 * z_score_stuff!J19 + z_score_stuff!L19*hotel_z_scores!$H$27 + hotel_z_scores!$I$27 *z_score_stuff!N19</f>
        <v>47.32786640402341</v>
      </c>
      <c r="AO19">
        <f>B19*hotel_z_scores!$C$28 + z_score_stuff!D19*hotel_z_scores!$D$28 + hotel_z_scores!$E$28 * z_score_stuff!F19 + z_score_stuff!H19*hotel_z_scores!$F$28 + hotel_z_scores!$G$28 * z_score_stuff!J19 + z_score_stuff!L19*hotel_z_scores!$H$28 + hotel_z_scores!$I$28 *z_score_stuff!N19</f>
        <v>24.38775989413098</v>
      </c>
      <c r="AP19">
        <f>B19*hotel_z_scores!$C$29 + z_score_stuff!D19*hotel_z_scores!$D$29 + hotel_z_scores!$E$29 * z_score_stuff!F19 + z_score_stuff!H19*hotel_z_scores!$F$29 + hotel_z_scores!$G$29 * z_score_stuff!J19 + z_score_stuff!L19*hotel_z_scores!$H$29 + hotel_z_scores!$I$29*z_score_stuff!N19</f>
        <v>31.879637343460377</v>
      </c>
      <c r="AQ19">
        <f>B19*hotel_z_scores!$C$30 + z_score_stuff!D19*hotel_z_scores!$D$30 + hotel_z_scores!$E$30 * z_score_stuff!F19 + z_score_stuff!H19*hotel_z_scores!$F$30 + hotel_z_scores!$G$30 * z_score_stuff!J19 + z_score_stuff!L19*hotel_z_scores!$H$30 + hotel_z_scores!$I$30*z_score_stuff!N19</f>
        <v>42.47216045476145</v>
      </c>
      <c r="AR19">
        <f>B19*hotel_z_scores!$C$31 + z_score_stuff!D19*hotel_z_scores!$D$31 + hotel_z_scores!$E$31 * z_score_stuff!F19 + z_score_stuff!H19*hotel_z_scores!$F$31 + hotel_z_scores!$G$31 * z_score_stuff!J19 + z_score_stuff!L19*hotel_z_scores!$H$31 + hotel_z_scores!$I$31*z_score_stuff!N19</f>
        <v>64.036842255990251</v>
      </c>
      <c r="AS19">
        <f>B19*hotel_z_scores!$C$32 + z_score_stuff!D19*hotel_z_scores!$D$32 + hotel_z_scores!$E$32 * z_score_stuff!F19 + z_score_stuff!H19*hotel_z_scores!$F$32 + hotel_z_scores!$G$32 * z_score_stuff!J19 + z_score_stuff!L19*hotel_z_scores!$H$32 + hotel_z_scores!$I$32*z_score_stuff!N19</f>
        <v>43.392711007237033</v>
      </c>
      <c r="AU19" t="e">
        <f>INDEX(#REF!,0,MATCH(MAX(#REF!),#REF!,0))</f>
        <v>#REF!</v>
      </c>
      <c r="AV19" t="e">
        <f>INDEX(#REF!,0,MATCH(LARGE((#REF!),2),#REF!, 0))</f>
        <v>#REF!</v>
      </c>
      <c r="AW19" t="e">
        <f>INDEX(#REF!,0,MATCH(LARGE((#REF!),3),#REF!, 0))</f>
        <v>#REF!</v>
      </c>
      <c r="AX19">
        <f>COUNTIF(AU19:AW19, "=" &amp; AY19)</f>
        <v>0</v>
      </c>
      <c r="AY19" s="7" t="s">
        <v>777</v>
      </c>
    </row>
    <row r="20" spans="1:51" x14ac:dyDescent="0.3">
      <c r="A20">
        <f>('Value and Moderate yes mult bed'!BY20 - '[3]Rest of VM'!$AQ$1406) / '[3]Rest of VM'!$AQ$1407</f>
        <v>-2.6871619450326842</v>
      </c>
      <c r="B20">
        <f t="shared" si="6"/>
        <v>0</v>
      </c>
      <c r="C20">
        <f>('Value and Moderate yes mult bed'!BZ20 - '[3]Rest of VM'!$AR$1406) /'[3]Rest of VM'!$AR$1407</f>
        <v>-1.825658354183155</v>
      </c>
      <c r="D20">
        <f t="shared" si="0"/>
        <v>0</v>
      </c>
      <c r="E20">
        <f>('Value and Moderate yes mult bed'!CA20 - '[3]Rest of VM'!$AT$1406) /'[3]Rest of VM'!$AT$1407</f>
        <v>-1.4308317063123175</v>
      </c>
      <c r="F20">
        <f t="shared" si="1"/>
        <v>1.9095890833293661</v>
      </c>
      <c r="G20">
        <f>('Value and Moderate yes mult bed'!CB20 - '[3]Rest of VM'!$AU$1406) / '[3]Rest of VM'!$AU$1407</f>
        <v>0.2838849782289638</v>
      </c>
      <c r="H20">
        <f t="shared" si="2"/>
        <v>2.3072330502660798</v>
      </c>
      <c r="I20">
        <f>('Value and Moderate yes mult bed'!CC20 - '[3]Rest of VM'!$AY$1406) /'[3]Rest of VM'!$AY$1407</f>
        <v>-2.3680190009391717</v>
      </c>
      <c r="J20">
        <f t="shared" si="3"/>
        <v>0</v>
      </c>
      <c r="K20">
        <f>('Value and Moderate yes mult bed'!CD20 - '[3]Rest of VM'!$BA$1406) / '[3]Rest of VM'!$BA$1407</f>
        <v>-1.5707180616909198</v>
      </c>
      <c r="L20">
        <f t="shared" si="4"/>
        <v>0</v>
      </c>
      <c r="M20">
        <f>('Value and Moderate yes mult bed'!CE20 - '[3]Rest of VM'!$AW$1406) / '[3]Rest of VM'!$AW$1407</f>
        <v>2.008396638084911</v>
      </c>
      <c r="N20">
        <f t="shared" si="5"/>
        <v>4.69182841908688</v>
      </c>
      <c r="O20">
        <f>hotel_z_scores!$B$37*(B20*hotel_z_scores!$C$2 + z_score_stuff!D20*hotel_z_scores!$D$2 + hotel_z_scores!$E$2 * z_score_stuff!F20 + z_score_stuff!H20*hotel_z_scores!$F$2 + hotel_z_scores!$G$2 * z_score_stuff!J20 + z_score_stuff!L20*hotel_z_scores!$H$2 + hotel_z_scores!$I$2*z_score_stuff!N20)</f>
        <v>11.772328306329308</v>
      </c>
      <c r="P20">
        <f>B20*hotel_z_scores!$C$3 + z_score_stuff!D20*hotel_z_scores!$D$3 + hotel_z_scores!$E$3 * z_score_stuff!F20 + z_score_stuff!H20*hotel_z_scores!$F$3 + hotel_z_scores!$G$3 * z_score_stuff!J20 + z_score_stuff!L20*hotel_z_scores!$H$3 + hotel_z_scores!$I$3*z_score_stuff!N20</f>
        <v>33.464127926702844</v>
      </c>
      <c r="Q20">
        <f>B20*hotel_z_scores!$C$4 + z_score_stuff!D20*hotel_z_scores!$D$4 + hotel_z_scores!$E$4 * z_score_stuff!F20 + z_score_stuff!H20*hotel_z_scores!$F$4 + hotel_z_scores!$G$4 * z_score_stuff!J20 + z_score_stuff!L20*hotel_z_scores!$H$4 + hotel_z_scores!$I$4*z_score_stuff!N20</f>
        <v>30.368806678266967</v>
      </c>
      <c r="R20">
        <f>$A20*[2]hotel_z_scores!$B$5 + $B20*[2]hotel_z_scores!$C$5 + [2]hotel_z_scores!$D$5*[2]z_score_stuff!$C20 + [2]z_score_stuff!$D20*[2]hotel_z_scores!$E$5 + [2]hotel_z_scores!$F$5*[2]z_score_stuff!$E20 + [2]z_score_stuff!$F20*[2]hotel_z_scores!$G$5 + [2]hotel_z_scores!$H$5*[2]z_score_stuff!$G20 + [2]z_score_stuff!$H20*[2]hotel_z_scores!$I$5</f>
        <v>-18.857139430885674</v>
      </c>
      <c r="S20">
        <f>$A20*[2]hotel_z_scores!$B$6 + $B20*[2]hotel_z_scores!$C$6 + [2]hotel_z_scores!$D$6*[2]z_score_stuff!$C20 + [2]z_score_stuff!$D20*[2]hotel_z_scores!$E$6 + [2]hotel_z_scores!$F$6*[2]z_score_stuff!$E20 + [2]z_score_stuff!$F20*[2]hotel_z_scores!$G$6 + [2]hotel_z_scores!$H$6*[2]z_score_stuff!$G20 + [2]z_score_stuff!$H20*[2]hotel_z_scores!$I$6</f>
        <v>-18.833712792711346</v>
      </c>
      <c r="T20">
        <f>$A20*[2]hotel_z_scores!$B$7 + $B20*[2]hotel_z_scores!$C$7+ [2]hotel_z_scores!$D$7*[2]z_score_stuff!$C20 + [2]z_score_stuff!$D20*[2]hotel_z_scores!$E$7 + [2]hotel_z_scores!$F$7*[2]z_score_stuff!$E20 + [2]z_score_stuff!$F20*[2]hotel_z_scores!$G$7 + [2]hotel_z_scores!$H$7*[2]z_score_stuff!$G20 + [2]z_score_stuff!$H20*[2]hotel_z_scores!$I$7</f>
        <v>-18.056280470765415</v>
      </c>
      <c r="U20">
        <f>B20*hotel_z_scores!$C$8 + z_score_stuff!D20*hotel_z_scores!$D$8 + hotel_z_scores!$E$8 * z_score_stuff!F20 + z_score_stuff!H20*hotel_z_scores!$F$8 + hotel_z_scores!$G$8 * z_score_stuff!J20 + z_score_stuff!L20*hotel_z_scores!$H$8 + hotel_z_scores!$I$8*z_score_stuff!N20</f>
        <v>20.8960838051376</v>
      </c>
      <c r="V20">
        <f>B20*hotel_z_scores!$C$9 + z_score_stuff!D20*hotel_z_scores!$D$9 + hotel_z_scores!$E$9 * z_score_stuff!F20 + z_score_stuff!H20*hotel_z_scores!$F$9 + hotel_z_scores!$G$9 * z_score_stuff!J20 + z_score_stuff!L20*hotel_z_scores!$H$9 + hotel_z_scores!$I$9*z_score_stuff!N20</f>
        <v>33.252936913128138</v>
      </c>
      <c r="W20">
        <f>B20*hotel_z_scores!$C$10 + z_score_stuff!D20*hotel_z_scores!$D$10 + hotel_z_scores!$E$10 * z_score_stuff!F20 + z_score_stuff!H20*hotel_z_scores!$F$10 + hotel_z_scores!$G$10 * z_score_stuff!J20 + z_score_stuff!L20*hotel_z_scores!$H$10 + hotel_z_scores!$I$10*z_score_stuff!N20</f>
        <v>29.855608863526648</v>
      </c>
      <c r="X20">
        <f>B20*hotel_z_scores!$C$11 + z_score_stuff!D20*hotel_z_scores!$D$11 + hotel_z_scores!$E$11 * z_score_stuff!F20 + z_score_stuff!H20*hotel_z_scores!$F$11 + hotel_z_scores!$G$11 * z_score_stuff!J20 + z_score_stuff!L20*hotel_z_scores!$H$11 + hotel_z_scores!$I$11*z_score_stuff!N20</f>
        <v>27.899551836563212</v>
      </c>
      <c r="Y20">
        <f>B20*hotel_z_scores!$C$12 + z_score_stuff!D20*hotel_z_scores!$D$12 + hotel_z_scores!$E$12 * z_score_stuff!F20 + z_score_stuff!H20*hotel_z_scores!$F$12 + hotel_z_scores!$G$12 * z_score_stuff!J20 + z_score_stuff!L20*hotel_z_scores!$H$12 + hotel_z_scores!$I$12*z_score_stuff!N20</f>
        <v>27.418601211639668</v>
      </c>
      <c r="Z20">
        <f>B20*hotel_z_scores!$C$13 + z_score_stuff!D20*hotel_z_scores!$D$13 + hotel_z_scores!$E$13 * z_score_stuff!F20 + z_score_stuff!H20*hotel_z_scores!$F$13 + hotel_z_scores!$G$13 * z_score_stuff!J20 + z_score_stuff!L20*hotel_z_scores!$H$13 + hotel_z_scores!$I$13*z_score_stuff!N20</f>
        <v>31.32769943652324</v>
      </c>
      <c r="AA20">
        <f>B20*hotel_z_scores!$C$14 + z_score_stuff!D20*hotel_z_scores!$D$14 + hotel_z_scores!$E$14 * z_score_stuff!F20 + z_score_stuff!H20*hotel_z_scores!$F$14 + hotel_z_scores!$G$14 * z_score_stuff!J20 + z_score_stuff!L20*hotel_z_scores!$H$14 + hotel_z_scores!$I$14*z_score_stuff!N20</f>
        <v>28.857759580299778</v>
      </c>
      <c r="AB20">
        <f>B20*hotel_z_scores!$C$15 + z_score_stuff!D20*hotel_z_scores!$D$15 + hotel_z_scores!$E$15 * z_score_stuff!F20 + z_score_stuff!H20*hotel_z_scores!$F$15 + hotel_z_scores!$G$15 * z_score_stuff!J20 + z_score_stuff!L20*hotel_z_scores!$H$15 + hotel_z_scores!$I$15*z_score_stuff!N20</f>
        <v>22.072516162007659</v>
      </c>
      <c r="AC20">
        <f>B20*hotel_z_scores!$C$16 + z_score_stuff!D20*hotel_z_scores!$D$16 + hotel_z_scores!$E$16 * z_score_stuff!F20 + z_score_stuff!H20*hotel_z_scores!$F$16 + hotel_z_scores!$G$16 * z_score_stuff!J20 + z_score_stuff!L20*hotel_z_scores!$H$16 + hotel_z_scores!$I$16*z_score_stuff!N20</f>
        <v>32.983375589570116</v>
      </c>
      <c r="AD20">
        <f>B20*hotel_z_scores!$C$17 + z_score_stuff!D20*hotel_z_scores!$D$17 + hotel_z_scores!$E$17 * z_score_stuff!F20 + z_score_stuff!H20*hotel_z_scores!$F$17 + hotel_z_scores!$G$17 * z_score_stuff!J20 + z_score_stuff!L20*hotel_z_scores!$H$17 + hotel_z_scores!$I$17*z_score_stuff!N20</f>
        <v>27.097757069522793</v>
      </c>
      <c r="AE20">
        <f>B20*hotel_z_scores!$C$18 + z_score_stuff!D20*hotel_z_scores!$D$18 + hotel_z_scores!$E$18 * z_score_stuff!F20 + z_score_stuff!H20*hotel_z_scores!$F$18 + hotel_z_scores!$G$18 * z_score_stuff!J20 + z_score_stuff!L20*hotel_z_scores!$H$18 + hotel_z_scores!$I$18 * z_score_stuff!N20</f>
        <v>32.128533331050178</v>
      </c>
      <c r="AF20">
        <f>B20*hotel_z_scores!$C$19 + z_score_stuff!D20*hotel_z_scores!$D$19 + hotel_z_scores!$E$19 * z_score_stuff!F20 + z_score_stuff!H20*hotel_z_scores!$F$19 + hotel_z_scores!$G$19 * z_score_stuff!J20 + z_score_stuff!L20*hotel_z_scores!$H$19 + hotel_z_scores!$I$19*z_score_stuff!N20</f>
        <v>34.648984772017755</v>
      </c>
      <c r="AG20">
        <f>B20*hotel_z_scores!$C$20 + z_score_stuff!D20*hotel_z_scores!$D$20 + hotel_z_scores!$E$20 * z_score_stuff!F20 + z_score_stuff!H20*hotel_z_scores!$F$20 + hotel_z_scores!$G$20 * z_score_stuff!J20 + z_score_stuff!L20*hotel_z_scores!$H$20 + hotel_z_scores!$I$20*z_score_stuff!N20</f>
        <v>33.329267669731315</v>
      </c>
      <c r="AH20">
        <f>B20*hotel_z_scores!$C$21 + z_score_stuff!D20*hotel_z_scores!$D$21 + hotel_z_scores!$E$21 * z_score_stuff!F20 + z_score_stuff!H20*hotel_z_scores!$F$21 + hotel_z_scores!$G$21 * z_score_stuff!J20 + z_score_stuff!L20*hotel_z_scores!$H$21 + hotel_z_scores!$I$21*z_score_stuff!N20</f>
        <v>32.484629674321233</v>
      </c>
      <c r="AI20">
        <f>B20*hotel_z_scores!$C$22 + z_score_stuff!D20*hotel_z_scores!$D$22 + hotel_z_scores!$E$22 * z_score_stuff!F20 + z_score_stuff!H20*hotel_z_scores!$F$22 + hotel_z_scores!$G$22 * z_score_stuff!J20 + z_score_stuff!L20*hotel_z_scores!$H$22 + hotel_z_scores!$I$22*z_score_stuff!N20</f>
        <v>23.395373553584715</v>
      </c>
      <c r="AJ20">
        <f>B20*hotel_z_scores!$C$23+z_score_stuff!D20*hotel_z_scores!$D$23+hotel_z_scores!$E$23*z_score_stuff!F20+z_score_stuff!H20*hotel_z_scores!$F$23+hotel_z_scores!$G$23*z_score_stuff!J20+z_score_stuff!L20*hotel_z_scores!$H$23+hotel_z_scores!$I$23*z_score_stuff!N20</f>
        <v>26.491999006421711</v>
      </c>
      <c r="AK20">
        <f>B20*hotel_z_scores!$C$24 + z_score_stuff!D20*hotel_z_scores!$D$24 + hotel_z_scores!$E$24 * z_score_stuff!F20 + z_score_stuff!H20*hotel_z_scores!$F$24 + hotel_z_scores!$G$24 * z_score_stuff!J20 + z_score_stuff!L20*hotel_z_scores!$H$24 + hotel_z_scores!$I$24*z_score_stuff!N20</f>
        <v>21.950373850895296</v>
      </c>
      <c r="AL20">
        <f>B20*hotel_z_scores!$C$25 + z_score_stuff!D20*hotel_z_scores!$D$25 + hotel_z_scores!$E$25 * z_score_stuff!F20 + z_score_stuff!H20*hotel_z_scores!$F$25 + hotel_z_scores!$G$25 * z_score_stuff!J20 + z_score_stuff!L20*hotel_z_scores!$H$25 + hotel_z_scores!$I$25*z_score_stuff!N20</f>
        <v>25.632365117700559</v>
      </c>
      <c r="AM20">
        <f>B20*hotel_z_scores!$C$26 + z_score_stuff!D20*hotel_z_scores!$D$26 + hotel_z_scores!$E$26 * z_score_stuff!F20 + z_score_stuff!H20*hotel_z_scores!$F$26 + hotel_z_scores!$G$26 * z_score_stuff!J20 + z_score_stuff!L20*hotel_z_scores!$H$26 + hotel_z_scores!$I$26*z_score_stuff!N20</f>
        <v>26.108235934540637</v>
      </c>
      <c r="AN20">
        <f>B20*hotel_z_scores!$C$27 + z_score_stuff!D20*hotel_z_scores!$D$27 + hotel_z_scores!$E$27 * z_score_stuff!F20 + z_score_stuff!H20*hotel_z_scores!$F$27 + hotel_z_scores!$G$27 * z_score_stuff!J20 + z_score_stuff!L20*hotel_z_scores!$H$27 + hotel_z_scores!$I$27 *z_score_stuff!N20</f>
        <v>29.138182572616195</v>
      </c>
      <c r="AO20">
        <f>B20*hotel_z_scores!$C$28 + z_score_stuff!D20*hotel_z_scores!$D$28 + hotel_z_scores!$E$28 * z_score_stuff!F20 + z_score_stuff!H20*hotel_z_scores!$F$28 + hotel_z_scores!$G$28 * z_score_stuff!J20 + z_score_stuff!L20*hotel_z_scores!$H$28 + hotel_z_scores!$I$28 *z_score_stuff!N20</f>
        <v>17.644678812258803</v>
      </c>
      <c r="AP20">
        <f>B20*hotel_z_scores!$C$29 + z_score_stuff!D20*hotel_z_scores!$D$29 + hotel_z_scores!$E$29 * z_score_stuff!F20 + z_score_stuff!H20*hotel_z_scores!$F$29 + hotel_z_scores!$G$29 * z_score_stuff!J20 + z_score_stuff!L20*hotel_z_scores!$H$29 + hotel_z_scores!$I$29*z_score_stuff!N20</f>
        <v>19.801578722077323</v>
      </c>
      <c r="AQ20">
        <f>B20*hotel_z_scores!$C$30 + z_score_stuff!D20*hotel_z_scores!$D$30 + hotel_z_scores!$E$30 * z_score_stuff!F20 + z_score_stuff!H20*hotel_z_scores!$F$30 + hotel_z_scores!$G$30 * z_score_stuff!J20 + z_score_stuff!L20*hotel_z_scores!$H$30 + hotel_z_scores!$I$30*z_score_stuff!N20</f>
        <v>32.026918086564756</v>
      </c>
      <c r="AR20">
        <f>B20*hotel_z_scores!$C$31 + z_score_stuff!D20*hotel_z_scores!$D$31 + hotel_z_scores!$E$31 * z_score_stuff!F20 + z_score_stuff!H20*hotel_z_scores!$F$31 + hotel_z_scores!$G$31 * z_score_stuff!J20 + z_score_stuff!L20*hotel_z_scores!$H$31 + hotel_z_scores!$I$31*z_score_stuff!N20</f>
        <v>33.747978610057487</v>
      </c>
      <c r="AS20">
        <f>B20*hotel_z_scores!$C$32 + z_score_stuff!D20*hotel_z_scores!$D$32 + hotel_z_scores!$E$32 * z_score_stuff!F20 + z_score_stuff!H20*hotel_z_scores!$F$32 + hotel_z_scores!$G$32 * z_score_stuff!J20 + z_score_stuff!L20*hotel_z_scores!$H$32 + hotel_z_scores!$I$32*z_score_stuff!N20</f>
        <v>23.260713295215851</v>
      </c>
      <c r="AU20" t="e">
        <f>INDEX(#REF!,0,MATCH(MAX(#REF!),#REF!,0))</f>
        <v>#REF!</v>
      </c>
      <c r="AV20" t="e">
        <f>INDEX(#REF!,0,MATCH(LARGE((#REF!),2),#REF!, 0))</f>
        <v>#REF!</v>
      </c>
      <c r="AW20" t="e">
        <f>INDEX(#REF!,0,MATCH(LARGE((#REF!),3),#REF!, 0))</f>
        <v>#REF!</v>
      </c>
      <c r="AX20">
        <f>COUNTIF(AU20:AW20, "=" &amp; AY20)</f>
        <v>0</v>
      </c>
      <c r="AY20" s="7" t="s">
        <v>793</v>
      </c>
    </row>
    <row r="21" spans="1:51" x14ac:dyDescent="0.3">
      <c r="A21">
        <f>('Value and Moderate yes mult bed'!BY21 - '[3]Rest of VM'!$AQ$1406) / '[3]Rest of VM'!$AQ$1407</f>
        <v>-0.2452361386728856</v>
      </c>
      <c r="B21">
        <f t="shared" si="6"/>
        <v>2.4419258063597988</v>
      </c>
      <c r="C21">
        <f>('Value and Moderate yes mult bed'!BZ21 - '[3]Rest of VM'!$AR$1406) /'[3]Rest of VM'!$AR$1407</f>
        <v>1.8932017535762207</v>
      </c>
      <c r="D21">
        <f t="shared" si="0"/>
        <v>3.7188601077593759</v>
      </c>
      <c r="E21">
        <f>('Value and Moderate yes mult bed'!CA21 - '[3]Rest of VM'!$AT$1406) /'[3]Rest of VM'!$AT$1407</f>
        <v>-1.4308317063123175</v>
      </c>
      <c r="F21">
        <f t="shared" si="1"/>
        <v>1.9095890833293661</v>
      </c>
      <c r="G21">
        <f>('Value and Moderate yes mult bed'!CB21 - '[3]Rest of VM'!$AU$1406) / '[3]Rest of VM'!$AU$1407</f>
        <v>-0.29292328433755616</v>
      </c>
      <c r="H21">
        <f t="shared" si="2"/>
        <v>1.73042478769956</v>
      </c>
      <c r="I21">
        <f>('Value and Moderate yes mult bed'!CC21 - '[3]Rest of VM'!$AY$1406) /'[3]Rest of VM'!$AY$1407</f>
        <v>-2.3680191968699426E-10</v>
      </c>
      <c r="J21">
        <f t="shared" si="3"/>
        <v>2.3680190007023696</v>
      </c>
      <c r="K21">
        <f>('Value and Moderate yes mult bed'!CD21 - '[3]Rest of VM'!$BA$1406) / '[3]Rest of VM'!$BA$1407</f>
        <v>1.3360765234769862</v>
      </c>
      <c r="L21">
        <f t="shared" si="4"/>
        <v>2.9067945851679058</v>
      </c>
      <c r="M21">
        <f>('Value and Moderate yes mult bed'!CE21 - '[3]Rest of VM'!$AW$1406) / '[3]Rest of VM'!$AW$1407</f>
        <v>1.070030954267535</v>
      </c>
      <c r="N21">
        <f t="shared" si="5"/>
        <v>3.7534627352695038</v>
      </c>
      <c r="O21">
        <f>hotel_z_scores!$B$37*(B21*hotel_z_scores!$C$2 + z_score_stuff!D21*hotel_z_scores!$D$2 + hotel_z_scores!$E$2 * z_score_stuff!F21 + z_score_stuff!H21*hotel_z_scores!$F$2 + hotel_z_scores!$G$2 * z_score_stuff!J21 + z_score_stuff!L21*hotel_z_scores!$H$2 + hotel_z_scores!$I$2*z_score_stuff!N21)</f>
        <v>21.288346887077381</v>
      </c>
      <c r="P21">
        <f>B21*hotel_z_scores!$C$3 + z_score_stuff!D21*hotel_z_scores!$D$3 + hotel_z_scores!$E$3 * z_score_stuff!F21 + z_score_stuff!H21*hotel_z_scores!$F$3 + hotel_z_scores!$G$3 * z_score_stuff!J21 + z_score_stuff!L21*hotel_z_scores!$H$3 + hotel_z_scores!$I$3*z_score_stuff!N21</f>
        <v>70.109475477446964</v>
      </c>
      <c r="Q21">
        <f>B21*hotel_z_scores!$C$4 + z_score_stuff!D21*hotel_z_scores!$D$4 + hotel_z_scores!$E$4 * z_score_stuff!F21 + z_score_stuff!H21*hotel_z_scores!$F$4 + hotel_z_scores!$G$4 * z_score_stuff!J21 + z_score_stuff!L21*hotel_z_scores!$H$4 + hotel_z_scores!$I$4*z_score_stuff!N21</f>
        <v>52.055391966738441</v>
      </c>
      <c r="R21">
        <f>$A21*[2]hotel_z_scores!$B$5 + $B21*[2]hotel_z_scores!$C$5 + [2]hotel_z_scores!$D$5*[2]z_score_stuff!$C21 + [2]z_score_stuff!$D21*[2]hotel_z_scores!$E$5 + [2]hotel_z_scores!$F$5*[2]z_score_stuff!$E21 + [2]z_score_stuff!$F21*[2]hotel_z_scores!$G$5 + [2]hotel_z_scores!$H$5*[2]z_score_stuff!$G21 + [2]z_score_stuff!$H21*[2]hotel_z_scores!$I$5</f>
        <v>26.981230844425511</v>
      </c>
      <c r="S21">
        <f>$A21*[2]hotel_z_scores!$B$6 + $B21*[2]hotel_z_scores!$C$6 + [2]hotel_z_scores!$D$6*[2]z_score_stuff!$C21 + [2]z_score_stuff!$D21*[2]hotel_z_scores!$E$6 + [2]hotel_z_scores!$F$6*[2]z_score_stuff!$E21 + [2]z_score_stuff!$F21*[2]hotel_z_scores!$G$6 + [2]hotel_z_scores!$H$6*[2]z_score_stuff!$G21 + [2]z_score_stuff!$H21*[2]hotel_z_scores!$I$6</f>
        <v>31.580243053712174</v>
      </c>
      <c r="T21">
        <f>$A21*[2]hotel_z_scores!$B$7 + $B21*[2]hotel_z_scores!$C$7+ [2]hotel_z_scores!$D$7*[2]z_score_stuff!$C21 + [2]z_score_stuff!$D21*[2]hotel_z_scores!$E$7 + [2]hotel_z_scores!$F$7*[2]z_score_stuff!$E21 + [2]z_score_stuff!$F21*[2]hotel_z_scores!$G$7 + [2]hotel_z_scores!$H$7*[2]z_score_stuff!$G21 + [2]z_score_stuff!$H21*[2]hotel_z_scores!$I$7</f>
        <v>31.86336146872199</v>
      </c>
      <c r="U21">
        <f>B21*hotel_z_scores!$C$8 + z_score_stuff!D21*hotel_z_scores!$D$8 + hotel_z_scores!$E$8 * z_score_stuff!F21 + z_score_stuff!H21*hotel_z_scores!$F$8 + hotel_z_scores!$G$8 * z_score_stuff!J21 + z_score_stuff!L21*hotel_z_scores!$H$8 + hotel_z_scores!$I$8*z_score_stuff!N21</f>
        <v>47.479166014237826</v>
      </c>
      <c r="V21">
        <f>B21*hotel_z_scores!$C$9 + z_score_stuff!D21*hotel_z_scores!$D$9 + hotel_z_scores!$E$9 * z_score_stuff!F21 + z_score_stuff!H21*hotel_z_scores!$F$9 + hotel_z_scores!$G$9 * z_score_stuff!J21 + z_score_stuff!L21*hotel_z_scores!$H$9 + hotel_z_scores!$I$9*z_score_stuff!N21</f>
        <v>53.049893294289653</v>
      </c>
      <c r="W21">
        <f>B21*hotel_z_scores!$C$10 + z_score_stuff!D21*hotel_z_scores!$D$10 + hotel_z_scores!$E$10 * z_score_stuff!F21 + z_score_stuff!H21*hotel_z_scores!$F$10 + hotel_z_scores!$G$10 * z_score_stuff!J21 + z_score_stuff!L21*hotel_z_scores!$H$10 + hotel_z_scores!$I$10*z_score_stuff!N21</f>
        <v>41.430172555274893</v>
      </c>
      <c r="X21">
        <f>B21*hotel_z_scores!$C$11 + z_score_stuff!D21*hotel_z_scores!$D$11 + hotel_z_scores!$E$11 * z_score_stuff!F21 + z_score_stuff!H21*hotel_z_scores!$F$11 + hotel_z_scores!$G$11 * z_score_stuff!J21 + z_score_stuff!L21*hotel_z_scores!$H$11 + hotel_z_scores!$I$11*z_score_stuff!N21</f>
        <v>47.667864654033423</v>
      </c>
      <c r="Y21">
        <f>B21*hotel_z_scores!$C$12 + z_score_stuff!D21*hotel_z_scores!$D$12 + hotel_z_scores!$E$12 * z_score_stuff!F21 + z_score_stuff!H21*hotel_z_scores!$F$12 + hotel_z_scores!$G$12 * z_score_stuff!J21 + z_score_stuff!L21*hotel_z_scores!$H$12 + hotel_z_scores!$I$12*z_score_stuff!N21</f>
        <v>50.039445490714755</v>
      </c>
      <c r="Z21">
        <f>B21*hotel_z_scores!$C$13 + z_score_stuff!D21*hotel_z_scores!$D$13 + hotel_z_scores!$E$13 * z_score_stuff!F21 + z_score_stuff!H21*hotel_z_scores!$F$13 + hotel_z_scores!$G$13 * z_score_stuff!J21 + z_score_stuff!L21*hotel_z_scores!$H$13 + hotel_z_scores!$I$13*z_score_stuff!N21</f>
        <v>49.641994767804427</v>
      </c>
      <c r="AA21">
        <f>B21*hotel_z_scores!$C$14 + z_score_stuff!D21*hotel_z_scores!$D$14 + hotel_z_scores!$E$14 * z_score_stuff!F21 + z_score_stuff!H21*hotel_z_scores!$F$14 + hotel_z_scores!$G$14 * z_score_stuff!J21 + z_score_stuff!L21*hotel_z_scores!$H$14 + hotel_z_scores!$I$14*z_score_stuff!N21</f>
        <v>49.557061062089502</v>
      </c>
      <c r="AB21">
        <f>B21*hotel_z_scores!$C$15 + z_score_stuff!D21*hotel_z_scores!$D$15 + hotel_z_scores!$E$15 * z_score_stuff!F21 + z_score_stuff!H21*hotel_z_scores!$F$15 + hotel_z_scores!$G$15 * z_score_stuff!J21 + z_score_stuff!L21*hotel_z_scores!$H$15 + hotel_z_scores!$I$15*z_score_stuff!N21</f>
        <v>34.662191969003331</v>
      </c>
      <c r="AC21">
        <f>B21*hotel_z_scores!$C$16 + z_score_stuff!D21*hotel_z_scores!$D$16 + hotel_z_scores!$E$16 * z_score_stuff!F21 + z_score_stuff!H21*hotel_z_scores!$F$16 + hotel_z_scores!$G$16 * z_score_stuff!J21 + z_score_stuff!L21*hotel_z_scores!$H$16 + hotel_z_scores!$I$16*z_score_stuff!N21</f>
        <v>58.720083962826095</v>
      </c>
      <c r="AD21">
        <f>B21*hotel_z_scores!$C$17 + z_score_stuff!D21*hotel_z_scores!$D$17 + hotel_z_scores!$E$17 * z_score_stuff!F21 + z_score_stuff!H21*hotel_z_scores!$F$17 + hotel_z_scores!$G$17 * z_score_stuff!J21 + z_score_stuff!L21*hotel_z_scores!$H$17 + hotel_z_scores!$I$17*z_score_stuff!N21</f>
        <v>41.847526580810211</v>
      </c>
      <c r="AE21">
        <f>B21*hotel_z_scores!$C$18 + z_score_stuff!D21*hotel_z_scores!$D$18 + hotel_z_scores!$E$18 * z_score_stuff!F21 + z_score_stuff!H21*hotel_z_scores!$F$18 + hotel_z_scores!$G$18 * z_score_stuff!J21 + z_score_stuff!L21*hotel_z_scores!$H$18 + hotel_z_scores!$I$18 * z_score_stuff!N21</f>
        <v>60.151351909967019</v>
      </c>
      <c r="AF21">
        <f>B21*hotel_z_scores!$C$19 + z_score_stuff!D21*hotel_z_scores!$D$19 + hotel_z_scores!$E$19 * z_score_stuff!F21 + z_score_stuff!H21*hotel_z_scores!$F$19 + hotel_z_scores!$G$19 * z_score_stuff!J21 + z_score_stuff!L21*hotel_z_scores!$H$19 + hotel_z_scores!$I$19*z_score_stuff!N21</f>
        <v>52.400523522091071</v>
      </c>
      <c r="AG21">
        <f>B21*hotel_z_scores!$C$20 + z_score_stuff!D21*hotel_z_scores!$D$20 + hotel_z_scores!$E$20 * z_score_stuff!F21 + z_score_stuff!H21*hotel_z_scores!$F$20 + hotel_z_scores!$G$20 * z_score_stuff!J21 + z_score_stuff!L21*hotel_z_scores!$H$20 + hotel_z_scores!$I$20*z_score_stuff!N21</f>
        <v>55.648213079752637</v>
      </c>
      <c r="AH21">
        <f>B21*hotel_z_scores!$C$21 + z_score_stuff!D21*hotel_z_scores!$D$21 + hotel_z_scores!$E$21 * z_score_stuff!F21 + z_score_stuff!H21*hotel_z_scores!$F$21 + hotel_z_scores!$G$21 * z_score_stuff!J21 + z_score_stuff!L21*hotel_z_scores!$H$21 + hotel_z_scores!$I$21*z_score_stuff!N21</f>
        <v>61.389520939889529</v>
      </c>
      <c r="AI21">
        <f>B21*hotel_z_scores!$C$22 + z_score_stuff!D21*hotel_z_scores!$D$22 + hotel_z_scores!$E$22 * z_score_stuff!F21 + z_score_stuff!H21*hotel_z_scores!$F$22 + hotel_z_scores!$G$22 * z_score_stuff!J21 + z_score_stuff!L21*hotel_z_scores!$H$22 + hotel_z_scores!$I$22*z_score_stuff!N21</f>
        <v>31.758880631088445</v>
      </c>
      <c r="AJ21">
        <f>B21*hotel_z_scores!$C$23+z_score_stuff!D21*hotel_z_scores!$D$23+hotel_z_scores!$E$23*z_score_stuff!F21+z_score_stuff!H21*hotel_z_scores!$F$23+hotel_z_scores!$G$23*z_score_stuff!J21+z_score_stuff!L21*hotel_z_scores!$H$23+hotel_z_scores!$I$23*z_score_stuff!N21</f>
        <v>41.29692290604789</v>
      </c>
      <c r="AK21">
        <f>B21*hotel_z_scores!$C$24 + z_score_stuff!D21*hotel_z_scores!$D$24 + hotel_z_scores!$E$24 * z_score_stuff!F21 + z_score_stuff!H21*hotel_z_scores!$F$24 + hotel_z_scores!$G$24 * z_score_stuff!J21 + z_score_stuff!L21*hotel_z_scores!$H$24 + hotel_z_scores!$I$24*z_score_stuff!N21</f>
        <v>43.043688132281339</v>
      </c>
      <c r="AL21">
        <f>B21*hotel_z_scores!$C$25 + z_score_stuff!D21*hotel_z_scores!$D$25 + hotel_z_scores!$E$25 * z_score_stuff!F21 + z_score_stuff!H21*hotel_z_scores!$F$25 + hotel_z_scores!$G$25 * z_score_stuff!J21 + z_score_stuff!L21*hotel_z_scores!$H$25 + hotel_z_scores!$I$25*z_score_stuff!N21</f>
        <v>46.024639298535561</v>
      </c>
      <c r="AM21">
        <f>B21*hotel_z_scores!$C$26 + z_score_stuff!D21*hotel_z_scores!$D$26 + hotel_z_scores!$E$26 * z_score_stuff!F21 + z_score_stuff!H21*hotel_z_scores!$F$26 + hotel_z_scores!$G$26 * z_score_stuff!J21 + z_score_stuff!L21*hotel_z_scores!$H$26 + hotel_z_scores!$I$26*z_score_stuff!N21</f>
        <v>50.742730800193172</v>
      </c>
      <c r="AN21">
        <f>B21*hotel_z_scores!$C$27 + z_score_stuff!D21*hotel_z_scores!$D$27 + hotel_z_scores!$E$27 * z_score_stuff!F21 + z_score_stuff!H21*hotel_z_scores!$F$27 + hotel_z_scores!$G$27 * z_score_stuff!J21 + z_score_stuff!L21*hotel_z_scores!$H$27 + hotel_z_scores!$I$27 *z_score_stuff!N21</f>
        <v>49.72038317301876</v>
      </c>
      <c r="AO21">
        <f>B21*hotel_z_scores!$C$28 + z_score_stuff!D21*hotel_z_scores!$D$28 + hotel_z_scores!$E$28 * z_score_stuff!F21 + z_score_stuff!H21*hotel_z_scores!$F$28 + hotel_z_scores!$G$28 * z_score_stuff!J21 + z_score_stuff!L21*hotel_z_scores!$H$28 + hotel_z_scores!$I$28 *z_score_stuff!N21</f>
        <v>32.668865191309465</v>
      </c>
      <c r="AP21">
        <f>B21*hotel_z_scores!$C$29 + z_score_stuff!D21*hotel_z_scores!$D$29 + hotel_z_scores!$E$29 * z_score_stuff!F21 + z_score_stuff!H21*hotel_z_scores!$F$29 + hotel_z_scores!$G$29 * z_score_stuff!J21 + z_score_stuff!L21*hotel_z_scores!$H$29 + hotel_z_scores!$I$29*z_score_stuff!N21</f>
        <v>38.689947867635986</v>
      </c>
      <c r="AQ21">
        <f>B21*hotel_z_scores!$C$30 + z_score_stuff!D21*hotel_z_scores!$D$30 + hotel_z_scores!$E$30 * z_score_stuff!F21 + z_score_stuff!H21*hotel_z_scores!$F$30 + hotel_z_scores!$G$30 * z_score_stuff!J21 + z_score_stuff!L21*hotel_z_scores!$H$30 + hotel_z_scores!$I$30*z_score_stuff!N21</f>
        <v>49.54034997249039</v>
      </c>
      <c r="AR21">
        <f>B21*hotel_z_scores!$C$31 + z_score_stuff!D21*hotel_z_scores!$D$31 + hotel_z_scores!$E$31 * z_score_stuff!F21 + z_score_stuff!H21*hotel_z_scores!$F$31 + hotel_z_scores!$G$31 * z_score_stuff!J21 + z_score_stuff!L21*hotel_z_scores!$H$31 + hotel_z_scores!$I$31*z_score_stuff!N21</f>
        <v>71.25478416951789</v>
      </c>
      <c r="AS21">
        <f>B21*hotel_z_scores!$C$32 + z_score_stuff!D21*hotel_z_scores!$D$32 + hotel_z_scores!$E$32 * z_score_stuff!F21 + z_score_stuff!H21*hotel_z_scores!$F$32 + hotel_z_scores!$G$32 * z_score_stuff!J21 + z_score_stuff!L21*hotel_z_scores!$H$32 + hotel_z_scores!$I$32*z_score_stuff!N21</f>
        <v>47.528569664107899</v>
      </c>
      <c r="AU21" t="e">
        <f>INDEX(#REF!,0,MATCH(MAX(#REF!),#REF!,0))</f>
        <v>#REF!</v>
      </c>
      <c r="AV21" t="e">
        <f>INDEX(#REF!,0,MATCH(LARGE((#REF!),2),#REF!, 0))</f>
        <v>#REF!</v>
      </c>
      <c r="AW21" t="e">
        <f>INDEX(#REF!,0,MATCH(LARGE((#REF!),3),#REF!, 0))</f>
        <v>#REF!</v>
      </c>
      <c r="AX21">
        <f>COUNTIF(AU21:AW21, "=" &amp; AY21)</f>
        <v>0</v>
      </c>
      <c r="AY21" s="7" t="s">
        <v>781</v>
      </c>
    </row>
    <row r="22" spans="1:51" x14ac:dyDescent="0.3">
      <c r="A22">
        <f>('Value and Moderate yes mult bed'!BY22 - '[3]Rest of VM'!$AQ$1406) / '[3]Rest of VM'!$AQ$1407</f>
        <v>0.56873913011371391</v>
      </c>
      <c r="B22">
        <f t="shared" si="6"/>
        <v>3.2559010751463981</v>
      </c>
      <c r="C22">
        <f>('Value and Moderate yes mult bed'!BZ22 - '[3]Rest of VM'!$AR$1406) /'[3]Rest of VM'!$AR$1407</f>
        <v>0.9634867266363768</v>
      </c>
      <c r="D22">
        <f t="shared" si="0"/>
        <v>2.7891450808195319</v>
      </c>
      <c r="E22">
        <f>('Value and Moderate yes mult bed'!CA22 - '[3]Rest of VM'!$AT$1406) /'[3]Rest of VM'!$AT$1407</f>
        <v>0.47875737701704879</v>
      </c>
      <c r="F22">
        <f t="shared" si="1"/>
        <v>3.8191781666587321</v>
      </c>
      <c r="G22">
        <f>('Value and Moderate yes mult bed'!CB22 - '[3]Rest of VM'!$AU$1406) / '[3]Rest of VM'!$AU$1407</f>
        <v>0.8606932407954837</v>
      </c>
      <c r="H22">
        <f t="shared" si="2"/>
        <v>2.8840413128325997</v>
      </c>
      <c r="I22">
        <f>('Value and Moderate yes mult bed'!CC22 - '[3]Rest of VM'!$AY$1406) /'[3]Rest of VM'!$AY$1407</f>
        <v>0.7104057000449493</v>
      </c>
      <c r="J22">
        <f t="shared" si="3"/>
        <v>3.078424700984121</v>
      </c>
      <c r="K22">
        <f>('Value and Moderate yes mult bed'!CD22 - '[3]Rest of VM'!$BA$1406) / '[3]Rest of VM'!$BA$1407</f>
        <v>1.8205422876716373</v>
      </c>
      <c r="L22">
        <f t="shared" si="4"/>
        <v>3.391260349362557</v>
      </c>
      <c r="M22">
        <f>('Value and Moderate yes mult bed'!CE22 - '[3]Rest of VM'!$AW$1406) / '[3]Rest of VM'!$AW$1407</f>
        <v>2.008396638084911</v>
      </c>
      <c r="N22">
        <f t="shared" si="5"/>
        <v>4.69182841908688</v>
      </c>
      <c r="O22">
        <f>hotel_z_scores!$B$37*(B22*hotel_z_scores!$C$2 + z_score_stuff!D22*hotel_z_scores!$D$2 + hotel_z_scores!$E$2 * z_score_stuff!F22 + z_score_stuff!H22*hotel_z_scores!$F$2 + hotel_z_scores!$G$2 * z_score_stuff!J22 + z_score_stuff!L22*hotel_z_scores!$H$2 + hotel_z_scores!$I$2*z_score_stuff!N22)</f>
        <v>27.691277135668763</v>
      </c>
      <c r="P22">
        <f>B22*hotel_z_scores!$C$3 + z_score_stuff!D22*hotel_z_scores!$D$3 + hotel_z_scores!$E$3 * z_score_stuff!F22 + z_score_stuff!H22*hotel_z_scores!$F$3 + hotel_z_scores!$G$3 * z_score_stuff!J22 + z_score_stuff!L22*hotel_z_scores!$H$3 + hotel_z_scores!$I$3*z_score_stuff!N22</f>
        <v>92.789659164482515</v>
      </c>
      <c r="Q22">
        <f>B22*hotel_z_scores!$C$4 + z_score_stuff!D22*hotel_z_scores!$D$4 + hotel_z_scores!$E$4 * z_score_stuff!F22 + z_score_stuff!H22*hotel_z_scores!$F$4 + hotel_z_scores!$G$4 * z_score_stuff!J22 + z_score_stuff!L22*hotel_z_scores!$H$4 + hotel_z_scores!$I$4*z_score_stuff!N22</f>
        <v>70.319598961602338</v>
      </c>
      <c r="R22">
        <f>$A22*[2]hotel_z_scores!$B$5 + $B22*[2]hotel_z_scores!$C$5 + [2]hotel_z_scores!$D$5*[2]z_score_stuff!$C22 + [2]z_score_stuff!$D22*[2]hotel_z_scores!$E$5 + [2]hotel_z_scores!$F$5*[2]z_score_stuff!$E22 + [2]z_score_stuff!$F22*[2]hotel_z_scores!$G$5 + [2]hotel_z_scores!$H$5*[2]z_score_stuff!$G22 + [2]z_score_stuff!$H22*[2]hotel_z_scores!$I$5</f>
        <v>36.042035479918169</v>
      </c>
      <c r="S22">
        <f>$A22*[2]hotel_z_scores!$B$6 + $B22*[2]hotel_z_scores!$C$6 + [2]hotel_z_scores!$D$6*[2]z_score_stuff!$C22 + [2]z_score_stuff!$D22*[2]hotel_z_scores!$E$6 + [2]hotel_z_scores!$F$6*[2]z_score_stuff!$E22 + [2]z_score_stuff!$F22*[2]hotel_z_scores!$G$6 + [2]hotel_z_scores!$H$6*[2]z_score_stuff!$G22 + [2]z_score_stuff!$H22*[2]hotel_z_scores!$I$6</f>
        <v>41.230554468651491</v>
      </c>
      <c r="T22">
        <f>$A22*[2]hotel_z_scores!$B$7 + $B22*[2]hotel_z_scores!$C$7+ [2]hotel_z_scores!$D$7*[2]z_score_stuff!$C22 + [2]z_score_stuff!$D22*[2]hotel_z_scores!$E$7 + [2]hotel_z_scores!$F$7*[2]z_score_stuff!$E22 + [2]z_score_stuff!$F22*[2]hotel_z_scores!$G$7 + [2]hotel_z_scores!$H$7*[2]z_score_stuff!$G22 + [2]z_score_stuff!$H22*[2]hotel_z_scores!$I$7</f>
        <v>37.885529644972863</v>
      </c>
      <c r="U22">
        <f>B22*hotel_z_scores!$C$8 + z_score_stuff!D22*hotel_z_scores!$D$8 + hotel_z_scores!$E$8 * z_score_stuff!F22 + z_score_stuff!H22*hotel_z_scores!$F$8 + hotel_z_scores!$G$8 * z_score_stuff!J22 + z_score_stuff!L22*hotel_z_scores!$H$8 + hotel_z_scores!$I$8*z_score_stuff!N22</f>
        <v>60.089556574266652</v>
      </c>
      <c r="V22">
        <f>B22*hotel_z_scores!$C$9 + z_score_stuff!D22*hotel_z_scores!$D$9 + hotel_z_scores!$E$9 * z_score_stuff!F22 + z_score_stuff!H22*hotel_z_scores!$F$9 + hotel_z_scores!$G$9 * z_score_stuff!J22 + z_score_stuff!L22*hotel_z_scores!$H$9 + hotel_z_scores!$I$9*z_score_stuff!N22</f>
        <v>69.10812546292243</v>
      </c>
      <c r="W22">
        <f>B22*hotel_z_scores!$C$10 + z_score_stuff!D22*hotel_z_scores!$D$10 + hotel_z_scores!$E$10 * z_score_stuff!F22 + z_score_stuff!H22*hotel_z_scores!$F$10 + hotel_z_scores!$G$10 * z_score_stuff!J22 + z_score_stuff!L22*hotel_z_scores!$H$10 + hotel_z_scores!$I$10*z_score_stuff!N22</f>
        <v>61.252464296547508</v>
      </c>
      <c r="X22">
        <f>B22*hotel_z_scores!$C$11 + z_score_stuff!D22*hotel_z_scores!$D$11 + hotel_z_scores!$E$11 * z_score_stuff!F22 + z_score_stuff!H22*hotel_z_scores!$F$11 + hotel_z_scores!$G$11 * z_score_stuff!J22 + z_score_stuff!L22*hotel_z_scores!$H$11 + hotel_z_scores!$I$11*z_score_stuff!N22</f>
        <v>62.618452188906403</v>
      </c>
      <c r="Y22">
        <f>B22*hotel_z_scores!$C$12 + z_score_stuff!D22*hotel_z_scores!$D$12 + hotel_z_scores!$E$12 * z_score_stuff!F22 + z_score_stuff!H22*hotel_z_scores!$F$12 + hotel_z_scores!$G$12 * z_score_stuff!J22 + z_score_stuff!L22*hotel_z_scores!$H$12 + hotel_z_scores!$I$12*z_score_stuff!N22</f>
        <v>65.575142951613756</v>
      </c>
      <c r="Z22">
        <f>B22*hotel_z_scores!$C$13 + z_score_stuff!D22*hotel_z_scores!$D$13 + hotel_z_scores!$E$13 * z_score_stuff!F22 + z_score_stuff!H22*hotel_z_scores!$F$13 + hotel_z_scores!$G$13 * z_score_stuff!J22 + z_score_stuff!L22*hotel_z_scores!$H$13 + hotel_z_scores!$I$13*z_score_stuff!N22</f>
        <v>65.357538586172197</v>
      </c>
      <c r="AA22">
        <f>B22*hotel_z_scores!$C$14 + z_score_stuff!D22*hotel_z_scores!$D$14 + hotel_z_scores!$E$14 * z_score_stuff!F22 + z_score_stuff!H22*hotel_z_scores!$F$14 + hotel_z_scores!$G$14 * z_score_stuff!J22 + z_score_stuff!L22*hotel_z_scores!$H$14 + hotel_z_scores!$I$14*z_score_stuff!N22</f>
        <v>64.037674293945216</v>
      </c>
      <c r="AB22">
        <f>B22*hotel_z_scores!$C$15 + z_score_stuff!D22*hotel_z_scores!$D$15 + hotel_z_scores!$E$15 * z_score_stuff!F22 + z_score_stuff!H22*hotel_z_scores!$F$15 + hotel_z_scores!$G$15 * z_score_stuff!J22 + z_score_stuff!L22*hotel_z_scores!$H$15 + hotel_z_scores!$I$15*z_score_stuff!N22</f>
        <v>48.786561042991828</v>
      </c>
      <c r="AC22">
        <f>B22*hotel_z_scores!$C$16 + z_score_stuff!D22*hotel_z_scores!$D$16 + hotel_z_scores!$E$16 * z_score_stuff!F22 + z_score_stuff!H22*hotel_z_scores!$F$16 + hotel_z_scores!$G$16 * z_score_stuff!J22 + z_score_stuff!L22*hotel_z_scores!$H$16 + hotel_z_scores!$I$16*z_score_stuff!N22</f>
        <v>76.986064034314481</v>
      </c>
      <c r="AD22">
        <f>B22*hotel_z_scores!$C$17 + z_score_stuff!D22*hotel_z_scores!$D$17 + hotel_z_scores!$E$17 * z_score_stuff!F22 + z_score_stuff!H22*hotel_z_scores!$F$17 + hotel_z_scores!$G$17 * z_score_stuff!J22 + z_score_stuff!L22*hotel_z_scores!$H$17 + hotel_z_scores!$I$17*z_score_stuff!N22</f>
        <v>58.206187656901278</v>
      </c>
      <c r="AE22">
        <f>B22*hotel_z_scores!$C$18 + z_score_stuff!D22*hotel_z_scores!$D$18 + hotel_z_scores!$E$18 * z_score_stuff!F22 + z_score_stuff!H22*hotel_z_scores!$F$18 + hotel_z_scores!$G$18 * z_score_stuff!J22 + z_score_stuff!L22*hotel_z_scores!$H$18 + hotel_z_scores!$I$18 * z_score_stuff!N22</f>
        <v>79.551940871795438</v>
      </c>
      <c r="AF22">
        <f>B22*hotel_z_scores!$C$19 + z_score_stuff!D22*hotel_z_scores!$D$19 + hotel_z_scores!$E$19 * z_score_stuff!F22 + z_score_stuff!H22*hotel_z_scores!$F$19 + hotel_z_scores!$G$19 * z_score_stuff!J22 + z_score_stuff!L22*hotel_z_scores!$H$19 + hotel_z_scores!$I$19*z_score_stuff!N22</f>
        <v>67.381889597560161</v>
      </c>
      <c r="AG22">
        <f>B22*hotel_z_scores!$C$20 + z_score_stuff!D22*hotel_z_scores!$D$20 + hotel_z_scores!$E$20 * z_score_stuff!F22 + z_score_stuff!H22*hotel_z_scores!$F$20 + hotel_z_scores!$G$20 * z_score_stuff!J22 + z_score_stuff!L22*hotel_z_scores!$H$20 + hotel_z_scores!$I$20*z_score_stuff!N22</f>
        <v>74.965415687500425</v>
      </c>
      <c r="AH22">
        <f>B22*hotel_z_scores!$C$21 + z_score_stuff!D22*hotel_z_scores!$D$21 + hotel_z_scores!$E$21 * z_score_stuff!F22 + z_score_stuff!H22*hotel_z_scores!$F$21 + hotel_z_scores!$G$21 * z_score_stuff!J22 + z_score_stuff!L22*hotel_z_scores!$H$21 + hotel_z_scores!$I$21*z_score_stuff!N22</f>
        <v>81.507182534277348</v>
      </c>
      <c r="AI22">
        <f>B22*hotel_z_scores!$C$22 + z_score_stuff!D22*hotel_z_scores!$D$22 + hotel_z_scores!$E$22 * z_score_stuff!F22 + z_score_stuff!H22*hotel_z_scores!$F$22 + hotel_z_scores!$G$22 * z_score_stuff!J22 + z_score_stuff!L22*hotel_z_scores!$H$22 + hotel_z_scores!$I$22*z_score_stuff!N22</f>
        <v>47.915022226172923</v>
      </c>
      <c r="AJ22">
        <f>B22*hotel_z_scores!$C$23+z_score_stuff!D22*hotel_z_scores!$D$23+hotel_z_scores!$E$23*z_score_stuff!F22+z_score_stuff!H22*hotel_z_scores!$F$23+hotel_z_scores!$G$23*z_score_stuff!J22+z_score_stuff!L22*hotel_z_scores!$H$23+hotel_z_scores!$I$23*z_score_stuff!N22</f>
        <v>58.951714146882452</v>
      </c>
      <c r="AK22">
        <f>B22*hotel_z_scores!$C$24 + z_score_stuff!D22*hotel_z_scores!$D$24 + hotel_z_scores!$E$24 * z_score_stuff!F22 + z_score_stuff!H22*hotel_z_scores!$F$24 + hotel_z_scores!$G$24 * z_score_stuff!J22 + z_score_stuff!L22*hotel_z_scores!$H$24 + hotel_z_scores!$I$24*z_score_stuff!N22</f>
        <v>57.73487881202437</v>
      </c>
      <c r="AL22">
        <f>B22*hotel_z_scores!$C$25 + z_score_stuff!D22*hotel_z_scores!$D$25 + hotel_z_scores!$E$25 * z_score_stuff!F22 + z_score_stuff!H22*hotel_z_scores!$F$25 + hotel_z_scores!$G$25 * z_score_stuff!J22 + z_score_stuff!L22*hotel_z_scores!$H$25 + hotel_z_scores!$I$25*z_score_stuff!N22</f>
        <v>62.128134620441358</v>
      </c>
      <c r="AM22">
        <f>B22*hotel_z_scores!$C$26 + z_score_stuff!D22*hotel_z_scores!$D$26 + hotel_z_scores!$E$26 * z_score_stuff!F22 + z_score_stuff!H22*hotel_z_scores!$F$26 + hotel_z_scores!$G$26 * z_score_stuff!J22 + z_score_stuff!L22*hotel_z_scores!$H$26 + hotel_z_scores!$I$26*z_score_stuff!N22</f>
        <v>68.310498228516749</v>
      </c>
      <c r="AN22">
        <f>B22*hotel_z_scores!$C$27 + z_score_stuff!D22*hotel_z_scores!$D$27 + hotel_z_scores!$E$27 * z_score_stuff!F22 + z_score_stuff!H22*hotel_z_scores!$F$27 + hotel_z_scores!$G$27 * z_score_stuff!J22 + z_score_stuff!L22*hotel_z_scores!$H$27 + hotel_z_scores!$I$27 *z_score_stuff!N22</f>
        <v>65.543586629547391</v>
      </c>
      <c r="AO22">
        <f>B22*hotel_z_scores!$C$28 + z_score_stuff!D22*hotel_z_scores!$D$28 + hotel_z_scores!$E$28 * z_score_stuff!F22 + z_score_stuff!H22*hotel_z_scores!$F$28 + hotel_z_scores!$G$28 * z_score_stuff!J22 + z_score_stuff!L22*hotel_z_scores!$H$28 + hotel_z_scores!$I$28 *z_score_stuff!N22</f>
        <v>42.241686956755004</v>
      </c>
      <c r="AP22">
        <f>B22*hotel_z_scores!$C$29 + z_score_stuff!D22*hotel_z_scores!$D$29 + hotel_z_scores!$E$29 * z_score_stuff!F22 + z_score_stuff!H22*hotel_z_scores!$F$29 + hotel_z_scores!$G$29 * z_score_stuff!J22 + z_score_stuff!L22*hotel_z_scores!$H$29 + hotel_z_scores!$I$29*z_score_stuff!N22</f>
        <v>50.595539673543861</v>
      </c>
      <c r="AQ22">
        <f>B22*hotel_z_scores!$C$30 + z_score_stuff!D22*hotel_z_scores!$D$30 + hotel_z_scores!$E$30 * z_score_stuff!F22 + z_score_stuff!H22*hotel_z_scores!$F$30 + hotel_z_scores!$G$30 * z_score_stuff!J22 + z_score_stuff!L22*hotel_z_scores!$H$30 + hotel_z_scores!$I$30*z_score_stuff!N22</f>
        <v>63.706965849722749</v>
      </c>
      <c r="AR22">
        <f>B22*hotel_z_scores!$C$31 + z_score_stuff!D22*hotel_z_scores!$D$31 + hotel_z_scores!$E$31 * z_score_stuff!F22 + z_score_stuff!H22*hotel_z_scores!$F$31 + hotel_z_scores!$G$31 * z_score_stuff!J22 + z_score_stuff!L22*hotel_z_scores!$H$31 + hotel_z_scores!$I$31*z_score_stuff!N22</f>
        <v>90.025560448606072</v>
      </c>
      <c r="AS22">
        <f>B22*hotel_z_scores!$C$32 + z_score_stuff!D22*hotel_z_scores!$D$32 + hotel_z_scores!$E$32 * z_score_stuff!F22 + z_score_stuff!H22*hotel_z_scores!$F$32 + hotel_z_scores!$G$32 * z_score_stuff!J22 + z_score_stuff!L22*hotel_z_scores!$H$32 + hotel_z_scores!$I$32*z_score_stuff!N22</f>
        <v>58.183029380116814</v>
      </c>
      <c r="AU22" t="e">
        <f>INDEX(#REF!,0,MATCH(MAX(#REF!),#REF!,0))</f>
        <v>#REF!</v>
      </c>
      <c r="AV22" t="e">
        <f>INDEX(#REF!,0,MATCH(LARGE((#REF!),2),#REF!, 0))</f>
        <v>#REF!</v>
      </c>
      <c r="AW22" t="e">
        <f>INDEX(#REF!,0,MATCH(LARGE((#REF!),3),#REF!, 0))</f>
        <v>#REF!</v>
      </c>
      <c r="AX22">
        <f>COUNTIF(AU22:AW22, "=" &amp; AY22)</f>
        <v>0</v>
      </c>
      <c r="AY22" s="7" t="s">
        <v>777</v>
      </c>
    </row>
    <row r="23" spans="1:51" x14ac:dyDescent="0.3">
      <c r="A23">
        <f>('Value and Moderate yes mult bed'!BY23 - '[3]Rest of VM'!$AQ$1406) / '[3]Rest of VM'!$AQ$1407</f>
        <v>-0.2452361386728856</v>
      </c>
      <c r="B23">
        <f t="shared" si="6"/>
        <v>2.4419258063597988</v>
      </c>
      <c r="C23">
        <f>('Value and Moderate yes mult bed'!BZ23 - '[3]Rest of VM'!$AR$1406) /'[3]Rest of VM'!$AR$1407</f>
        <v>0.9634867266363768</v>
      </c>
      <c r="D23">
        <f t="shared" si="0"/>
        <v>2.7891450808195319</v>
      </c>
      <c r="E23">
        <f>('Value and Moderate yes mult bed'!CA23 - '[3]Rest of VM'!$AT$1406) /'[3]Rest of VM'!$AT$1407</f>
        <v>-1.4308317063123175</v>
      </c>
      <c r="F23">
        <f t="shared" si="1"/>
        <v>1.9095890833293661</v>
      </c>
      <c r="G23">
        <f>('Value and Moderate yes mult bed'!CB23 - '[3]Rest of VM'!$AU$1406) / '[3]Rest of VM'!$AU$1407</f>
        <v>-0.29292328433755616</v>
      </c>
      <c r="H23">
        <f t="shared" si="2"/>
        <v>1.73042478769956</v>
      </c>
      <c r="I23">
        <f>('Value and Moderate yes mult bed'!CC23 - '[3]Rest of VM'!$AY$1406) /'[3]Rest of VM'!$AY$1407</f>
        <v>0.47360380018783421</v>
      </c>
      <c r="J23">
        <f t="shared" si="3"/>
        <v>2.8416228011270057</v>
      </c>
      <c r="K23">
        <f>('Value and Moderate yes mult bed'!CD23 - '[3]Rest of VM'!$BA$1406) / '[3]Rest of VM'!$BA$1407</f>
        <v>1.8205422876716373</v>
      </c>
      <c r="L23">
        <f t="shared" si="4"/>
        <v>3.391260349362557</v>
      </c>
      <c r="M23">
        <f>('Value and Moderate yes mult bed'!CE23 - '[3]Rest of VM'!$AW$1406) / '[3]Rest of VM'!$AW$1407</f>
        <v>2.008396638084911</v>
      </c>
      <c r="N23">
        <f t="shared" si="5"/>
        <v>4.69182841908688</v>
      </c>
      <c r="O23">
        <f>hotel_z_scores!$B$37*(B23*hotel_z_scores!$C$2 + z_score_stuff!D23*hotel_z_scores!$D$2 + hotel_z_scores!$E$2 * z_score_stuff!F23 + z_score_stuff!H23*hotel_z_scores!$F$2 + hotel_z_scores!$G$2 * z_score_stuff!J23 + z_score_stuff!L23*hotel_z_scores!$H$2 + hotel_z_scores!$I$2*z_score_stuff!N23)</f>
        <v>22.070975682388379</v>
      </c>
      <c r="P23">
        <f>B23*hotel_z_scores!$C$3 + z_score_stuff!D23*hotel_z_scores!$D$3 + hotel_z_scores!$E$3 * z_score_stuff!F23 + z_score_stuff!H23*hotel_z_scores!$F$3 + hotel_z_scores!$G$3 * z_score_stuff!J23 + z_score_stuff!L23*hotel_z_scores!$H$3 + hotel_z_scores!$I$3*z_score_stuff!N23</f>
        <v>74.141632088276936</v>
      </c>
      <c r="Q23">
        <f>B23*hotel_z_scores!$C$4 + z_score_stuff!D23*hotel_z_scores!$D$4 + hotel_z_scores!$E$4 * z_score_stuff!F23 + z_score_stuff!H23*hotel_z_scores!$F$4 + hotel_z_scores!$G$4 * z_score_stuff!J23 + z_score_stuff!L23*hotel_z_scores!$H$4 + hotel_z_scores!$I$4*z_score_stuff!N23</f>
        <v>55.032260461084476</v>
      </c>
      <c r="R23">
        <f>$A23*[2]hotel_z_scores!$B$5 + $B23*[2]hotel_z_scores!$C$5 + [2]hotel_z_scores!$D$5*[2]z_score_stuff!$C23 + [2]z_score_stuff!$D23*[2]hotel_z_scores!$E$5 + [2]hotel_z_scores!$F$5*[2]z_score_stuff!$E23 + [2]z_score_stuff!$F23*[2]hotel_z_scores!$G$5 + [2]hotel_z_scores!$H$5*[2]z_score_stuff!$G23 + [2]z_score_stuff!$H23*[2]hotel_z_scores!$I$5</f>
        <v>29.256757439061122</v>
      </c>
      <c r="S23">
        <f>$A23*[2]hotel_z_scores!$B$6 + $B23*[2]hotel_z_scores!$C$6 + [2]hotel_z_scores!$D$6*[2]z_score_stuff!$C23 + [2]z_score_stuff!$D23*[2]hotel_z_scores!$E$6 + [2]hotel_z_scores!$F$6*[2]z_score_stuff!$E23 + [2]z_score_stuff!$F23*[2]hotel_z_scores!$G$6 + [2]hotel_z_scores!$H$6*[2]z_score_stuff!$G23 + [2]z_score_stuff!$H23*[2]hotel_z_scores!$I$6</f>
        <v>35.038776205001938</v>
      </c>
      <c r="T23">
        <f>$A23*[2]hotel_z_scores!$B$7 + $B23*[2]hotel_z_scores!$C$7+ [2]hotel_z_scores!$D$7*[2]z_score_stuff!$C23 + [2]z_score_stuff!$D23*[2]hotel_z_scores!$E$7 + [2]hotel_z_scores!$F$7*[2]z_score_stuff!$E23 + [2]z_score_stuff!$F23*[2]hotel_z_scores!$G$7 + [2]hotel_z_scores!$H$7*[2]z_score_stuff!$G23 + [2]z_score_stuff!$H23*[2]hotel_z_scores!$I$7</f>
        <v>33.857529934846561</v>
      </c>
      <c r="U23">
        <f>B23*hotel_z_scores!$C$8 + z_score_stuff!D23*hotel_z_scores!$D$8 + hotel_z_scores!$E$8 * z_score_stuff!F23 + z_score_stuff!H23*hotel_z_scores!$F$8 + hotel_z_scores!$G$8 * z_score_stuff!J23 + z_score_stuff!L23*hotel_z_scores!$H$8 + hotel_z_scores!$I$8*z_score_stuff!N23</f>
        <v>47.057889024826913</v>
      </c>
      <c r="V23">
        <f>B23*hotel_z_scores!$C$9 + z_score_stuff!D23*hotel_z_scores!$D$9 + hotel_z_scores!$E$9 * z_score_stuff!F23 + z_score_stuff!H23*hotel_z_scores!$F$9 + hotel_z_scores!$G$9 * z_score_stuff!J23 + z_score_stuff!L23*hotel_z_scores!$H$9 + hotel_z_scores!$I$9*z_score_stuff!N23</f>
        <v>55.22742181794311</v>
      </c>
      <c r="W23">
        <f>B23*hotel_z_scores!$C$10 + z_score_stuff!D23*hotel_z_scores!$D$10 + hotel_z_scores!$E$10 * z_score_stuff!F23 + z_score_stuff!H23*hotel_z_scores!$F$10 + hotel_z_scores!$G$10 * z_score_stuff!J23 + z_score_stuff!L23*hotel_z_scores!$H$10 + hotel_z_scores!$I$10*z_score_stuff!N23</f>
        <v>44.992688851677897</v>
      </c>
      <c r="X23">
        <f>B23*hotel_z_scores!$C$11 + z_score_stuff!D23*hotel_z_scores!$D$11 + hotel_z_scores!$E$11 * z_score_stuff!F23 + z_score_stuff!H23*hotel_z_scores!$F$11 + hotel_z_scores!$G$11 * z_score_stuff!J23 + z_score_stuff!L23*hotel_z_scores!$H$11 + hotel_z_scores!$I$11*z_score_stuff!N23</f>
        <v>50.434492529983288</v>
      </c>
      <c r="Y23">
        <f>B23*hotel_z_scores!$C$12 + z_score_stuff!D23*hotel_z_scores!$D$12 + hotel_z_scores!$E$12 * z_score_stuff!F23 + z_score_stuff!H23*hotel_z_scores!$F$12 + hotel_z_scores!$G$12 * z_score_stuff!J23 + z_score_stuff!L23*hotel_z_scores!$H$12 + hotel_z_scores!$I$12*z_score_stuff!N23</f>
        <v>52.971755425075131</v>
      </c>
      <c r="Z23">
        <f>B23*hotel_z_scores!$C$13 + z_score_stuff!D23*hotel_z_scores!$D$13 + hotel_z_scores!$E$13 * z_score_stuff!F23 + z_score_stuff!H23*hotel_z_scores!$F$13 + hotel_z_scores!$G$13 * z_score_stuff!J23 + z_score_stuff!L23*hotel_z_scores!$H$13 + hotel_z_scores!$I$13*z_score_stuff!N23</f>
        <v>52.304857034932709</v>
      </c>
      <c r="AA23">
        <f>B23*hotel_z_scores!$C$14 + z_score_stuff!D23*hotel_z_scores!$D$14 + hotel_z_scores!$E$14 * z_score_stuff!F23 + z_score_stuff!H23*hotel_z_scores!$F$14 + hotel_z_scores!$G$14 * z_score_stuff!J23 + z_score_stuff!L23*hotel_z_scores!$H$14 + hotel_z_scores!$I$14*z_score_stuff!N23</f>
        <v>51.556561506521483</v>
      </c>
      <c r="AB23">
        <f>B23*hotel_z_scores!$C$15 + z_score_stuff!D23*hotel_z_scores!$D$15 + hotel_z_scores!$E$15 * z_score_stuff!F23 + z_score_stuff!H23*hotel_z_scores!$F$15 + hotel_z_scores!$G$15 * z_score_stuff!J23 + z_score_stuff!L23*hotel_z_scores!$H$15 + hotel_z_scores!$I$15*z_score_stuff!N23</f>
        <v>37.241307767091101</v>
      </c>
      <c r="AC23">
        <f>B23*hotel_z_scores!$C$16 + z_score_stuff!D23*hotel_z_scores!$D$16 + hotel_z_scores!$E$16 * z_score_stuff!F23 + z_score_stuff!H23*hotel_z_scores!$F$16 + hotel_z_scores!$G$16 * z_score_stuff!J23 + z_score_stuff!L23*hotel_z_scores!$H$16 + hotel_z_scores!$I$16*z_score_stuff!N23</f>
        <v>60.833371036899059</v>
      </c>
      <c r="AD23">
        <f>B23*hotel_z_scores!$C$17 + z_score_stuff!D23*hotel_z_scores!$D$17 + hotel_z_scores!$E$17 * z_score_stuff!F23 + z_score_stuff!H23*hotel_z_scores!$F$17 + hotel_z_scores!$G$17 * z_score_stuff!J23 + z_score_stuff!L23*hotel_z_scores!$H$17 + hotel_z_scores!$I$17*z_score_stuff!N23</f>
        <v>44.208258099470925</v>
      </c>
      <c r="AE23">
        <f>B23*hotel_z_scores!$C$18 + z_score_stuff!D23*hotel_z_scores!$D$18 + hotel_z_scores!$E$18 * z_score_stuff!F23 + z_score_stuff!H23*hotel_z_scores!$F$18 + hotel_z_scores!$G$18 * z_score_stuff!J23 + z_score_stuff!L23*hotel_z_scores!$H$18 + hotel_z_scores!$I$18 * z_score_stuff!N23</f>
        <v>62.534012307471841</v>
      </c>
      <c r="AF23">
        <f>B23*hotel_z_scores!$C$19 + z_score_stuff!D23*hotel_z_scores!$D$19 + hotel_z_scores!$E$19 * z_score_stuff!F23 + z_score_stuff!H23*hotel_z_scores!$F$19 + hotel_z_scores!$G$19 * z_score_stuff!J23 + z_score_stuff!L23*hotel_z_scores!$H$19 + hotel_z_scores!$I$19*z_score_stuff!N23</f>
        <v>56.111390185400289</v>
      </c>
      <c r="AG23">
        <f>B23*hotel_z_scores!$C$20 + z_score_stuff!D23*hotel_z_scores!$D$20 + hotel_z_scores!$E$20 * z_score_stuff!F23 + z_score_stuff!H23*hotel_z_scores!$F$20 + hotel_z_scores!$G$20 * z_score_stuff!J23 + z_score_stuff!L23*hotel_z_scores!$H$20 + hotel_z_scores!$I$20*z_score_stuff!N23</f>
        <v>57.7875516024475</v>
      </c>
      <c r="AH23">
        <f>B23*hotel_z_scores!$C$21 + z_score_stuff!D23*hotel_z_scores!$D$21 + hotel_z_scores!$E$21 * z_score_stuff!F23 + z_score_stuff!H23*hotel_z_scores!$F$21 + hotel_z_scores!$G$21 * z_score_stuff!J23 + z_score_stuff!L23*hotel_z_scores!$H$21 + hotel_z_scores!$I$21*z_score_stuff!N23</f>
        <v>63.599697511346854</v>
      </c>
      <c r="AI23">
        <f>B23*hotel_z_scores!$C$22 + z_score_stuff!D23*hotel_z_scores!$D$22 + hotel_z_scores!$E$22 * z_score_stuff!F23 + z_score_stuff!H23*hotel_z_scores!$F$22 + hotel_z_scores!$G$22 * z_score_stuff!J23 + z_score_stuff!L23*hotel_z_scores!$H$22 + hotel_z_scores!$I$22*z_score_stuff!N23</f>
        <v>32.733350553460937</v>
      </c>
      <c r="AJ23">
        <f>B23*hotel_z_scores!$C$23+z_score_stuff!D23*hotel_z_scores!$D$23+hotel_z_scores!$E$23*z_score_stuff!F23+z_score_stuff!H23*hotel_z_scores!$F$23+hotel_z_scores!$G$23*z_score_stuff!J23+z_score_stuff!L23*hotel_z_scores!$H$23+hotel_z_scores!$I$23*z_score_stuff!N23</f>
        <v>43.27385315315972</v>
      </c>
      <c r="AK23">
        <f>B23*hotel_z_scores!$C$24 + z_score_stuff!D23*hotel_z_scores!$D$24 + hotel_z_scores!$E$24 * z_score_stuff!F23 + z_score_stuff!H23*hotel_z_scores!$F$24 + hotel_z_scores!$G$24 * z_score_stuff!J23 + z_score_stuff!L23*hotel_z_scores!$H$24 + hotel_z_scores!$I$24*z_score_stuff!N23</f>
        <v>44.161591366065451</v>
      </c>
      <c r="AL23">
        <f>B23*hotel_z_scores!$C$25 + z_score_stuff!D23*hotel_z_scores!$D$25 + hotel_z_scores!$E$25 * z_score_stuff!F23 + z_score_stuff!H23*hotel_z_scores!$F$25 + hotel_z_scores!$G$25 * z_score_stuff!J23 + z_score_stuff!L23*hotel_z_scores!$H$25 + hotel_z_scores!$I$25*z_score_stuff!N23</f>
        <v>48.326336298223339</v>
      </c>
      <c r="AM23">
        <f>B23*hotel_z_scores!$C$26 + z_score_stuff!D23*hotel_z_scores!$D$26 + hotel_z_scores!$E$26 * z_score_stuff!F23 + z_score_stuff!H23*hotel_z_scores!$F$26 + hotel_z_scores!$G$26 * z_score_stuff!J23 + z_score_stuff!L23*hotel_z_scores!$H$26 + hotel_z_scores!$I$26*z_score_stuff!N23</f>
        <v>52.205866056723153</v>
      </c>
      <c r="AN23">
        <f>B23*hotel_z_scores!$C$27 + z_score_stuff!D23*hotel_z_scores!$D$27 + hotel_z_scores!$E$27 * z_score_stuff!F23 + z_score_stuff!H23*hotel_z_scores!$F$27 + hotel_z_scores!$G$27 * z_score_stuff!J23 + z_score_stuff!L23*hotel_z_scores!$H$27 + hotel_z_scores!$I$27 *z_score_stuff!N23</f>
        <v>53.50715221990945</v>
      </c>
      <c r="AO23">
        <f>B23*hotel_z_scores!$C$28 + z_score_stuff!D23*hotel_z_scores!$D$28 + hotel_z_scores!$E$28 * z_score_stuff!F23 + z_score_stuff!H23*hotel_z_scores!$F$28 + hotel_z_scores!$G$28 * z_score_stuff!J23 + z_score_stuff!L23*hotel_z_scores!$H$28 + hotel_z_scores!$I$28 *z_score_stuff!N23</f>
        <v>33.203183122930156</v>
      </c>
      <c r="AP23">
        <f>B23*hotel_z_scores!$C$29 + z_score_stuff!D23*hotel_z_scores!$D$29 + hotel_z_scores!$E$29 * z_score_stuff!F23 + z_score_stuff!H23*hotel_z_scores!$F$29 + hotel_z_scores!$G$29 * z_score_stuff!J23 + z_score_stuff!L23*hotel_z_scores!$H$29 + hotel_z_scores!$I$29*z_score_stuff!N23</f>
        <v>40.28190652429096</v>
      </c>
      <c r="AQ23">
        <f>B23*hotel_z_scores!$C$30 + z_score_stuff!D23*hotel_z_scores!$D$30 + hotel_z_scores!$E$30 * z_score_stuff!F23 + z_score_stuff!H23*hotel_z_scores!$F$30 + hotel_z_scores!$G$30 * z_score_stuff!J23 + z_score_stuff!L23*hotel_z_scores!$H$30 + hotel_z_scores!$I$30*z_score_stuff!N23</f>
        <v>52.425400598793871</v>
      </c>
      <c r="AR23">
        <f>B23*hotel_z_scores!$C$31 + z_score_stuff!D23*hotel_z_scores!$D$31 + hotel_z_scores!$E$31 * z_score_stuff!F23 + z_score_stuff!H23*hotel_z_scores!$F$31 + hotel_z_scores!$G$31 * z_score_stuff!J23 + z_score_stuff!L23*hotel_z_scores!$H$31 + hotel_z_scores!$I$31*z_score_stuff!N23</f>
        <v>74.492471432995359</v>
      </c>
      <c r="AS23">
        <f>B23*hotel_z_scores!$C$32 + z_score_stuff!D23*hotel_z_scores!$D$32 + hotel_z_scores!$E$32 * z_score_stuff!F23 + z_score_stuff!H23*hotel_z_scores!$F$32 + hotel_z_scores!$G$32 * z_score_stuff!J23 + z_score_stuff!L23*hotel_z_scores!$H$32 + hotel_z_scores!$I$32*z_score_stuff!N23</f>
        <v>49.707737722034643</v>
      </c>
      <c r="AU23" t="e">
        <f>INDEX(#REF!,0,MATCH(MAX(#REF!),#REF!,0))</f>
        <v>#REF!</v>
      </c>
      <c r="AV23" t="e">
        <f>INDEX(#REF!,0,MATCH(LARGE((#REF!),2),#REF!, 0))</f>
        <v>#REF!</v>
      </c>
      <c r="AW23" t="e">
        <f>INDEX(#REF!,0,MATCH(LARGE((#REF!),3),#REF!, 0))</f>
        <v>#REF!</v>
      </c>
      <c r="AX23">
        <f>COUNTIF(AU23:AW23, "=" &amp; AY23)</f>
        <v>0</v>
      </c>
      <c r="AY23" s="7" t="s">
        <v>793</v>
      </c>
    </row>
    <row r="24" spans="1:51" x14ac:dyDescent="0.3">
      <c r="A24">
        <f>('Value and Moderate yes mult bed'!BY24 - '[3]Rest of VM'!$AQ$1406) / '[3]Rest of VM'!$AQ$1407</f>
        <v>0.97572676450701368</v>
      </c>
      <c r="B24">
        <f t="shared" si="6"/>
        <v>3.6628887095396978</v>
      </c>
      <c r="C24">
        <f>('Value and Moderate yes mult bed'!BZ24 - '[3]Rest of VM'!$AR$1406) /'[3]Rest of VM'!$AR$1407</f>
        <v>2.8229167805160644</v>
      </c>
      <c r="D24">
        <f t="shared" si="0"/>
        <v>4.6485751346992199</v>
      </c>
      <c r="E24">
        <f>('Value and Moderate yes mult bed'!CA24 - '[3]Rest of VM'!$AT$1406) /'[3]Rest of VM'!$AT$1407</f>
        <v>0.47875737701704879</v>
      </c>
      <c r="F24">
        <f t="shared" si="1"/>
        <v>3.8191781666587321</v>
      </c>
      <c r="G24">
        <f>('Value and Moderate yes mult bed'!CB24 - '[3]Rest of VM'!$AU$1406) / '[3]Rest of VM'!$AU$1407</f>
        <v>0.8606932407954837</v>
      </c>
      <c r="H24">
        <f t="shared" si="2"/>
        <v>2.8840413128325997</v>
      </c>
      <c r="I24">
        <f>('Value and Moderate yes mult bed'!CC24 - '[3]Rest of VM'!$AY$1406) /'[3]Rest of VM'!$AY$1407</f>
        <v>1.1840095004695856</v>
      </c>
      <c r="J24">
        <f t="shared" si="3"/>
        <v>3.5520285014087571</v>
      </c>
      <c r="K24">
        <f>('Value and Moderate yes mult bed'!CD24 - '[3]Rest of VM'!$BA$1406) / '[3]Rest of VM'!$BA$1407</f>
        <v>1.8205422876716373</v>
      </c>
      <c r="L24">
        <f t="shared" si="4"/>
        <v>3.391260349362557</v>
      </c>
      <c r="M24">
        <f>('Value and Moderate yes mult bed'!CE24 - '[3]Rest of VM'!$AW$1406) / '[3]Rest of VM'!$AW$1407</f>
        <v>2.008396638084911</v>
      </c>
      <c r="N24">
        <f t="shared" si="5"/>
        <v>4.69182841908688</v>
      </c>
      <c r="O24">
        <f>hotel_z_scores!$B$37*(B24*hotel_z_scores!$C$2 + z_score_stuff!D24*hotel_z_scores!$D$2 + hotel_z_scores!$E$2 * z_score_stuff!F24 + z_score_stuff!H24*hotel_z_scores!$F$2 + hotel_z_scores!$G$2 * z_score_stuff!J24 + z_score_stuff!L24*hotel_z_scores!$H$2 + hotel_z_scores!$I$2*z_score_stuff!N24)</f>
        <v>30.575328971753095</v>
      </c>
      <c r="P24">
        <f>B24*hotel_z_scores!$C$3 + z_score_stuff!D24*hotel_z_scores!$D$3 + hotel_z_scores!$E$3 * z_score_stuff!F24 + z_score_stuff!H24*hotel_z_scores!$F$3 + hotel_z_scores!$G$3 * z_score_stuff!J24 + z_score_stuff!L24*hotel_z_scores!$H$3 + hotel_z_scores!$I$3*z_score_stuff!N24</f>
        <v>101.95367346935041</v>
      </c>
      <c r="Q24">
        <f>B24*hotel_z_scores!$C$4 + z_score_stuff!D24*hotel_z_scores!$D$4 + hotel_z_scores!$E$4 * z_score_stuff!F24 + z_score_stuff!H24*hotel_z_scores!$F$4 + hotel_z_scores!$G$4 * z_score_stuff!J24 + z_score_stuff!L24*hotel_z_scores!$H$4 + hotel_z_scores!$I$4*z_score_stuff!N24</f>
        <v>76.19360762331354</v>
      </c>
      <c r="R24">
        <f>$A24*[2]hotel_z_scores!$B$5 + $B24*[2]hotel_z_scores!$C$5 + [2]hotel_z_scores!$D$5*[2]z_score_stuff!$C24 + [2]z_score_stuff!$D24*[2]hotel_z_scores!$E$5 + [2]hotel_z_scores!$F$5*[2]z_score_stuff!$E24 + [2]z_score_stuff!$F24*[2]hotel_z_scores!$G$5 + [2]hotel_z_scores!$H$5*[2]z_score_stuff!$G24 + [2]z_score_stuff!$H24*[2]hotel_z_scores!$I$5</f>
        <v>34.288681767787658</v>
      </c>
      <c r="S24">
        <f>$A24*[2]hotel_z_scores!$B$6 + $B24*[2]hotel_z_scores!$C$6 + [2]hotel_z_scores!$D$6*[2]z_score_stuff!$C24 + [2]z_score_stuff!$D24*[2]hotel_z_scores!$E$6 + [2]hotel_z_scores!$F$6*[2]z_score_stuff!$E24 + [2]z_score_stuff!$F24*[2]hotel_z_scores!$G$6 + [2]hotel_z_scores!$H$6*[2]z_score_stuff!$G24 + [2]z_score_stuff!$H24*[2]hotel_z_scores!$I$6</f>
        <v>39.179109117343025</v>
      </c>
      <c r="T24">
        <f>$A24*[2]hotel_z_scores!$B$7 + $B24*[2]hotel_z_scores!$C$7+ [2]hotel_z_scores!$D$7*[2]z_score_stuff!$C24 + [2]z_score_stuff!$D24*[2]hotel_z_scores!$E$7 + [2]hotel_z_scores!$F$7*[2]z_score_stuff!$E24 + [2]z_score_stuff!$F24*[2]hotel_z_scores!$G$7 + [2]hotel_z_scores!$H$7*[2]z_score_stuff!$G24 + [2]z_score_stuff!$H24*[2]hotel_z_scores!$I$7</f>
        <v>37.099534859523445</v>
      </c>
      <c r="U24">
        <f>B24*hotel_z_scores!$C$8 + z_score_stuff!D24*hotel_z_scores!$D$8 + hotel_z_scores!$E$8 * z_score_stuff!F24 + z_score_stuff!H24*hotel_z_scores!$F$8 + hotel_z_scores!$G$8 * z_score_stuff!J24 + z_score_stuff!L24*hotel_z_scores!$H$8 + hotel_z_scores!$I$8*z_score_stuff!N24</f>
        <v>68.536694140879263</v>
      </c>
      <c r="V24">
        <f>B24*hotel_z_scores!$C$9 + z_score_stuff!D24*hotel_z_scores!$D$9 + hotel_z_scores!$E$9 * z_score_stuff!F24 + z_score_stuff!H24*hotel_z_scores!$F$9 + hotel_z_scores!$G$9 * z_score_stuff!J24 + z_score_stuff!L24*hotel_z_scores!$H$9 + hotel_z_scores!$I$9*z_score_stuff!N24</f>
        <v>76.136632080356833</v>
      </c>
      <c r="W24">
        <f>B24*hotel_z_scores!$C$10 + z_score_stuff!D24*hotel_z_scores!$D$10 + hotel_z_scores!$E$10 * z_score_stuff!F24 + z_score_stuff!H24*hotel_z_scores!$F$10 + hotel_z_scores!$G$10 * z_score_stuff!J24 + z_score_stuff!L24*hotel_z_scores!$H$10 + hotel_z_scores!$I$10*z_score_stuff!N24</f>
        <v>64.092929348923676</v>
      </c>
      <c r="X24">
        <f>B24*hotel_z_scores!$C$11 + z_score_stuff!D24*hotel_z_scores!$D$11 + hotel_z_scores!$E$11 * z_score_stuff!F24 + z_score_stuff!H24*hotel_z_scores!$F$11 + hotel_z_scores!$G$11 * z_score_stuff!J24 + z_score_stuff!L24*hotel_z_scores!$H$11 + hotel_z_scores!$I$11*z_score_stuff!N24</f>
        <v>68.958235442182229</v>
      </c>
      <c r="Y24">
        <f>B24*hotel_z_scores!$C$12 + z_score_stuff!D24*hotel_z_scores!$D$12 + hotel_z_scores!$E$12 * z_score_stuff!F24 + z_score_stuff!H24*hotel_z_scores!$F$12 + hotel_z_scores!$G$12 * z_score_stuff!J24 + z_score_stuff!L24*hotel_z_scores!$H$12 + hotel_z_scores!$I$12*z_score_stuff!N24</f>
        <v>71.857845286361695</v>
      </c>
      <c r="Z24">
        <f>B24*hotel_z_scores!$C$13 + z_score_stuff!D24*hotel_z_scores!$D$13 + hotel_z_scores!$E$13 * z_score_stuff!F24 + z_score_stuff!H24*hotel_z_scores!$F$13 + hotel_z_scores!$G$13 * z_score_stuff!J24 + z_score_stuff!L24*hotel_z_scores!$H$13 + hotel_z_scores!$I$13*z_score_stuff!N24</f>
        <v>71.258160688388173</v>
      </c>
      <c r="AA24">
        <f>B24*hotel_z_scores!$C$14 + z_score_stuff!D24*hotel_z_scores!$D$14 + hotel_z_scores!$E$14 * z_score_stuff!F24 + z_score_stuff!H24*hotel_z_scores!$F$14 + hotel_z_scores!$G$14 * z_score_stuff!J24 + z_score_stuff!L24*hotel_z_scores!$H$14 + hotel_z_scores!$I$14*z_score_stuff!N24</f>
        <v>70.621310283346958</v>
      </c>
      <c r="AB24">
        <f>B24*hotel_z_scores!$C$15 + z_score_stuff!D24*hotel_z_scores!$D$15 + hotel_z_scores!$E$15 * z_score_stuff!F24 + z_score_stuff!H24*hotel_z_scores!$F$15 + hotel_z_scores!$G$15 * z_score_stuff!J24 + z_score_stuff!L24*hotel_z_scores!$H$15 + hotel_z_scores!$I$15*z_score_stuff!N24</f>
        <v>51.983034447025886</v>
      </c>
      <c r="AC24">
        <f>B24*hotel_z_scores!$C$16 + z_score_stuff!D24*hotel_z_scores!$D$16 + hotel_z_scores!$E$16 * z_score_stuff!F24 + z_score_stuff!H24*hotel_z_scores!$F$16 + hotel_z_scores!$G$16 * z_score_stuff!J24 + z_score_stuff!L24*hotel_z_scores!$H$16 + hotel_z_scores!$I$16*z_score_stuff!N24</f>
        <v>84.756018046448943</v>
      </c>
      <c r="AD24">
        <f>B24*hotel_z_scores!$C$17 + z_score_stuff!D24*hotel_z_scores!$D$17 + hotel_z_scores!$E$17 * z_score_stuff!F24 + z_score_stuff!H24*hotel_z_scores!$F$17 + hotel_z_scores!$G$17 * z_score_stuff!J24 + z_score_stuff!L24*hotel_z_scores!$H$17 + hotel_z_scores!$I$17*z_score_stuff!N24</f>
        <v>62.215476510931808</v>
      </c>
      <c r="AE24">
        <f>B24*hotel_z_scores!$C$18 + z_score_stuff!D24*hotel_z_scores!$D$18 + hotel_z_scores!$E$18 * z_score_stuff!F24 + z_score_stuff!H24*hotel_z_scores!$F$18 + hotel_z_scores!$G$18 * z_score_stuff!J24 + z_score_stuff!L24*hotel_z_scores!$H$18 + hotel_z_scores!$I$18 * z_score_stuff!N24</f>
        <v>87.40681177500926</v>
      </c>
      <c r="AF24">
        <f>B24*hotel_z_scores!$C$19 + z_score_stuff!D24*hotel_z_scores!$D$19 + hotel_z_scores!$E$19 * z_score_stuff!F24 + z_score_stuff!H24*hotel_z_scores!$F$19 + hotel_z_scores!$G$19 * z_score_stuff!J24 + z_score_stuff!L24*hotel_z_scores!$H$19 + hotel_z_scores!$I$19*z_score_stuff!N24</f>
        <v>73.326062731350959</v>
      </c>
      <c r="AG24">
        <f>B24*hotel_z_scores!$C$20 + z_score_stuff!D24*hotel_z_scores!$D$20 + hotel_z_scores!$E$20 * z_score_stuff!F24 + z_score_stuff!H24*hotel_z_scores!$F$20 + hotel_z_scores!$G$20 * z_score_stuff!J24 + z_score_stuff!L24*hotel_z_scores!$H$20 + hotel_z_scores!$I$20*z_score_stuff!N24</f>
        <v>82.044452630349497</v>
      </c>
      <c r="AH24">
        <f>B24*hotel_z_scores!$C$21 + z_score_stuff!D24*hotel_z_scores!$D$21 + hotel_z_scores!$E$21 * z_score_stuff!F24 + z_score_stuff!H24*hotel_z_scores!$F$21 + hotel_z_scores!$G$21 * z_score_stuff!J24 + z_score_stuff!L24*hotel_z_scores!$H$21 + hotel_z_scores!$I$21*z_score_stuff!N24</f>
        <v>89.985990671704855</v>
      </c>
      <c r="AI24">
        <f>B24*hotel_z_scores!$C$22 + z_score_stuff!D24*hotel_z_scores!$D$22 + hotel_z_scores!$E$22 * z_score_stuff!F24 + z_score_stuff!H24*hotel_z_scores!$F$22 + hotel_z_scores!$G$22 * z_score_stuff!J24 + z_score_stuff!L24*hotel_z_scores!$H$22 + hotel_z_scores!$I$22*z_score_stuff!N24</f>
        <v>50.749940797684211</v>
      </c>
      <c r="AJ24">
        <f>B24*hotel_z_scores!$C$23+z_score_stuff!D24*hotel_z_scores!$D$23+hotel_z_scores!$E$23*z_score_stuff!F24+z_score_stuff!H24*hotel_z_scores!$F$23+hotel_z_scores!$G$23*z_score_stuff!J24+z_score_stuff!L24*hotel_z_scores!$H$23+hotel_z_scores!$I$23*z_score_stuff!N24</f>
        <v>62.770307646363747</v>
      </c>
      <c r="AK24">
        <f>B24*hotel_z_scores!$C$24 + z_score_stuff!D24*hotel_z_scores!$D$24 + hotel_z_scores!$E$24 * z_score_stuff!F24 + z_score_stuff!H24*hotel_z_scores!$F$24 + hotel_z_scores!$G$24 * z_score_stuff!J24 + z_score_stuff!L24*hotel_z_scores!$H$24 + hotel_z_scores!$I$24*z_score_stuff!N24</f>
        <v>63.233773753257232</v>
      </c>
      <c r="AL24">
        <f>B24*hotel_z_scores!$C$25 + z_score_stuff!D24*hotel_z_scores!$D$25 + hotel_z_scores!$E$25 * z_score_stuff!F24 + z_score_stuff!H24*hotel_z_scores!$F$25 + hotel_z_scores!$G$25 * z_score_stuff!J24 + z_score_stuff!L24*hotel_z_scores!$H$25 + hotel_z_scores!$I$25*z_score_stuff!N24</f>
        <v>67.330099919575147</v>
      </c>
      <c r="AM24">
        <f>B24*hotel_z_scores!$C$26 + z_score_stuff!D24*hotel_z_scores!$D$26 + hotel_z_scores!$E$26 * z_score_stuff!F24 + z_score_stuff!H24*hotel_z_scores!$F$26 + hotel_z_scores!$G$26 * z_score_stuff!J24 + z_score_stuff!L24*hotel_z_scores!$H$26 + hotel_z_scores!$I$26*z_score_stuff!N24</f>
        <v>75.108232743835913</v>
      </c>
      <c r="AN24">
        <f>B24*hotel_z_scores!$C$27 + z_score_stuff!D24*hotel_z_scores!$D$27 + hotel_z_scores!$E$27 * z_score_stuff!F24 + z_score_stuff!H24*hotel_z_scores!$F$27 + hotel_z_scores!$G$27 * z_score_stuff!J24 + z_score_stuff!L24*hotel_z_scores!$H$27 + hotel_z_scores!$I$27 *z_score_stuff!N24</f>
        <v>71.266670239954621</v>
      </c>
      <c r="AO24">
        <f>B24*hotel_z_scores!$C$28 + z_score_stuff!D24*hotel_z_scores!$D$28 + hotel_z_scores!$E$28 * z_score_stuff!F24 + z_score_stuff!H24*hotel_z_scores!$F$28 + hotel_z_scores!$G$28 * z_score_stuff!J24 + z_score_stuff!L24*hotel_z_scores!$H$28 + hotel_z_scores!$I$28 *z_score_stuff!N24</f>
        <v>47.144584281262929</v>
      </c>
      <c r="AP24">
        <f>B24*hotel_z_scores!$C$29 + z_score_stuff!D24*hotel_z_scores!$D$29 + hotel_z_scores!$E$29 * z_score_stuff!F24 + z_score_stuff!H24*hotel_z_scores!$F$29 + hotel_z_scores!$G$29 * z_score_stuff!J24 + z_score_stuff!L24*hotel_z_scores!$H$29 + hotel_z_scores!$I$29*z_score_stuff!N24</f>
        <v>55.832593501423801</v>
      </c>
      <c r="AQ24">
        <f>B24*hotel_z_scores!$C$30 + z_score_stuff!D24*hotel_z_scores!$D$30 + hotel_z_scores!$E$30 * z_score_stuff!F24 + z_score_stuff!H24*hotel_z_scores!$F$30 + hotel_z_scores!$G$30 * z_score_stuff!J24 + z_score_stuff!L24*hotel_z_scores!$H$30 + hotel_z_scores!$I$30*z_score_stuff!N24</f>
        <v>69.119642756971501</v>
      </c>
      <c r="AR24">
        <f>B24*hotel_z_scores!$C$31 + z_score_stuff!D24*hotel_z_scores!$D$31 + hotel_z_scores!$E$31 * z_score_stuff!F24 + z_score_stuff!H24*hotel_z_scores!$F$31 + hotel_z_scores!$G$31 * z_score_stuff!J24 + z_score_stuff!L24*hotel_z_scores!$H$31 + hotel_z_scores!$I$31*z_score_stuff!N24</f>
        <v>100.98286472601819</v>
      </c>
      <c r="AS24">
        <f>B24*hotel_z_scores!$C$32 + z_score_stuff!D24*hotel_z_scores!$D$32 + hotel_z_scores!$E$32 * z_score_stuff!F24 + z_score_stuff!H24*hotel_z_scores!$F$32 + hotel_z_scores!$G$32 * z_score_stuff!J24 + z_score_stuff!L24*hotel_z_scores!$H$32 + hotel_z_scores!$I$32*z_score_stuff!N24</f>
        <v>65.404710409563251</v>
      </c>
      <c r="AU24" t="e">
        <f>INDEX(#REF!,0,MATCH(MAX(#REF!),#REF!,0))</f>
        <v>#REF!</v>
      </c>
      <c r="AV24" t="e">
        <f>INDEX(#REF!,0,MATCH(LARGE((#REF!),2),#REF!, 0))</f>
        <v>#REF!</v>
      </c>
      <c r="AW24" t="e">
        <f>INDEX(#REF!,0,MATCH(LARGE((#REF!),3),#REF!, 0))</f>
        <v>#REF!</v>
      </c>
      <c r="AX24">
        <f>COUNTIF(AU24:AW24, "=" &amp; AY24)</f>
        <v>0</v>
      </c>
      <c r="AY24" s="7" t="s">
        <v>793</v>
      </c>
    </row>
    <row r="25" spans="1:51" x14ac:dyDescent="0.3">
      <c r="A25">
        <f>('Value and Moderate yes mult bed'!BY25 - '[3]Rest of VM'!$AQ$1406) / '[3]Rest of VM'!$AQ$1407</f>
        <v>0.56873913011371391</v>
      </c>
      <c r="B25">
        <f t="shared" si="6"/>
        <v>3.2559010751463981</v>
      </c>
      <c r="C25">
        <f>('Value and Moderate yes mult bed'!BZ25 - '[3]Rest of VM'!$AR$1406) /'[3]Rest of VM'!$AR$1407</f>
        <v>-1.825658354183155</v>
      </c>
      <c r="D25">
        <f t="shared" si="0"/>
        <v>0</v>
      </c>
      <c r="E25">
        <f>('Value and Moderate yes mult bed'!CA25 - '[3]Rest of VM'!$AT$1406) /'[3]Rest of VM'!$AT$1407</f>
        <v>-0.47603716464763429</v>
      </c>
      <c r="F25">
        <f t="shared" si="1"/>
        <v>2.8643836249940491</v>
      </c>
      <c r="G25">
        <f>('Value and Moderate yes mult bed'!CB25 - '[3]Rest of VM'!$AU$1406) / '[3]Rest of VM'!$AU$1407</f>
        <v>0.2838849782289638</v>
      </c>
      <c r="H25">
        <f t="shared" si="2"/>
        <v>2.3072330502660798</v>
      </c>
      <c r="I25">
        <f>('Value and Moderate yes mult bed'!CC25 - '[3]Rest of VM'!$AY$1406) /'[3]Rest of VM'!$AY$1407</f>
        <v>-2.3680190009391717</v>
      </c>
      <c r="J25">
        <f t="shared" si="3"/>
        <v>0</v>
      </c>
      <c r="K25">
        <f>('Value and Moderate yes mult bed'!CD25 - '[3]Rest of VM'!$BA$1406) / '[3]Rest of VM'!$BA$1407</f>
        <v>1.3360765234769862</v>
      </c>
      <c r="L25">
        <f t="shared" si="4"/>
        <v>2.9067945851679058</v>
      </c>
      <c r="M25">
        <f>('Value and Moderate yes mult bed'!CE25 - '[3]Rest of VM'!$AW$1406) / '[3]Rest of VM'!$AW$1407</f>
        <v>1.070030954267535</v>
      </c>
      <c r="N25">
        <f t="shared" si="5"/>
        <v>3.7534627352695038</v>
      </c>
      <c r="O25">
        <f>hotel_z_scores!$B$37*(B25*hotel_z_scores!$C$2 + z_score_stuff!D25*hotel_z_scores!$D$2 + hotel_z_scores!$E$2 * z_score_stuff!F25 + z_score_stuff!H25*hotel_z_scores!$F$2 + hotel_z_scores!$G$2 * z_score_stuff!J25 + z_score_stuff!L25*hotel_z_scores!$H$2 + hotel_z_scores!$I$2*z_score_stuff!N25)</f>
        <v>18.768172368297918</v>
      </c>
      <c r="P25">
        <f>B25*hotel_z_scores!$C$3 + z_score_stuff!D25*hotel_z_scores!$D$3 + hotel_z_scores!$E$3 * z_score_stuff!F25 + z_score_stuff!H25*hotel_z_scores!$F$3 + hotel_z_scores!$G$3 * z_score_stuff!J25 + z_score_stuff!L25*hotel_z_scores!$H$3 + hotel_z_scores!$I$3*z_score_stuff!N25</f>
        <v>59.534817021839231</v>
      </c>
      <c r="Q25">
        <f>B25*hotel_z_scores!$C$4 + z_score_stuff!D25*hotel_z_scores!$D$4 + hotel_z_scores!$E$4 * z_score_stuff!F25 + z_score_stuff!H25*hotel_z_scores!$F$4 + hotel_z_scores!$G$4 * z_score_stuff!J25 + z_score_stuff!L25*hotel_z_scores!$H$4 + hotel_z_scores!$I$4*z_score_stuff!N25</f>
        <v>47.170121225898626</v>
      </c>
      <c r="R25">
        <f>$A25*[2]hotel_z_scores!$B$5 + $B25*[2]hotel_z_scores!$C$5 + [2]hotel_z_scores!$D$5*[2]z_score_stuff!$C25 + [2]z_score_stuff!$D25*[2]hotel_z_scores!$E$5 + [2]hotel_z_scores!$F$5*[2]z_score_stuff!$E25 + [2]z_score_stuff!$F25*[2]hotel_z_scores!$G$5 + [2]hotel_z_scores!$H$5*[2]z_score_stuff!$G25 + [2]z_score_stuff!$H25*[2]hotel_z_scores!$I$5</f>
        <v>41.056632393293164</v>
      </c>
      <c r="S25">
        <f>$A25*[2]hotel_z_scores!$B$6 + $B25*[2]hotel_z_scores!$C$6 + [2]hotel_z_scores!$D$6*[2]z_score_stuff!$C25 + [2]z_score_stuff!$D25*[2]hotel_z_scores!$E$6 + [2]hotel_z_scores!$F$6*[2]z_score_stuff!$E25 + [2]z_score_stuff!$F25*[2]hotel_z_scores!$G$6 + [2]hotel_z_scores!$H$6*[2]z_score_stuff!$G25 + [2]z_score_stuff!$H25*[2]hotel_z_scores!$I$6</f>
        <v>45.495958129721622</v>
      </c>
      <c r="T25">
        <f>$A25*[2]hotel_z_scores!$B$7 + $B25*[2]hotel_z_scores!$C$7+ [2]hotel_z_scores!$D$7*[2]z_score_stuff!$C25 + [2]z_score_stuff!$D25*[2]hotel_z_scores!$E$7 + [2]hotel_z_scores!$F$7*[2]z_score_stuff!$E25 + [2]z_score_stuff!$F25*[2]hotel_z_scores!$G$7 + [2]hotel_z_scores!$H$7*[2]z_score_stuff!$G25 + [2]z_score_stuff!$H25*[2]hotel_z_scores!$I$7</f>
        <v>44.239187967667462</v>
      </c>
      <c r="U25">
        <f>B25*hotel_z_scores!$C$8 + z_score_stuff!D25*hotel_z_scores!$D$8 + hotel_z_scores!$E$8 * z_score_stuff!F25 + z_score_stuff!H25*hotel_z_scores!$F$8 + hotel_z_scores!$G$8 * z_score_stuff!J25 + z_score_stuff!L25*hotel_z_scores!$H$8 + hotel_z_scores!$I$8*z_score_stuff!N25</f>
        <v>38.851921182620821</v>
      </c>
      <c r="V25">
        <f>B25*hotel_z_scores!$C$9 + z_score_stuff!D25*hotel_z_scores!$D$9 + hotel_z_scores!$E$9 * z_score_stuff!F25 + z_score_stuff!H25*hotel_z_scores!$F$9 + hotel_z_scores!$G$9 * z_score_stuff!J25 + z_score_stuff!L25*hotel_z_scores!$H$9 + hotel_z_scores!$I$9*z_score_stuff!N25</f>
        <v>46.578603877779734</v>
      </c>
      <c r="W25">
        <f>B25*hotel_z_scores!$C$10 + z_score_stuff!D25*hotel_z_scores!$D$10 + hotel_z_scores!$E$10 * z_score_stuff!F25 + z_score_stuff!H25*hotel_z_scores!$F$10 + hotel_z_scores!$G$10 * z_score_stuff!J25 + z_score_stuff!L25*hotel_z_scores!$H$10 + hotel_z_scores!$I$10*z_score_stuff!N25</f>
        <v>43.470599724586805</v>
      </c>
      <c r="X25">
        <f>B25*hotel_z_scores!$C$11 + z_score_stuff!D25*hotel_z_scores!$D$11 + hotel_z_scores!$E$11 * z_score_stuff!F25 + z_score_stuff!H25*hotel_z_scores!$F$11 + hotel_z_scores!$G$11 * z_score_stuff!J25 + z_score_stuff!L25*hotel_z_scores!$H$11 + hotel_z_scores!$I$11*z_score_stuff!N25</f>
        <v>36.083115107591183</v>
      </c>
      <c r="Y25">
        <f>B25*hotel_z_scores!$C$12 + z_score_stuff!D25*hotel_z_scores!$D$12 + hotel_z_scores!$E$12 * z_score_stuff!F25 + z_score_stuff!H25*hotel_z_scores!$F$12 + hotel_z_scores!$G$12 * z_score_stuff!J25 + z_score_stuff!L25*hotel_z_scores!$H$12 + hotel_z_scores!$I$12*z_score_stuff!N25</f>
        <v>39.889271269791493</v>
      </c>
      <c r="Z25">
        <f>B25*hotel_z_scores!$C$13 + z_score_stuff!D25*hotel_z_scores!$D$13 + hotel_z_scores!$E$13 * z_score_stuff!F25 + z_score_stuff!H25*hotel_z_scores!$F$13 + hotel_z_scores!$G$13 * z_score_stuff!J25 + z_score_stuff!L25*hotel_z_scores!$H$13 + hotel_z_scores!$I$13*z_score_stuff!N25</f>
        <v>43.124369345614468</v>
      </c>
      <c r="AA25">
        <f>B25*hotel_z_scores!$C$14 + z_score_stuff!D25*hotel_z_scores!$D$14 + hotel_z_scores!$E$14 * z_score_stuff!F25 + z_score_stuff!H25*hotel_z_scores!$F$14 + hotel_z_scores!$G$14 * z_score_stuff!J25 + z_score_stuff!L25*hotel_z_scores!$H$14 + hotel_z_scores!$I$14*z_score_stuff!N25</f>
        <v>41.726550601703693</v>
      </c>
      <c r="AB25">
        <f>B25*hotel_z_scores!$C$15 + z_score_stuff!D25*hotel_z_scores!$D$15 + hotel_z_scores!$E$15 * z_score_stuff!F25 + z_score_stuff!H25*hotel_z_scores!$F$15 + hotel_z_scores!$G$15 * z_score_stuff!J25 + z_score_stuff!L25*hotel_z_scores!$H$15 + hotel_z_scores!$I$15*z_score_stuff!N25</f>
        <v>32.655495803522662</v>
      </c>
      <c r="AC25">
        <f>B25*hotel_z_scores!$C$16 + z_score_stuff!D25*hotel_z_scores!$D$16 + hotel_z_scores!$E$16 * z_score_stuff!F25 + z_score_stuff!H25*hotel_z_scores!$F$16 + hotel_z_scores!$G$16 * z_score_stuff!J25 + z_score_stuff!L25*hotel_z_scores!$H$16 + hotel_z_scores!$I$16*z_score_stuff!N25</f>
        <v>52.333940678312445</v>
      </c>
      <c r="AD25">
        <f>B25*hotel_z_scores!$C$17 + z_score_stuff!D25*hotel_z_scores!$D$17 + hotel_z_scores!$E$17 * z_score_stuff!F25 + z_score_stuff!H25*hotel_z_scores!$F$17 + hotel_z_scores!$G$17 * z_score_stuff!J25 + z_score_stuff!L25*hotel_z_scores!$H$17 + hotel_z_scores!$I$17*z_score_stuff!N25</f>
        <v>42.333242131842098</v>
      </c>
      <c r="AE25">
        <f>B25*hotel_z_scores!$C$18 + z_score_stuff!D25*hotel_z_scores!$D$18 + hotel_z_scores!$E$18 * z_score_stuff!F25 + z_score_stuff!H25*hotel_z_scores!$F$18 + hotel_z_scores!$G$18 * z_score_stuff!J25 + z_score_stuff!L25*hotel_z_scores!$H$18 + hotel_z_scores!$I$18 * z_score_stuff!N25</f>
        <v>54.573971909332698</v>
      </c>
      <c r="AF25">
        <f>B25*hotel_z_scores!$C$19 + z_score_stuff!D25*hotel_z_scores!$D$19 + hotel_z_scores!$E$19 * z_score_stuff!F25 + z_score_stuff!H25*hotel_z_scores!$F$19 + hotel_z_scores!$G$19 * z_score_stuff!J25 + z_score_stuff!L25*hotel_z_scores!$H$19 + hotel_z_scores!$I$19*z_score_stuff!N25</f>
        <v>45.029622437057917</v>
      </c>
      <c r="AG25">
        <f>B25*hotel_z_scores!$C$20 + z_score_stuff!D25*hotel_z_scores!$D$20 + hotel_z_scores!$E$20 * z_score_stuff!F25 + z_score_stuff!H25*hotel_z_scores!$F$20 + hotel_z_scores!$G$20 * z_score_stuff!J25 + z_score_stuff!L25*hotel_z_scores!$H$20 + hotel_z_scores!$I$20*z_score_stuff!N25</f>
        <v>49.868041911808753</v>
      </c>
      <c r="AH25">
        <f>B25*hotel_z_scores!$C$21 + z_score_stuff!D25*hotel_z_scores!$D$21 + hotel_z_scores!$E$21 * z_score_stuff!F25 + z_score_stuff!H25*hotel_z_scores!$F$21 + hotel_z_scores!$G$21 * z_score_stuff!J25 + z_score_stuff!L25*hotel_z_scores!$H$21 + hotel_z_scores!$I$21*z_score_stuff!N25</f>
        <v>53.109855211846323</v>
      </c>
      <c r="AI25">
        <f>B25*hotel_z_scores!$C$22 + z_score_stuff!D25*hotel_z_scores!$D$22 + hotel_z_scores!$E$22 * z_score_stuff!F25 + z_score_stuff!H25*hotel_z_scores!$F$22 + hotel_z_scores!$G$22 * z_score_stuff!J25 + z_score_stuff!L25*hotel_z_scores!$H$22 + hotel_z_scores!$I$22*z_score_stuff!N25</f>
        <v>35.729240196727083</v>
      </c>
      <c r="AJ25">
        <f>B25*hotel_z_scores!$C$23+z_score_stuff!D25*hotel_z_scores!$D$23+hotel_z_scores!$E$23*z_score_stuff!F25+z_score_stuff!H25*hotel_z_scores!$F$23+hotel_z_scores!$G$23*z_score_stuff!J25+z_score_stuff!L25*hotel_z_scores!$H$23+hotel_z_scores!$I$23*z_score_stuff!N25</f>
        <v>43.431799260296138</v>
      </c>
      <c r="AK25">
        <f>B25*hotel_z_scores!$C$24 + z_score_stuff!D25*hotel_z_scores!$D$24 + hotel_z_scores!$E$24 * z_score_stuff!F25 + z_score_stuff!H25*hotel_z_scores!$F$24 + hotel_z_scores!$G$24 * z_score_stuff!J25 + z_score_stuff!L25*hotel_z_scores!$H$24 + hotel_z_scores!$I$24*z_score_stuff!N25</f>
        <v>40.433751511133856</v>
      </c>
      <c r="AL25">
        <f>B25*hotel_z_scores!$C$25 + z_score_stuff!D25*hotel_z_scores!$D$25 + hotel_z_scores!$E$25 * z_score_stuff!F25 + z_score_stuff!H25*hotel_z_scores!$F$25 + hotel_z_scores!$G$25 * z_score_stuff!J25 + z_score_stuff!L25*hotel_z_scores!$H$25 + hotel_z_scores!$I$25*z_score_stuff!N25</f>
        <v>42.607205464218445</v>
      </c>
      <c r="AM25">
        <f>B25*hotel_z_scores!$C$26 + z_score_stuff!D25*hotel_z_scores!$D$26 + hotel_z_scores!$E$26 * z_score_stuff!F25 + z_score_stuff!H25*hotel_z_scores!$F$26 + hotel_z_scores!$G$26 * z_score_stuff!J25 + z_score_stuff!L25*hotel_z_scores!$H$26 + hotel_z_scores!$I$26*z_score_stuff!N25</f>
        <v>44.898541600732877</v>
      </c>
      <c r="AN25">
        <f>B25*hotel_z_scores!$C$27 + z_score_stuff!D25*hotel_z_scores!$D$27 + hotel_z_scores!$E$27 * z_score_stuff!F25 + z_score_stuff!H25*hotel_z_scores!$F$27 + hotel_z_scores!$G$27 * z_score_stuff!J25 + z_score_stuff!L25*hotel_z_scores!$H$27 + hotel_z_scores!$I$27 *z_score_stuff!N25</f>
        <v>41.47936161397066</v>
      </c>
      <c r="AO25">
        <f>B25*hotel_z_scores!$C$28 + z_score_stuff!D25*hotel_z_scores!$D$28 + hotel_z_scores!$E$28 * z_score_stuff!F25 + z_score_stuff!H25*hotel_z_scores!$F$28 + hotel_z_scores!$G$28 * z_score_stuff!J25 + z_score_stuff!L25*hotel_z_scores!$H$28 + hotel_z_scores!$I$28 *z_score_stuff!N25</f>
        <v>28.890649332294615</v>
      </c>
      <c r="AP25">
        <f>B25*hotel_z_scores!$C$29 + z_score_stuff!D25*hotel_z_scores!$D$29 + hotel_z_scores!$E$29 * z_score_stuff!F25 + z_score_stuff!H25*hotel_z_scores!$F$29 + hotel_z_scores!$G$29 * z_score_stuff!J25 + z_score_stuff!L25*hotel_z_scores!$H$29 + hotel_z_scores!$I$29*z_score_stuff!N25</f>
        <v>34.051523228235808</v>
      </c>
      <c r="AQ25">
        <f>B25*hotel_z_scores!$C$30 + z_score_stuff!D25*hotel_z_scores!$D$30 + hotel_z_scores!$E$30 * z_score_stuff!F25 + z_score_stuff!H25*hotel_z_scores!$F$30 + hotel_z_scores!$G$30 * z_score_stuff!J25 + z_score_stuff!L25*hotel_z_scores!$H$30 + hotel_z_scores!$I$30*z_score_stuff!N25</f>
        <v>44.745253893335359</v>
      </c>
      <c r="AR25">
        <f>B25*hotel_z_scores!$C$31 + z_score_stuff!D25*hotel_z_scores!$D$31 + hotel_z_scores!$E$31 * z_score_stuff!F25 + z_score_stuff!H25*hotel_z_scores!$F$31 + hotel_z_scores!$G$31 * z_score_stuff!J25 + z_score_stuff!L25*hotel_z_scores!$H$31 + hotel_z_scores!$I$31*z_score_stuff!N25</f>
        <v>55.17737185555152</v>
      </c>
      <c r="AS25">
        <f>B25*hotel_z_scores!$C$32 + z_score_stuff!D25*hotel_z_scores!$D$32 + hotel_z_scores!$E$32 * z_score_stuff!F25 + z_score_stuff!H25*hotel_z_scores!$F$32 + hotel_z_scores!$G$32 * z_score_stuff!J25 + z_score_stuff!L25*hotel_z_scores!$H$32 + hotel_z_scores!$I$32*z_score_stuff!N25</f>
        <v>39.457234676634535</v>
      </c>
      <c r="AU25" t="e">
        <f>INDEX(#REF!,0,MATCH(MAX(#REF!),#REF!,0))</f>
        <v>#REF!</v>
      </c>
      <c r="AV25" t="e">
        <f>INDEX(#REF!,0,MATCH(LARGE((#REF!),2),#REF!, 0))</f>
        <v>#REF!</v>
      </c>
      <c r="AW25" t="e">
        <f>INDEX(#REF!,0,MATCH(LARGE((#REF!),3),#REF!, 0))</f>
        <v>#REF!</v>
      </c>
      <c r="AX25">
        <f>COUNTIF(AU25:AW25, "=" &amp; AY25)</f>
        <v>0</v>
      </c>
      <c r="AY25" s="7" t="s">
        <v>793</v>
      </c>
    </row>
    <row r="26" spans="1:51" x14ac:dyDescent="0.3">
      <c r="A26">
        <f>('Value and Moderate yes mult bed'!BY26 - '[3]Rest of VM'!$AQ$1406) / '[3]Rest of VM'!$AQ$1407</f>
        <v>1.3827143989003134</v>
      </c>
      <c r="B26">
        <f t="shared" si="6"/>
        <v>4.0698763439329975</v>
      </c>
      <c r="C26">
        <f>('Value and Moderate yes mult bed'!BZ26 - '[3]Rest of VM'!$AR$1406) /'[3]Rest of VM'!$AR$1407</f>
        <v>-1.825658354183155</v>
      </c>
      <c r="D26">
        <f t="shared" si="0"/>
        <v>0</v>
      </c>
      <c r="E26">
        <f>('Value and Moderate yes mult bed'!CA26 - '[3]Rest of VM'!$AT$1406) /'[3]Rest of VM'!$AT$1407</f>
        <v>-1.4308317063123175</v>
      </c>
      <c r="F26">
        <f t="shared" si="1"/>
        <v>1.9095890833293661</v>
      </c>
      <c r="G26">
        <f>('Value and Moderate yes mult bed'!CB26 - '[3]Rest of VM'!$AU$1406) / '[3]Rest of VM'!$AU$1407</f>
        <v>-2.0233480720371162</v>
      </c>
      <c r="H26">
        <f t="shared" si="2"/>
        <v>0</v>
      </c>
      <c r="I26">
        <f>('Value and Moderate yes mult bed'!CC26 - '[3]Rest of VM'!$AY$1406) /'[3]Rest of VM'!$AY$1407</f>
        <v>1.1840095004695856</v>
      </c>
      <c r="J26">
        <f t="shared" si="3"/>
        <v>3.5520285014087571</v>
      </c>
      <c r="K26">
        <f>('Value and Moderate yes mult bed'!CD26 - '[3]Rest of VM'!$BA$1406) / '[3]Rest of VM'!$BA$1407</f>
        <v>3.2739395802555902</v>
      </c>
      <c r="L26">
        <f t="shared" si="4"/>
        <v>4.8446576419465099</v>
      </c>
      <c r="M26">
        <f>('Value and Moderate yes mult bed'!CE26 - '[3]Rest of VM'!$AW$1406) / '[3]Rest of VM'!$AW$1407</f>
        <v>2.008396638084911</v>
      </c>
      <c r="N26">
        <f t="shared" si="5"/>
        <v>4.69182841908688</v>
      </c>
      <c r="O26">
        <f>hotel_z_scores!$B$37*(B26*hotel_z_scores!$C$2 + z_score_stuff!D26*hotel_z_scores!$D$2 + hotel_z_scores!$E$2 * z_score_stuff!F26 + z_score_stuff!H26*hotel_z_scores!$F$2 + hotel_z_scores!$G$2 * z_score_stuff!J26 + z_score_stuff!L26*hotel_z_scores!$H$2 + hotel_z_scores!$I$2*z_score_stuff!N26)</f>
        <v>20.04568266571782</v>
      </c>
      <c r="P26">
        <f>B26*hotel_z_scores!$C$3 + z_score_stuff!D26*hotel_z_scores!$D$3 + hotel_z_scores!$E$3 * z_score_stuff!F26 + z_score_stuff!H26*hotel_z_scores!$F$3 + hotel_z_scores!$G$3 * z_score_stuff!J26 + z_score_stuff!L26*hotel_z_scores!$H$3 + hotel_z_scores!$I$3*z_score_stuff!N26</f>
        <v>74.201816581480728</v>
      </c>
      <c r="Q26">
        <f>B26*hotel_z_scores!$C$4 + z_score_stuff!D26*hotel_z_scores!$D$4 + hotel_z_scores!$E$4 * z_score_stuff!F26 + z_score_stuff!H26*hotel_z_scores!$F$4 + hotel_z_scores!$G$4 * z_score_stuff!J26 + z_score_stuff!L26*hotel_z_scores!$H$4 + hotel_z_scores!$I$4*z_score_stuff!N26</f>
        <v>51.38086460734965</v>
      </c>
      <c r="R26">
        <f>$A26*[2]hotel_z_scores!$B$5 + $B26*[2]hotel_z_scores!$C$5 + [2]hotel_z_scores!$D$5*[2]z_score_stuff!$C26 + [2]z_score_stuff!$D26*[2]hotel_z_scores!$E$5 + [2]hotel_z_scores!$F$5*[2]z_score_stuff!$E26 + [2]z_score_stuff!$F26*[2]hotel_z_scores!$G$5 + [2]hotel_z_scores!$H$5*[2]z_score_stuff!$G26 + [2]z_score_stuff!$H26*[2]hotel_z_scores!$I$5</f>
        <v>43.64605418251373</v>
      </c>
      <c r="S26">
        <f>$A26*[2]hotel_z_scores!$B$6 + $B26*[2]hotel_z_scores!$C$6 + [2]hotel_z_scores!$D$6*[2]z_score_stuff!$C26 + [2]z_score_stuff!$D26*[2]hotel_z_scores!$E$6 + [2]hotel_z_scores!$F$6*[2]z_score_stuff!$E26 + [2]z_score_stuff!$F26*[2]hotel_z_scores!$G$6 + [2]hotel_z_scores!$H$6*[2]z_score_stuff!$G26 + [2]z_score_stuff!$H26*[2]hotel_z_scores!$I$6</f>
        <v>47.942414259514244</v>
      </c>
      <c r="T26">
        <f>$A26*[2]hotel_z_scores!$B$7 + $B26*[2]hotel_z_scores!$C$7+ [2]hotel_z_scores!$D$7*[2]z_score_stuff!$C26 + [2]z_score_stuff!$D26*[2]hotel_z_scores!$E$7 + [2]hotel_z_scores!$F$7*[2]z_score_stuff!$E26 + [2]z_score_stuff!$F26*[2]hotel_z_scores!$G$7 + [2]hotel_z_scores!$H$7*[2]z_score_stuff!$G26 + [2]z_score_stuff!$H26*[2]hotel_z_scores!$I$7</f>
        <v>46.75316646645549</v>
      </c>
      <c r="U26">
        <f>B26*hotel_z_scores!$C$8 + z_score_stuff!D26*hotel_z_scores!$D$8 + hotel_z_scores!$E$8 * z_score_stuff!F26 + z_score_stuff!H26*hotel_z_scores!$F$8 + hotel_z_scores!$G$8 * z_score_stuff!J26 + z_score_stuff!L26*hotel_z_scores!$H$8 + hotel_z_scores!$I$8*z_score_stuff!N26</f>
        <v>39.44538785501998</v>
      </c>
      <c r="V26">
        <f>B26*hotel_z_scores!$C$9 + z_score_stuff!D26*hotel_z_scores!$D$9 + hotel_z_scores!$E$9 * z_score_stuff!F26 + z_score_stuff!H26*hotel_z_scores!$F$9 + hotel_z_scores!$G$9 * z_score_stuff!J26 + z_score_stuff!L26*hotel_z_scores!$H$9 + hotel_z_scores!$I$9*z_score_stuff!N26</f>
        <v>47.192863858005154</v>
      </c>
      <c r="W26">
        <f>B26*hotel_z_scores!$C$10 + z_score_stuff!D26*hotel_z_scores!$D$10 + hotel_z_scores!$E$10 * z_score_stuff!F26 + z_score_stuff!H26*hotel_z_scores!$F$10 + hotel_z_scores!$G$10 * z_score_stuff!J26 + z_score_stuff!L26*hotel_z_scores!$H$10 + hotel_z_scores!$I$10*z_score_stuff!N26</f>
        <v>44.016070819081207</v>
      </c>
      <c r="X26">
        <f>B26*hotel_z_scores!$C$11 + z_score_stuff!D26*hotel_z_scores!$D$11 + hotel_z_scores!$E$11 * z_score_stuff!F26 + z_score_stuff!H26*hotel_z_scores!$F$11 + hotel_z_scores!$G$11 * z_score_stuff!J26 + z_score_stuff!L26*hotel_z_scores!$H$11 + hotel_z_scores!$I$11*z_score_stuff!N26</f>
        <v>42.764059601054349</v>
      </c>
      <c r="Y26">
        <f>B26*hotel_z_scores!$C$12 + z_score_stuff!D26*hotel_z_scores!$D$12 + hotel_z_scores!$E$12 * z_score_stuff!F26 + z_score_stuff!H26*hotel_z_scores!$F$12 + hotel_z_scores!$G$12 * z_score_stuff!J26 + z_score_stuff!L26*hotel_z_scores!$H$12 + hotel_z_scores!$I$12*z_score_stuff!N26</f>
        <v>46.591792259302366</v>
      </c>
      <c r="Z26">
        <f>B26*hotel_z_scores!$C$13 + z_score_stuff!D26*hotel_z_scores!$D$13 + hotel_z_scores!$E$13 * z_score_stuff!F26 + z_score_stuff!H26*hotel_z_scores!$F$13 + hotel_z_scores!$G$13 * z_score_stuff!J26 + z_score_stuff!L26*hotel_z_scores!$H$13 + hotel_z_scores!$I$13*z_score_stuff!N26</f>
        <v>44.960313429437434</v>
      </c>
      <c r="AA26">
        <f>B26*hotel_z_scores!$C$14 + z_score_stuff!D26*hotel_z_scores!$D$14 + hotel_z_scores!$E$14 * z_score_stuff!F26 + z_score_stuff!H26*hotel_z_scores!$F$14 + hotel_z_scores!$G$14 * z_score_stuff!J26 + z_score_stuff!L26*hotel_z_scores!$H$14 + hotel_z_scores!$I$14*z_score_stuff!N26</f>
        <v>43.57307370569773</v>
      </c>
      <c r="AB26">
        <f>B26*hotel_z_scores!$C$15 + z_score_stuff!D26*hotel_z_scores!$D$15 + hotel_z_scores!$E$15 * z_score_stuff!F26 + z_score_stuff!H26*hotel_z_scores!$F$15 + hotel_z_scores!$G$15 * z_score_stuff!J26 + z_score_stuff!L26*hotel_z_scores!$H$15 + hotel_z_scores!$I$15*z_score_stuff!N26</f>
        <v>34.689972395510352</v>
      </c>
      <c r="AC26">
        <f>B26*hotel_z_scores!$C$16 + z_score_stuff!D26*hotel_z_scores!$D$16 + hotel_z_scores!$E$16 * z_score_stuff!F26 + z_score_stuff!H26*hotel_z_scores!$F$16 + hotel_z_scores!$G$16 * z_score_stuff!J26 + z_score_stuff!L26*hotel_z_scores!$H$16 + hotel_z_scores!$I$16*z_score_stuff!N26</f>
        <v>54.858583089746681</v>
      </c>
      <c r="AD26">
        <f>B26*hotel_z_scores!$C$17 + z_score_stuff!D26*hotel_z_scores!$D$17 + hotel_z_scores!$E$17 * z_score_stuff!F26 + z_score_stuff!H26*hotel_z_scores!$F$17 + hotel_z_scores!$G$17 * z_score_stuff!J26 + z_score_stuff!L26*hotel_z_scores!$H$17 + hotel_z_scores!$I$17*z_score_stuff!N26</f>
        <v>41.182330756955082</v>
      </c>
      <c r="AE26">
        <f>B26*hotel_z_scores!$C$18 + z_score_stuff!D26*hotel_z_scores!$D$18 + hotel_z_scores!$E$18 * z_score_stuff!F26 + z_score_stuff!H26*hotel_z_scores!$F$18 + hotel_z_scores!$G$18 * z_score_stuff!J26 + z_score_stuff!L26*hotel_z_scores!$H$18 + hotel_z_scores!$I$18 * z_score_stuff!N26</f>
        <v>59.363615152135885</v>
      </c>
      <c r="AF26">
        <f>B26*hotel_z_scores!$C$19 + z_score_stuff!D26*hotel_z_scores!$D$19 + hotel_z_scores!$E$19 * z_score_stuff!F26 + z_score_stuff!H26*hotel_z_scores!$F$19 + hotel_z_scores!$G$19 * z_score_stuff!J26 + z_score_stuff!L26*hotel_z_scores!$H$19 + hotel_z_scores!$I$19*z_score_stuff!N26</f>
        <v>49.006271183764099</v>
      </c>
      <c r="AG26">
        <f>B26*hotel_z_scores!$C$20 + z_score_stuff!D26*hotel_z_scores!$D$20 + hotel_z_scores!$E$20 * z_score_stuff!F26 + z_score_stuff!H26*hotel_z_scores!$F$20 + hotel_z_scores!$G$20 * z_score_stuff!J26 + z_score_stuff!L26*hotel_z_scores!$H$20 + hotel_z_scores!$I$20*z_score_stuff!N26</f>
        <v>51.040538455165304</v>
      </c>
      <c r="AH26">
        <f>B26*hotel_z_scores!$C$21 + z_score_stuff!D26*hotel_z_scores!$D$21 + hotel_z_scores!$E$21 * z_score_stuff!F26 + z_score_stuff!H26*hotel_z_scores!$F$21 + hotel_z_scores!$G$21 * z_score_stuff!J26 + z_score_stuff!L26*hotel_z_scores!$H$21 + hotel_z_scores!$I$21*z_score_stuff!N26</f>
        <v>58.543515475076639</v>
      </c>
      <c r="AI26">
        <f>B26*hotel_z_scores!$C$22 + z_score_stuff!D26*hotel_z_scores!$D$22 + hotel_z_scores!$E$22 * z_score_stuff!F26 + z_score_stuff!H26*hotel_z_scores!$F$22 + hotel_z_scores!$G$22 * z_score_stuff!J26 + z_score_stuff!L26*hotel_z_scores!$H$22 + hotel_z_scores!$I$22*z_score_stuff!N26</f>
        <v>28.792745839437146</v>
      </c>
      <c r="AJ26">
        <f>B26*hotel_z_scores!$C$23+z_score_stuff!D26*hotel_z_scores!$D$23+hotel_z_scores!$E$23*z_score_stuff!F26+z_score_stuff!H26*hotel_z_scores!$F$23+hotel_z_scores!$G$23*z_score_stuff!J26+z_score_stuff!L26*hotel_z_scores!$H$23+hotel_z_scores!$I$23*z_score_stuff!N26</f>
        <v>40.691409857630092</v>
      </c>
      <c r="AK26">
        <f>B26*hotel_z_scores!$C$24 + z_score_stuff!D26*hotel_z_scores!$D$24 + hotel_z_scores!$E$24 * z_score_stuff!F26 + z_score_stuff!H26*hotel_z_scores!$F$24 + hotel_z_scores!$G$24 * z_score_stuff!J26 + z_score_stuff!L26*hotel_z_scores!$H$24 + hotel_z_scores!$I$24*z_score_stuff!N26</f>
        <v>40.393665024370371</v>
      </c>
      <c r="AL26">
        <f>B26*hotel_z_scores!$C$25 + z_score_stuff!D26*hotel_z_scores!$D$25 + hotel_z_scores!$E$25 * z_score_stuff!F26 + z_score_stuff!H26*hotel_z_scores!$F$25 + hotel_z_scores!$G$25 * z_score_stuff!J26 + z_score_stuff!L26*hotel_z_scores!$H$25 + hotel_z_scores!$I$25*z_score_stuff!N26</f>
        <v>45.163868543390322</v>
      </c>
      <c r="AM26">
        <f>B26*hotel_z_scores!$C$26 + z_score_stuff!D26*hotel_z_scores!$D$26 + hotel_z_scores!$E$26 * z_score_stuff!F26 + z_score_stuff!H26*hotel_z_scores!$F$26 + hotel_z_scores!$G$26 * z_score_stuff!J26 + z_score_stuff!L26*hotel_z_scores!$H$26 + hotel_z_scores!$I$26*z_score_stuff!N26</f>
        <v>47.321982192382535</v>
      </c>
      <c r="AN26">
        <f>B26*hotel_z_scores!$C$27 + z_score_stuff!D26*hotel_z_scores!$D$27 + hotel_z_scores!$E$27 * z_score_stuff!F26 + z_score_stuff!H26*hotel_z_scores!$F$27 + hotel_z_scores!$G$27 * z_score_stuff!J26 + z_score_stuff!L26*hotel_z_scores!$H$27 + hotel_z_scores!$I$27 *z_score_stuff!N26</f>
        <v>50.412634845171539</v>
      </c>
      <c r="AO26">
        <f>B26*hotel_z_scores!$C$28 + z_score_stuff!D26*hotel_z_scores!$D$28 + hotel_z_scores!$E$28 * z_score_stuff!F26 + z_score_stuff!H26*hotel_z_scores!$F$28 + hotel_z_scores!$G$28 * z_score_stuff!J26 + z_score_stuff!L26*hotel_z_scores!$H$28 + hotel_z_scores!$I$28 *z_score_stuff!N26</f>
        <v>30.792770418500275</v>
      </c>
      <c r="AP26">
        <f>B26*hotel_z_scores!$C$29 + z_score_stuff!D26*hotel_z_scores!$D$29 + hotel_z_scores!$E$29 * z_score_stuff!F26 + z_score_stuff!H26*hotel_z_scores!$F$29 + hotel_z_scores!$G$29 * z_score_stuff!J26 + z_score_stuff!L26*hotel_z_scores!$H$29 + hotel_z_scores!$I$29*z_score_stuff!N26</f>
        <v>40.4489271264097</v>
      </c>
      <c r="AQ26">
        <f>B26*hotel_z_scores!$C$30 + z_score_stuff!D26*hotel_z_scores!$D$30 + hotel_z_scores!$E$30 * z_score_stuff!F26 + z_score_stuff!H26*hotel_z_scores!$F$30 + hotel_z_scores!$G$30 * z_score_stuff!J26 + z_score_stuff!L26*hotel_z_scores!$H$30 + hotel_z_scores!$I$30*z_score_stuff!N26</f>
        <v>45.427590717583257</v>
      </c>
      <c r="AR26">
        <f>B26*hotel_z_scores!$C$31 + z_score_stuff!D26*hotel_z_scores!$D$31 + hotel_z_scores!$E$31 * z_score_stuff!F26 + z_score_stuff!H26*hotel_z_scores!$F$31 + hotel_z_scores!$G$31 * z_score_stuff!J26 + z_score_stuff!L26*hotel_z_scores!$H$31 + hotel_z_scores!$I$31*z_score_stuff!N26</f>
        <v>69.86219363851032</v>
      </c>
      <c r="AS26">
        <f>B26*hotel_z_scores!$C$32 + z_score_stuff!D26*hotel_z_scores!$D$32 + hotel_z_scores!$E$32 * z_score_stuff!F26 + z_score_stuff!H26*hotel_z_scores!$F$32 + hotel_z_scores!$G$32 * z_score_stuff!J26 + z_score_stuff!L26*hotel_z_scores!$H$32 + hotel_z_scores!$I$32*z_score_stuff!N26</f>
        <v>46.071099465284071</v>
      </c>
      <c r="AU26" t="e">
        <f>INDEX(#REF!,0,MATCH(MAX(#REF!),#REF!,0))</f>
        <v>#REF!</v>
      </c>
      <c r="AV26" t="e">
        <f>INDEX(#REF!,0,MATCH(LARGE((#REF!),2),#REF!, 0))</f>
        <v>#REF!</v>
      </c>
      <c r="AW26" t="e">
        <f>INDEX(#REF!,0,MATCH(LARGE((#REF!),3),#REF!, 0))</f>
        <v>#REF!</v>
      </c>
      <c r="AX26">
        <f>COUNTIF(AU26:AW26, "=" &amp; AY26)</f>
        <v>0</v>
      </c>
      <c r="AY26" s="7" t="s">
        <v>781</v>
      </c>
    </row>
    <row r="27" spans="1:51" x14ac:dyDescent="0.3">
      <c r="A27">
        <f>('Value and Moderate yes mult bed'!BY27 - '[3]Rest of VM'!$AQ$1406) / '[3]Rest of VM'!$AQ$1407</f>
        <v>1.3827143989003134</v>
      </c>
      <c r="B27">
        <f t="shared" si="6"/>
        <v>4.0698763439329975</v>
      </c>
      <c r="C27">
        <f>('Value and Moderate yes mult bed'!BZ27 - '[3]Rest of VM'!$AR$1406) /'[3]Rest of VM'!$AR$1407</f>
        <v>2.8229167805160644</v>
      </c>
      <c r="D27">
        <f t="shared" si="0"/>
        <v>4.6485751346992199</v>
      </c>
      <c r="E27">
        <f>('Value and Moderate yes mult bed'!CA27 - '[3]Rest of VM'!$AT$1406) /'[3]Rest of VM'!$AT$1407</f>
        <v>0.47875737701704879</v>
      </c>
      <c r="F27">
        <f t="shared" si="1"/>
        <v>3.8191781666587321</v>
      </c>
      <c r="G27">
        <f>('Value and Moderate yes mult bed'!CB27 - '[3]Rest of VM'!$AU$1406) / '[3]Rest of VM'!$AU$1407</f>
        <v>0.8606932407954837</v>
      </c>
      <c r="H27">
        <f t="shared" si="2"/>
        <v>2.8840413128325997</v>
      </c>
      <c r="I27">
        <f>('Value and Moderate yes mult bed'!CC27 - '[3]Rest of VM'!$AY$1406) /'[3]Rest of VM'!$AY$1407</f>
        <v>1.1840095004695856</v>
      </c>
      <c r="J27">
        <f t="shared" si="3"/>
        <v>3.5520285014087571</v>
      </c>
      <c r="K27">
        <f>('Value and Moderate yes mult bed'!CD27 - '[3]Rest of VM'!$BA$1406) / '[3]Rest of VM'!$BA$1407</f>
        <v>3.2739395802555902</v>
      </c>
      <c r="L27">
        <f t="shared" si="4"/>
        <v>4.8446576419465099</v>
      </c>
      <c r="M27">
        <f>('Value and Moderate yes mult bed'!CE27 - '[3]Rest of VM'!$AW$1406) / '[3]Rest of VM'!$AW$1407</f>
        <v>2.008396638084911</v>
      </c>
      <c r="N27">
        <f t="shared" si="5"/>
        <v>4.69182841908688</v>
      </c>
      <c r="O27">
        <f>hotel_z_scores!$B$37*(B27*hotel_z_scores!$C$2 + z_score_stuff!D27*hotel_z_scores!$D$2 + hotel_z_scores!$E$2 * z_score_stuff!F27 + z_score_stuff!H27*hotel_z_scores!$F$2 + hotel_z_scores!$G$2 * z_score_stuff!J27 + z_score_stuff!L27*hotel_z_scores!$H$2 + hotel_z_scores!$I$2*z_score_stuff!N27)</f>
        <v>32.612859837841818</v>
      </c>
      <c r="P27">
        <f>B27*hotel_z_scores!$C$3 + z_score_stuff!D27*hotel_z_scores!$D$3 + hotel_z_scores!$E$3 * z_score_stuff!F27 + z_score_stuff!H27*hotel_z_scores!$F$3 + hotel_z_scores!$G$3 * z_score_stuff!J27 + z_score_stuff!L27*hotel_z_scores!$H$3 + hotel_z_scores!$I$3*z_score_stuff!N27</f>
        <v>108.95258497042744</v>
      </c>
      <c r="Q27">
        <f>B27*hotel_z_scores!$C$4 + z_score_stuff!D27*hotel_z_scores!$D$4 + hotel_z_scores!$E$4 * z_score_stuff!F27 + z_score_stuff!H27*hotel_z_scores!$F$4 + hotel_z_scores!$G$4 * z_score_stuff!J27 + z_score_stuff!L27*hotel_z_scores!$H$4 + hotel_z_scores!$I$4*z_score_stuff!N27</f>
        <v>81.153925408966273</v>
      </c>
      <c r="R27">
        <f>$A27*[2]hotel_z_scores!$B$5 + $B27*[2]hotel_z_scores!$C$5 + [2]hotel_z_scores!$D$5*[2]z_score_stuff!$C27 + [2]z_score_stuff!$D27*[2]hotel_z_scores!$E$5 + [2]hotel_z_scores!$F$5*[2]z_score_stuff!$E27 + [2]z_score_stuff!$F27*[2]hotel_z_scores!$G$5 + [2]hotel_z_scores!$H$5*[2]z_score_stuff!$G27 + [2]z_score_stuff!$H27*[2]hotel_z_scores!$I$5</f>
        <v>40.864031720601893</v>
      </c>
      <c r="S27">
        <f>$A27*[2]hotel_z_scores!$B$6 + $B27*[2]hotel_z_scores!$C$6 + [2]hotel_z_scores!$D$6*[2]z_score_stuff!$C27 + [2]z_score_stuff!$D27*[2]hotel_z_scores!$E$6 + [2]hotel_z_scores!$F$6*[2]z_score_stuff!$E27 + [2]z_score_stuff!$F27*[2]hotel_z_scores!$G$6 + [2]hotel_z_scores!$H$6*[2]z_score_stuff!$G27 + [2]z_score_stuff!$H27*[2]hotel_z_scores!$I$6</f>
        <v>44.542718348073123</v>
      </c>
      <c r="T27">
        <f>$A27*[2]hotel_z_scores!$B$7 + $B27*[2]hotel_z_scores!$C$7+ [2]hotel_z_scores!$D$7*[2]z_score_stuff!$C27 + [2]z_score_stuff!$D27*[2]hotel_z_scores!$E$7 + [2]hotel_z_scores!$F$7*[2]z_score_stuff!$E27 + [2]z_score_stuff!$F27*[2]hotel_z_scores!$G$7 + [2]hotel_z_scores!$H$7*[2]z_score_stuff!$G27 + [2]z_score_stuff!$H27*[2]hotel_z_scores!$I$7</f>
        <v>44.562991336875186</v>
      </c>
      <c r="U27">
        <f>B27*hotel_z_scores!$C$8 + z_score_stuff!D27*hotel_z_scores!$D$8 + hotel_z_scores!$E$8 * z_score_stuff!F27 + z_score_stuff!H27*hotel_z_scores!$F$8 + hotel_z_scores!$G$8 * z_score_stuff!J27 + z_score_stuff!L27*hotel_z_scores!$H$8 + hotel_z_scores!$I$8*z_score_stuff!N27</f>
        <v>73.012545733911239</v>
      </c>
      <c r="V27">
        <f>B27*hotel_z_scores!$C$9 + z_score_stuff!D27*hotel_z_scores!$D$9 + hotel_z_scores!$E$9 * z_score_stuff!F27 + z_score_stuff!H27*hotel_z_scores!$F$9 + hotel_z_scores!$G$9 * z_score_stuff!J27 + z_score_stuff!L27*hotel_z_scores!$H$9 + hotel_z_scores!$I$9*z_score_stuff!N27</f>
        <v>80.096499308011957</v>
      </c>
      <c r="W27">
        <f>B27*hotel_z_scores!$C$10 + z_score_stuff!D27*hotel_z_scores!$D$10 + hotel_z_scores!$E$10 * z_score_stuff!F27 + z_score_stuff!H27*hotel_z_scores!$F$10 + hotel_z_scores!$G$10 * z_score_stuff!J27 + z_score_stuff!L27*hotel_z_scores!$H$10 + hotel_z_scores!$I$10*z_score_stuff!N27</f>
        <v>66.65546631689088</v>
      </c>
      <c r="X27">
        <f>B27*hotel_z_scores!$C$11 + z_score_stuff!D27*hotel_z_scores!$D$11 + hotel_z_scores!$E$11 * z_score_stuff!F27 + z_score_stuff!H27*hotel_z_scores!$F$11 + hotel_z_scores!$G$11 * z_score_stuff!J27 + z_score_stuff!L27*hotel_z_scores!$H$11 + hotel_z_scores!$I$11*z_score_stuff!N27</f>
        <v>72.473548016516943</v>
      </c>
      <c r="Y27">
        <f>B27*hotel_z_scores!$C$12 + z_score_stuff!D27*hotel_z_scores!$D$12 + hotel_z_scores!$E$12 * z_score_stuff!F27 + z_score_stuff!H27*hotel_z_scores!$F$12 + hotel_z_scores!$G$12 * z_score_stuff!J27 + z_score_stuff!L27*hotel_z_scores!$H$12 + hotel_z_scores!$I$12*z_score_stuff!N27</f>
        <v>76.818972517743006</v>
      </c>
      <c r="Z27">
        <f>B27*hotel_z_scores!$C$13 + z_score_stuff!D27*hotel_z_scores!$D$13 + hotel_z_scores!$E$13 * z_score_stuff!F27 + z_score_stuff!H27*hotel_z_scores!$F$13 + hotel_z_scores!$G$13 * z_score_stuff!J27 + z_score_stuff!L27*hotel_z_scores!$H$13 + hotel_z_scores!$I$13*z_score_stuff!N27</f>
        <v>75.632827350865611</v>
      </c>
      <c r="AA27">
        <f>B27*hotel_z_scores!$C$14 + z_score_stuff!D27*hotel_z_scores!$D$14 + hotel_z_scores!$E$14 * z_score_stuff!F27 + z_score_stuff!H27*hotel_z_scores!$F$14 + hotel_z_scores!$G$14 * z_score_stuff!J27 + z_score_stuff!L27*hotel_z_scores!$H$14 + hotel_z_scores!$I$14*z_score_stuff!N27</f>
        <v>75.354064388464948</v>
      </c>
      <c r="AB27">
        <f>B27*hotel_z_scores!$C$15 + z_score_stuff!D27*hotel_z_scores!$D$15 + hotel_z_scores!$E$15 * z_score_stuff!F27 + z_score_stuff!H27*hotel_z_scores!$F$15 + hotel_z_scores!$G$15 * z_score_stuff!J27 + z_score_stuff!L27*hotel_z_scores!$H$15 + hotel_z_scores!$I$15*z_score_stuff!N27</f>
        <v>54.775705298269884</v>
      </c>
      <c r="AC27">
        <f>B27*hotel_z_scores!$C$16 + z_score_stuff!D27*hotel_z_scores!$D$16 + hotel_z_scores!$E$16 * z_score_stuff!F27 + z_score_stuff!H27*hotel_z_scores!$F$16 + hotel_z_scores!$G$16 * z_score_stuff!J27 + z_score_stuff!L27*hotel_z_scores!$H$16 + hotel_z_scores!$I$16*z_score_stuff!N27</f>
        <v>90.419372184847745</v>
      </c>
      <c r="AD27">
        <f>B27*hotel_z_scores!$C$17 + z_score_stuff!D27*hotel_z_scores!$D$17 + hotel_z_scores!$E$17 * z_score_stuff!F27 + z_score_stuff!H27*hotel_z_scores!$F$17 + hotel_z_scores!$G$17 * z_score_stuff!J27 + z_score_stuff!L27*hotel_z_scores!$H$17 + hotel_z_scores!$I$17*z_score_stuff!N27</f>
        <v>65.996555640295242</v>
      </c>
      <c r="AE27">
        <f>B27*hotel_z_scores!$C$18 + z_score_stuff!D27*hotel_z_scores!$D$18 + hotel_z_scores!$E$18 * z_score_stuff!F27 + z_score_stuff!H27*hotel_z_scores!$F$18 + hotel_z_scores!$G$18 * z_score_stuff!J27 + z_score_stuff!L27*hotel_z_scores!$H$18 + hotel_z_scores!$I$18 * z_score_stuff!N27</f>
        <v>93.341950426809262</v>
      </c>
      <c r="AF27">
        <f>B27*hotel_z_scores!$C$19 + z_score_stuff!D27*hotel_z_scores!$D$19 + hotel_z_scores!$E$19 * z_score_stuff!F27 + z_score_stuff!H27*hotel_z_scores!$F$19 + hotel_z_scores!$G$19 * z_score_stuff!J27 + z_score_stuff!L27*hotel_z_scores!$H$19 + hotel_z_scores!$I$19*z_score_stuff!N27</f>
        <v>77.900718266513678</v>
      </c>
      <c r="AG27">
        <f>B27*hotel_z_scores!$C$20 + z_score_stuff!D27*hotel_z_scores!$D$20 + hotel_z_scores!$E$20 * z_score_stuff!F27 + z_score_stuff!H27*hotel_z_scores!$F$20 + hotel_z_scores!$G$20 * z_score_stuff!J27 + z_score_stuff!L27*hotel_z_scores!$H$20 + hotel_z_scores!$I$20*z_score_stuff!N27</f>
        <v>86.434210491327065</v>
      </c>
      <c r="AH27">
        <f>B27*hotel_z_scores!$C$21 + z_score_stuff!D27*hotel_z_scores!$D$21 + hotel_z_scores!$E$21 * z_score_stuff!F27 + z_score_stuff!H27*hotel_z_scores!$F$21 + hotel_z_scores!$G$21 * z_score_stuff!J27 + z_score_stuff!L27*hotel_z_scores!$H$21 + hotel_z_scores!$I$21*z_score_stuff!N27</f>
        <v>95.321977429964747</v>
      </c>
      <c r="AI27">
        <f>B27*hotel_z_scores!$C$22 + z_score_stuff!D27*hotel_z_scores!$D$22 + hotel_z_scores!$E$22 * z_score_stuff!F27 + z_score_stuff!H27*hotel_z_scores!$F$22 + hotel_z_scores!$G$22 * z_score_stuff!J27 + z_score_stuff!L27*hotel_z_scores!$H$22 + hotel_z_scores!$I$22*z_score_stuff!N27</f>
        <v>52.222433360973881</v>
      </c>
      <c r="AJ27">
        <f>B27*hotel_z_scores!$C$23+z_score_stuff!D27*hotel_z_scores!$D$23+hotel_z_scores!$E$23*z_score_stuff!F27+z_score_stuff!H27*hotel_z_scores!$F$23+hotel_z_scores!$G$23*z_score_stuff!J27+z_score_stuff!L27*hotel_z_scores!$H$23+hotel_z_scores!$I$23*z_score_stuff!N27</f>
        <v>66.511061088884617</v>
      </c>
      <c r="AK27">
        <f>B27*hotel_z_scores!$C$24 + z_score_stuff!D27*hotel_z_scores!$D$24 + hotel_z_scores!$E$24 * z_score_stuff!F27 + z_score_stuff!H27*hotel_z_scores!$F$24 + hotel_z_scores!$G$24 * z_score_stuff!J27 + z_score_stuff!L27*hotel_z_scores!$H$24 + hotel_z_scores!$I$24*z_score_stuff!N27</f>
        <v>68.149202645931965</v>
      </c>
      <c r="AL27">
        <f>B27*hotel_z_scores!$C$25 + z_score_stuff!D27*hotel_z_scores!$D$25 + hotel_z_scores!$E$25 * z_score_stuff!F27 + z_score_stuff!H27*hotel_z_scores!$F$25 + hotel_z_scores!$G$25 * z_score_stuff!J27 + z_score_stuff!L27*hotel_z_scores!$H$25 + hotel_z_scores!$I$25*z_score_stuff!N27</f>
        <v>72.323906080882935</v>
      </c>
      <c r="AM27">
        <f>B27*hotel_z_scores!$C$26 + z_score_stuff!D27*hotel_z_scores!$D$26 + hotel_z_scores!$E$26 * z_score_stuff!F27 + z_score_stuff!H27*hotel_z_scores!$F$26 + hotel_z_scores!$G$26 * z_score_stuff!J27 + z_score_stuff!L27*hotel_z_scores!$H$26 + hotel_z_scores!$I$26*z_score_stuff!N27</f>
        <v>80.129202441047724</v>
      </c>
      <c r="AN27">
        <f>B27*hotel_z_scores!$C$27 + z_score_stuff!D27*hotel_z_scores!$D$27 + hotel_z_scores!$E$27 * z_score_stuff!F27 + z_score_stuff!H27*hotel_z_scores!$F$27 + hotel_z_scores!$G$27 * z_score_stuff!J27 + z_score_stuff!L27*hotel_z_scores!$H$27 + hotel_z_scores!$I$27 *z_score_stuff!N27</f>
        <v>75.690741134547565</v>
      </c>
      <c r="AO27">
        <f>B27*hotel_z_scores!$C$28 + z_score_stuff!D27*hotel_z_scores!$D$28 + hotel_z_scores!$E$28 * z_score_stuff!F27 + z_score_stuff!H27*hotel_z_scores!$F$28 + hotel_z_scores!$G$28 * z_score_stuff!J27 + z_score_stuff!L27*hotel_z_scores!$H$28 + hotel_z_scores!$I$28 *z_score_stuff!N27</f>
        <v>50.255082688041369</v>
      </c>
      <c r="AP27">
        <f>B27*hotel_z_scores!$C$29 + z_score_stuff!D27*hotel_z_scores!$D$29 + hotel_z_scores!$E$29 * z_score_stuff!F27 + z_score_stuff!H27*hotel_z_scores!$F$29 + hotel_z_scores!$G$29 * z_score_stuff!J27 + z_score_stuff!L27*hotel_z_scores!$H$29 + hotel_z_scores!$I$29*z_score_stuff!N27</f>
        <v>59.961647774354979</v>
      </c>
      <c r="AQ27">
        <f>B27*hotel_z_scores!$C$30 + z_score_stuff!D27*hotel_z_scores!$D$30 + hotel_z_scores!$E$30 * z_score_stuff!F27 + z_score_stuff!H27*hotel_z_scores!$F$30 + hotel_z_scores!$G$30 * z_score_stuff!J27 + z_score_stuff!L27*hotel_z_scores!$H$30 + hotel_z_scores!$I$30*z_score_stuff!N27</f>
        <v>74.701227551574817</v>
      </c>
      <c r="AR27">
        <f>B27*hotel_z_scores!$C$31 + z_score_stuff!D27*hotel_z_scores!$D$31 + hotel_z_scores!$E$31 * z_score_stuff!F27 + z_score_stuff!H27*hotel_z_scores!$F$31 + hotel_z_scores!$G$31 * z_score_stuff!J27 + z_score_stuff!L27*hotel_z_scores!$H$31 + hotel_z_scores!$I$31*z_score_stuff!N27</f>
        <v>107.40562383670202</v>
      </c>
      <c r="AS27">
        <f>B27*hotel_z_scores!$C$32 + z_score_stuff!D27*hotel_z_scores!$D$32 + hotel_z_scores!$E$32 * z_score_stuff!F27 + z_score_stuff!H27*hotel_z_scores!$F$32 + hotel_z_scores!$G$32 * z_score_stuff!J27 + z_score_stuff!L27*hotel_z_scores!$H$32 + hotel_z_scores!$I$32*z_score_stuff!N27</f>
        <v>70.002071021459187</v>
      </c>
      <c r="AU27" t="e">
        <f>INDEX(#REF!,0,MATCH(MAX(#REF!),#REF!,0))</f>
        <v>#REF!</v>
      </c>
      <c r="AV27" t="e">
        <f>INDEX(#REF!,0,MATCH(LARGE((#REF!),2),#REF!, 0))</f>
        <v>#REF!</v>
      </c>
      <c r="AW27" t="e">
        <f>INDEX(#REF!,0,MATCH(LARGE((#REF!),3),#REF!, 0))</f>
        <v>#REF!</v>
      </c>
      <c r="AX27">
        <f>COUNTIF(AU27:AW27, "=" &amp; AY27)</f>
        <v>0</v>
      </c>
      <c r="AY27" s="7" t="s">
        <v>793</v>
      </c>
    </row>
    <row r="28" spans="1:51" x14ac:dyDescent="0.3">
      <c r="A28">
        <f>('Value and Moderate yes mult bed'!BY28 - '[3]Rest of VM'!$AQ$1406) / '[3]Rest of VM'!$AQ$1407</f>
        <v>1.3827143989003134</v>
      </c>
      <c r="B28">
        <f t="shared" si="6"/>
        <v>4.0698763439329975</v>
      </c>
      <c r="C28">
        <f>('Value and Moderate yes mult bed'!BZ28 - '[3]Rest of VM'!$AR$1406) /'[3]Rest of VM'!$AR$1407</f>
        <v>2.8229167805160644</v>
      </c>
      <c r="D28">
        <f t="shared" si="0"/>
        <v>4.6485751346992199</v>
      </c>
      <c r="E28">
        <f>('Value and Moderate yes mult bed'!CA28 - '[3]Rest of VM'!$AT$1406) /'[3]Rest of VM'!$AT$1407</f>
        <v>0.47875737701704879</v>
      </c>
      <c r="F28">
        <f t="shared" si="1"/>
        <v>3.8191781666587321</v>
      </c>
      <c r="G28">
        <f>('Value and Moderate yes mult bed'!CB28 - '[3]Rest of VM'!$AU$1406) / '[3]Rest of VM'!$AU$1407</f>
        <v>0.8606932407954837</v>
      </c>
      <c r="H28">
        <f t="shared" si="2"/>
        <v>2.8840413128325997</v>
      </c>
      <c r="I28">
        <f>('Value and Moderate yes mult bed'!CC28 - '[3]Rest of VM'!$AY$1406) /'[3]Rest of VM'!$AY$1407</f>
        <v>1.1840095004695856</v>
      </c>
      <c r="J28">
        <f t="shared" si="3"/>
        <v>3.5520285014087571</v>
      </c>
      <c r="K28">
        <f>('Value and Moderate yes mult bed'!CD28 - '[3]Rest of VM'!$BA$1406) / '[3]Rest of VM'!$BA$1407</f>
        <v>1.3360765234769862</v>
      </c>
      <c r="L28">
        <f t="shared" si="4"/>
        <v>2.9067945851679058</v>
      </c>
      <c r="M28">
        <f>('Value and Moderate yes mult bed'!CE28 - '[3]Rest of VM'!$AW$1406) / '[3]Rest of VM'!$AW$1407</f>
        <v>2.008396638084911</v>
      </c>
      <c r="N28">
        <f t="shared" si="5"/>
        <v>4.69182841908688</v>
      </c>
      <c r="O28">
        <f>hotel_z_scores!$B$37*(B28*hotel_z_scores!$C$2 + z_score_stuff!D28*hotel_z_scores!$D$2 + hotel_z_scores!$E$2 * z_score_stuff!F28 + z_score_stuff!H28*hotel_z_scores!$F$2 + hotel_z_scores!$G$2 * z_score_stuff!J28 + z_score_stuff!L28*hotel_z_scores!$H$2 + hotel_z_scores!$I$2*z_score_stuff!N28)</f>
        <v>30.444216051728251</v>
      </c>
      <c r="P28">
        <f>B28*hotel_z_scores!$C$3 + z_score_stuff!D28*hotel_z_scores!$D$3 + hotel_z_scores!$E$3 * z_score_stuff!F28 + z_score_stuff!H28*hotel_z_scores!$F$3 + hotel_z_scores!$G$3 * z_score_stuff!J28 + z_score_stuff!L28*hotel_z_scores!$H$3 + hotel_z_scores!$I$3*z_score_stuff!N28</f>
        <v>101.8923260288876</v>
      </c>
      <c r="Q28">
        <f>B28*hotel_z_scores!$C$4 + z_score_stuff!D28*hotel_z_scores!$D$4 + hotel_z_scores!$E$4 * z_score_stuff!F28 + z_score_stuff!H28*hotel_z_scores!$F$4 + hotel_z_scores!$G$4 * z_score_stuff!J28 + z_score_stuff!L28*hotel_z_scores!$H$4 + hotel_z_scores!$I$4*z_score_stuff!N28</f>
        <v>75.693384402269729</v>
      </c>
      <c r="R28">
        <f>$A28*[2]hotel_z_scores!$B$5 + $B28*[2]hotel_z_scores!$C$5 + [2]hotel_z_scores!$D$5*[2]z_score_stuff!$C28 + [2]z_score_stuff!$D28*[2]hotel_z_scores!$E$5 + [2]hotel_z_scores!$F$5*[2]z_score_stuff!$E28 + [2]z_score_stuff!$F28*[2]hotel_z_scores!$G$5 + [2]hotel_z_scores!$H$5*[2]z_score_stuff!$G28 + [2]z_score_stuff!$H28*[2]hotel_z_scores!$I$5</f>
        <v>49.156492637295358</v>
      </c>
      <c r="S28">
        <f>$A28*[2]hotel_z_scores!$B$6 + $B28*[2]hotel_z_scores!$C$6 + [2]hotel_z_scores!$D$6*[2]z_score_stuff!$C28 + [2]z_score_stuff!$D28*[2]hotel_z_scores!$E$6 + [2]hotel_z_scores!$F$6*[2]z_score_stuff!$E28 + [2]z_score_stuff!$F28*[2]hotel_z_scores!$G$6 + [2]hotel_z_scores!$H$6*[2]z_score_stuff!$G28 + [2]z_score_stuff!$H28*[2]hotel_z_scores!$I$6</f>
        <v>54.831284426553161</v>
      </c>
      <c r="T28">
        <f>$A28*[2]hotel_z_scores!$B$7 + $B28*[2]hotel_z_scores!$C$7+ [2]hotel_z_scores!$D$7*[2]z_score_stuff!$C28 + [2]z_score_stuff!$D28*[2]hotel_z_scores!$E$7 + [2]hotel_z_scores!$F$7*[2]z_score_stuff!$E28 + [2]z_score_stuff!$F28*[2]hotel_z_scores!$G$7 + [2]hotel_z_scores!$H$7*[2]z_score_stuff!$G28 + [2]z_score_stuff!$H28*[2]hotel_z_scores!$I$7</f>
        <v>53.864633216786167</v>
      </c>
      <c r="U28">
        <f>B28*hotel_z_scores!$C$8 + z_score_stuff!D28*hotel_z_scores!$D$8 + hotel_z_scores!$E$8 * z_score_stuff!F28 + z_score_stuff!H28*hotel_z_scores!$F$8 + hotel_z_scores!$G$8 * z_score_stuff!J28 + z_score_stuff!L28*hotel_z_scores!$H$8 + hotel_z_scores!$I$8*z_score_stuff!N28</f>
        <v>68.666059561028888</v>
      </c>
      <c r="V28">
        <f>B28*hotel_z_scores!$C$9 + z_score_stuff!D28*hotel_z_scores!$D$9 + hotel_z_scores!$E$9 * z_score_stuff!F28 + z_score_stuff!H28*hotel_z_scores!$F$9 + hotel_z_scores!$G$9 * z_score_stuff!J28 + z_score_stuff!L28*hotel_z_scores!$H$9 + hotel_z_scores!$I$9*z_score_stuff!N28</f>
        <v>75.969892378645568</v>
      </c>
      <c r="W28">
        <f>B28*hotel_z_scores!$C$10 + z_score_stuff!D28*hotel_z_scores!$D$10 + hotel_z_scores!$E$10 * z_score_stuff!F28 + z_score_stuff!H28*hotel_z_scores!$F$10 + hotel_z_scores!$G$10 * z_score_stuff!J28 + z_score_stuff!L28*hotel_z_scores!$H$10 + hotel_z_scores!$I$10*z_score_stuff!N28</f>
        <v>64.681291741219852</v>
      </c>
      <c r="X28">
        <f>B28*hotel_z_scores!$C$11 + z_score_stuff!D28*hotel_z_scores!$D$11 + hotel_z_scores!$E$11 * z_score_stuff!F28 + z_score_stuff!H28*hotel_z_scores!$F$11 + hotel_z_scores!$G$11 * z_score_stuff!J28 + z_score_stuff!L28*hotel_z_scores!$H$11 + hotel_z_scores!$I$11*z_score_stuff!N28</f>
        <v>67.786464584070657</v>
      </c>
      <c r="Y28">
        <f>B28*hotel_z_scores!$C$12 + z_score_stuff!D28*hotel_z_scores!$D$12 + hotel_z_scores!$E$12 * z_score_stuff!F28 + z_score_stuff!H28*hotel_z_scores!$F$12 + hotel_z_scores!$G$12 * z_score_stuff!J28 + z_score_stuff!L28*hotel_z_scores!$H$12 + hotel_z_scores!$I$12*z_score_stuff!N28</f>
        <v>70.548542964096015</v>
      </c>
      <c r="Z28">
        <f>B28*hotel_z_scores!$C$13 + z_score_stuff!D28*hotel_z_scores!$D$13 + hotel_z_scores!$E$13 * z_score_stuff!F28 + z_score_stuff!H28*hotel_z_scores!$F$13 + hotel_z_scores!$G$13 * z_score_stuff!J28 + z_score_stuff!L28*hotel_z_scores!$H$13 + hotel_z_scores!$I$13*z_score_stuff!N28</f>
        <v>70.325564483489615</v>
      </c>
      <c r="AA28">
        <f>B28*hotel_z_scores!$C$14 + z_score_stuff!D28*hotel_z_scores!$D$14 + hotel_z_scores!$E$14 * z_score_stuff!F28 + z_score_stuff!H28*hotel_z_scores!$F$14 + hotel_z_scores!$G$14 * z_score_stuff!J28 + z_score_stuff!L28*hotel_z_scores!$H$14 + hotel_z_scores!$I$14*z_score_stuff!N28</f>
        <v>69.643732637557932</v>
      </c>
      <c r="AB28">
        <f>B28*hotel_z_scores!$C$15 + z_score_stuff!D28*hotel_z_scores!$D$15 + hotel_z_scores!$E$15 * z_score_stuff!F28 + z_score_stuff!H28*hotel_z_scores!$F$15 + hotel_z_scores!$G$15 * z_score_stuff!J28 + z_score_stuff!L28*hotel_z_scores!$H$15 + hotel_z_scores!$I$15*z_score_stuff!N28</f>
        <v>51.923803713070328</v>
      </c>
      <c r="AC28">
        <f>B28*hotel_z_scores!$C$16 + z_score_stuff!D28*hotel_z_scores!$D$16 + hotel_z_scores!$E$16 * z_score_stuff!F28 + z_score_stuff!H28*hotel_z_scores!$F$16 + hotel_z_scores!$G$16 * z_score_stuff!J28 + z_score_stuff!L28*hotel_z_scores!$H$16 + hotel_z_scores!$I$16*z_score_stuff!N28</f>
        <v>84.28293154521829</v>
      </c>
      <c r="AD28">
        <f>B28*hotel_z_scores!$C$17 + z_score_stuff!D28*hotel_z_scores!$D$17 + hotel_z_scores!$E$17 * z_score_stuff!F28 + z_score_stuff!H28*hotel_z_scores!$F$17 + hotel_z_scores!$G$17 * z_score_stuff!J28 + z_score_stuff!L28*hotel_z_scores!$H$17 + hotel_z_scores!$I$17*z_score_stuff!N28</f>
        <v>62.378114073721278</v>
      </c>
      <c r="AE28">
        <f>B28*hotel_z_scores!$C$18 + z_score_stuff!D28*hotel_z_scores!$D$18 + hotel_z_scores!$E$18 * z_score_stuff!F28 + z_score_stuff!H28*hotel_z_scores!$F$18 + hotel_z_scores!$G$18 * z_score_stuff!J28 + z_score_stuff!L28*hotel_z_scores!$H$18 + hotel_z_scores!$I$18 * z_score_stuff!N28</f>
        <v>87.354667257501205</v>
      </c>
      <c r="AF28">
        <f>B28*hotel_z_scores!$C$19 + z_score_stuff!D28*hotel_z_scores!$D$19 + hotel_z_scores!$E$19 * z_score_stuff!F28 + z_score_stuff!H28*hotel_z_scores!$F$19 + hotel_z_scores!$G$19 * z_score_stuff!J28 + z_score_stuff!L28*hotel_z_scores!$H$19 + hotel_z_scores!$I$19*z_score_stuff!N28</f>
        <v>72.344896254293545</v>
      </c>
      <c r="AG28">
        <f>B28*hotel_z_scores!$C$20 + z_score_stuff!D28*hotel_z_scores!$D$20 + hotel_z_scores!$E$20 * z_score_stuff!F28 + z_score_stuff!H28*hotel_z_scores!$F$20 + hotel_z_scores!$G$20 * z_score_stuff!J28 + z_score_stuff!L28*hotel_z_scores!$H$20 + hotel_z_scores!$I$20*z_score_stuff!N28</f>
        <v>81.793086132133325</v>
      </c>
      <c r="AH28">
        <f>B28*hotel_z_scores!$C$21 + z_score_stuff!D28*hotel_z_scores!$D$21 + hotel_z_scores!$E$21 * z_score_stuff!F28 + z_score_stuff!H28*hotel_z_scores!$F$21 + hotel_z_scores!$G$21 * z_score_stuff!J28 + z_score_stuff!L28*hotel_z_scores!$H$21 + hotel_z_scores!$I$21*z_score_stuff!N28</f>
        <v>89.874703398720854</v>
      </c>
      <c r="AI28">
        <f>B28*hotel_z_scores!$C$22 + z_score_stuff!D28*hotel_z_scores!$D$22 + hotel_z_scores!$E$22 * z_score_stuff!F28 + z_score_stuff!H28*hotel_z_scores!$F$22 + hotel_z_scores!$G$22 * z_score_stuff!J28 + z_score_stuff!L28*hotel_z_scores!$H$22 + hotel_z_scores!$I$22*z_score_stuff!N28</f>
        <v>51.710899876472794</v>
      </c>
      <c r="AJ28">
        <f>B28*hotel_z_scores!$C$23+z_score_stuff!D28*hotel_z_scores!$D$23+hotel_z_scores!$E$23*z_score_stuff!F28+z_score_stuff!H28*hotel_z_scores!$F$23+hotel_z_scores!$G$23*z_score_stuff!J28+z_score_stuff!L28*hotel_z_scores!$H$23+hotel_z_scores!$I$23*z_score_stuff!N28</f>
        <v>63.099061700945072</v>
      </c>
      <c r="AK28">
        <f>B28*hotel_z_scores!$C$24 + z_score_stuff!D28*hotel_z_scores!$D$24 + hotel_z_scores!$E$24 * z_score_stuff!F28 + z_score_stuff!H28*hotel_z_scores!$F$24 + hotel_z_scores!$G$24 * z_score_stuff!J28 + z_score_stuff!L28*hotel_z_scores!$H$24 + hotel_z_scores!$I$24*z_score_stuff!N28</f>
        <v>63.087876991492458</v>
      </c>
      <c r="AL28">
        <f>B28*hotel_z_scores!$C$25 + z_score_stuff!D28*hotel_z_scores!$D$25 + hotel_z_scores!$E$25 * z_score_stuff!F28 + z_score_stuff!H28*hotel_z_scores!$F$25 + hotel_z_scores!$G$25 * z_score_stuff!J28 + z_score_stuff!L28*hotel_z_scores!$H$25 + hotel_z_scores!$I$25*z_score_stuff!N28</f>
        <v>66.845338938006265</v>
      </c>
      <c r="AM28">
        <f>B28*hotel_z_scores!$C$26 + z_score_stuff!D28*hotel_z_scores!$D$26 + hotel_z_scores!$E$26 * z_score_stuff!F28 + z_score_stuff!H28*hotel_z_scores!$F$26 + hotel_z_scores!$G$26 * z_score_stuff!J28 + z_score_stuff!L28*hotel_z_scores!$H$26 + hotel_z_scores!$I$26*z_score_stuff!N28</f>
        <v>74.722256999958205</v>
      </c>
      <c r="AN28">
        <f>B28*hotel_z_scores!$C$27 + z_score_stuff!D28*hotel_z_scores!$D$27 + hotel_z_scores!$E$27 * z_score_stuff!F28 + z_score_stuff!H28*hotel_z_scores!$F$27 + hotel_z_scores!$G$27 * z_score_stuff!J28 + z_score_stuff!L28*hotel_z_scores!$H$27 + hotel_z_scores!$I$27 *z_score_stuff!N28</f>
        <v>70.502431572204102</v>
      </c>
      <c r="AO28">
        <f>B28*hotel_z_scores!$C$28 + z_score_stuff!D28*hotel_z_scores!$D$28 + hotel_z_scores!$E$28 * z_score_stuff!F28 + z_score_stuff!H28*hotel_z_scores!$F$28 + hotel_z_scores!$G$28 * z_score_stuff!J28 + z_score_stuff!L28*hotel_z_scores!$H$28 + hotel_z_scores!$I$28 *z_score_stuff!N28</f>
        <v>46.778118978153941</v>
      </c>
      <c r="AP28">
        <f>B28*hotel_z_scores!$C$29 + z_score_stuff!D28*hotel_z_scores!$D$29 + hotel_z_scores!$E$29 * z_score_stuff!F28 + z_score_stuff!H28*hotel_z_scores!$F$29 + hotel_z_scores!$G$29 * z_score_stuff!J28 + z_score_stuff!L28*hotel_z_scores!$H$29 + hotel_z_scores!$I$29*z_score_stuff!N28</f>
        <v>55.285342736198686</v>
      </c>
      <c r="AQ28">
        <f>B28*hotel_z_scores!$C$30 + z_score_stuff!D28*hotel_z_scores!$D$30 + hotel_z_scores!$E$30 * z_score_stuff!F28 + z_score_stuff!H28*hotel_z_scores!$F$30 + hotel_z_scores!$G$30 * z_score_stuff!J28 + z_score_stuff!L28*hotel_z_scores!$H$30 + hotel_z_scores!$I$30*z_score_stuff!N28</f>
        <v>67.656639828048725</v>
      </c>
      <c r="AR28">
        <f>B28*hotel_z_scores!$C$31 + z_score_stuff!D28*hotel_z_scores!$D$31 + hotel_z_scores!$E$31 * z_score_stuff!F28 + z_score_stuff!H28*hotel_z_scores!$F$31 + hotel_z_scores!$G$31 * z_score_stuff!J28 + z_score_stuff!L28*hotel_z_scores!$H$31 + hotel_z_scores!$I$31*z_score_stuff!N28</f>
        <v>100.70642975819891</v>
      </c>
      <c r="AS28">
        <f>B28*hotel_z_scores!$C$32 + z_score_stuff!D28*hotel_z_scores!$D$32 + hotel_z_scores!$E$32 * z_score_stuff!F28 + z_score_stuff!H28*hotel_z_scores!$F$32 + hotel_z_scores!$G$32 * z_score_stuff!J28 + z_score_stuff!L28*hotel_z_scores!$H$32 + hotel_z_scores!$I$32*z_score_stuff!N28</f>
        <v>66.034265767965437</v>
      </c>
      <c r="AU28" t="e">
        <f>INDEX(#REF!,0,MATCH(MAX(#REF!),#REF!,0))</f>
        <v>#REF!</v>
      </c>
      <c r="AV28" t="e">
        <f>INDEX(#REF!,0,MATCH(LARGE((#REF!),2),#REF!, 0))</f>
        <v>#REF!</v>
      </c>
      <c r="AW28" t="e">
        <f>INDEX(#REF!,0,MATCH(LARGE((#REF!),3),#REF!, 0))</f>
        <v>#REF!</v>
      </c>
      <c r="AX28">
        <f>COUNTIF(AU28:AW28, "=" &amp; AY28)</f>
        <v>0</v>
      </c>
      <c r="AY28" s="7" t="s">
        <v>778</v>
      </c>
    </row>
    <row r="29" spans="1:51" x14ac:dyDescent="0.3">
      <c r="A29">
        <f>('Value and Moderate yes mult bed'!BY29 - '[3]Rest of VM'!$AQ$1406) / '[3]Rest of VM'!$AQ$1407</f>
        <v>-2.6871619450326842</v>
      </c>
      <c r="B29">
        <f t="shared" si="6"/>
        <v>0</v>
      </c>
      <c r="C29">
        <f>('Value and Moderate yes mult bed'!BZ29 - '[3]Rest of VM'!$AR$1406) /'[3]Rest of VM'!$AR$1407</f>
        <v>-1.825658354183155</v>
      </c>
      <c r="D29">
        <f t="shared" si="0"/>
        <v>0</v>
      </c>
      <c r="E29">
        <f>('Value and Moderate yes mult bed'!CA29 - '[3]Rest of VM'!$AT$1406) /'[3]Rest of VM'!$AT$1407</f>
        <v>0.47875737701704879</v>
      </c>
      <c r="F29">
        <f t="shared" si="1"/>
        <v>3.8191781666587321</v>
      </c>
      <c r="G29">
        <f>('Value and Moderate yes mult bed'!CB29 - '[3]Rest of VM'!$AU$1406) / '[3]Rest of VM'!$AU$1407</f>
        <v>0.8606932407954837</v>
      </c>
      <c r="H29">
        <f t="shared" si="2"/>
        <v>2.8840413128325997</v>
      </c>
      <c r="I29">
        <f>('Value and Moderate yes mult bed'!CC29 - '[3]Rest of VM'!$AY$1406) /'[3]Rest of VM'!$AY$1407</f>
        <v>1.1840095004695856</v>
      </c>
      <c r="J29">
        <f t="shared" si="3"/>
        <v>3.5520285014087571</v>
      </c>
      <c r="K29">
        <f>('Value and Moderate yes mult bed'!CD29 - '[3]Rest of VM'!$BA$1406) / '[3]Rest of VM'!$BA$1407</f>
        <v>-1.5707180616909198</v>
      </c>
      <c r="L29">
        <f t="shared" si="4"/>
        <v>0</v>
      </c>
      <c r="M29">
        <f>('Value and Moderate yes mult bed'!CE29 - '[3]Rest of VM'!$AW$1406) / '[3]Rest of VM'!$AW$1407</f>
        <v>2.008396638084911</v>
      </c>
      <c r="N29">
        <f t="shared" si="5"/>
        <v>4.69182841908688</v>
      </c>
      <c r="O29">
        <f>hotel_z_scores!$B$37*(B29*hotel_z_scores!$C$2 + z_score_stuff!D29*hotel_z_scores!$D$2 + hotel_z_scores!$E$2 * z_score_stuff!F29 + z_score_stuff!H29*hotel_z_scores!$F$2 + hotel_z_scores!$G$2 * z_score_stuff!J29 + z_score_stuff!L29*hotel_z_scores!$H$2 + hotel_z_scores!$I$2*z_score_stuff!N29)</f>
        <v>17.510080317099369</v>
      </c>
      <c r="P29">
        <f>B29*hotel_z_scores!$C$3 + z_score_stuff!D29*hotel_z_scores!$D$3 + hotel_z_scores!$E$3 * z_score_stuff!F29 + z_score_stuff!H29*hotel_z_scores!$F$3 + hotel_z_scores!$G$3 * z_score_stuff!J29 + z_score_stuff!L29*hotel_z_scores!$H$3 + hotel_z_scores!$I$3*z_score_stuff!N29</f>
        <v>60.753864662245824</v>
      </c>
      <c r="Q29">
        <f>B29*hotel_z_scores!$C$4 + z_score_stuff!D29*hotel_z_scores!$D$4 + hotel_z_scores!$E$4 * z_score_stuff!F29 + z_score_stuff!H29*hotel_z_scores!$F$4 + hotel_z_scores!$G$4 * z_score_stuff!J29 + z_score_stuff!L29*hotel_z_scores!$H$4 + hotel_z_scores!$I$4*z_score_stuff!N29</f>
        <v>48.927371595198537</v>
      </c>
      <c r="R29">
        <f>$A29*[2]hotel_z_scores!$B$5 + $B29*[2]hotel_z_scores!$C$5 + [2]hotel_z_scores!$D$5*[2]z_score_stuff!$C29 + [2]z_score_stuff!$D29*[2]hotel_z_scores!$E$5 + [2]hotel_z_scores!$F$5*[2]z_score_stuff!$E29 + [2]z_score_stuff!$F29*[2]hotel_z_scores!$G$5 + [2]hotel_z_scores!$H$5*[2]z_score_stuff!$G29 + [2]z_score_stuff!$H29*[2]hotel_z_scores!$I$5</f>
        <v>-1.4734220723845812</v>
      </c>
      <c r="S29">
        <f>$A29*[2]hotel_z_scores!$B$6 + $B29*[2]hotel_z_scores!$C$6 + [2]hotel_z_scores!$D$6*[2]z_score_stuff!$C29 + [2]z_score_stuff!$D29*[2]hotel_z_scores!$E$6 + [2]hotel_z_scores!$F$6*[2]z_score_stuff!$E29 + [2]z_score_stuff!$F29*[2]hotel_z_scores!$G$6 + [2]hotel_z_scores!$H$6*[2]z_score_stuff!$G29 + [2]z_score_stuff!$H29*[2]hotel_z_scores!$I$6</f>
        <v>3.7346824766779116</v>
      </c>
      <c r="T29">
        <f>$A29*[2]hotel_z_scores!$B$7 + $B29*[2]hotel_z_scores!$C$7+ [2]hotel_z_scores!$D$7*[2]z_score_stuff!$C29 + [2]z_score_stuff!$D29*[2]hotel_z_scores!$E$7 + [2]hotel_z_scores!$F$7*[2]z_score_stuff!$E29 + [2]z_score_stuff!$F29*[2]hotel_z_scores!$G$7 + [2]hotel_z_scores!$H$7*[2]z_score_stuff!$G29 + [2]z_score_stuff!$H29*[2]hotel_z_scores!$I$7</f>
        <v>3.467970798119103</v>
      </c>
      <c r="U29">
        <f>B29*hotel_z_scores!$C$8 + z_score_stuff!D29*hotel_z_scores!$D$8 + hotel_z_scores!$E$8 * z_score_stuff!F29 + z_score_stuff!H29*hotel_z_scores!$F$8 + hotel_z_scores!$G$8 * z_score_stuff!J29 + z_score_stuff!L29*hotel_z_scores!$H$8 + hotel_z_scores!$I$8*z_score_stuff!N29</f>
        <v>33.367633671583405</v>
      </c>
      <c r="V29">
        <f>B29*hotel_z_scores!$C$9 + z_score_stuff!D29*hotel_z_scores!$D$9 + hotel_z_scores!$E$9 * z_score_stuff!F29 + z_score_stuff!H29*hotel_z_scores!$F$9 + hotel_z_scores!$G$9 * z_score_stuff!J29 + z_score_stuff!L29*hotel_z_scores!$H$9 + hotel_z_scores!$I$9*z_score_stuff!N29</f>
        <v>47.221386055933323</v>
      </c>
      <c r="W29">
        <f>B29*hotel_z_scores!$C$10 + z_score_stuff!D29*hotel_z_scores!$D$10 + hotel_z_scores!$E$10 * z_score_stuff!F29 + z_score_stuff!H29*hotel_z_scores!$F$10 + hotel_z_scores!$G$10 * z_score_stuff!J29 + z_score_stuff!L29*hotel_z_scores!$H$10 + hotel_z_scores!$I$10*z_score_stuff!N29</f>
        <v>49.315532406558482</v>
      </c>
      <c r="X29">
        <f>B29*hotel_z_scores!$C$11 + z_score_stuff!D29*hotel_z_scores!$D$11 + hotel_z_scores!$E$11 * z_score_stuff!F29 + z_score_stuff!H29*hotel_z_scores!$F$11 + hotel_z_scores!$G$11 * z_score_stuff!J29 + z_score_stuff!L29*hotel_z_scores!$H$11 + hotel_z_scores!$I$11*z_score_stuff!N29</f>
        <v>48.750352744166612</v>
      </c>
      <c r="Y29">
        <f>B29*hotel_z_scores!$C$12 + z_score_stuff!D29*hotel_z_scores!$D$12 + hotel_z_scores!$E$12 * z_score_stuff!F29 + z_score_stuff!H29*hotel_z_scores!$F$12 + hotel_z_scores!$G$12 * z_score_stuff!J29 + z_score_stuff!L29*hotel_z_scores!$H$12 + hotel_z_scores!$I$12*z_score_stuff!N29</f>
        <v>47.084530583718255</v>
      </c>
      <c r="Z29">
        <f>B29*hotel_z_scores!$C$13 + z_score_stuff!D29*hotel_z_scores!$D$13 + hotel_z_scores!$E$13 * z_score_stuff!F29 + z_score_stuff!H29*hotel_z_scores!$F$13 + hotel_z_scores!$G$13 * z_score_stuff!J29 + z_score_stuff!L29*hotel_z_scores!$H$13 + hotel_z_scores!$I$13*z_score_stuff!N29</f>
        <v>46.522145919396941</v>
      </c>
      <c r="AA29">
        <f>B29*hotel_z_scores!$C$14 + z_score_stuff!D29*hotel_z_scores!$D$14 + hotel_z_scores!$E$14 * z_score_stuff!F29 + z_score_stuff!H29*hotel_z_scores!$F$14 + hotel_z_scores!$G$14 * z_score_stuff!J29 + z_score_stuff!L29*hotel_z_scores!$H$14 + hotel_z_scores!$I$14*z_score_stuff!N29</f>
        <v>42.977805927735318</v>
      </c>
      <c r="AB29">
        <f>B29*hotel_z_scores!$C$15 + z_score_stuff!D29*hotel_z_scores!$D$15 + hotel_z_scores!$E$15 * z_score_stuff!F29 + z_score_stuff!H29*hotel_z_scores!$F$15 + hotel_z_scores!$G$15 * z_score_stuff!J29 + z_score_stuff!L29*hotel_z_scores!$H$15 + hotel_z_scores!$I$15*z_score_stuff!N29</f>
        <v>37.3267674621205</v>
      </c>
      <c r="AC29">
        <f>B29*hotel_z_scores!$C$16 + z_score_stuff!D29*hotel_z_scores!$D$16 + hotel_z_scores!$E$16 * z_score_stuff!F29 + z_score_stuff!H29*hotel_z_scores!$F$16 + hotel_z_scores!$G$16 * z_score_stuff!J29 + z_score_stuff!L29*hotel_z_scores!$H$16 + hotel_z_scores!$I$16*z_score_stuff!N29</f>
        <v>49.315440990108172</v>
      </c>
      <c r="AD29">
        <f>B29*hotel_z_scores!$C$17 + z_score_stuff!D29*hotel_z_scores!$D$17 + hotel_z_scores!$E$17 * z_score_stuff!F29 + z_score_stuff!H29*hotel_z_scores!$F$17 + hotel_z_scores!$G$17 * z_score_stuff!J29 + z_score_stuff!L29*hotel_z_scores!$H$17 + hotel_z_scores!$I$17*z_score_stuff!N29</f>
        <v>40.22780484183118</v>
      </c>
      <c r="AE29">
        <f>B29*hotel_z_scores!$C$18 + z_score_stuff!D29*hotel_z_scores!$D$18 + hotel_z_scores!$E$18 * z_score_stuff!F29 + z_score_stuff!H29*hotel_z_scores!$F$18 + hotel_z_scores!$G$18 * z_score_stuff!J29 + z_score_stuff!L29*hotel_z_scores!$H$18 + hotel_z_scores!$I$18 * z_score_stuff!N29</f>
        <v>49.986594187162588</v>
      </c>
      <c r="AF29">
        <f>B29*hotel_z_scores!$C$19 + z_score_stuff!D29*hotel_z_scores!$D$19 + hotel_z_scores!$E$19 * z_score_stuff!F29 + z_score_stuff!H29*hotel_z_scores!$F$19 + hotel_z_scores!$G$19 * z_score_stuff!J29 + z_score_stuff!L29*hotel_z_scores!$H$19 + hotel_z_scores!$I$19*z_score_stuff!N29</f>
        <v>47.893213940316159</v>
      </c>
      <c r="AG29">
        <f>B29*hotel_z_scores!$C$20 + z_score_stuff!D29*hotel_z_scores!$D$20 + hotel_z_scores!$E$20 * z_score_stuff!F29 + z_score_stuff!H29*hotel_z_scores!$F$20 + hotel_z_scores!$G$20 * z_score_stuff!J29 + z_score_stuff!L29*hotel_z_scores!$H$20 + hotel_z_scores!$I$20*z_score_stuff!N29</f>
        <v>52.576773262868272</v>
      </c>
      <c r="AH29">
        <f>B29*hotel_z_scores!$C$21 + z_score_stuff!D29*hotel_z_scores!$D$21 + hotel_z_scores!$E$21 * z_score_stuff!F29 + z_score_stuff!H29*hotel_z_scores!$F$21 + hotel_z_scores!$G$21 * z_score_stuff!J29 + z_score_stuff!L29*hotel_z_scores!$H$21 + hotel_z_scores!$I$21*z_score_stuff!N29</f>
        <v>54.22577672655833</v>
      </c>
      <c r="AI29">
        <f>B29*hotel_z_scores!$C$22 + z_score_stuff!D29*hotel_z_scores!$D$22 + hotel_z_scores!$E$22 * z_score_stuff!F29 + z_score_stuff!H29*hotel_z_scores!$F$22 + hotel_z_scores!$G$22 * z_score_stuff!J29 + z_score_stuff!L29*hotel_z_scores!$H$22 + hotel_z_scores!$I$22*z_score_stuff!N29</f>
        <v>36.626266753281612</v>
      </c>
      <c r="AJ29">
        <f>B29*hotel_z_scores!$C$23+z_score_stuff!D29*hotel_z_scores!$D$23+hotel_z_scores!$E$23*z_score_stuff!F29+z_score_stuff!H29*hotel_z_scores!$F$23+hotel_z_scores!$G$23*z_score_stuff!J29+z_score_stuff!L29*hotel_z_scores!$H$23+hotel_z_scores!$I$23*z_score_stuff!N29</f>
        <v>40.811523723988472</v>
      </c>
      <c r="AK29">
        <f>B29*hotel_z_scores!$C$24 + z_score_stuff!D29*hotel_z_scores!$D$24 + hotel_z_scores!$E$24 * z_score_stuff!F29 + z_score_stuff!H29*hotel_z_scores!$F$24 + hotel_z_scores!$G$24 * z_score_stuff!J29 + z_score_stuff!L29*hotel_z_scores!$H$24 + hotel_z_scores!$I$24*z_score_stuff!N29</f>
        <v>34.704502359467511</v>
      </c>
      <c r="AL29">
        <f>B29*hotel_z_scores!$C$25 + z_score_stuff!D29*hotel_z_scores!$D$25 + hotel_z_scores!$E$25 * z_score_stuff!F29 + z_score_stuff!H29*hotel_z_scores!$F$25 + hotel_z_scores!$G$25 * z_score_stuff!J29 + z_score_stuff!L29*hotel_z_scores!$H$25 + hotel_z_scores!$I$25*z_score_stuff!N29</f>
        <v>40.962157261865997</v>
      </c>
      <c r="AM29">
        <f>B29*hotel_z_scores!$C$26 + z_score_stuff!D29*hotel_z_scores!$D$26 + hotel_z_scores!$E$26 * z_score_stuff!F29 + z_score_stuff!H29*hotel_z_scores!$F$26 + hotel_z_scores!$G$26 * z_score_stuff!J29 + z_score_stuff!L29*hotel_z_scores!$H$26 + hotel_z_scores!$I$26*z_score_stuff!N29</f>
        <v>44.83454262493072</v>
      </c>
      <c r="AN29">
        <f>B29*hotel_z_scores!$C$27 + z_score_stuff!D29*hotel_z_scores!$D$27 + hotel_z_scores!$E$27 * z_score_stuff!F29 + z_score_stuff!H29*hotel_z_scores!$F$27 + hotel_z_scores!$G$27 * z_score_stuff!J29 + z_score_stuff!L29*hotel_z_scores!$H$27 + hotel_z_scores!$I$27 *z_score_stuff!N29</f>
        <v>47.809496793821047</v>
      </c>
      <c r="AO29">
        <f>B29*hotel_z_scores!$C$28 + z_score_stuff!D29*hotel_z_scores!$D$28 + hotel_z_scores!$E$28 * z_score_stuff!F29 + z_score_stuff!H29*hotel_z_scores!$F$28 + hotel_z_scores!$G$28 * z_score_stuff!J29 + z_score_stuff!L29*hotel_z_scores!$H$28 + hotel_z_scores!$I$28 *z_score_stuff!N29</f>
        <v>25.534612919331487</v>
      </c>
      <c r="AP29">
        <f>B29*hotel_z_scores!$C$29 + z_score_stuff!D29*hotel_z_scores!$D$29 + hotel_z_scores!$E$29 * z_score_stuff!F29 + z_score_stuff!H29*hotel_z_scores!$F$29 + hotel_z_scores!$G$29 * z_score_stuff!J29 + z_score_stuff!L29*hotel_z_scores!$H$29 + hotel_z_scores!$I$29*z_score_stuff!N29</f>
        <v>31.42733635763345</v>
      </c>
      <c r="AQ29">
        <f>B29*hotel_z_scores!$C$30 + z_score_stuff!D29*hotel_z_scores!$D$30 + hotel_z_scores!$E$30 * z_score_stuff!F29 + z_score_stuff!H29*hotel_z_scores!$F$30 + hotel_z_scores!$G$30 * z_score_stuff!J29 + z_score_stuff!L29*hotel_z_scores!$H$30 + hotel_z_scores!$I$30*z_score_stuff!N29</f>
        <v>41.710414341887549</v>
      </c>
      <c r="AR29">
        <f>B29*hotel_z_scores!$C$31 + z_score_stuff!D29*hotel_z_scores!$D$31 + hotel_z_scores!$E$31 * z_score_stuff!F29 + z_score_stuff!H29*hotel_z_scores!$F$31 + hotel_z_scores!$G$31 * z_score_stuff!J29 + z_score_stuff!L29*hotel_z_scores!$H$31 + hotel_z_scores!$I$31*z_score_stuff!N29</f>
        <v>57.487758176616751</v>
      </c>
      <c r="AS29">
        <f>B29*hotel_z_scores!$C$32 + z_score_stuff!D29*hotel_z_scores!$D$32 + hotel_z_scores!$E$32 * z_score_stuff!F29 + z_score_stuff!H29*hotel_z_scores!$F$32 + hotel_z_scores!$G$32 * z_score_stuff!J29 + z_score_stuff!L29*hotel_z_scores!$H$32 + hotel_z_scores!$I$32*z_score_stuff!N29</f>
        <v>31.967162026394309</v>
      </c>
      <c r="AU29" t="e">
        <f>INDEX(#REF!,0,MATCH(MAX(#REF!),#REF!,0))</f>
        <v>#REF!</v>
      </c>
      <c r="AV29" t="e">
        <f>INDEX(#REF!,0,MATCH(LARGE((#REF!),2),#REF!, 0))</f>
        <v>#REF!</v>
      </c>
      <c r="AW29" t="e">
        <f>INDEX(#REF!,0,MATCH(LARGE((#REF!),3),#REF!, 0))</f>
        <v>#REF!</v>
      </c>
      <c r="AX29">
        <f>COUNTIF(AU29:AW29, "=" &amp; AY29)</f>
        <v>0</v>
      </c>
      <c r="AY29" s="7" t="s">
        <v>793</v>
      </c>
    </row>
    <row r="30" spans="1:51" x14ac:dyDescent="0.3">
      <c r="A30">
        <f>('Value and Moderate yes mult bed'!BY30 - '[3]Rest of VM'!$AQ$1406) / '[3]Rest of VM'!$AQ$1407</f>
        <v>0.56873913011371391</v>
      </c>
      <c r="B30">
        <f t="shared" si="6"/>
        <v>3.2559010751463981</v>
      </c>
      <c r="C30">
        <f>('Value and Moderate yes mult bed'!BZ30 - '[3]Rest of VM'!$AR$1406) /'[3]Rest of VM'!$AR$1407</f>
        <v>2.8229167805160644</v>
      </c>
      <c r="D30">
        <f t="shared" si="0"/>
        <v>4.6485751346992199</v>
      </c>
      <c r="E30">
        <f>('Value and Moderate yes mult bed'!CA30 - '[3]Rest of VM'!$AT$1406) /'[3]Rest of VM'!$AT$1407</f>
        <v>-0.47603716464763429</v>
      </c>
      <c r="F30">
        <f t="shared" si="1"/>
        <v>2.8643836249940491</v>
      </c>
      <c r="G30">
        <f>('Value and Moderate yes mult bed'!CB30 - '[3]Rest of VM'!$AU$1406) / '[3]Rest of VM'!$AU$1407</f>
        <v>0.8606932407954837</v>
      </c>
      <c r="H30">
        <f t="shared" si="2"/>
        <v>2.8840413128325997</v>
      </c>
      <c r="I30">
        <f>('Value and Moderate yes mult bed'!CC30 - '[3]Rest of VM'!$AY$1406) /'[3]Rest of VM'!$AY$1407</f>
        <v>1.1840095004695856</v>
      </c>
      <c r="J30">
        <f t="shared" si="3"/>
        <v>3.5520285014087571</v>
      </c>
      <c r="K30">
        <f>('Value and Moderate yes mult bed'!CD30 - '[3]Rest of VM'!$BA$1406) / '[3]Rest of VM'!$BA$1407</f>
        <v>3.2739395802555902</v>
      </c>
      <c r="L30">
        <f t="shared" si="4"/>
        <v>4.8446576419465099</v>
      </c>
      <c r="M30">
        <f>('Value and Moderate yes mult bed'!CE30 - '[3]Rest of VM'!$AW$1406) / '[3]Rest of VM'!$AW$1407</f>
        <v>2.008396638084911</v>
      </c>
      <c r="N30">
        <f t="shared" si="5"/>
        <v>4.69182841908688</v>
      </c>
      <c r="O30">
        <f>hotel_z_scores!$B$37*(B30*hotel_z_scores!$C$2 + z_score_stuff!D30*hotel_z_scores!$D$2 + hotel_z_scores!$E$2 * z_score_stuff!F30 + z_score_stuff!H30*hotel_z_scores!$F$2 + hotel_z_scores!$G$2 * z_score_stuff!J30 + z_score_stuff!L30*hotel_z_scores!$H$2 + hotel_z_scores!$I$2*z_score_stuff!N30)</f>
        <v>30.226391700609145</v>
      </c>
      <c r="P30">
        <f>B30*hotel_z_scores!$C$3 + z_score_stuff!D30*hotel_z_scores!$D$3 + hotel_z_scores!$E$3 * z_score_stuff!F30 + z_score_stuff!H30*hotel_z_scores!$F$3 + hotel_z_scores!$G$3 * z_score_stuff!J30 + z_score_stuff!L30*hotel_z_scores!$H$3 + hotel_z_scores!$I$3*z_score_stuff!N30</f>
        <v>100.78125318856814</v>
      </c>
      <c r="Q30">
        <f>B30*hotel_z_scores!$C$4 + z_score_stuff!D30*hotel_z_scores!$D$4 + hotel_z_scores!$E$4 * z_score_stuff!F30 + z_score_stuff!H30*hotel_z_scores!$F$4 + hotel_z_scores!$G$4 * z_score_stuff!J30 + z_score_stuff!L30*hotel_z_scores!$H$4 + hotel_z_scores!$I$4*z_score_stuff!N30</f>
        <v>75.174609349136446</v>
      </c>
      <c r="R30">
        <f>$A30*[2]hotel_z_scores!$B$5 + $B30*[2]hotel_z_scores!$C$5 + [2]hotel_z_scores!$D$5*[2]z_score_stuff!$C30 + [2]z_score_stuff!$D30*[2]hotel_z_scores!$E$5 + [2]hotel_z_scores!$F$5*[2]z_score_stuff!$E30 + [2]z_score_stuff!$F30*[2]hotel_z_scores!$G$5 + [2]hotel_z_scores!$H$5*[2]z_score_stuff!$G30 + [2]z_score_stuff!$H30*[2]hotel_z_scores!$I$5</f>
        <v>29.672870472222577</v>
      </c>
      <c r="S30">
        <f>$A30*[2]hotel_z_scores!$B$6 + $B30*[2]hotel_z_scores!$C$6 + [2]hotel_z_scores!$D$6*[2]z_score_stuff!$C30 + [2]z_score_stuff!$D30*[2]hotel_z_scores!$E$6 + [2]hotel_z_scores!$F$6*[2]z_score_stuff!$E30 + [2]z_score_stuff!$F30*[2]hotel_z_scores!$G$6 + [2]hotel_z_scores!$H$6*[2]z_score_stuff!$G30 + [2]z_score_stuff!$H30*[2]hotel_z_scores!$I$6</f>
        <v>32.574227476051213</v>
      </c>
      <c r="T30">
        <f>$A30*[2]hotel_z_scores!$B$7 + $B30*[2]hotel_z_scores!$C$7+ [2]hotel_z_scores!$D$7*[2]z_score_stuff!$C30 + [2]z_score_stuff!$D30*[2]hotel_z_scores!$E$7 + [2]hotel_z_scores!$F$7*[2]z_score_stuff!$E30 + [2]z_score_stuff!$F30*[2]hotel_z_scores!$G$7 + [2]hotel_z_scores!$H$7*[2]z_score_stuff!$G30 + [2]z_score_stuff!$H30*[2]hotel_z_scores!$I$7</f>
        <v>29.820247803550362</v>
      </c>
      <c r="U30">
        <f>B30*hotel_z_scores!$C$8 + z_score_stuff!D30*hotel_z_scores!$D$8 + hotel_z_scores!$E$8 * z_score_stuff!F30 + z_score_stuff!H30*hotel_z_scores!$F$8 + hotel_z_scores!$G$8 * z_score_stuff!J30 + z_score_stuff!L30*hotel_z_scores!$H$8 + hotel_z_scores!$I$8*z_score_stuff!N30</f>
        <v>67.640112333994779</v>
      </c>
      <c r="V30">
        <f>B30*hotel_z_scores!$C$9 + z_score_stuff!D30*hotel_z_scores!$D$9 + hotel_z_scores!$E$9 * z_score_stuff!F30 + z_score_stuff!H30*hotel_z_scores!$F$9 + hotel_z_scores!$G$9 * z_score_stuff!J30 + z_score_stuff!L30*hotel_z_scores!$H$9 + hotel_z_scores!$I$9*z_score_stuff!N30</f>
        <v>74.822247343268486</v>
      </c>
      <c r="W30">
        <f>B30*hotel_z_scores!$C$10 + z_score_stuff!D30*hotel_z_scores!$D$10 + hotel_z_scores!$E$10 * z_score_stuff!F30 + z_score_stuff!H30*hotel_z_scores!$F$10 + hotel_z_scores!$G$10 * z_score_stuff!J30 + z_score_stuff!L30*hotel_z_scores!$H$10 + hotel_z_scores!$I$10*z_score_stuff!N30</f>
        <v>60.231497634888562</v>
      </c>
      <c r="X30">
        <f>B30*hotel_z_scores!$C$11 + z_score_stuff!D30*hotel_z_scores!$D$11 + hotel_z_scores!$E$11 * z_score_stuff!F30 + z_score_stuff!H30*hotel_z_scores!$F$11 + hotel_z_scores!$G$11 * z_score_stuff!J30 + z_score_stuff!L30*hotel_z_scores!$H$11 + hotel_z_scores!$I$11*z_score_stuff!N30</f>
        <v>68.862244114855201</v>
      </c>
      <c r="Y30">
        <f>B30*hotel_z_scores!$C$12 + z_score_stuff!D30*hotel_z_scores!$D$12 + hotel_z_scores!$E$12 * z_score_stuff!F30 + z_score_stuff!H30*hotel_z_scores!$F$12 + hotel_z_scores!$G$12 * z_score_stuff!J30 + z_score_stuff!L30*hotel_z_scores!$H$12 + hotel_z_scores!$I$12*z_score_stuff!N30</f>
        <v>73.078281476523443</v>
      </c>
      <c r="Z30">
        <f>B30*hotel_z_scores!$C$13 + z_score_stuff!D30*hotel_z_scores!$D$13 + hotel_z_scores!$E$13 * z_score_stuff!F30 + z_score_stuff!H30*hotel_z_scores!$F$13 + hotel_z_scores!$G$13 * z_score_stuff!J30 + z_score_stuff!L30*hotel_z_scores!$H$13 + hotel_z_scores!$I$13*z_score_stuff!N30</f>
        <v>71.192527368352827</v>
      </c>
      <c r="AA30">
        <f>B30*hotel_z_scores!$C$14 + z_score_stuff!D30*hotel_z_scores!$D$14 + hotel_z_scores!$E$14 * z_score_stuff!F30 + z_score_stuff!H30*hotel_z_scores!$F$14 + hotel_z_scores!$G$14 * z_score_stuff!J30 + z_score_stuff!L30*hotel_z_scores!$H$14 + hotel_z_scores!$I$14*z_score_stuff!N30</f>
        <v>71.152290237355885</v>
      </c>
      <c r="AB30">
        <f>B30*hotel_z_scores!$C$15 + z_score_stuff!D30*hotel_z_scores!$D$15 + hotel_z_scores!$E$15 * z_score_stuff!F30 + z_score_stuff!H30*hotel_z_scores!$F$15 + hotel_z_scores!$G$15 * z_score_stuff!J30 + z_score_stuff!L30*hotel_z_scores!$H$15 + hotel_z_scores!$I$15*z_score_stuff!N30</f>
        <v>50.800591998697683</v>
      </c>
      <c r="AC30">
        <f>B30*hotel_z_scores!$C$16 + z_score_stuff!D30*hotel_z_scores!$D$16 + hotel_z_scores!$E$16 * z_score_stuff!F30 + z_score_stuff!H30*hotel_z_scores!$F$16 + hotel_z_scores!$G$16 * z_score_stuff!J30 + z_score_stuff!L30*hotel_z_scores!$H$16 + hotel_z_scores!$I$16*z_score_stuff!N30</f>
        <v>83.677807641562751</v>
      </c>
      <c r="AD30">
        <f>B30*hotel_z_scores!$C$17 + z_score_stuff!D30*hotel_z_scores!$D$17 + hotel_z_scores!$E$17 * z_score_stuff!F30 + z_score_stuff!H30*hotel_z_scores!$F$17 + hotel_z_scores!$G$17 * z_score_stuff!J30 + z_score_stuff!L30*hotel_z_scores!$H$17 + hotel_z_scores!$I$17*z_score_stuff!N30</f>
        <v>60.448040024395368</v>
      </c>
      <c r="AE30">
        <f>B30*hotel_z_scores!$C$18 + z_score_stuff!D30*hotel_z_scores!$D$18 + hotel_z_scores!$E$18 * z_score_stuff!F30 + z_score_stuff!H30*hotel_z_scores!$F$18 + hotel_z_scores!$G$18 * z_score_stuff!J30 + z_score_stuff!L30*hotel_z_scores!$H$18 + hotel_z_scores!$I$18 * z_score_stuff!N30</f>
        <v>85.705617933707515</v>
      </c>
      <c r="AF30">
        <f>B30*hotel_z_scores!$C$19 + z_score_stuff!D30*hotel_z_scores!$D$19 + hotel_z_scores!$E$19 * z_score_stuff!F30 + z_score_stuff!H30*hotel_z_scores!$F$19 + hotel_z_scores!$G$19 * z_score_stuff!J30 + z_score_stuff!L30*hotel_z_scores!$H$19 + hotel_z_scores!$I$19*z_score_stuff!N30</f>
        <v>74.2909853019259</v>
      </c>
      <c r="AG30">
        <f>B30*hotel_z_scores!$C$20 + z_score_stuff!D30*hotel_z_scores!$D$20 + hotel_z_scores!$E$20 * z_score_stuff!F30 + z_score_stuff!H30*hotel_z_scores!$F$20 + hotel_z_scores!$G$20 * z_score_stuff!J30 + z_score_stuff!L30*hotel_z_scores!$H$20 + hotel_z_scores!$I$20*z_score_stuff!N30</f>
        <v>79.602387007113094</v>
      </c>
      <c r="AH30">
        <f>B30*hotel_z_scores!$C$21 + z_score_stuff!D30*hotel_z_scores!$D$21 + hotel_z_scores!$E$21 * z_score_stuff!F30 + z_score_stuff!H30*hotel_z_scores!$F$21 + hotel_z_scores!$G$21 * z_score_stuff!J30 + z_score_stuff!L30*hotel_z_scores!$H$21 + hotel_z_scores!$I$21*z_score_stuff!N30</f>
        <v>87.767147221005246</v>
      </c>
      <c r="AI30">
        <f>B30*hotel_z_scores!$C$22 + z_score_stuff!D30*hotel_z_scores!$D$22 + hotel_z_scores!$E$22 * z_score_stuff!F30 + z_score_stuff!H30*hotel_z_scores!$F$22 + hotel_z_scores!$G$22 * z_score_stuff!J30 + z_score_stuff!L30*hotel_z_scores!$H$22 + hotel_z_scores!$I$22*z_score_stuff!N30</f>
        <v>46.031066176035857</v>
      </c>
      <c r="AJ30">
        <f>B30*hotel_z_scores!$C$23+z_score_stuff!D30*hotel_z_scores!$D$23+hotel_z_scores!$E$23*z_score_stuff!F30+z_score_stuff!H30*hotel_z_scores!$F$23+hotel_z_scores!$G$23*z_score_stuff!J30+z_score_stuff!L30*hotel_z_scores!$H$23+hotel_z_scores!$I$23*z_score_stuff!N30</f>
        <v>60.08149259647378</v>
      </c>
      <c r="AK30">
        <f>B30*hotel_z_scores!$C$24 + z_score_stuff!D30*hotel_z_scores!$D$24 + hotel_z_scores!$E$24 * z_score_stuff!F30 + z_score_stuff!H30*hotel_z_scores!$F$24 + hotel_z_scores!$G$24 * z_score_stuff!J30 + z_score_stuff!L30*hotel_z_scores!$H$24 + hotel_z_scores!$I$24*z_score_stuff!N30</f>
        <v>62.74308606848804</v>
      </c>
      <c r="AL30">
        <f>B30*hotel_z_scores!$C$25 + z_score_stuff!D30*hotel_z_scores!$D$25 + hotel_z_scores!$E$25 * z_score_stuff!F30 + z_score_stuff!H30*hotel_z_scores!$F$25 + hotel_z_scores!$G$25 * z_score_stuff!J30 + z_score_stuff!L30*hotel_z_scores!$H$25 + hotel_z_scores!$I$25*z_score_stuff!N30</f>
        <v>66.971316802403251</v>
      </c>
      <c r="AM30">
        <f>B30*hotel_z_scores!$C$26 + z_score_stuff!D30*hotel_z_scores!$D$26 + hotel_z_scores!$E$26 * z_score_stuff!F30 + z_score_stuff!H30*hotel_z_scores!$F$26 + hotel_z_scores!$G$26 * z_score_stuff!J30 + z_score_stuff!L30*hotel_z_scores!$H$26 + hotel_z_scores!$I$26*z_score_stuff!N30</f>
        <v>73.692639607856776</v>
      </c>
      <c r="AN30">
        <f>B30*hotel_z_scores!$C$27 + z_score_stuff!D30*hotel_z_scores!$D$27 + hotel_z_scores!$E$27 * z_score_stuff!F30 + z_score_stuff!H30*hotel_z_scores!$F$27 + hotel_z_scores!$G$27 * z_score_stuff!J30 + z_score_stuff!L30*hotel_z_scores!$H$27 + hotel_z_scores!$I$27 *z_score_stuff!N30</f>
        <v>71.28036208107892</v>
      </c>
      <c r="AO30">
        <f>B30*hotel_z_scores!$C$28 + z_score_stuff!D30*hotel_z_scores!$D$28 + hotel_z_scores!$E$28 * z_score_stuff!F30 + z_score_stuff!H30*hotel_z_scores!$F$28 + hotel_z_scores!$G$28 * z_score_stuff!J30 + z_score_stuff!L30*hotel_z_scores!$H$28 + hotel_z_scores!$I$28 *z_score_stuff!N30</f>
        <v>45.376073624792511</v>
      </c>
      <c r="AP30">
        <f>B30*hotel_z_scores!$C$29 + z_score_stuff!D30*hotel_z_scores!$D$29 + hotel_z_scores!$E$29 * z_score_stuff!F30 + z_score_stuff!H30*hotel_z_scores!$F$29 + hotel_z_scores!$G$29 * z_score_stuff!J30 + z_score_stuff!L30*hotel_z_scores!$H$29 + hotel_z_scores!$I$29*z_score_stuff!N30</f>
        <v>54.274283400850031</v>
      </c>
      <c r="AQ30">
        <f>B30*hotel_z_scores!$C$30 + z_score_stuff!D30*hotel_z_scores!$D$30 + hotel_z_scores!$E$30 * z_score_stuff!F30 + z_score_stuff!H30*hotel_z_scores!$F$30 + hotel_z_scores!$G$30 * z_score_stuff!J30 + z_score_stuff!L30*hotel_z_scores!$H$30 + hotel_z_scores!$I$30*z_score_stuff!N30</f>
        <v>70.890524222943128</v>
      </c>
      <c r="AR30">
        <f>B30*hotel_z_scores!$C$31 + z_score_stuff!D30*hotel_z_scores!$D$31 + hotel_z_scores!$E$31 * z_score_stuff!F30 + z_score_stuff!H30*hotel_z_scores!$F$31 + hotel_z_scores!$G$31 * z_score_stuff!J30 + z_score_stuff!L30*hotel_z_scores!$H$31 + hotel_z_scores!$I$31*z_score_stuff!N30</f>
        <v>100.89950803409816</v>
      </c>
      <c r="AS30">
        <f>B30*hotel_z_scores!$C$32 + z_score_stuff!D30*hotel_z_scores!$D$32 + hotel_z_scores!$E$32 * z_score_stuff!F30 + z_score_stuff!H30*hotel_z_scores!$F$32 + hotel_z_scores!$G$32 * z_score_stuff!J30 + z_score_stuff!L30*hotel_z_scores!$H$32 + hotel_z_scores!$I$32*z_score_stuff!N30</f>
        <v>66.759057677907933</v>
      </c>
      <c r="AU30" t="e">
        <f>INDEX(#REF!,0,MATCH(MAX(#REF!),#REF!,0))</f>
        <v>#REF!</v>
      </c>
      <c r="AV30" t="e">
        <f>INDEX(#REF!,0,MATCH(LARGE((#REF!),2),#REF!, 0))</f>
        <v>#REF!</v>
      </c>
      <c r="AW30" t="e">
        <f>INDEX(#REF!,0,MATCH(LARGE((#REF!),3),#REF!, 0))</f>
        <v>#REF!</v>
      </c>
      <c r="AX30">
        <f>COUNTIF(AU30:AW30, "=" &amp; AY30)</f>
        <v>0</v>
      </c>
      <c r="AY30" s="7" t="s">
        <v>793</v>
      </c>
    </row>
    <row r="31" spans="1:51" x14ac:dyDescent="0.3">
      <c r="A31">
        <f>('Value and Moderate yes mult bed'!BY31 - '[3]Rest of VM'!$AQ$1406) / '[3]Rest of VM'!$AQ$1407</f>
        <v>-2.6871619450326842</v>
      </c>
      <c r="B31">
        <f t="shared" si="6"/>
        <v>0</v>
      </c>
      <c r="C31">
        <f>('Value and Moderate yes mult bed'!BZ31 - '[3]Rest of VM'!$AR$1406) /'[3]Rest of VM'!$AR$1407</f>
        <v>0.9634867266363768</v>
      </c>
      <c r="D31">
        <f t="shared" si="0"/>
        <v>2.7891450808195319</v>
      </c>
      <c r="E31">
        <f>('Value and Moderate yes mult bed'!CA31 - '[3]Rest of VM'!$AT$1406) /'[3]Rest of VM'!$AT$1407</f>
        <v>-2.3856262479770005</v>
      </c>
      <c r="F31">
        <f t="shared" si="1"/>
        <v>0.95479454166468303</v>
      </c>
      <c r="G31">
        <f>('Value and Moderate yes mult bed'!CB31 - '[3]Rest of VM'!$AU$1406) / '[3]Rest of VM'!$AU$1407</f>
        <v>-0.29292328433755616</v>
      </c>
      <c r="H31">
        <f t="shared" si="2"/>
        <v>1.73042478769956</v>
      </c>
      <c r="I31">
        <f>('Value and Moderate yes mult bed'!CC31 - '[3]Rest of VM'!$AY$1406) /'[3]Rest of VM'!$AY$1407</f>
        <v>-2.3680190009391717</v>
      </c>
      <c r="J31">
        <f t="shared" si="3"/>
        <v>0</v>
      </c>
      <c r="K31">
        <f>('Value and Moderate yes mult bed'!CD31 - '[3]Rest of VM'!$BA$1406) / '[3]Rest of VM'!$BA$1407</f>
        <v>-1.5707180616909198</v>
      </c>
      <c r="L31">
        <f t="shared" si="4"/>
        <v>0</v>
      </c>
      <c r="M31">
        <f>('Value and Moderate yes mult bed'!CE31 - '[3]Rest of VM'!$AW$1406) / '[3]Rest of VM'!$AW$1407</f>
        <v>2.008396638084911</v>
      </c>
      <c r="N31">
        <f t="shared" si="5"/>
        <v>4.69182841908688</v>
      </c>
      <c r="O31">
        <f>hotel_z_scores!$B$37*(B31*hotel_z_scores!$C$2 + z_score_stuff!D31*hotel_z_scores!$D$2 + hotel_z_scores!$E$2 * z_score_stuff!F31 + z_score_stuff!H31*hotel_z_scores!$F$2 + hotel_z_scores!$G$2 * z_score_stuff!J31 + z_score_stuff!L31*hotel_z_scores!$H$2 + hotel_z_scores!$I$2*z_score_stuff!N31)</f>
        <v>12.776821453707642</v>
      </c>
      <c r="P31">
        <f>B31*hotel_z_scores!$C$3 + z_score_stuff!D31*hotel_z_scores!$D$3 + hotel_z_scores!$E$3 * z_score_stuff!F31 + z_score_stuff!H31*hotel_z_scores!$F$3 + hotel_z_scores!$G$3 * z_score_stuff!J31 + z_score_stuff!L31*hotel_z_scores!$H$3 + hotel_z_scores!$I$3*z_score_stuff!N31</f>
        <v>34.464355937792909</v>
      </c>
      <c r="Q31">
        <f>B31*hotel_z_scores!$C$4 + z_score_stuff!D31*hotel_z_scores!$D$4 + hotel_z_scores!$E$4 * z_score_stuff!F31 + z_score_stuff!H31*hotel_z_scores!$F$4 + hotel_z_scores!$G$4 * z_score_stuff!J31 + z_score_stuff!L31*hotel_z_scores!$H$4 + hotel_z_scores!$I$4*z_score_stuff!N31</f>
        <v>29.805364111380658</v>
      </c>
      <c r="R31">
        <f>$A31*[2]hotel_z_scores!$B$5 + $B31*[2]hotel_z_scores!$C$5 + [2]hotel_z_scores!$D$5*[2]z_score_stuff!$C31 + [2]z_score_stuff!$D31*[2]hotel_z_scores!$E$5 + [2]hotel_z_scores!$F$5*[2]z_score_stuff!$E31 + [2]z_score_stuff!$F31*[2]hotel_z_scores!$G$5 + [2]hotel_z_scores!$H$5*[2]z_score_stuff!$G31 + [2]z_score_stuff!$H31*[2]hotel_z_scores!$I$5</f>
        <v>-0.43898245726408724</v>
      </c>
      <c r="S31">
        <f>$A31*[2]hotel_z_scores!$B$6 + $B31*[2]hotel_z_scores!$C$6 + [2]hotel_z_scores!$D$6*[2]z_score_stuff!$C31 + [2]z_score_stuff!$D31*[2]hotel_z_scores!$E$6 + [2]hotel_z_scores!$F$6*[2]z_score_stuff!$E31 + [2]z_score_stuff!$F31*[2]hotel_z_scores!$G$6 + [2]hotel_z_scores!$H$6*[2]z_score_stuff!$G31 + [2]z_score_stuff!$H31*[2]hotel_z_scores!$I$6</f>
        <v>4.3874299626811739</v>
      </c>
      <c r="T31">
        <f>$A31*[2]hotel_z_scores!$B$7 + $B31*[2]hotel_z_scores!$C$7+ [2]hotel_z_scores!$D$7*[2]z_score_stuff!$C31 + [2]z_score_stuff!$D31*[2]hotel_z_scores!$E$7 + [2]hotel_z_scores!$F$7*[2]z_score_stuff!$E31 + [2]z_score_stuff!$F31*[2]hotel_z_scores!$G$7 + [2]hotel_z_scores!$H$7*[2]z_score_stuff!$G31 + [2]z_score_stuff!$H31*[2]hotel_z_scores!$I$7</f>
        <v>4.9827898314243129</v>
      </c>
      <c r="U31">
        <f>B31*hotel_z_scores!$C$8 + z_score_stuff!D31*hotel_z_scores!$D$8 + hotel_z_scores!$E$8 * z_score_stuff!F31 + z_score_stuff!H31*hotel_z_scores!$F$8 + hotel_z_scores!$G$8 * z_score_stuff!J31 + z_score_stuff!L31*hotel_z_scores!$H$8 + hotel_z_scores!$I$8*z_score_stuff!N31</f>
        <v>25.713438142589627</v>
      </c>
      <c r="V31">
        <f>B31*hotel_z_scores!$C$9 + z_score_stuff!D31*hotel_z_scores!$D$9 + hotel_z_scores!$E$9 * z_score_stuff!F31 + z_score_stuff!H31*hotel_z_scores!$F$9 + hotel_z_scores!$G$9 * z_score_stuff!J31 + z_score_stuff!L31*hotel_z_scores!$H$9 + hotel_z_scores!$I$9*z_score_stuff!N31</f>
        <v>35.673133578924613</v>
      </c>
      <c r="W31">
        <f>B31*hotel_z_scores!$C$10 + z_score_stuff!D31*hotel_z_scores!$D$10 + hotel_z_scores!$E$10 * z_score_stuff!F31 + z_score_stuff!H31*hotel_z_scores!$F$10 + hotel_z_scores!$G$10 * z_score_stuff!J31 + z_score_stuff!L31*hotel_z_scores!$H$10 + hotel_z_scores!$I$10*z_score_stuff!N31</f>
        <v>24.039985485432439</v>
      </c>
      <c r="X31">
        <f>B31*hotel_z_scores!$C$11 + z_score_stuff!D31*hotel_z_scores!$D$11 + hotel_z_scores!$E$11 * z_score_stuff!F31 + z_score_stuff!H31*hotel_z_scores!$F$11 + hotel_z_scores!$G$11 * z_score_stuff!J31 + z_score_stuff!L31*hotel_z_scores!$H$11 + hotel_z_scores!$I$11*z_score_stuff!N31</f>
        <v>29.395261165461328</v>
      </c>
      <c r="Y31">
        <f>B31*hotel_z_scores!$C$12 + z_score_stuff!D31*hotel_z_scores!$D$12 + hotel_z_scores!$E$12 * z_score_stuff!F31 + z_score_stuff!H31*hotel_z_scores!$F$12 + hotel_z_scores!$G$12 * z_score_stuff!J31 + z_score_stuff!L31*hotel_z_scores!$H$12 + hotel_z_scores!$I$12*z_score_stuff!N31</f>
        <v>28.61897052535231</v>
      </c>
      <c r="Z31">
        <f>B31*hotel_z_scores!$C$13 + z_score_stuff!D31*hotel_z_scores!$D$13 + hotel_z_scores!$E$13 * z_score_stuff!F31 + z_score_stuff!H31*hotel_z_scores!$F$13 + hotel_z_scores!$G$13 * z_score_stuff!J31 + z_score_stuff!L31*hotel_z_scores!$H$13 + hotel_z_scores!$I$13*z_score_stuff!N31</f>
        <v>32.522343391923812</v>
      </c>
      <c r="AA31">
        <f>B31*hotel_z_scores!$C$14 + z_score_stuff!D31*hotel_z_scores!$D$14 + hotel_z_scores!$E$14 * z_score_stuff!F31 + z_score_stuff!H31*hotel_z_scores!$F$14 + hotel_z_scores!$G$14 * z_score_stuff!J31 + z_score_stuff!L31*hotel_z_scores!$H$14 + hotel_z_scores!$I$14*z_score_stuff!N31</f>
        <v>31.400804234673977</v>
      </c>
      <c r="AB31">
        <f>B31*hotel_z_scores!$C$15 + z_score_stuff!D31*hotel_z_scores!$D$15 + hotel_z_scores!$E$15 * z_score_stuff!F31 + z_score_stuff!H31*hotel_z_scores!$F$15 + hotel_z_scores!$G$15 * z_score_stuff!J31 + z_score_stuff!L31*hotel_z_scores!$H$15 + hotel_z_scores!$I$15*z_score_stuff!N31</f>
        <v>19.480184996291413</v>
      </c>
      <c r="AC31">
        <f>B31*hotel_z_scores!$C$16 + z_score_stuff!D31*hotel_z_scores!$D$16 + hotel_z_scores!$E$16 * z_score_stuff!F31 + z_score_stuff!H31*hotel_z_scores!$F$16 + hotel_z_scores!$G$16 * z_score_stuff!J31 + z_score_stuff!L31*hotel_z_scores!$H$16 + hotel_z_scores!$I$16*z_score_stuff!N31</f>
        <v>35.221581842109984</v>
      </c>
      <c r="AD31">
        <f>B31*hotel_z_scores!$C$17 + z_score_stuff!D31*hotel_z_scores!$D$17 + hotel_z_scores!$E$17 * z_score_stuff!F31 + z_score_stuff!H31*hotel_z_scores!$F$17 + hotel_z_scores!$G$17 * z_score_stuff!J31 + z_score_stuff!L31*hotel_z_scores!$H$17 + hotel_z_scores!$I$17*z_score_stuff!N31</f>
        <v>24.926634138793972</v>
      </c>
      <c r="AE31">
        <f>B31*hotel_z_scores!$C$18 + z_score_stuff!D31*hotel_z_scores!$D$18 + hotel_z_scores!$E$18 * z_score_stuff!F31 + z_score_stuff!H31*hotel_z_scores!$F$18 + hotel_z_scores!$G$18 * z_score_stuff!J31 + z_score_stuff!L31*hotel_z_scores!$H$18 + hotel_z_scores!$I$18 * z_score_stuff!N31</f>
        <v>33.636986764586723</v>
      </c>
      <c r="AF31">
        <f>B31*hotel_z_scores!$C$19 + z_score_stuff!D31*hotel_z_scores!$D$19 + hotel_z_scores!$E$19 * z_score_stuff!F31 + z_score_stuff!H31*hotel_z_scores!$F$19 + hotel_z_scores!$G$19 * z_score_stuff!J31 + z_score_stuff!L31*hotel_z_scores!$H$19 + hotel_z_scores!$I$19*z_score_stuff!N31</f>
        <v>36.825649636449072</v>
      </c>
      <c r="AG31">
        <f>B31*hotel_z_scores!$C$20 + z_score_stuff!D31*hotel_z_scores!$D$20 + hotel_z_scores!$E$20 * z_score_stuff!F31 + z_score_stuff!H31*hotel_z_scores!$F$20 + hotel_z_scores!$G$20 * z_score_stuff!J31 + z_score_stuff!L31*hotel_z_scores!$H$20 + hotel_z_scores!$I$20*z_score_stuff!N31</f>
        <v>33.77452101359075</v>
      </c>
      <c r="AH31">
        <f>B31*hotel_z_scores!$C$21 + z_score_stuff!D31*hotel_z_scores!$D$21 + hotel_z_scores!$E$21 * z_score_stuff!F31 + z_score_stuff!H31*hotel_z_scores!$F$21 + hotel_z_scores!$G$21 * z_score_stuff!J31 + z_score_stuff!L31*hotel_z_scores!$H$21 + hotel_z_scores!$I$21*z_score_stuff!N31</f>
        <v>34.074839261381904</v>
      </c>
      <c r="AI31">
        <f>B31*hotel_z_scores!$C$22 + z_score_stuff!D31*hotel_z_scores!$D$22 + hotel_z_scores!$E$22 * z_score_stuff!F31 + z_score_stuff!H31*hotel_z_scores!$F$22 + hotel_z_scores!$G$22 * z_score_stuff!J31 + z_score_stuff!L31*hotel_z_scores!$H$22 + hotel_z_scores!$I$22*z_score_stuff!N31</f>
        <v>19.044353396051999</v>
      </c>
      <c r="AJ31">
        <f>B31*hotel_z_scores!$C$23+z_score_stuff!D31*hotel_z_scores!$D$23+hotel_z_scores!$E$23*z_score_stuff!F31+z_score_stuff!H31*hotel_z_scores!$F$23+hotel_z_scores!$G$23*z_score_stuff!J31+z_score_stuff!L31*hotel_z_scores!$H$23+hotel_z_scores!$I$23*z_score_stuff!N31</f>
        <v>23.170032250111916</v>
      </c>
      <c r="AK31">
        <f>B31*hotel_z_scores!$C$24 + z_score_stuff!D31*hotel_z_scores!$D$24 + hotel_z_scores!$E$24 * z_score_stuff!F31 + z_score_stuff!H31*hotel_z_scores!$F$24 + hotel_z_scores!$G$24 * z_score_stuff!J31 + z_score_stuff!L31*hotel_z_scores!$H$24 + hotel_z_scores!$I$24*z_score_stuff!N31</f>
        <v>22.17654966786246</v>
      </c>
      <c r="AL31">
        <f>B31*hotel_z_scores!$C$25 + z_score_stuff!D31*hotel_z_scores!$D$25 + hotel_z_scores!$E$25 * z_score_stuff!F31 + z_score_stuff!H31*hotel_z_scores!$F$25 + hotel_z_scores!$G$25 * z_score_stuff!J31 + z_score_stuff!L31*hotel_z_scores!$H$25 + hotel_z_scores!$I$25*z_score_stuff!N31</f>
        <v>25.103879344352471</v>
      </c>
      <c r="AM31">
        <f>B31*hotel_z_scores!$C$26 + z_score_stuff!D31*hotel_z_scores!$D$26 + hotel_z_scores!$E$26 * z_score_stuff!F31 + z_score_stuff!H31*hotel_z_scores!$F$26 + hotel_z_scores!$G$26 * z_score_stuff!J31 + z_score_stuff!L31*hotel_z_scores!$H$26 + hotel_z_scores!$I$26*z_score_stuff!N31</f>
        <v>26.539518964123836</v>
      </c>
      <c r="AN31">
        <f>B31*hotel_z_scores!$C$27 + z_score_stuff!D31*hotel_z_scores!$D$27 + hotel_z_scores!$E$27 * z_score_stuff!F31 + z_score_stuff!H31*hotel_z_scores!$F$27 + hotel_z_scores!$G$27 * z_score_stuff!J31 + z_score_stuff!L31*hotel_z_scores!$H$27 + hotel_z_scores!$I$27 *z_score_stuff!N31</f>
        <v>29.74140691527365</v>
      </c>
      <c r="AO31">
        <f>B31*hotel_z_scores!$C$28 + z_score_stuff!D31*hotel_z_scores!$D$28 + hotel_z_scores!$E$28 * z_score_stuff!F31 + z_score_stuff!H31*hotel_z_scores!$F$28 + hotel_z_scores!$G$28 * z_score_stuff!J31 + z_score_stuff!L31*hotel_z_scores!$H$28 + hotel_z_scores!$I$28 *z_score_stuff!N31</f>
        <v>20.228385069926844</v>
      </c>
      <c r="AP31">
        <f>B31*hotel_z_scores!$C$29 + z_score_stuff!D31*hotel_z_scores!$D$29 + hotel_z_scores!$E$29 * z_score_stuff!F31 + z_score_stuff!H31*hotel_z_scores!$F$29 + hotel_z_scores!$G$29 * z_score_stuff!J31 + z_score_stuff!L31*hotel_z_scores!$H$29 + hotel_z_scores!$I$29*z_score_stuff!N31</f>
        <v>21.733041664115021</v>
      </c>
      <c r="AQ31">
        <f>B31*hotel_z_scores!$C$30 + z_score_stuff!D31*hotel_z_scores!$D$30 + hotel_z_scores!$E$30 * z_score_stuff!F31 + z_score_stuff!H31*hotel_z_scores!$F$30 + hotel_z_scores!$G$30 * z_score_stuff!J31 + z_score_stuff!L31*hotel_z_scores!$H$30 + hotel_z_scores!$I$30*z_score_stuff!N31</f>
        <v>34.161864629965592</v>
      </c>
      <c r="AR31">
        <f>B31*hotel_z_scores!$C$31 + z_score_stuff!D31*hotel_z_scores!$D$31 + hotel_z_scores!$E$31 * z_score_stuff!F31 + z_score_stuff!H31*hotel_z_scores!$F$31 + hotel_z_scores!$G$31 * z_score_stuff!J31 + z_score_stuff!L31*hotel_z_scores!$H$31 + hotel_z_scores!$I$31*z_score_stuff!N31</f>
        <v>39.362655307634583</v>
      </c>
      <c r="AS31">
        <f>B31*hotel_z_scores!$C$32 + z_score_stuff!D31*hotel_z_scores!$D$32 + hotel_z_scores!$E$32 * z_score_stuff!F31 + z_score_stuff!H31*hotel_z_scores!$F$32 + hotel_z_scores!$G$32 * z_score_stuff!J31 + z_score_stuff!L31*hotel_z_scores!$H$32 + hotel_z_scores!$I$32*z_score_stuff!N31</f>
        <v>27.994782298840157</v>
      </c>
      <c r="AU31" t="e">
        <f>INDEX(#REF!,0,MATCH(MAX(#REF!),#REF!,0))</f>
        <v>#REF!</v>
      </c>
      <c r="AV31" t="e">
        <f>INDEX(#REF!,0,MATCH(LARGE((#REF!),2),#REF!, 0))</f>
        <v>#REF!</v>
      </c>
      <c r="AW31" t="e">
        <f>INDEX(#REF!,0,MATCH(LARGE((#REF!),3),#REF!, 0))</f>
        <v>#REF!</v>
      </c>
      <c r="AX31">
        <f>COUNTIF(AU31:AW31, "=" &amp; AY31)</f>
        <v>0</v>
      </c>
      <c r="AY31" s="7" t="s">
        <v>781</v>
      </c>
    </row>
    <row r="32" spans="1:51" x14ac:dyDescent="0.3">
      <c r="A32">
        <f>('Value and Moderate yes mult bed'!BY32 - '[3]Rest of VM'!$AQ$1406) / '[3]Rest of VM'!$AQ$1407</f>
        <v>-0.2452361386728856</v>
      </c>
      <c r="B32">
        <f t="shared" si="6"/>
        <v>2.4419258063597988</v>
      </c>
      <c r="C32">
        <f>('Value and Moderate yes mult bed'!BZ32 - '[3]Rest of VM'!$AR$1406) /'[3]Rest of VM'!$AR$1407</f>
        <v>1.8932017535762207</v>
      </c>
      <c r="D32">
        <f t="shared" si="0"/>
        <v>3.7188601077593759</v>
      </c>
      <c r="E32">
        <f>('Value and Moderate yes mult bed'!CA32 - '[3]Rest of VM'!$AT$1406) /'[3]Rest of VM'!$AT$1407</f>
        <v>-0.47603716464763429</v>
      </c>
      <c r="F32">
        <f t="shared" si="1"/>
        <v>2.8643836249940491</v>
      </c>
      <c r="G32">
        <f>('Value and Moderate yes mult bed'!CB32 - '[3]Rest of VM'!$AU$1406) / '[3]Rest of VM'!$AU$1407</f>
        <v>0.2838849782289638</v>
      </c>
      <c r="H32">
        <f t="shared" si="2"/>
        <v>2.3072330502660798</v>
      </c>
      <c r="I32">
        <f>('Value and Moderate yes mult bed'!CC32 - '[3]Rest of VM'!$AY$1406) /'[3]Rest of VM'!$AY$1407</f>
        <v>0.47360380018783421</v>
      </c>
      <c r="J32">
        <f t="shared" si="3"/>
        <v>2.8416228011270057</v>
      </c>
      <c r="K32">
        <f>('Value and Moderate yes mult bed'!CD32 - '[3]Rest of VM'!$BA$1406) / '[3]Rest of VM'!$BA$1407</f>
        <v>1.3360765234769862</v>
      </c>
      <c r="L32">
        <f t="shared" si="4"/>
        <v>2.9067945851679058</v>
      </c>
      <c r="M32">
        <f>('Value and Moderate yes mult bed'!CE32 - '[3]Rest of VM'!$AW$1406) / '[3]Rest of VM'!$AW$1407</f>
        <v>1.070030954267535</v>
      </c>
      <c r="N32">
        <f t="shared" si="5"/>
        <v>3.7534627352695038</v>
      </c>
      <c r="O32">
        <f>hotel_z_scores!$B$37*(B32*hotel_z_scores!$C$2 + z_score_stuff!D32*hotel_z_scores!$D$2 + hotel_z_scores!$E$2 * z_score_stuff!F32 + z_score_stuff!H32*hotel_z_scores!$F$2 + hotel_z_scores!$G$2 * z_score_stuff!J32 + z_score_stuff!L32*hotel_z_scores!$H$2 + hotel_z_scores!$I$2*z_score_stuff!N32)</f>
        <v>23.870995507364466</v>
      </c>
      <c r="P32">
        <f>B32*hotel_z_scores!$C$3 + z_score_stuff!D32*hotel_z_scores!$D$3 + hotel_z_scores!$E$3 * z_score_stuff!F32 + z_score_stuff!H32*hotel_z_scores!$F$3 + hotel_z_scores!$G$3 * z_score_stuff!J32 + z_score_stuff!L32*hotel_z_scores!$H$3 + hotel_z_scores!$I$3*z_score_stuff!N32</f>
        <v>79.271724477324739</v>
      </c>
      <c r="Q32">
        <f>B32*hotel_z_scores!$C$4 + z_score_stuff!D32*hotel_z_scores!$D$4 + hotel_z_scores!$E$4 * z_score_stuff!F32 + z_score_stuff!H32*hotel_z_scores!$F$4 + hotel_z_scores!$G$4 * z_score_stuff!J32 + z_score_stuff!L32*hotel_z_scores!$H$4 + hotel_z_scores!$I$4*z_score_stuff!N32</f>
        <v>59.61314736285027</v>
      </c>
      <c r="R32">
        <f>$A32*[2]hotel_z_scores!$B$5 + $B32*[2]hotel_z_scores!$C$5 + [2]hotel_z_scores!$D$5*[2]z_score_stuff!$C32 + [2]z_score_stuff!$D32*[2]hotel_z_scores!$E$5 + [2]hotel_z_scores!$F$5*[2]z_score_stuff!$E32 + [2]z_score_stuff!$F32*[2]hotel_z_scores!$G$5 + [2]hotel_z_scores!$H$5*[2]z_score_stuff!$G32 + [2]z_score_stuff!$H32*[2]hotel_z_scores!$I$5</f>
        <v>30.104829666105498</v>
      </c>
      <c r="S32">
        <f>$A32*[2]hotel_z_scores!$B$6 + $B32*[2]hotel_z_scores!$C$6 + [2]hotel_z_scores!$D$6*[2]z_score_stuff!$C32 + [2]z_score_stuff!$D32*[2]hotel_z_scores!$E$6 + [2]hotel_z_scores!$F$6*[2]z_score_stuff!$E32 + [2]z_score_stuff!$F32*[2]hotel_z_scores!$G$6 + [2]hotel_z_scores!$H$6*[2]z_score_stuff!$G32 + [2]z_score_stuff!$H32*[2]hotel_z_scores!$I$6</f>
        <v>35.800532066970945</v>
      </c>
      <c r="T32">
        <f>$A32*[2]hotel_z_scores!$B$7 + $B32*[2]hotel_z_scores!$C$7+ [2]hotel_z_scores!$D$7*[2]z_score_stuff!$C32 + [2]z_score_stuff!$D32*[2]hotel_z_scores!$E$7 + [2]hotel_z_scores!$F$7*[2]z_score_stuff!$E32 + [2]z_score_stuff!$F32*[2]hotel_z_scores!$G$7 + [2]hotel_z_scores!$H$7*[2]z_score_stuff!$G32 + [2]z_score_stuff!$H32*[2]hotel_z_scores!$I$7</f>
        <v>33.478625721028521</v>
      </c>
      <c r="U32">
        <f>B32*hotel_z_scores!$C$8 + z_score_stuff!D32*hotel_z_scores!$D$8 + hotel_z_scores!$E$8 * z_score_stuff!F32 + z_score_stuff!H32*hotel_z_scores!$F$8 + hotel_z_scores!$G$8 * z_score_stuff!J32 + z_score_stuff!L32*hotel_z_scores!$H$8 + hotel_z_scores!$I$8*z_score_stuff!N32</f>
        <v>53.216727679312193</v>
      </c>
      <c r="V32">
        <f>B32*hotel_z_scores!$C$9 + z_score_stuff!D32*hotel_z_scores!$D$9 + hotel_z_scores!$E$9 * z_score_stuff!F32 + z_score_stuff!H32*hotel_z_scores!$F$9 + hotel_z_scores!$G$9 * z_score_stuff!J32 + z_score_stuff!L32*hotel_z_scores!$H$9 + hotel_z_scores!$I$9*z_score_stuff!N32</f>
        <v>59.575186339769161</v>
      </c>
      <c r="W32">
        <f>B32*hotel_z_scores!$C$10 + z_score_stuff!D32*hotel_z_scores!$D$10 + hotel_z_scores!$E$10 * z_score_stuff!F32 + z_score_stuff!H32*hotel_z_scores!$F$10 + hotel_z_scores!$G$10 * z_score_stuff!J32 + z_score_stuff!L32*hotel_z_scores!$H$10 + hotel_z_scores!$I$10*z_score_stuff!N32</f>
        <v>49.321442371334435</v>
      </c>
      <c r="X32">
        <f>B32*hotel_z_scores!$C$11 + z_score_stuff!D32*hotel_z_scores!$D$11 + hotel_z_scores!$E$11 * z_score_stuff!F32 + z_score_stuff!H32*hotel_z_scores!$F$11 + hotel_z_scores!$G$11 * z_score_stuff!J32 + z_score_stuff!L32*hotel_z_scores!$H$11 + hotel_z_scores!$I$11*z_score_stuff!N32</f>
        <v>54.91303591665806</v>
      </c>
      <c r="Y32">
        <f>B32*hotel_z_scores!$C$12 + z_score_stuff!D32*hotel_z_scores!$D$12 + hotel_z_scores!$E$12 * z_score_stuff!F32 + z_score_stuff!H32*hotel_z_scores!$F$12 + hotel_z_scores!$G$12 * z_score_stuff!J32 + z_score_stuff!L32*hotel_z_scores!$H$12 + hotel_z_scores!$I$12*z_score_stuff!N32</f>
        <v>57.158536923293269</v>
      </c>
      <c r="Z32">
        <f>B32*hotel_z_scores!$C$13 + z_score_stuff!D32*hotel_z_scores!$D$13 + hotel_z_scores!$E$13 * z_score_stuff!F32 + z_score_stuff!H32*hotel_z_scores!$F$13 + hotel_z_scores!$G$13 * z_score_stuff!J32 + z_score_stuff!L32*hotel_z_scores!$H$13 + hotel_z_scores!$I$13*z_score_stuff!N32</f>
        <v>56.333819231389214</v>
      </c>
      <c r="AA32">
        <f>B32*hotel_z_scores!$C$14 + z_score_stuff!D32*hotel_z_scores!$D$14 + hotel_z_scores!$E$14 * z_score_stuff!F32 + z_score_stuff!H32*hotel_z_scores!$F$14 + hotel_z_scores!$G$14 * z_score_stuff!J32 + z_score_stuff!L32*hotel_z_scores!$H$14 + hotel_z_scores!$I$14*z_score_stuff!N32</f>
        <v>55.867722337996263</v>
      </c>
      <c r="AB32">
        <f>B32*hotel_z_scores!$C$15 + z_score_stuff!D32*hotel_z_scores!$D$15 + hotel_z_scores!$E$15 * z_score_stuff!F32 + z_score_stuff!H32*hotel_z_scores!$F$15 + hotel_z_scores!$G$15 * z_score_stuff!J32 + z_score_stuff!L32*hotel_z_scores!$H$15 + hotel_z_scores!$I$15*z_score_stuff!N32</f>
        <v>40.553599326350763</v>
      </c>
      <c r="AC32">
        <f>B32*hotel_z_scores!$C$16 + z_score_stuff!D32*hotel_z_scores!$D$16 + hotel_z_scores!$E$16 * z_score_stuff!F32 + z_score_stuff!H32*hotel_z_scores!$F$16 + hotel_z_scores!$G$16 * z_score_stuff!J32 + z_score_stuff!L32*hotel_z_scores!$H$16 + hotel_z_scores!$I$16*z_score_stuff!N32</f>
        <v>66.221326665523719</v>
      </c>
      <c r="AD32">
        <f>B32*hotel_z_scores!$C$17 + z_score_stuff!D32*hotel_z_scores!$D$17 + hotel_z_scores!$E$17 * z_score_stuff!F32 + z_score_stuff!H32*hotel_z_scores!$F$17 + hotel_z_scores!$G$17 * z_score_stuff!J32 + z_score_stuff!L32*hotel_z_scores!$H$17 + hotel_z_scores!$I$17*z_score_stuff!N32</f>
        <v>48.17072387867649</v>
      </c>
      <c r="AE32">
        <f>B32*hotel_z_scores!$C$18 + z_score_stuff!D32*hotel_z_scores!$D$18 + hotel_z_scores!$E$18 * z_score_stuff!F32 + z_score_stuff!H32*hotel_z_scores!$F$18 + hotel_z_scores!$G$18 * z_score_stuff!J32 + z_score_stuff!L32*hotel_z_scores!$H$18 + hotel_z_scores!$I$18 * z_score_stuff!N32</f>
        <v>67.841170218462679</v>
      </c>
      <c r="AF32">
        <f>B32*hotel_z_scores!$C$19 + z_score_stuff!D32*hotel_z_scores!$D$19 + hotel_z_scores!$E$19 * z_score_stuff!F32 + z_score_stuff!H32*hotel_z_scores!$F$19 + hotel_z_scores!$G$19 * z_score_stuff!J32 + z_score_stuff!L32*hotel_z_scores!$H$19 + hotel_z_scores!$I$19*z_score_stuff!N32</f>
        <v>58.168254572587109</v>
      </c>
      <c r="AG32">
        <f>B32*hotel_z_scores!$C$20 + z_score_stuff!D32*hotel_z_scores!$D$20 + hotel_z_scores!$E$20 * z_score_stuff!F32 + z_score_stuff!H32*hotel_z_scores!$F$20 + hotel_z_scores!$G$20 * z_score_stuff!J32 + z_score_stuff!L32*hotel_z_scores!$H$20 + hotel_z_scores!$I$20*z_score_stuff!N32</f>
        <v>64.006178170090379</v>
      </c>
      <c r="AH32">
        <f>B32*hotel_z_scores!$C$21 + z_score_stuff!D32*hotel_z_scores!$D$21 + hotel_z_scores!$E$21 * z_score_stuff!F32 + z_score_stuff!H32*hotel_z_scores!$F$21 + hotel_z_scores!$G$21 * z_score_stuff!J32 + z_score_stuff!L32*hotel_z_scores!$H$21 + hotel_z_scores!$I$21*z_score_stuff!N32</f>
        <v>70.022128910834809</v>
      </c>
      <c r="AI32">
        <f>B32*hotel_z_scores!$C$22 + z_score_stuff!D32*hotel_z_scores!$D$22 + hotel_z_scores!$E$22 * z_score_stuff!F32 + z_score_stuff!H32*hotel_z_scores!$F$22 + hotel_z_scores!$G$22 * z_score_stuff!J32 + z_score_stuff!L32*hotel_z_scores!$H$22 + hotel_z_scores!$I$22*z_score_stuff!N32</f>
        <v>38.5417585896788</v>
      </c>
      <c r="AJ32">
        <f>B32*hotel_z_scores!$C$23+z_score_stuff!D32*hotel_z_scores!$D$23+hotel_z_scores!$E$23*z_score_stuff!F32+z_score_stuff!H32*hotel_z_scores!$F$23+hotel_z_scores!$G$23*z_score_stuff!J32+z_score_stuff!L32*hotel_z_scores!$H$23+hotel_z_scores!$I$23*z_score_stuff!N32</f>
        <v>48.326129236149811</v>
      </c>
      <c r="AK32">
        <f>B32*hotel_z_scores!$C$24 + z_score_stuff!D32*hotel_z_scores!$D$24 + hotel_z_scores!$E$24 * z_score_stuff!F32 + z_score_stuff!H32*hotel_z_scores!$F$24 + hotel_z_scores!$G$24 * z_score_stuff!J32 + z_score_stuff!L32*hotel_z_scores!$H$24 + hotel_z_scores!$I$24*z_score_stuff!N32</f>
        <v>49.116380531084864</v>
      </c>
      <c r="AL32">
        <f>B32*hotel_z_scores!$C$25 + z_score_stuff!D32*hotel_z_scores!$D$25 + hotel_z_scores!$E$25 * z_score_stuff!F32 + z_score_stuff!H32*hotel_z_scores!$F$25 + hotel_z_scores!$G$25 * z_score_stuff!J32 + z_score_stuff!L32*hotel_z_scores!$H$25 + hotel_z_scores!$I$25*z_score_stuff!N32</f>
        <v>52.633514150931624</v>
      </c>
      <c r="AM32">
        <f>B32*hotel_z_scores!$C$26 + z_score_stuff!D32*hotel_z_scores!$D$26 + hotel_z_scores!$E$26 * z_score_stuff!F32 + z_score_stuff!H32*hotel_z_scores!$F$26 + hotel_z_scores!$G$26 * z_score_stuff!J32 + z_score_stuff!L32*hotel_z_scores!$H$26 + hotel_z_scores!$I$26*z_score_stuff!N32</f>
        <v>58.567359679423753</v>
      </c>
      <c r="AN32">
        <f>B32*hotel_z_scores!$C$27 + z_score_stuff!D32*hotel_z_scores!$D$27 + hotel_z_scores!$E$27 * z_score_stuff!F32 + z_score_stuff!H32*hotel_z_scores!$F$27 + hotel_z_scores!$G$27 * z_score_stuff!J32 + z_score_stuff!L32*hotel_z_scores!$H$27 + hotel_z_scores!$I$27 *z_score_stuff!N32</f>
        <v>56.223820359236015</v>
      </c>
      <c r="AO32">
        <f>B32*hotel_z_scores!$C$28 + z_score_stuff!D32*hotel_z_scores!$D$28 + hotel_z_scores!$E$28 * z_score_stuff!F32 + z_score_stuff!H32*hotel_z_scores!$F$28 + hotel_z_scores!$G$28 * z_score_stuff!J32 + z_score_stuff!L32*hotel_z_scores!$H$28 + hotel_z_scores!$I$28 *z_score_stuff!N32</f>
        <v>36.685341483859027</v>
      </c>
      <c r="AP32">
        <f>B32*hotel_z_scores!$C$29 + z_score_stuff!D32*hotel_z_scores!$D$29 + hotel_z_scores!$E$29 * z_score_stuff!F32 + z_score_stuff!H32*hotel_z_scores!$F$29 + hotel_z_scores!$G$29 * z_score_stuff!J32 + z_score_stuff!L32*hotel_z_scores!$H$29 + hotel_z_scores!$I$29*z_score_stuff!N32</f>
        <v>43.498772034802514</v>
      </c>
      <c r="AQ32">
        <f>B32*hotel_z_scores!$C$30 + z_score_stuff!D32*hotel_z_scores!$D$30 + hotel_z_scores!$E$30 * z_score_stuff!F32 + z_score_stuff!H32*hotel_z_scores!$F$30 + hotel_z_scores!$G$30 * z_score_stuff!J32 + z_score_stuff!L32*hotel_z_scores!$H$30 + hotel_z_scores!$I$30*z_score_stuff!N32</f>
        <v>54.999517110636475</v>
      </c>
      <c r="AR32">
        <f>B32*hotel_z_scores!$C$31 + z_score_stuff!D32*hotel_z_scores!$D$31 + hotel_z_scores!$E$31 * z_score_stuff!F32 + z_score_stuff!H32*hotel_z_scores!$F$31 + hotel_z_scores!$G$31 * z_score_stuff!J32 + z_score_stuff!L32*hotel_z_scores!$H$31 + hotel_z_scores!$I$31*z_score_stuff!N32</f>
        <v>79.036297186698889</v>
      </c>
      <c r="AS32">
        <f>B32*hotel_z_scores!$C$32 + z_score_stuff!D32*hotel_z_scores!$D$32 + hotel_z_scores!$E$32 * z_score_stuff!F32 + z_score_stuff!H32*hotel_z_scores!$F$32 + hotel_z_scores!$G$32 * z_score_stuff!J32 + z_score_stuff!L32*hotel_z_scores!$H$32 + hotel_z_scores!$I$32*z_score_stuff!N32</f>
        <v>50.774740846869214</v>
      </c>
      <c r="AU32" t="e">
        <f>INDEX(#REF!,0,MATCH(MAX(#REF!),#REF!,0))</f>
        <v>#REF!</v>
      </c>
      <c r="AV32" t="e">
        <f>INDEX(#REF!,0,MATCH(LARGE((#REF!),2),#REF!, 0))</f>
        <v>#REF!</v>
      </c>
      <c r="AW32" t="e">
        <f>INDEX(#REF!,0,MATCH(LARGE((#REF!),3),#REF!, 0))</f>
        <v>#REF!</v>
      </c>
      <c r="AX32">
        <f>COUNTIF(AU32:AW32, "=" &amp; AY32)</f>
        <v>0</v>
      </c>
      <c r="AY32" s="7" t="s">
        <v>793</v>
      </c>
    </row>
    <row r="33" spans="1:51" x14ac:dyDescent="0.3">
      <c r="A33">
        <f>('Value and Moderate yes mult bed'!BY33 - '[3]Rest of VM'!$AQ$1406) / '[3]Rest of VM'!$AQ$1407</f>
        <v>0.56873913011371391</v>
      </c>
      <c r="B33">
        <f t="shared" si="6"/>
        <v>3.2559010751463981</v>
      </c>
      <c r="C33">
        <f>('Value and Moderate yes mult bed'!BZ33 - '[3]Rest of VM'!$AR$1406) /'[3]Rest of VM'!$AR$1407</f>
        <v>-1.825658354183155</v>
      </c>
      <c r="D33">
        <f t="shared" si="0"/>
        <v>0</v>
      </c>
      <c r="E33">
        <f>('Value and Moderate yes mult bed'!CA33 - '[3]Rest of VM'!$AT$1406) /'[3]Rest of VM'!$AT$1407</f>
        <v>-1.4308317063123175</v>
      </c>
      <c r="F33">
        <f t="shared" si="1"/>
        <v>1.9095890833293661</v>
      </c>
      <c r="G33">
        <f>('Value and Moderate yes mult bed'!CB33 - '[3]Rest of VM'!$AU$1406) / '[3]Rest of VM'!$AU$1407</f>
        <v>0.8606932407954837</v>
      </c>
      <c r="H33">
        <f t="shared" si="2"/>
        <v>2.8840413128325997</v>
      </c>
      <c r="I33">
        <f>('Value and Moderate yes mult bed'!CC33 - '[3]Rest of VM'!$AY$1406) /'[3]Rest of VM'!$AY$1407</f>
        <v>0.47360380018783421</v>
      </c>
      <c r="J33">
        <f t="shared" si="3"/>
        <v>2.8416228011270057</v>
      </c>
      <c r="K33">
        <f>('Value and Moderate yes mult bed'!CD33 - '[3]Rest of VM'!$BA$1406) / '[3]Rest of VM'!$BA$1407</f>
        <v>2.3050080518662881</v>
      </c>
      <c r="L33">
        <f t="shared" si="4"/>
        <v>3.8757261135572079</v>
      </c>
      <c r="M33">
        <f>('Value and Moderate yes mult bed'!CE33 - '[3]Rest of VM'!$AW$1406) / '[3]Rest of VM'!$AW$1407</f>
        <v>2.008396638084911</v>
      </c>
      <c r="N33">
        <f t="shared" si="5"/>
        <v>4.69182841908688</v>
      </c>
      <c r="O33">
        <f>hotel_z_scores!$B$37*(B33*hotel_z_scores!$C$2 + z_score_stuff!D33*hotel_z_scores!$D$2 + hotel_z_scores!$E$2 * z_score_stuff!F33 + z_score_stuff!H33*hotel_z_scores!$F$2 + hotel_z_scores!$G$2 * z_score_stuff!J33 + z_score_stuff!L33*hotel_z_scores!$H$2 + hotel_z_scores!$I$2*z_score_stuff!N33)</f>
        <v>21.639916092969887</v>
      </c>
      <c r="P33">
        <f>B33*hotel_z_scores!$C$3 + z_score_stuff!D33*hotel_z_scores!$D$3 + hotel_z_scores!$E$3 * z_score_stuff!F33 + z_score_stuff!H33*hotel_z_scores!$F$3 + hotel_z_scores!$G$3 * z_score_stuff!J33 + z_score_stuff!L33*hotel_z_scores!$H$3 + hotel_z_scores!$I$3*z_score_stuff!N33</f>
        <v>75.892421010362369</v>
      </c>
      <c r="Q33">
        <f>B33*hotel_z_scores!$C$4 + z_score_stuff!D33*hotel_z_scores!$D$4 + hotel_z_scores!$E$4 * z_score_stuff!F33 + z_score_stuff!H33*hotel_z_scores!$F$4 + hotel_z_scores!$G$4 * z_score_stuff!J33 + z_score_stuff!L33*hotel_z_scores!$H$4 + hotel_z_scores!$I$4*z_score_stuff!N33</f>
        <v>56.710769505087413</v>
      </c>
      <c r="R33">
        <f>$A33*[2]hotel_z_scores!$B$5 + $B33*[2]hotel_z_scores!$C$5 + [2]hotel_z_scores!$D$5*[2]z_score_stuff!$C33 + [2]z_score_stuff!$D33*[2]hotel_z_scores!$E$5 + [2]hotel_z_scores!$F$5*[2]z_score_stuff!$E33 + [2]z_score_stuff!$F33*[2]hotel_z_scores!$G$5 + [2]hotel_z_scores!$H$5*[2]z_score_stuff!$G33 + [2]z_score_stuff!$H33*[2]hotel_z_scores!$I$5</f>
        <v>31.729731861479195</v>
      </c>
      <c r="S33">
        <f>$A33*[2]hotel_z_scores!$B$6 + $B33*[2]hotel_z_scores!$C$6 + [2]hotel_z_scores!$D$6*[2]z_score_stuff!$C33 + [2]z_score_stuff!$D33*[2]hotel_z_scores!$E$6 + [2]hotel_z_scores!$F$6*[2]z_score_stuff!$E33 + [2]z_score_stuff!$F33*[2]hotel_z_scores!$G$6 + [2]hotel_z_scores!$H$6*[2]z_score_stuff!$G33 + [2]z_score_stuff!$H33*[2]hotel_z_scores!$I$6</f>
        <v>36.767447390884186</v>
      </c>
      <c r="T33">
        <f>$A33*[2]hotel_z_scores!$B$7 + $B33*[2]hotel_z_scores!$C$7+ [2]hotel_z_scores!$D$7*[2]z_score_stuff!$C33 + [2]z_score_stuff!$D33*[2]hotel_z_scores!$E$7 + [2]hotel_z_scores!$F$7*[2]z_score_stuff!$E33 + [2]z_score_stuff!$F33*[2]hotel_z_scores!$G$7 + [2]hotel_z_scores!$H$7*[2]z_score_stuff!$G33 + [2]z_score_stuff!$H33*[2]hotel_z_scores!$I$7</f>
        <v>34.559439695905382</v>
      </c>
      <c r="U33">
        <f>B33*hotel_z_scores!$C$8 + z_score_stuff!D33*hotel_z_scores!$D$8 + hotel_z_scores!$E$8 * z_score_stuff!F33 + z_score_stuff!H33*hotel_z_scores!$F$8 + hotel_z_scores!$G$8 * z_score_stuff!J33 + z_score_stuff!L33*hotel_z_scores!$H$8 + hotel_z_scores!$I$8*z_score_stuff!N33</f>
        <v>45.032153071383682</v>
      </c>
      <c r="V33">
        <f>B33*hotel_z_scores!$C$9 + z_score_stuff!D33*hotel_z_scores!$D$9 + hotel_z_scores!$E$9 * z_score_stuff!F33 + z_score_stuff!H33*hotel_z_scores!$F$9 + hotel_z_scores!$G$9 * z_score_stuff!J33 + z_score_stuff!L33*hotel_z_scores!$H$9 + hotel_z_scores!$I$9*z_score_stuff!N33</f>
        <v>54.405333846402399</v>
      </c>
      <c r="W33">
        <f>B33*hotel_z_scores!$C$10 + z_score_stuff!D33*hotel_z_scores!$D$10 + hotel_z_scores!$E$10 * z_score_stuff!F33 + z_score_stuff!H33*hotel_z_scores!$F$10 + hotel_z_scores!$G$10 * z_score_stuff!J33 + z_score_stuff!L33*hotel_z_scores!$H$10 + hotel_z_scores!$I$10*z_score_stuff!N33</f>
        <v>51.71224037047233</v>
      </c>
      <c r="X33">
        <f>B33*hotel_z_scores!$C$11 + z_score_stuff!D33*hotel_z_scores!$D$11 + hotel_z_scores!$E$11 * z_score_stuff!F33 + z_score_stuff!H33*hotel_z_scores!$F$11 + hotel_z_scores!$G$11 * z_score_stuff!J33 + z_score_stuff!L33*hotel_z_scores!$H$11 + hotel_z_scores!$I$11*z_score_stuff!N33</f>
        <v>48.595528941715891</v>
      </c>
      <c r="Y33">
        <f>B33*hotel_z_scores!$C$12 + z_score_stuff!D33*hotel_z_scores!$D$12 + hotel_z_scores!$E$12 * z_score_stuff!F33 + z_score_stuff!H33*hotel_z_scores!$F$12 + hotel_z_scores!$G$12 * z_score_stuff!J33 + z_score_stuff!L33*hotel_z_scores!$H$12 + hotel_z_scores!$I$12*z_score_stuff!N33</f>
        <v>53.092262933566843</v>
      </c>
      <c r="Z33">
        <f>B33*hotel_z_scores!$C$13 + z_score_stuff!D33*hotel_z_scores!$D$13 + hotel_z_scores!$E$13 * z_score_stuff!F33 + z_score_stuff!H33*hotel_z_scores!$F$13 + hotel_z_scores!$G$13 * z_score_stuff!J33 + z_score_stuff!L33*hotel_z_scores!$H$13 + hotel_z_scores!$I$13*z_score_stuff!N33</f>
        <v>51.867299433767222</v>
      </c>
      <c r="AA33">
        <f>B33*hotel_z_scores!$C$14 + z_score_stuff!D33*hotel_z_scores!$D$14 + hotel_z_scores!$E$14 * z_score_stuff!F33 + z_score_stuff!H33*hotel_z_scores!$F$14 + hotel_z_scores!$G$14 * z_score_stuff!J33 + z_score_stuff!L33*hotel_z_scores!$H$14 + hotel_z_scores!$I$14*z_score_stuff!N33</f>
        <v>50.354764283358946</v>
      </c>
      <c r="AB33">
        <f>B33*hotel_z_scores!$C$15 + z_score_stuff!D33*hotel_z_scores!$D$15 + hotel_z_scores!$E$15 * z_score_stuff!F33 + z_score_stuff!H33*hotel_z_scores!$F$15 + hotel_z_scores!$G$15 * z_score_stuff!J33 + z_score_stuff!L33*hotel_z_scores!$H$15 + hotel_z_scores!$I$15*z_score_stuff!N33</f>
        <v>41.380229219569379</v>
      </c>
      <c r="AC33">
        <f>B33*hotel_z_scores!$C$16 + z_score_stuff!D33*hotel_z_scores!$D$16 + hotel_z_scores!$E$16 * z_score_stuff!F33 + z_score_stuff!H33*hotel_z_scores!$F$16 + hotel_z_scores!$G$16 * z_score_stuff!J33 + z_score_stuff!L33*hotel_z_scores!$H$16 + hotel_z_scores!$I$16*z_score_stuff!N33</f>
        <v>59.865637362556257</v>
      </c>
      <c r="AD33">
        <f>B33*hotel_z_scores!$C$17 + z_score_stuff!D33*hotel_z_scores!$D$17 + hotel_z_scores!$E$17 * z_score_stuff!F33 + z_score_stuff!H33*hotel_z_scores!$F$17 + hotel_z_scores!$G$17 * z_score_stuff!J33 + z_score_stuff!L33*hotel_z_scores!$H$17 + hotel_z_scores!$I$17*z_score_stuff!N33</f>
        <v>48.391671249989798</v>
      </c>
      <c r="AE33">
        <f>B33*hotel_z_scores!$C$18 + z_score_stuff!D33*hotel_z_scores!$D$18 + hotel_z_scores!$E$18 * z_score_stuff!F33 + z_score_stuff!H33*hotel_z_scores!$F$18 + hotel_z_scores!$G$18 * z_score_stuff!J33 + z_score_stuff!L33*hotel_z_scores!$H$18 + hotel_z_scores!$I$18 * z_score_stuff!N33</f>
        <v>62.773550236348214</v>
      </c>
      <c r="AF33">
        <f>B33*hotel_z_scores!$C$19 + z_score_stuff!D33*hotel_z_scores!$D$19 + hotel_z_scores!$E$19 * z_score_stuff!F33 + z_score_stuff!H33*hotel_z_scores!$F$19 + hotel_z_scores!$G$19 * z_score_stuff!J33 + z_score_stuff!L33*hotel_z_scores!$H$19 + hotel_z_scores!$I$19*z_score_stuff!N33</f>
        <v>55.598319607805458</v>
      </c>
      <c r="AG33">
        <f>B33*hotel_z_scores!$C$20 + z_score_stuff!D33*hotel_z_scores!$D$20 + hotel_z_scores!$E$20 * z_score_stuff!F33 + z_score_stuff!H33*hotel_z_scores!$F$20 + hotel_z_scores!$G$20 * z_score_stuff!J33 + z_score_stuff!L33*hotel_z_scores!$H$20 + hotel_z_scores!$I$20*z_score_stuff!N33</f>
        <v>57.746454834383805</v>
      </c>
      <c r="AH33">
        <f>B33*hotel_z_scores!$C$21 + z_score_stuff!D33*hotel_z_scores!$D$21 + hotel_z_scores!$E$21 * z_score_stuff!F33 + z_score_stuff!H33*hotel_z_scores!$F$21 + hotel_z_scores!$G$21 * z_score_stuff!J33 + z_score_stuff!L33*hotel_z_scores!$H$21 + hotel_z_scores!$I$21*z_score_stuff!N33</f>
        <v>63.158245802295504</v>
      </c>
      <c r="AI33">
        <f>B33*hotel_z_scores!$C$22 + z_score_stuff!D33*hotel_z_scores!$D$22 + hotel_z_scores!$E$22 * z_score_stuff!F33 + z_score_stuff!H33*hotel_z_scores!$F$22 + hotel_z_scores!$G$22 * z_score_stuff!J33 + z_score_stuff!L33*hotel_z_scores!$H$22 + hotel_z_scores!$I$22*z_score_stuff!N33</f>
        <v>37.770939607639328</v>
      </c>
      <c r="AJ33">
        <f>B33*hotel_z_scores!$C$23+z_score_stuff!D33*hotel_z_scores!$D$23+hotel_z_scores!$E$23*z_score_stuff!F33+z_score_stuff!H33*hotel_z_scores!$F$23+hotel_z_scores!$G$23*z_score_stuff!J33+z_score_stuff!L33*hotel_z_scores!$H$23+hotel_z_scores!$I$23*z_score_stuff!N33</f>
        <v>48.213372864970907</v>
      </c>
      <c r="AK33">
        <f>B33*hotel_z_scores!$C$24 + z_score_stuff!D33*hotel_z_scores!$D$24 + hotel_z_scores!$E$24 * z_score_stuff!F33 + z_score_stuff!H33*hotel_z_scores!$F$24 + hotel_z_scores!$G$24 * z_score_stuff!J33 + z_score_stuff!L33*hotel_z_scores!$H$24 + hotel_z_scores!$I$24*z_score_stuff!N33</f>
        <v>46.63716968107255</v>
      </c>
      <c r="AL33">
        <f>B33*hotel_z_scores!$C$25 + z_score_stuff!D33*hotel_z_scores!$D$25 + hotel_z_scores!$E$25 * z_score_stuff!F33 + z_score_stuff!H33*hotel_z_scores!$F$25 + hotel_z_scores!$G$25 * z_score_stuff!J33 + z_score_stuff!L33*hotel_z_scores!$H$25 + hotel_z_scores!$I$25*z_score_stuff!N33</f>
        <v>50.646969650774452</v>
      </c>
      <c r="AM33">
        <f>B33*hotel_z_scores!$C$26 + z_score_stuff!D33*hotel_z_scores!$D$26 + hotel_z_scores!$E$26 * z_score_stuff!F33 + z_score_stuff!H33*hotel_z_scores!$F$26 + hotel_z_scores!$G$26 * z_score_stuff!J33 + z_score_stuff!L33*hotel_z_scores!$H$26 + hotel_z_scores!$I$26*z_score_stuff!N33</f>
        <v>52.888288419483175</v>
      </c>
      <c r="AN33">
        <f>B33*hotel_z_scores!$C$27 + z_score_stuff!D33*hotel_z_scores!$D$27 + hotel_z_scores!$E$27 * z_score_stuff!F33 + z_score_stuff!H33*hotel_z_scores!$F$27 + hotel_z_scores!$G$27 * z_score_stuff!J33 + z_score_stuff!L33*hotel_z_scores!$H$27 + hotel_z_scores!$I$27 *z_score_stuff!N33</f>
        <v>53.723305079163843</v>
      </c>
      <c r="AO33">
        <f>B33*hotel_z_scores!$C$28 + z_score_stuff!D33*hotel_z_scores!$D$28 + hotel_z_scores!$E$28 * z_score_stuff!F33 + z_score_stuff!H33*hotel_z_scores!$F$28 + hotel_z_scores!$G$28 * z_score_stuff!J33 + z_score_stuff!L33*hotel_z_scores!$H$28 + hotel_z_scores!$I$28 *z_score_stuff!N33</f>
        <v>28.763829704963001</v>
      </c>
      <c r="AP33">
        <f>B33*hotel_z_scores!$C$29 + z_score_stuff!D33*hotel_z_scores!$D$29 + hotel_z_scores!$E$29 * z_score_stuff!F33 + z_score_stuff!H33*hotel_z_scores!$F$29 + hotel_z_scores!$G$29 * z_score_stuff!J33 + z_score_stuff!L33*hotel_z_scores!$H$29 + hotel_z_scores!$I$29*z_score_stuff!N33</f>
        <v>36.319457445543222</v>
      </c>
      <c r="AQ33">
        <f>B33*hotel_z_scores!$C$30 + z_score_stuff!D33*hotel_z_scores!$D$30 + hotel_z_scores!$E$30 * z_score_stuff!F33 + z_score_stuff!H33*hotel_z_scores!$F$30 + hotel_z_scores!$G$30 * z_score_stuff!J33 + z_score_stuff!L33*hotel_z_scores!$H$30 + hotel_z_scores!$I$30*z_score_stuff!N33</f>
        <v>51.522854126133574</v>
      </c>
      <c r="AR33">
        <f>B33*hotel_z_scores!$C$31 + z_score_stuff!D33*hotel_z_scores!$D$31 + hotel_z_scores!$E$31 * z_score_stuff!F33 + z_score_stuff!H33*hotel_z_scores!$F$31 + hotel_z_scores!$G$31 * z_score_stuff!J33 + z_score_stuff!L33*hotel_z_scores!$H$31 + hotel_z_scores!$I$31*z_score_stuff!N33</f>
        <v>71.827613230555741</v>
      </c>
      <c r="AS33">
        <f>B33*hotel_z_scores!$C$32 + z_score_stuff!D33*hotel_z_scores!$D$32 + hotel_z_scores!$E$32 * z_score_stuff!F33 + z_score_stuff!H33*hotel_z_scores!$F$32 + hotel_z_scores!$G$32 * z_score_stuff!J33 + z_score_stuff!L33*hotel_z_scores!$H$32 + hotel_z_scores!$I$32*z_score_stuff!N33</f>
        <v>51.614761857855235</v>
      </c>
      <c r="AU33" t="e">
        <f>INDEX(#REF!,0,MATCH(MAX(#REF!),#REF!,0))</f>
        <v>#REF!</v>
      </c>
      <c r="AV33" t="e">
        <f>INDEX(#REF!,0,MATCH(LARGE((#REF!),2),#REF!, 0))</f>
        <v>#REF!</v>
      </c>
      <c r="AW33" t="e">
        <f>INDEX(#REF!,0,MATCH(LARGE((#REF!),3),#REF!, 0))</f>
        <v>#REF!</v>
      </c>
      <c r="AX33">
        <f>COUNTIF(AU33:AW33, "=" &amp; AY33)</f>
        <v>0</v>
      </c>
      <c r="AY33" s="7" t="s">
        <v>776</v>
      </c>
    </row>
    <row r="34" spans="1:51" x14ac:dyDescent="0.3">
      <c r="A34">
        <f>('Value and Moderate yes mult bed'!BY34 - '[3]Rest of VM'!$AQ$1406) / '[3]Rest of VM'!$AQ$1407</f>
        <v>-0.6522237730661854</v>
      </c>
      <c r="B34">
        <f t="shared" si="6"/>
        <v>2.0349381719664987</v>
      </c>
      <c r="C34">
        <f>('Value and Moderate yes mult bed'!BZ34 - '[3]Rest of VM'!$AR$1406) /'[3]Rest of VM'!$AR$1407</f>
        <v>-1.825658354183155</v>
      </c>
      <c r="D34">
        <f t="shared" si="0"/>
        <v>0</v>
      </c>
      <c r="E34">
        <f>('Value and Moderate yes mult bed'!CA34 - '[3]Rest of VM'!$AT$1406) /'[3]Rest of VM'!$AT$1407</f>
        <v>-2.3856262479770005</v>
      </c>
      <c r="F34">
        <f t="shared" si="1"/>
        <v>0.95479454166468303</v>
      </c>
      <c r="G34">
        <f>('Value and Moderate yes mult bed'!CB34 - '[3]Rest of VM'!$AU$1406) / '[3]Rest of VM'!$AU$1407</f>
        <v>-2.0233480720371162</v>
      </c>
      <c r="H34">
        <f t="shared" si="2"/>
        <v>0</v>
      </c>
      <c r="I34">
        <f>('Value and Moderate yes mult bed'!CC34 - '[3]Rest of VM'!$AY$1406) /'[3]Rest of VM'!$AY$1407</f>
        <v>-0.23680190009391727</v>
      </c>
      <c r="J34">
        <f t="shared" si="3"/>
        <v>2.1312171008452543</v>
      </c>
      <c r="K34">
        <f>('Value and Moderate yes mult bed'!CD34 - '[3]Rest of VM'!$BA$1406) / '[3]Rest of VM'!$BA$1407</f>
        <v>-1.5707180616909198</v>
      </c>
      <c r="L34">
        <f t="shared" si="4"/>
        <v>0</v>
      </c>
      <c r="M34">
        <f>('Value and Moderate yes mult bed'!CE34 - '[3]Rest of VM'!$AW$1406) / '[3]Rest of VM'!$AW$1407</f>
        <v>-0.80670041336721698</v>
      </c>
      <c r="N34">
        <f t="shared" si="5"/>
        <v>1.8767313676347519</v>
      </c>
      <c r="O34">
        <f>hotel_z_scores!$B$37*(B34*hotel_z_scores!$C$2 + z_score_stuff!D34*hotel_z_scores!$D$2 + hotel_z_scores!$E$2 * z_score_stuff!F34 + z_score_stuff!H34*hotel_z_scores!$F$2 + hotel_z_scores!$G$2 * z_score_stuff!J34 + z_score_stuff!L34*hotel_z_scores!$H$2 + hotel_z_scores!$I$2*z_score_stuff!N34)</f>
        <v>6.9406435634560175</v>
      </c>
      <c r="P34">
        <f>B34*hotel_z_scores!$C$3 + z_score_stuff!D34*hotel_z_scores!$D$3 + hotel_z_scores!$E$3 * z_score_stuff!F34 + z_score_stuff!H34*hotel_z_scores!$F$3 + hotel_z_scores!$G$3 * z_score_stuff!J34 + z_score_stuff!L34*hotel_z_scores!$H$3 + hotel_z_scores!$I$3*z_score_stuff!N34</f>
        <v>28.360869934687948</v>
      </c>
      <c r="Q34">
        <f>B34*hotel_z_scores!$C$4 + z_score_stuff!D34*hotel_z_scores!$D$4 + hotel_z_scores!$E$4 * z_score_stuff!F34 + z_score_stuff!H34*hotel_z_scores!$F$4 + hotel_z_scores!$G$4 * z_score_stuff!J34 + z_score_stuff!L34*hotel_z_scores!$H$4 + hotel_z_scores!$I$4*z_score_stuff!N34</f>
        <v>18.364611617995912</v>
      </c>
      <c r="R34">
        <f>$A34*[2]hotel_z_scores!$B$5 + $B34*[2]hotel_z_scores!$C$5 + [2]hotel_z_scores!$D$5*[2]z_score_stuff!$C34 + [2]z_score_stuff!$D34*[2]hotel_z_scores!$E$5 + [2]hotel_z_scores!$F$5*[2]z_score_stuff!$E34 + [2]z_score_stuff!$F34*[2]hotel_z_scores!$G$5 + [2]hotel_z_scores!$H$5*[2]z_score_stuff!$G34 + [2]z_score_stuff!$H34*[2]hotel_z_scores!$I$5</f>
        <v>24.875974897575887</v>
      </c>
      <c r="S34">
        <f>$A34*[2]hotel_z_scores!$B$6 + $B34*[2]hotel_z_scores!$C$6 + [2]hotel_z_scores!$D$6*[2]z_score_stuff!$C34 + [2]z_score_stuff!$D34*[2]hotel_z_scores!$E$6 + [2]hotel_z_scores!$F$6*[2]z_score_stuff!$E34 + [2]z_score_stuff!$F34*[2]hotel_z_scores!$G$6 + [2]hotel_z_scores!$H$6*[2]z_score_stuff!$G34 + [2]z_score_stuff!$H34*[2]hotel_z_scores!$I$6</f>
        <v>29.566930466677821</v>
      </c>
      <c r="T34">
        <f>$A34*[2]hotel_z_scores!$B$7 + $B34*[2]hotel_z_scores!$C$7+ [2]hotel_z_scores!$D$7*[2]z_score_stuff!$C34 + [2]z_score_stuff!$D34*[2]hotel_z_scores!$E$7 + [2]hotel_z_scores!$F$7*[2]z_score_stuff!$E34 + [2]z_score_stuff!$F34*[2]hotel_z_scores!$G$7 + [2]hotel_z_scores!$H$7*[2]z_score_stuff!$G34 + [2]z_score_stuff!$H34*[2]hotel_z_scores!$I$7</f>
        <v>29.991668933848821</v>
      </c>
      <c r="U34">
        <f>B34*hotel_z_scores!$C$8 + z_score_stuff!D34*hotel_z_scores!$D$8 + hotel_z_scores!$E$8 * z_score_stuff!F34 + z_score_stuff!H34*hotel_z_scores!$F$8 + hotel_z_scores!$G$8 * z_score_stuff!J34 + z_score_stuff!L34*hotel_z_scores!$H$8 + hotel_z_scores!$I$8*z_score_stuff!N34</f>
        <v>14.111177533705025</v>
      </c>
      <c r="V34">
        <f>B34*hotel_z_scores!$C$9 + z_score_stuff!D34*hotel_z_scores!$D$9 + hotel_z_scores!$E$9 * z_score_stuff!F34 + z_score_stuff!H34*hotel_z_scores!$F$9 + hotel_z_scores!$G$9 * z_score_stuff!J34 + z_score_stuff!L34*hotel_z_scores!$H$9 + hotel_z_scores!$I$9*z_score_stuff!N34</f>
        <v>17.224042731503189</v>
      </c>
      <c r="W34">
        <f>B34*hotel_z_scores!$C$10 + z_score_stuff!D34*hotel_z_scores!$D$10 + hotel_z_scores!$E$10 * z_score_stuff!F34 + z_score_stuff!H34*hotel_z_scores!$F$10 + hotel_z_scores!$G$10 * z_score_stuff!J34 + z_score_stuff!L34*hotel_z_scores!$H$10 + hotel_z_scores!$I$10*z_score_stuff!N34</f>
        <v>19.252767368081059</v>
      </c>
      <c r="X34">
        <f>B34*hotel_z_scores!$C$11 + z_score_stuff!D34*hotel_z_scores!$D$11 + hotel_z_scores!$E$11 * z_score_stuff!F34 + z_score_stuff!H34*hotel_z_scores!$F$11 + hotel_z_scores!$G$11 * z_score_stuff!J34 + z_score_stuff!L34*hotel_z_scores!$H$11 + hotel_z_scores!$I$11*z_score_stuff!N34</f>
        <v>15.447184052327597</v>
      </c>
      <c r="Y34">
        <f>B34*hotel_z_scores!$C$12 + z_score_stuff!D34*hotel_z_scores!$D$12 + hotel_z_scores!$E$12 * z_score_stuff!F34 + z_score_stuff!H34*hotel_z_scores!$F$12 + hotel_z_scores!$G$12 * z_score_stuff!J34 + z_score_stuff!L34*hotel_z_scores!$H$12 + hotel_z_scores!$I$12*z_score_stuff!N34</f>
        <v>15.420814066764697</v>
      </c>
      <c r="Z34">
        <f>B34*hotel_z_scores!$C$13 + z_score_stuff!D34*hotel_z_scores!$D$13 + hotel_z_scores!$E$13 * z_score_stuff!F34 + z_score_stuff!H34*hotel_z_scores!$F$13 + hotel_z_scores!$G$13 * z_score_stuff!J34 + z_score_stuff!L34*hotel_z_scores!$H$13 + hotel_z_scores!$I$13*z_score_stuff!N34</f>
        <v>14.920860606770386</v>
      </c>
      <c r="AA34">
        <f>B34*hotel_z_scores!$C$14 + z_score_stuff!D34*hotel_z_scores!$D$14 + hotel_z_scores!$E$14 * z_score_stuff!F34 + z_score_stuff!H34*hotel_z_scores!$F$14 + hotel_z_scores!$G$14 * z_score_stuff!J34 + z_score_stuff!L34*hotel_z_scores!$H$14 + hotel_z_scores!$I$14*z_score_stuff!N34</f>
        <v>13.869476083981588</v>
      </c>
      <c r="AB34">
        <f>B34*hotel_z_scores!$C$15 + z_score_stuff!D34*hotel_z_scores!$D$15 + hotel_z_scores!$E$15 * z_score_stuff!F34 + z_score_stuff!H34*hotel_z_scores!$F$15 + hotel_z_scores!$G$15 * z_score_stuff!J34 + z_score_stuff!L34*hotel_z_scores!$H$15 + hotel_z_scores!$I$15*z_score_stuff!N34</f>
        <v>13.756407592263354</v>
      </c>
      <c r="AC34">
        <f>B34*hotel_z_scores!$C$16 + z_score_stuff!D34*hotel_z_scores!$D$16 + hotel_z_scores!$E$16 * z_score_stuff!F34 + z_score_stuff!H34*hotel_z_scores!$F$16 + hotel_z_scores!$G$16 * z_score_stuff!J34 + z_score_stuff!L34*hotel_z_scores!$H$16 + hotel_z_scores!$I$16*z_score_stuff!N34</f>
        <v>18.763759424493664</v>
      </c>
      <c r="AD34">
        <f>B34*hotel_z_scores!$C$17 + z_score_stuff!D34*hotel_z_scores!$D$17 + hotel_z_scores!$E$17 * z_score_stuff!F34 + z_score_stuff!H34*hotel_z_scores!$F$17 + hotel_z_scores!$G$17 * z_score_stuff!J34 + z_score_stuff!L34*hotel_z_scores!$H$17 + hotel_z_scores!$I$17*z_score_stuff!N34</f>
        <v>15.387503578433019</v>
      </c>
      <c r="AE34">
        <f>B34*hotel_z_scores!$C$18 + z_score_stuff!D34*hotel_z_scores!$D$18 + hotel_z_scores!$E$18 * z_score_stuff!F34 + z_score_stuff!H34*hotel_z_scores!$F$18 + hotel_z_scores!$G$18 * z_score_stuff!J34 + z_score_stuff!L34*hotel_z_scores!$H$18 + hotel_z_scores!$I$18 * z_score_stuff!N34</f>
        <v>21.403295756112648</v>
      </c>
      <c r="AF34">
        <f>B34*hotel_z_scores!$C$19 + z_score_stuff!D34*hotel_z_scores!$D$19 + hotel_z_scores!$E$19 * z_score_stuff!F34 + z_score_stuff!H34*hotel_z_scores!$F$19 + hotel_z_scores!$G$19 * z_score_stuff!J34 + z_score_stuff!L34*hotel_z_scores!$H$19 + hotel_z_scores!$I$19*z_score_stuff!N34</f>
        <v>16.093847209548574</v>
      </c>
      <c r="AG34">
        <f>B34*hotel_z_scores!$C$20 + z_score_stuff!D34*hotel_z_scores!$D$20 + hotel_z_scores!$E$20 * z_score_stuff!F34 + z_score_stuff!H34*hotel_z_scores!$F$20 + hotel_z_scores!$G$20 * z_score_stuff!J34 + z_score_stuff!L34*hotel_z_scores!$H$20 + hotel_z_scores!$I$20*z_score_stuff!N34</f>
        <v>19.042699752095711</v>
      </c>
      <c r="AH34">
        <f>B34*hotel_z_scores!$C$21 + z_score_stuff!D34*hotel_z_scores!$D$21 + hotel_z_scores!$E$21 * z_score_stuff!F34 + z_score_stuff!H34*hotel_z_scores!$F$21 + hotel_z_scores!$G$21 * z_score_stuff!J34 + z_score_stuff!L34*hotel_z_scores!$H$21 + hotel_z_scores!$I$21*z_score_stuff!N34</f>
        <v>22.090210328230036</v>
      </c>
      <c r="AI34">
        <f>B34*hotel_z_scores!$C$22 + z_score_stuff!D34*hotel_z_scores!$D$22 + hotel_z_scores!$E$22 * z_score_stuff!F34 + z_score_stuff!H34*hotel_z_scores!$F$22 + hotel_z_scores!$G$22 * z_score_stuff!J34 + z_score_stuff!L34*hotel_z_scores!$H$22 + hotel_z_scores!$I$22*z_score_stuff!N34</f>
        <v>13.458912901944338</v>
      </c>
      <c r="AJ34">
        <f>B34*hotel_z_scores!$C$23+z_score_stuff!D34*hotel_z_scores!$D$23+hotel_z_scores!$E$23*z_score_stuff!F34+z_score_stuff!H34*hotel_z_scores!$F$23+hotel_z_scores!$G$23*z_score_stuff!J34+z_score_stuff!L34*hotel_z_scores!$H$23+hotel_z_scores!$I$23*z_score_stuff!N34</f>
        <v>15.60359006340388</v>
      </c>
      <c r="AK34">
        <f>B34*hotel_z_scores!$C$24 + z_score_stuff!D34*hotel_z_scores!$D$24 + hotel_z_scores!$E$24 * z_score_stuff!F34 + z_score_stuff!H34*hotel_z_scores!$F$24 + hotel_z_scores!$G$24 * z_score_stuff!J34 + z_score_stuff!L34*hotel_z_scores!$H$24 + hotel_z_scores!$I$24*z_score_stuff!N34</f>
        <v>13.659991116431863</v>
      </c>
      <c r="AL34">
        <f>B34*hotel_z_scores!$C$25 + z_score_stuff!D34*hotel_z_scores!$D$25 + hotel_z_scores!$E$25 * z_score_stuff!F34 + z_score_stuff!H34*hotel_z_scores!$F$25 + hotel_z_scores!$G$25 * z_score_stuff!J34 + z_score_stuff!L34*hotel_z_scores!$H$25 + hotel_z_scores!$I$25*z_score_stuff!N34</f>
        <v>15.37413960235452</v>
      </c>
      <c r="AM34">
        <f>B34*hotel_z_scores!$C$26 + z_score_stuff!D34*hotel_z_scores!$D$26 + hotel_z_scores!$E$26 * z_score_stuff!F34 + z_score_stuff!H34*hotel_z_scores!$F$26 + hotel_z_scores!$G$26 * z_score_stuff!J34 + z_score_stuff!L34*hotel_z_scores!$H$26 + hotel_z_scores!$I$26*z_score_stuff!N34</f>
        <v>16.864763190319231</v>
      </c>
      <c r="AN34">
        <f>B34*hotel_z_scores!$C$27 + z_score_stuff!D34*hotel_z_scores!$D$27 + hotel_z_scores!$E$27 * z_score_stuff!F34 + z_score_stuff!H34*hotel_z_scores!$F$27 + hotel_z_scores!$G$27 * z_score_stuff!J34 + z_score_stuff!L34*hotel_z_scores!$H$27 + hotel_z_scores!$I$27 *z_score_stuff!N34</f>
        <v>18.214640826551278</v>
      </c>
      <c r="AO34">
        <f>B34*hotel_z_scores!$C$28 + z_score_stuff!D34*hotel_z_scores!$D$28 + hotel_z_scores!$E$28 * z_score_stuff!F34 + z_score_stuff!H34*hotel_z_scores!$F$28 + hotel_z_scores!$G$28 * z_score_stuff!J34 + z_score_stuff!L34*hotel_z_scores!$H$28 + hotel_z_scores!$I$28 *z_score_stuff!N34</f>
        <v>10.117611644780169</v>
      </c>
      <c r="AP34">
        <f>B34*hotel_z_scores!$C$29 + z_score_stuff!D34*hotel_z_scores!$D$29 + hotel_z_scores!$E$29 * z_score_stuff!F34 + z_score_stuff!H34*hotel_z_scores!$F$29 + hotel_z_scores!$G$29 * z_score_stuff!J34 + z_score_stuff!L34*hotel_z_scores!$H$29 + hotel_z_scores!$I$29*z_score_stuff!N34</f>
        <v>13.561500156857363</v>
      </c>
      <c r="AQ34">
        <f>B34*hotel_z_scores!$C$30 + z_score_stuff!D34*hotel_z_scores!$D$30 + hotel_z_scores!$E$30 * z_score_stuff!F34 + z_score_stuff!H34*hotel_z_scores!$F$30 + hotel_z_scores!$G$30 * z_score_stuff!J34 + z_score_stuff!L34*hotel_z_scores!$H$30 + hotel_z_scores!$I$30*z_score_stuff!N34</f>
        <v>12.300532659456531</v>
      </c>
      <c r="AR34">
        <f>B34*hotel_z_scores!$C$31 + z_score_stuff!D34*hotel_z_scores!$D$31 + hotel_z_scores!$E$31 * z_score_stuff!F34 + z_score_stuff!H34*hotel_z_scores!$F$31 + hotel_z_scores!$G$31 * z_score_stuff!J34 + z_score_stuff!L34*hotel_z_scores!$H$31 + hotel_z_scores!$I$31*z_score_stuff!N34</f>
        <v>26.212588788043309</v>
      </c>
      <c r="AS34">
        <f>B34*hotel_z_scores!$C$32 + z_score_stuff!D34*hotel_z_scores!$D$32 + hotel_z_scores!$E$32 * z_score_stuff!F34 + z_score_stuff!H34*hotel_z_scores!$F$32 + hotel_z_scores!$G$32 * z_score_stuff!J34 + z_score_stuff!L34*hotel_z_scores!$H$32 + hotel_z_scores!$I$32*z_score_stuff!N34</f>
        <v>17.342205254127158</v>
      </c>
      <c r="AU34" t="e">
        <f>INDEX(#REF!,0,MATCH(MAX(#REF!),#REF!,0))</f>
        <v>#REF!</v>
      </c>
      <c r="AV34" t="e">
        <f>INDEX(#REF!,0,MATCH(LARGE((#REF!),2),#REF!, 0))</f>
        <v>#REF!</v>
      </c>
      <c r="AW34" t="e">
        <f>INDEX(#REF!,0,MATCH(LARGE((#REF!),3),#REF!, 0))</f>
        <v>#REF!</v>
      </c>
      <c r="AX34">
        <f>COUNTIF(AU34:AW34, "=" &amp; AY34)</f>
        <v>0</v>
      </c>
      <c r="AY34" s="7" t="s">
        <v>793</v>
      </c>
    </row>
    <row r="35" spans="1:51" x14ac:dyDescent="0.3">
      <c r="A35">
        <f>('Value and Moderate yes mult bed'!BY35 - '[3]Rest of VM'!$AQ$1406) / '[3]Rest of VM'!$AQ$1407</f>
        <v>0.16175149572041417</v>
      </c>
      <c r="B35">
        <f t="shared" si="6"/>
        <v>2.8489134407530985</v>
      </c>
      <c r="C35">
        <f>('Value and Moderate yes mult bed'!BZ35 - '[3]Rest of VM'!$AR$1406) /'[3]Rest of VM'!$AR$1407</f>
        <v>0.9634867266363768</v>
      </c>
      <c r="D35">
        <f t="shared" si="0"/>
        <v>2.7891450808195319</v>
      </c>
      <c r="E35">
        <f>('Value and Moderate yes mult bed'!CA35 - '[3]Rest of VM'!$AT$1406) /'[3]Rest of VM'!$AT$1407</f>
        <v>-0.47603716464763429</v>
      </c>
      <c r="F35">
        <f t="shared" si="1"/>
        <v>2.8643836249940491</v>
      </c>
      <c r="G35">
        <f>('Value and Moderate yes mult bed'!CB35 - '[3]Rest of VM'!$AU$1406) / '[3]Rest of VM'!$AU$1407</f>
        <v>0.8606932407954837</v>
      </c>
      <c r="H35">
        <f t="shared" si="2"/>
        <v>2.8840413128325997</v>
      </c>
      <c r="I35">
        <f>('Value and Moderate yes mult bed'!CC35 - '[3]Rest of VM'!$AY$1406) /'[3]Rest of VM'!$AY$1407</f>
        <v>0.7104057000449493</v>
      </c>
      <c r="J35">
        <f t="shared" si="3"/>
        <v>3.078424700984121</v>
      </c>
      <c r="K35">
        <f>('Value and Moderate yes mult bed'!CD35 - '[3]Rest of VM'!$BA$1406) / '[3]Rest of VM'!$BA$1407</f>
        <v>2.3050080518662881</v>
      </c>
      <c r="L35">
        <f t="shared" si="4"/>
        <v>3.8757261135572079</v>
      </c>
      <c r="M35">
        <f>('Value and Moderate yes mult bed'!CE35 - '[3]Rest of VM'!$AW$1406) / '[3]Rest of VM'!$AW$1407</f>
        <v>2.008396638084911</v>
      </c>
      <c r="N35">
        <f t="shared" si="5"/>
        <v>4.69182841908688</v>
      </c>
      <c r="O35">
        <f>hotel_z_scores!$B$37*(B35*hotel_z_scores!$C$2 + z_score_stuff!D35*hotel_z_scores!$D$2 + hotel_z_scores!$E$2 * z_score_stuff!F35 + z_score_stuff!H35*hotel_z_scores!$F$2 + hotel_z_scores!$G$2 * z_score_stuff!J35 + z_score_stuff!L35*hotel_z_scores!$H$2 + hotel_z_scores!$I$2*z_score_stuff!N35)</f>
        <v>26.258017971468021</v>
      </c>
      <c r="P35">
        <f>B35*hotel_z_scores!$C$3 + z_score_stuff!D35*hotel_z_scores!$D$3 + hotel_z_scores!$E$3 * z_score_stuff!F35 + z_score_stuff!H35*hotel_z_scores!$F$3 + hotel_z_scores!$G$3 * z_score_stuff!J35 + z_score_stuff!L35*hotel_z_scores!$H$3 + hotel_z_scores!$I$3*z_score_stuff!N35</f>
        <v>88.087109412930346</v>
      </c>
      <c r="Q35">
        <f>B35*hotel_z_scores!$C$4 + z_score_stuff!D35*hotel_z_scores!$D$4 + hotel_z_scores!$E$4 * z_score_stuff!F35 + z_score_stuff!H35*hotel_z_scores!$F$4 + hotel_z_scores!$G$4 * z_score_stuff!J35 + z_score_stuff!L35*hotel_z_scores!$H$4 + hotel_z_scores!$I$4*z_score_stuff!N35</f>
        <v>66.570330184076965</v>
      </c>
      <c r="R35">
        <f>$A35*[2]hotel_z_scores!$B$5 + $B35*[2]hotel_z_scores!$C$5 + [2]hotel_z_scores!$D$5*[2]z_score_stuff!$C35 + [2]z_score_stuff!$D35*[2]hotel_z_scores!$E$5 + [2]hotel_z_scores!$F$5*[2]z_score_stuff!$E35 + [2]z_score_stuff!$F35*[2]hotel_z_scores!$G$5 + [2]hotel_z_scores!$H$5*[2]z_score_stuff!$G35 + [2]z_score_stuff!$H35*[2]hotel_z_scores!$I$5</f>
        <v>36.841713149369546</v>
      </c>
      <c r="S35">
        <f>$A35*[2]hotel_z_scores!$B$6 + $B35*[2]hotel_z_scores!$C$6 + [2]hotel_z_scores!$D$6*[2]z_score_stuff!$C35 + [2]z_score_stuff!$D35*[2]hotel_z_scores!$E$6 + [2]hotel_z_scores!$F$6*[2]z_score_stuff!$E35 + [2]z_score_stuff!$F35*[2]hotel_z_scores!$G$6 + [2]hotel_z_scores!$H$6*[2]z_score_stuff!$G35 + [2]z_score_stuff!$H35*[2]hotel_z_scores!$I$6</f>
        <v>43.434616716537164</v>
      </c>
      <c r="T35">
        <f>$A35*[2]hotel_z_scores!$B$7 + $B35*[2]hotel_z_scores!$C$7+ [2]hotel_z_scores!$D$7*[2]z_score_stuff!$C35 + [2]z_score_stuff!$D35*[2]hotel_z_scores!$E$7 + [2]hotel_z_scores!$F$7*[2]z_score_stuff!$E35 + [2]z_score_stuff!$F35*[2]hotel_z_scores!$G$7 + [2]hotel_z_scores!$H$7*[2]z_score_stuff!$G35 + [2]z_score_stuff!$H35*[2]hotel_z_scores!$I$7</f>
        <v>39.995220574818639</v>
      </c>
      <c r="U35">
        <f>B35*hotel_z_scores!$C$8 + z_score_stuff!D35*hotel_z_scores!$D$8 + hotel_z_scores!$E$8 * z_score_stuff!F35 + z_score_stuff!H35*hotel_z_scores!$F$8 + hotel_z_scores!$G$8 * z_score_stuff!J35 + z_score_stuff!L35*hotel_z_scores!$H$8 + hotel_z_scores!$I$8*z_score_stuff!N35</f>
        <v>57.019731680940978</v>
      </c>
      <c r="V35">
        <f>B35*hotel_z_scores!$C$9 + z_score_stuff!D35*hotel_z_scores!$D$9 + hotel_z_scores!$E$9 * z_score_stuff!F35 + z_score_stuff!H35*hotel_z_scores!$F$9 + hotel_z_scores!$G$9 * z_score_stuff!J35 + z_score_stuff!L35*hotel_z_scores!$H$9 + hotel_z_scores!$I$9*z_score_stuff!N35</f>
        <v>65.730437261150854</v>
      </c>
      <c r="W35">
        <f>B35*hotel_z_scores!$C$10 + z_score_stuff!D35*hotel_z_scores!$D$10 + hotel_z_scores!$E$10 * z_score_stuff!F35 + z_score_stuff!H35*hotel_z_scores!$F$10 + hotel_z_scores!$G$10 * z_score_stuff!J35 + z_score_stuff!L35*hotel_z_scores!$H$10 + hotel_z_scores!$I$10*z_score_stuff!N35</f>
        <v>56.403945294676873</v>
      </c>
      <c r="X35">
        <f>B35*hotel_z_scores!$C$11 + z_score_stuff!D35*hotel_z_scores!$D$11 + hotel_z_scores!$E$11 * z_score_stuff!F35 + z_score_stuff!H35*hotel_z_scores!$F$11 + hotel_z_scores!$G$11 * z_score_stuff!J35 + z_score_stuff!L35*hotel_z_scores!$H$11 + hotel_z_scores!$I$11*z_score_stuff!N35</f>
        <v>60.178919145356218</v>
      </c>
      <c r="Y35">
        <f>B35*hotel_z_scores!$C$12 + z_score_stuff!D35*hotel_z_scores!$D$12 + hotel_z_scores!$E$12 * z_score_stuff!F35 + z_score_stuff!H35*hotel_z_scores!$F$12 + hotel_z_scores!$G$12 * z_score_stuff!J35 + z_score_stuff!L35*hotel_z_scores!$H$12 + hotel_z_scores!$I$12*z_score_stuff!N35</f>
        <v>63.660364364952009</v>
      </c>
      <c r="Z35">
        <f>B35*hotel_z_scores!$C$13 + z_score_stuff!D35*hotel_z_scores!$D$13 + hotel_z_scores!$E$13 * z_score_stuff!F35 + z_score_stuff!H35*hotel_z_scores!$F$13 + hotel_z_scores!$G$13 * z_score_stuff!J35 + z_score_stuff!L35*hotel_z_scores!$H$13 + hotel_z_scores!$I$13*z_score_stuff!N35</f>
        <v>62.63827383244886</v>
      </c>
      <c r="AA35">
        <f>B35*hotel_z_scores!$C$14 + z_score_stuff!D35*hotel_z_scores!$D$14 + hotel_z_scores!$E$14 * z_score_stuff!F35 + z_score_stuff!H35*hotel_z_scores!$F$14 + hotel_z_scores!$G$14 * z_score_stuff!J35 + z_score_stuff!L35*hotel_z_scores!$H$14 + hotel_z_scores!$I$14*z_score_stuff!N35</f>
        <v>61.713488372500628</v>
      </c>
      <c r="AB35">
        <f>B35*hotel_z_scores!$C$15 + z_score_stuff!D35*hotel_z_scores!$D$15 + hotel_z_scores!$E$15 * z_score_stuff!F35 + z_score_stuff!H35*hotel_z_scores!$F$15 + hotel_z_scores!$G$15 * z_score_stuff!J35 + z_score_stuff!L35*hotel_z_scores!$H$15 + hotel_z_scores!$I$15*z_score_stuff!N35</f>
        <v>46.17816780206384</v>
      </c>
      <c r="AC35">
        <f>B35*hotel_z_scores!$C$16 + z_score_stuff!D35*hotel_z_scores!$D$16 + hotel_z_scores!$E$16 * z_score_stuff!F35 + z_score_stuff!H35*hotel_z_scores!$F$16 + hotel_z_scores!$G$16 * z_score_stuff!J35 + z_score_stuff!L35*hotel_z_scores!$H$16 + hotel_z_scores!$I$16*z_score_stuff!N35</f>
        <v>72.839633309613561</v>
      </c>
      <c r="AD35">
        <f>B35*hotel_z_scores!$C$17 + z_score_stuff!D35*hotel_z_scores!$D$17 + hotel_z_scores!$E$17 * z_score_stuff!F35 + z_score_stuff!H35*hotel_z_scores!$F$17 + hotel_z_scores!$G$17 * z_score_stuff!J35 + z_score_stuff!L35*hotel_z_scores!$H$17 + hotel_z_scores!$I$17*z_score_stuff!N35</f>
        <v>54.62953038707785</v>
      </c>
      <c r="AE35">
        <f>B35*hotel_z_scores!$C$18 + z_score_stuff!D35*hotel_z_scores!$D$18 + hotel_z_scores!$E$18 * z_score_stuff!F35 + z_score_stuff!H35*hotel_z_scores!$F$18 + hotel_z_scores!$G$18 * z_score_stuff!J35 + z_score_stuff!L35*hotel_z_scores!$H$18 + hotel_z_scores!$I$18 * z_score_stuff!N35</f>
        <v>74.857105445839679</v>
      </c>
      <c r="AF35">
        <f>B35*hotel_z_scores!$C$19 + z_score_stuff!D35*hotel_z_scores!$D$19 + hotel_z_scores!$E$19 * z_score_stuff!F35 + z_score_stuff!H35*hotel_z_scores!$F$19 + hotel_z_scores!$G$19 * z_score_stuff!J35 + z_score_stuff!L35*hotel_z_scores!$H$19 + hotel_z_scores!$I$19*z_score_stuff!N35</f>
        <v>65.568901162025043</v>
      </c>
      <c r="AG35">
        <f>B35*hotel_z_scores!$C$20 + z_score_stuff!D35*hotel_z_scores!$D$20 + hotel_z_scores!$E$20 * z_score_stuff!F35 + z_score_stuff!H35*hotel_z_scores!$F$20 + hotel_z_scores!$G$20 * z_score_stuff!J35 + z_score_stuff!L35*hotel_z_scores!$H$20 + hotel_z_scores!$I$20*z_score_stuff!N35</f>
        <v>70.20278788466716</v>
      </c>
      <c r="AH35">
        <f>B35*hotel_z_scores!$C$21 + z_score_stuff!D35*hotel_z_scores!$D$21 + hotel_z_scores!$E$21 * z_score_stuff!F35 + z_score_stuff!H35*hotel_z_scores!$F$21 + hotel_z_scores!$G$21 * z_score_stuff!J35 + z_score_stuff!L35*hotel_z_scores!$H$21 + hotel_z_scores!$I$21*z_score_stuff!N35</f>
        <v>76.564702067955793</v>
      </c>
      <c r="AI35">
        <f>B35*hotel_z_scores!$C$22 + z_score_stuff!D35*hotel_z_scores!$D$22 + hotel_z_scores!$E$22 * z_score_stuff!F35 + z_score_stuff!H35*hotel_z_scores!$F$22 + hotel_z_scores!$G$22 * z_score_stuff!J35 + z_score_stuff!L35*hotel_z_scores!$H$22 + hotel_z_scores!$I$22*z_score_stuff!N35</f>
        <v>42.940380862274033</v>
      </c>
      <c r="AJ35">
        <f>B35*hotel_z_scores!$C$23+z_score_stuff!D35*hotel_z_scores!$D$23+hotel_z_scores!$E$23*z_score_stuff!F35+z_score_stuff!H35*hotel_z_scores!$F$23+hotel_z_scores!$G$23*z_score_stuff!J35+z_score_stuff!L35*hotel_z_scores!$H$23+hotel_z_scores!$I$23*z_score_stuff!N35</f>
        <v>54.556899403022712</v>
      </c>
      <c r="AK35">
        <f>B35*hotel_z_scores!$C$24 + z_score_stuff!D35*hotel_z_scores!$D$24 + hotel_z_scores!$E$24 * z_score_stuff!F35 + z_score_stuff!H35*hotel_z_scores!$F$24 + hotel_z_scores!$G$24 * z_score_stuff!J35 + z_score_stuff!L35*hotel_z_scores!$H$24 + hotel_z_scores!$I$24*z_score_stuff!N35</f>
        <v>54.713528300035421</v>
      </c>
      <c r="AL35">
        <f>B35*hotel_z_scores!$C$25 + z_score_stuff!D35*hotel_z_scores!$D$25 + hotel_z_scores!$E$25 * z_score_stuff!F35 + z_score_stuff!H35*hotel_z_scores!$F$25 + hotel_z_scores!$G$25 * z_score_stuff!J35 + z_score_stuff!L35*hotel_z_scores!$H$25 + hotel_z_scores!$I$25*z_score_stuff!N35</f>
        <v>59.030067931831113</v>
      </c>
      <c r="AM35">
        <f>B35*hotel_z_scores!$C$26 + z_score_stuff!D35*hotel_z_scores!$D$26 + hotel_z_scores!$E$26 * z_score_stuff!F35 + z_score_stuff!H35*hotel_z_scores!$F$26 + hotel_z_scores!$G$26 * z_score_stuff!J35 + z_score_stuff!L35*hotel_z_scores!$H$26 + hotel_z_scores!$I$26*z_score_stuff!N35</f>
        <v>64.19143237199286</v>
      </c>
      <c r="AN35">
        <f>B35*hotel_z_scores!$C$27 + z_score_stuff!D35*hotel_z_scores!$D$27 + hotel_z_scores!$E$27 * z_score_stuff!F35 + z_score_stuff!H35*hotel_z_scores!$F$27 + hotel_z_scores!$G$27 * z_score_stuff!J35 + z_score_stuff!L35*hotel_z_scores!$H$27 + hotel_z_scores!$I$27 *z_score_stuff!N35</f>
        <v>62.963123689499973</v>
      </c>
      <c r="AO35">
        <f>B35*hotel_z_scores!$C$28 + z_score_stuff!D35*hotel_z_scores!$D$28 + hotel_z_scores!$E$28 * z_score_stuff!F35 + z_score_stuff!H35*hotel_z_scores!$F$28 + hotel_z_scores!$G$28 * z_score_stuff!J35 + z_score_stuff!L35*hotel_z_scores!$H$28 + hotel_z_scores!$I$28 *z_score_stuff!N35</f>
        <v>38.734694445340864</v>
      </c>
      <c r="AP35">
        <f>B35*hotel_z_scores!$C$29 + z_score_stuff!D35*hotel_z_scores!$D$29 + hotel_z_scores!$E$29 * z_score_stuff!F35 + z_score_stuff!H35*hotel_z_scores!$F$29 + hotel_z_scores!$G$29 * z_score_stuff!J35 + z_score_stuff!L35*hotel_z_scores!$H$29 + hotel_z_scores!$I$29*z_score_stuff!N35</f>
        <v>46.699077053891948</v>
      </c>
      <c r="AQ35">
        <f>B35*hotel_z_scores!$C$30 + z_score_stuff!D35*hotel_z_scores!$D$30 + hotel_z_scores!$E$30 * z_score_stuff!F35 + z_score_stuff!H35*hotel_z_scores!$F$30 + hotel_z_scores!$G$30 * z_score_stuff!J35 + z_score_stuff!L35*hotel_z_scores!$H$30 + hotel_z_scores!$I$30*z_score_stuff!N35</f>
        <v>61.95555345393133</v>
      </c>
      <c r="AR35">
        <f>B35*hotel_z_scores!$C$31 + z_score_stuff!D35*hotel_z_scores!$D$31 + hotel_z_scores!$E$31 * z_score_stuff!F35 + z_score_stuff!H35*hotel_z_scores!$F$31 + hotel_z_scores!$G$31 * z_score_stuff!J35 + z_score_stuff!L35*hotel_z_scores!$H$31 + hotel_z_scores!$I$31*z_score_stuff!N35</f>
        <v>86.592606717434506</v>
      </c>
      <c r="AS35">
        <f>B35*hotel_z_scores!$C$32 + z_score_stuff!D35*hotel_z_scores!$D$32 + hotel_z_scores!$E$32 * z_score_stuff!F35 + z_score_stuff!H35*hotel_z_scores!$F$32 + hotel_z_scores!$G$32 * z_score_stuff!J35 + z_score_stuff!L35*hotel_z_scores!$H$32 + hotel_z_scores!$I$32*z_score_stuff!N35</f>
        <v>57.553474021714635</v>
      </c>
      <c r="AU35" t="e">
        <f>INDEX(#REF!,0,MATCH(MAX(#REF!),#REF!,0))</f>
        <v>#REF!</v>
      </c>
      <c r="AV35" t="e">
        <f>INDEX(#REF!,0,MATCH(LARGE((#REF!),2),#REF!, 0))</f>
        <v>#REF!</v>
      </c>
      <c r="AW35" t="e">
        <f>INDEX(#REF!,0,MATCH(LARGE((#REF!),3),#REF!, 0))</f>
        <v>#REF!</v>
      </c>
      <c r="AX35">
        <f>COUNTIF(AU35:AW35, "=" &amp; AY35)</f>
        <v>0</v>
      </c>
      <c r="AY35" s="7" t="s">
        <v>793</v>
      </c>
    </row>
    <row r="36" spans="1:51" x14ac:dyDescent="0.3">
      <c r="A36">
        <f>('Value and Moderate yes mult bed'!BY36 - '[3]Rest of VM'!$AQ$1406) / '[3]Rest of VM'!$AQ$1407</f>
        <v>0.56873913011371391</v>
      </c>
      <c r="B36">
        <f t="shared" si="6"/>
        <v>3.2559010751463981</v>
      </c>
      <c r="C36">
        <f>('Value and Moderate yes mult bed'!BZ36 - '[3]Rest of VM'!$AR$1406) /'[3]Rest of VM'!$AR$1407</f>
        <v>2.8229167805160644</v>
      </c>
      <c r="D36">
        <f t="shared" si="0"/>
        <v>4.6485751346992199</v>
      </c>
      <c r="E36">
        <f>('Value and Moderate yes mult bed'!CA36 - '[3]Rest of VM'!$AT$1406) /'[3]Rest of VM'!$AT$1407</f>
        <v>0.47875737701704879</v>
      </c>
      <c r="F36">
        <f t="shared" si="1"/>
        <v>3.8191781666587321</v>
      </c>
      <c r="G36">
        <f>('Value and Moderate yes mult bed'!CB36 - '[3]Rest of VM'!$AU$1406) / '[3]Rest of VM'!$AU$1407</f>
        <v>0.2838849782289638</v>
      </c>
      <c r="H36">
        <f t="shared" si="2"/>
        <v>2.3072330502660798</v>
      </c>
      <c r="I36">
        <f>('Value and Moderate yes mult bed'!CC36 - '[3]Rest of VM'!$AY$1406) /'[3]Rest of VM'!$AY$1407</f>
        <v>1.1840095004695856</v>
      </c>
      <c r="J36">
        <f t="shared" si="3"/>
        <v>3.5520285014087571</v>
      </c>
      <c r="K36">
        <f>('Value and Moderate yes mult bed'!CD36 - '[3]Rest of VM'!$BA$1406) / '[3]Rest of VM'!$BA$1407</f>
        <v>2.7894738160609389</v>
      </c>
      <c r="L36">
        <f t="shared" si="4"/>
        <v>4.3601918777518591</v>
      </c>
      <c r="M36">
        <f>('Value and Moderate yes mult bed'!CE36 - '[3]Rest of VM'!$AW$1406) / '[3]Rest of VM'!$AW$1407</f>
        <v>2.008396638084911</v>
      </c>
      <c r="N36">
        <f t="shared" si="5"/>
        <v>4.69182841908688</v>
      </c>
      <c r="O36">
        <f>hotel_z_scores!$B$37*(B36*hotel_z_scores!$C$2 + z_score_stuff!D36*hotel_z_scores!$D$2 + hotel_z_scores!$E$2 * z_score_stuff!F36 + z_score_stuff!H36*hotel_z_scores!$F$2 + hotel_z_scores!$G$2 * z_score_stuff!J36 + z_score_stuff!L36*hotel_z_scores!$H$2 + hotel_z_scores!$I$2*z_score_stuff!N36)</f>
        <v>30.475054195656391</v>
      </c>
      <c r="P36">
        <f>B36*hotel_z_scores!$C$3 + z_score_stuff!D36*hotel_z_scores!$D$3 + hotel_z_scores!$E$3 * z_score_stuff!F36 + z_score_stuff!H36*hotel_z_scores!$F$3 + hotel_z_scores!$G$3 * z_score_stuff!J36 + z_score_stuff!L36*hotel_z_scores!$H$3 + hotel_z_scores!$I$3*z_score_stuff!N36</f>
        <v>101.43767084523694</v>
      </c>
      <c r="Q36">
        <f>B36*hotel_z_scores!$C$4 + z_score_stuff!D36*hotel_z_scores!$D$4 + hotel_z_scores!$E$4 * z_score_stuff!F36 + z_score_stuff!H36*hotel_z_scores!$F$4 + hotel_z_scores!$G$4 * z_score_stuff!J36 + z_score_stuff!L36*hotel_z_scores!$H$4 + hotel_z_scores!$I$4*z_score_stuff!N36</f>
        <v>75.789366933280462</v>
      </c>
      <c r="R36">
        <f>$A36*[2]hotel_z_scores!$B$5 + $B36*[2]hotel_z_scores!$C$5 + [2]hotel_z_scores!$D$5*[2]z_score_stuff!$C36 + [2]z_score_stuff!$D36*[2]hotel_z_scores!$E$5 + [2]hotel_z_scores!$F$5*[2]z_score_stuff!$E36 + [2]z_score_stuff!$F36*[2]hotel_z_scores!$G$5 + [2]hotel_z_scores!$H$5*[2]z_score_stuff!$G36 + [2]z_score_stuff!$H36*[2]hotel_z_scores!$I$5</f>
        <v>31.503189356929472</v>
      </c>
      <c r="S36">
        <f>$A36*[2]hotel_z_scores!$B$6 + $B36*[2]hotel_z_scores!$C$6 + [2]hotel_z_scores!$D$6*[2]z_score_stuff!$C36 + [2]z_score_stuff!$D36*[2]hotel_z_scores!$E$6 + [2]hotel_z_scores!$F$6*[2]z_score_stuff!$E36 + [2]z_score_stuff!$F36*[2]hotel_z_scores!$G$6 + [2]hotel_z_scores!$H$6*[2]z_score_stuff!$G36 + [2]z_score_stuff!$H36*[2]hotel_z_scores!$I$6</f>
        <v>32.789820903991689</v>
      </c>
      <c r="T36">
        <f>$A36*[2]hotel_z_scores!$B$7 + $B36*[2]hotel_z_scores!$C$7+ [2]hotel_z_scores!$D$7*[2]z_score_stuff!$C36 + [2]z_score_stuff!$D36*[2]hotel_z_scores!$E$7 + [2]hotel_z_scores!$F$7*[2]z_score_stuff!$E36 + [2]z_score_stuff!$F36*[2]hotel_z_scores!$G$7 + [2]hotel_z_scores!$H$7*[2]z_score_stuff!$G36 + [2]z_score_stuff!$H36*[2]hotel_z_scores!$I$7</f>
        <v>33.99068446419485</v>
      </c>
      <c r="U36">
        <f>B36*hotel_z_scores!$C$8 + z_score_stuff!D36*hotel_z_scores!$D$8 + hotel_z_scores!$E$8 * z_score_stuff!F36 + z_score_stuff!H36*hotel_z_scores!$F$8 + hotel_z_scores!$G$8 * z_score_stuff!J36 + z_score_stuff!L36*hotel_z_scores!$H$8 + hotel_z_scores!$I$8*z_score_stuff!N36</f>
        <v>67.280467876726391</v>
      </c>
      <c r="V36">
        <f>B36*hotel_z_scores!$C$9 + z_score_stuff!D36*hotel_z_scores!$D$9 + hotel_z_scores!$E$9 * z_score_stuff!F36 + z_score_stuff!H36*hotel_z_scores!$F$9 + hotel_z_scores!$G$9 * z_score_stuff!J36 + z_score_stuff!L36*hotel_z_scores!$H$9 + hotel_z_scores!$I$9*z_score_stuff!N36</f>
        <v>74.953962710273373</v>
      </c>
      <c r="W36">
        <f>B36*hotel_z_scores!$C$10 + z_score_stuff!D36*hotel_z_scores!$D$10 + hotel_z_scores!$E$10 * z_score_stuff!F36 + z_score_stuff!H36*hotel_z_scores!$F$10 + hotel_z_scores!$G$10 * z_score_stuff!J36 + z_score_stuff!L36*hotel_z_scores!$H$10 + hotel_z_scores!$I$10*z_score_stuff!N36</f>
        <v>61.491381566616205</v>
      </c>
      <c r="X36">
        <f>B36*hotel_z_scores!$C$11 + z_score_stuff!D36*hotel_z_scores!$D$11 + hotel_z_scores!$E$11 * z_score_stuff!F36 + z_score_stuff!H36*hotel_z_scores!$F$11 + hotel_z_scores!$G$11 * z_score_stuff!J36 + z_score_stuff!L36*hotel_z_scores!$H$11 + hotel_z_scores!$I$11*z_score_stuff!N36</f>
        <v>69.205498374224476</v>
      </c>
      <c r="Y36">
        <f>B36*hotel_z_scores!$C$12 + z_score_stuff!D36*hotel_z_scores!$D$12 + hotel_z_scores!$E$12 * z_score_stuff!F36 + z_score_stuff!H36*hotel_z_scores!$F$12 + hotel_z_scores!$G$12 * z_score_stuff!J36 + z_score_stuff!L36*hotel_z_scores!$H$12 + hotel_z_scores!$I$12*z_score_stuff!N36</f>
        <v>72.274014786611261</v>
      </c>
      <c r="Z36">
        <f>B36*hotel_z_scores!$C$13 + z_score_stuff!D36*hotel_z_scores!$D$13 + hotel_z_scores!$E$13 * z_score_stuff!F36 + z_score_stuff!H36*hotel_z_scores!$F$13 + hotel_z_scores!$G$13 * z_score_stuff!J36 + z_score_stuff!L36*hotel_z_scores!$H$13 + hotel_z_scores!$I$13*z_score_stuff!N36</f>
        <v>71.223880038008659</v>
      </c>
      <c r="AA36">
        <f>B36*hotel_z_scores!$C$14 + z_score_stuff!D36*hotel_z_scores!$D$14 + hotel_z_scores!$E$14 * z_score_stuff!F36 + z_score_stuff!H36*hotel_z_scores!$F$14 + hotel_z_scores!$G$14 * z_score_stuff!J36 + z_score_stuff!L36*hotel_z_scores!$H$14 + hotel_z_scores!$I$14*z_score_stuff!N36</f>
        <v>70.711053390019686</v>
      </c>
      <c r="AB36">
        <f>B36*hotel_z_scores!$C$15 + z_score_stuff!D36*hotel_z_scores!$D$15 + hotel_z_scores!$E$15 * z_score_stuff!F36 + z_score_stuff!H36*hotel_z_scores!$F$15 + hotel_z_scores!$G$15 * z_score_stuff!J36 + z_score_stuff!L36*hotel_z_scores!$H$15 + hotel_z_scores!$I$15*z_score_stuff!N36</f>
        <v>50.561491036624304</v>
      </c>
      <c r="AC36">
        <f>B36*hotel_z_scores!$C$16 + z_score_stuff!D36*hotel_z_scores!$D$16 + hotel_z_scores!$E$16 * z_score_stuff!F36 + z_score_stuff!H36*hotel_z_scores!$F$16 + hotel_z_scores!$G$16 * z_score_stuff!J36 + z_score_stuff!L36*hotel_z_scores!$H$16 + hotel_z_scores!$I$16*z_score_stuff!N36</f>
        <v>84.529382380719113</v>
      </c>
      <c r="AD36">
        <f>B36*hotel_z_scores!$C$17 + z_score_stuff!D36*hotel_z_scores!$D$17 + hotel_z_scores!$E$17 * z_score_stuff!F36 + z_score_stuff!H36*hotel_z_scores!$F$17 + hotel_z_scores!$G$17 * z_score_stuff!J36 + z_score_stuff!L36*hotel_z_scores!$H$17 + hotel_z_scores!$I$17*z_score_stuff!N36</f>
        <v>60.570245713471252</v>
      </c>
      <c r="AE36">
        <f>B36*hotel_z_scores!$C$18 + z_score_stuff!D36*hotel_z_scores!$D$18 + hotel_z_scores!$E$18 * z_score_stuff!F36 + z_score_stuff!H36*hotel_z_scores!$F$18 + hotel_z_scores!$G$18 * z_score_stuff!J36 + z_score_stuff!L36*hotel_z_scores!$H$18 + hotel_z_scores!$I$18 * z_score_stuff!N36</f>
        <v>86.846979120932531</v>
      </c>
      <c r="AF36">
        <f>B36*hotel_z_scores!$C$19 + z_score_stuff!D36*hotel_z_scores!$D$19 + hotel_z_scores!$E$19 * z_score_stuff!F36 + z_score_stuff!H36*hotel_z_scores!$F$19 + hotel_z_scores!$G$19 * z_score_stuff!J36 + z_score_stuff!L36*hotel_z_scores!$H$19 + hotel_z_scores!$I$19*z_score_stuff!N36</f>
        <v>73.442969067084647</v>
      </c>
      <c r="AG36">
        <f>B36*hotel_z_scores!$C$20 + z_score_stuff!D36*hotel_z_scores!$D$20 + hotel_z_scores!$E$20 * z_score_stuff!F36 + z_score_stuff!H36*hotel_z_scores!$F$20 + hotel_z_scores!$G$20 * z_score_stuff!J36 + z_score_stuff!L36*hotel_z_scores!$H$20 + hotel_z_scores!$I$20*z_score_stuff!N36</f>
        <v>81.01605961448189</v>
      </c>
      <c r="AH36">
        <f>B36*hotel_z_scores!$C$21 + z_score_stuff!D36*hotel_z_scores!$D$21 + hotel_z_scores!$E$21 * z_score_stuff!F36 + z_score_stuff!H36*hotel_z_scores!$F$21 + hotel_z_scores!$G$21 * z_score_stuff!J36 + z_score_stuff!L36*hotel_z_scores!$H$21 + hotel_z_scores!$I$21*z_score_stuff!N36</f>
        <v>89.119451812649856</v>
      </c>
      <c r="AI36">
        <f>B36*hotel_z_scores!$C$22 + z_score_stuff!D36*hotel_z_scores!$D$22 + hotel_z_scores!$E$22 * z_score_stuff!F36 + z_score_stuff!H36*hotel_z_scores!$F$22 + hotel_z_scores!$G$22 * z_score_stuff!J36 + z_score_stuff!L36*hotel_z_scores!$H$22 + hotel_z_scores!$I$22*z_score_stuff!N36</f>
        <v>47.522182179217886</v>
      </c>
      <c r="AJ36">
        <f>B36*hotel_z_scores!$C$23+z_score_stuff!D36*hotel_z_scores!$D$23+hotel_z_scores!$E$23*z_score_stuff!F36+z_score_stuff!H36*hotel_z_scores!$F$23+hotel_z_scores!$G$23*z_score_stuff!J36+z_score_stuff!L36*hotel_z_scores!$H$23+hotel_z_scores!$I$23*z_score_stuff!N36</f>
        <v>60.827447444104806</v>
      </c>
      <c r="AK36">
        <f>B36*hotel_z_scores!$C$24 + z_score_stuff!D36*hotel_z_scores!$D$24 + hotel_z_scores!$E$24 * z_score_stuff!F36 + z_score_stuff!H36*hotel_z_scores!$F$24 + hotel_z_scores!$G$24 * z_score_stuff!J36 + z_score_stuff!L36*hotel_z_scores!$H$24 + hotel_z_scores!$I$24*z_score_stuff!N36</f>
        <v>62.280201240203979</v>
      </c>
      <c r="AL36">
        <f>B36*hotel_z_scores!$C$25 + z_score_stuff!D36*hotel_z_scores!$D$25 + hotel_z_scores!$E$25 * z_score_stuff!F36 + z_score_stuff!H36*hotel_z_scores!$F$25 + hotel_z_scores!$G$25 * z_score_stuff!J36 + z_score_stuff!L36*hotel_z_scores!$H$25 + hotel_z_scores!$I$25*z_score_stuff!N36</f>
        <v>66.948930831500803</v>
      </c>
      <c r="AM36">
        <f>B36*hotel_z_scores!$C$26 + z_score_stuff!D36*hotel_z_scores!$D$26 + hotel_z_scores!$E$26 * z_score_stuff!F36 + z_score_stuff!H36*hotel_z_scores!$F$26 + hotel_z_scores!$G$26 * z_score_stuff!J36 + z_score_stuff!L36*hotel_z_scores!$H$26 + hotel_z_scores!$I$26*z_score_stuff!N36</f>
        <v>74.510455448302892</v>
      </c>
      <c r="AN36">
        <f>B36*hotel_z_scores!$C$27 + z_score_stuff!D36*hotel_z_scores!$D$27 + hotel_z_scores!$E$27 * z_score_stuff!F36 + z_score_stuff!H36*hotel_z_scores!$F$27 + hotel_z_scores!$G$27 * z_score_stuff!J36 + z_score_stuff!L36*hotel_z_scores!$H$27 + hotel_z_scores!$I$27 *z_score_stuff!N36</f>
        <v>71.526662324837787</v>
      </c>
      <c r="AO36">
        <f>B36*hotel_z_scores!$C$28 + z_score_stuff!D36*hotel_z_scores!$D$28 + hotel_z_scores!$E$28 * z_score_stuff!F36 + z_score_stuff!H36*hotel_z_scores!$F$28 + hotel_z_scores!$G$28 * z_score_stuff!J36 + z_score_stuff!L36*hotel_z_scores!$H$28 + hotel_z_scores!$I$28 *z_score_stuff!N36</f>
        <v>48.237272033817348</v>
      </c>
      <c r="AP36">
        <f>B36*hotel_z_scores!$C$29 + z_score_stuff!D36*hotel_z_scores!$D$29 + hotel_z_scores!$E$29 * z_score_stuff!F36 + z_score_stuff!H36*hotel_z_scores!$F$29 + hotel_z_scores!$G$29 * z_score_stuff!J36 + z_score_stuff!L36*hotel_z_scores!$H$29 + hotel_z_scores!$I$29*z_score_stuff!N36</f>
        <v>57.548920526187992</v>
      </c>
      <c r="AQ36">
        <f>B36*hotel_z_scores!$C$30 + z_score_stuff!D36*hotel_z_scores!$D$30 + hotel_z_scores!$E$30 * z_score_stuff!F36 + z_score_stuff!H36*hotel_z_scores!$F$30 + hotel_z_scores!$G$30 * z_score_stuff!J36 + z_score_stuff!L36*hotel_z_scores!$H$30 + hotel_z_scores!$I$30*z_score_stuff!N36</f>
        <v>70.254412156120082</v>
      </c>
      <c r="AR36">
        <f>B36*hotel_z_scores!$C$31 + z_score_stuff!D36*hotel_z_scores!$D$31 + hotel_z_scores!$E$31 * z_score_stuff!F36 + z_score_stuff!H36*hotel_z_scores!$F$31 + hotel_z_scores!$G$31 * z_score_stuff!J36 + z_score_stuff!L36*hotel_z_scores!$H$31 + hotel_z_scores!$I$31*z_score_stuff!N36</f>
        <v>100.74641664257371</v>
      </c>
      <c r="AS36">
        <f>B36*hotel_z_scores!$C$32 + z_score_stuff!D36*hotel_z_scores!$D$32 + hotel_z_scores!$E$32 * z_score_stuff!F36 + z_score_stuff!H36*hotel_z_scores!$F$32 + hotel_z_scores!$G$32 * z_score_stuff!J36 + z_score_stuff!L36*hotel_z_scores!$H$32 + hotel_z_scores!$I$32*z_score_stuff!N36</f>
        <v>63.360977882014296</v>
      </c>
      <c r="AU36" t="e">
        <f>INDEX(#REF!,0,MATCH(MAX(#REF!),#REF!,0))</f>
        <v>#REF!</v>
      </c>
      <c r="AV36" t="e">
        <f>INDEX(#REF!,0,MATCH(LARGE((#REF!),2),#REF!, 0))</f>
        <v>#REF!</v>
      </c>
      <c r="AW36" t="e">
        <f>INDEX(#REF!,0,MATCH(LARGE((#REF!),3),#REF!, 0))</f>
        <v>#REF!</v>
      </c>
      <c r="AX36">
        <f>COUNTIF(AU36:AW36, "=" &amp; AY36)</f>
        <v>0</v>
      </c>
      <c r="AY36" s="7" t="s">
        <v>776</v>
      </c>
    </row>
    <row r="37" spans="1:51" x14ac:dyDescent="0.3">
      <c r="A37">
        <f>('Value and Moderate yes mult bed'!BY37 - '[3]Rest of VM'!$AQ$1406) / '[3]Rest of VM'!$AQ$1407</f>
        <v>0.16175149572041417</v>
      </c>
      <c r="B37">
        <f t="shared" si="6"/>
        <v>2.8489134407530985</v>
      </c>
      <c r="C37">
        <f>('Value and Moderate yes mult bed'!BZ37 - '[3]Rest of VM'!$AR$1406) /'[3]Rest of VM'!$AR$1407</f>
        <v>-1.825658354183155</v>
      </c>
      <c r="D37">
        <f t="shared" si="0"/>
        <v>0</v>
      </c>
      <c r="E37">
        <f>('Value and Moderate yes mult bed'!CA37 - '[3]Rest of VM'!$AT$1406) /'[3]Rest of VM'!$AT$1407</f>
        <v>-0.47603716464763429</v>
      </c>
      <c r="F37">
        <f t="shared" si="1"/>
        <v>2.8643836249940491</v>
      </c>
      <c r="G37">
        <f>('Value and Moderate yes mult bed'!CB37 - '[3]Rest of VM'!$AU$1406) / '[3]Rest of VM'!$AU$1407</f>
        <v>0.8606932407954837</v>
      </c>
      <c r="H37">
        <f t="shared" si="2"/>
        <v>2.8840413128325997</v>
      </c>
      <c r="I37">
        <f>('Value and Moderate yes mult bed'!CC37 - '[3]Rest of VM'!$AY$1406) /'[3]Rest of VM'!$AY$1407</f>
        <v>1.1840095004695856</v>
      </c>
      <c r="J37">
        <f t="shared" si="3"/>
        <v>3.5520285014087571</v>
      </c>
      <c r="K37">
        <f>('Value and Moderate yes mult bed'!CD37 - '[3]Rest of VM'!$BA$1406) / '[3]Rest of VM'!$BA$1407</f>
        <v>-1.5707180616909198</v>
      </c>
      <c r="L37">
        <f t="shared" si="4"/>
        <v>0</v>
      </c>
      <c r="M37">
        <f>('Value and Moderate yes mult bed'!CE37 - '[3]Rest of VM'!$AW$1406) / '[3]Rest of VM'!$AW$1407</f>
        <v>2.008396638084911</v>
      </c>
      <c r="N37">
        <f t="shared" si="5"/>
        <v>4.69182841908688</v>
      </c>
      <c r="O37">
        <f>hotel_z_scores!$B$37*(B37*hotel_z_scores!$C$2 + z_score_stuff!D37*hotel_z_scores!$D$2 + hotel_z_scores!$E$2 * z_score_stuff!F37 + z_score_stuff!H37*hotel_z_scores!$F$2 + hotel_z_scores!$G$2 * z_score_stuff!J37 + z_score_stuff!L37*hotel_z_scores!$H$2 + hotel_z_scores!$I$2*z_score_stuff!N37)</f>
        <v>18.823044418398595</v>
      </c>
      <c r="P37">
        <f>B37*hotel_z_scores!$C$3 + z_score_stuff!D37*hotel_z_scores!$D$3 + hotel_z_scores!$E$3 * z_score_stuff!F37 + z_score_stuff!H37*hotel_z_scores!$F$3 + hotel_z_scores!$G$3 * z_score_stuff!J37 + z_score_stuff!L37*hotel_z_scores!$H$3 + hotel_z_scores!$I$3*z_score_stuff!N37</f>
        <v>67.91598853468588</v>
      </c>
      <c r="Q37">
        <f>B37*hotel_z_scores!$C$4 + z_score_stuff!D37*hotel_z_scores!$D$4 + hotel_z_scores!$E$4 * z_score_stuff!F37 + z_score_stuff!H37*hotel_z_scores!$F$4 + hotel_z_scores!$G$4 * z_score_stuff!J37 + z_score_stuff!L37*hotel_z_scores!$H$4 + hotel_z_scores!$I$4*z_score_stuff!N37</f>
        <v>50.732263811041619</v>
      </c>
      <c r="R37">
        <f>$A37*[2]hotel_z_scores!$B$5 + $B37*[2]hotel_z_scores!$C$5 + [2]hotel_z_scores!$D$5*[2]z_score_stuff!$C37 + [2]z_score_stuff!$D37*[2]hotel_z_scores!$E$5 + [2]hotel_z_scores!$F$5*[2]z_score_stuff!$E37 + [2]z_score_stuff!$F37*[2]hotel_z_scores!$G$5 + [2]hotel_z_scores!$H$5*[2]z_score_stuff!$G37 + [2]z_score_stuff!$H37*[2]hotel_z_scores!$I$5</f>
        <v>34.236817261248305</v>
      </c>
      <c r="S37">
        <f>$A37*[2]hotel_z_scores!$B$6 + $B37*[2]hotel_z_scores!$C$6 + [2]hotel_z_scores!$D$6*[2]z_score_stuff!$C37 + [2]z_score_stuff!$D37*[2]hotel_z_scores!$E$6 + [2]hotel_z_scores!$F$6*[2]z_score_stuff!$E37 + [2]z_score_stuff!$F37*[2]hotel_z_scores!$G$6 + [2]hotel_z_scores!$H$6*[2]z_score_stuff!$G37 + [2]z_score_stuff!$H37*[2]hotel_z_scores!$I$6</f>
        <v>39.107025085113399</v>
      </c>
      <c r="T37">
        <f>$A37*[2]hotel_z_scores!$B$7 + $B37*[2]hotel_z_scores!$C$7+ [2]hotel_z_scores!$D$7*[2]z_score_stuff!$C37 + [2]z_score_stuff!$D37*[2]hotel_z_scores!$E$7 + [2]hotel_z_scores!$F$7*[2]z_score_stuff!$E37 + [2]z_score_stuff!$F37*[2]hotel_z_scores!$G$7 + [2]hotel_z_scores!$H$7*[2]z_score_stuff!$G37 + [2]z_score_stuff!$H37*[2]hotel_z_scores!$I$7</f>
        <v>39.427263165075054</v>
      </c>
      <c r="U37">
        <f>B37*hotel_z_scores!$C$8 + z_score_stuff!D37*hotel_z_scores!$D$8 + hotel_z_scores!$E$8 * z_score_stuff!F37 + z_score_stuff!H37*hotel_z_scores!$F$8 + hotel_z_scores!$G$8 * z_score_stuff!J37 + z_score_stuff!L37*hotel_z_scores!$H$8 + hotel_z_scores!$I$8*z_score_stuff!N37</f>
        <v>38.939082941998791</v>
      </c>
      <c r="V37">
        <f>B37*hotel_z_scores!$C$9 + z_score_stuff!D37*hotel_z_scores!$D$9 + hotel_z_scores!$E$9 * z_score_stuff!F37 + z_score_stuff!H37*hotel_z_scores!$F$9 + hotel_z_scores!$G$9 * z_score_stuff!J37 + z_score_stuff!L37*hotel_z_scores!$H$9 + hotel_z_scores!$I$9*z_score_stuff!N37</f>
        <v>49.731342366862748</v>
      </c>
      <c r="W37">
        <f>B37*hotel_z_scores!$C$10 + z_score_stuff!D37*hotel_z_scores!$D$10 + hotel_z_scores!$E$10 * z_score_stuff!F37 + z_score_stuff!H37*hotel_z_scores!$F$10 + hotel_z_scores!$G$10 * z_score_stuff!J37 + z_score_stuff!L37*hotel_z_scores!$H$10 + hotel_z_scores!$I$10*z_score_stuff!N37</f>
        <v>52.628718050481574</v>
      </c>
      <c r="X37">
        <f>B37*hotel_z_scores!$C$11 + z_score_stuff!D37*hotel_z_scores!$D$11 + hotel_z_scores!$E$11 * z_score_stuff!F37 + z_score_stuff!H37*hotel_z_scores!$F$11 + hotel_z_scores!$G$11 * z_score_stuff!J37 + z_score_stuff!L37*hotel_z_scores!$H$11 + hotel_z_scores!$I$11*z_score_stuff!N37</f>
        <v>45.139048842504863</v>
      </c>
      <c r="Y37">
        <f>B37*hotel_z_scores!$C$12 + z_score_stuff!D37*hotel_z_scores!$D$12 + hotel_z_scores!$E$12 * z_score_stuff!F37 + z_score_stuff!H37*hotel_z_scores!$F$12 + hotel_z_scores!$G$12 * z_score_stuff!J37 + z_score_stuff!L37*hotel_z_scores!$H$12 + hotel_z_scores!$I$12*z_score_stuff!N37</f>
        <v>45.66858513781338</v>
      </c>
      <c r="Z37">
        <f>B37*hotel_z_scores!$C$13 + z_score_stuff!D37*hotel_z_scores!$D$13 + hotel_z_scores!$E$13 * z_score_stuff!F37 + z_score_stuff!H37*hotel_z_scores!$F$13 + hotel_z_scores!$G$13 * z_score_stuff!J37 + z_score_stuff!L37*hotel_z_scores!$H$13 + hotel_z_scores!$I$13*z_score_stuff!N37</f>
        <v>45.629821544393231</v>
      </c>
      <c r="AA37">
        <f>B37*hotel_z_scores!$C$14 + z_score_stuff!D37*hotel_z_scores!$D$14 + hotel_z_scores!$E$14 * z_score_stuff!F37 + z_score_stuff!H37*hotel_z_scores!$F$14 + hotel_z_scores!$G$14 * z_score_stuff!J37 + z_score_stuff!L37*hotel_z_scores!$H$14 + hotel_z_scores!$I$14*z_score_stuff!N37</f>
        <v>42.826079404065844</v>
      </c>
      <c r="AB37">
        <f>B37*hotel_z_scores!$C$15 + z_score_stuff!D37*hotel_z_scores!$D$15 + hotel_z_scores!$E$15 * z_score_stuff!F37 + z_score_stuff!H37*hotel_z_scores!$F$15 + hotel_z_scores!$G$15 * z_score_stuff!J37 + z_score_stuff!L37*hotel_z_scores!$H$15 + hotel_z_scores!$I$15*z_score_stuff!N37</f>
        <v>39.235356123647222</v>
      </c>
      <c r="AC37">
        <f>B37*hotel_z_scores!$C$16 + z_score_stuff!D37*hotel_z_scores!$D$16 + hotel_z_scores!$E$16 * z_score_stuff!F37 + z_score_stuff!H37*hotel_z_scores!$F$16 + hotel_z_scores!$G$16 * z_score_stuff!J37 + z_score_stuff!L37*hotel_z_scores!$H$16 + hotel_z_scores!$I$16*z_score_stuff!N37</f>
        <v>52.123089374913626</v>
      </c>
      <c r="AD37">
        <f>B37*hotel_z_scores!$C$17 + z_score_stuff!D37*hotel_z_scores!$D$17 + hotel_z_scores!$E$17 * z_score_stuff!F37 + z_score_stuff!H37*hotel_z_scores!$F$17 + hotel_z_scores!$G$17 * z_score_stuff!J37 + z_score_stuff!L37*hotel_z_scores!$H$17 + hotel_z_scores!$I$17*z_score_stuff!N37</f>
        <v>44.284520815828031</v>
      </c>
      <c r="AE37">
        <f>B37*hotel_z_scores!$C$18 + z_score_stuff!D37*hotel_z_scores!$D$18 + hotel_z_scores!$E$18 * z_score_stuff!F37 + z_score_stuff!H37*hotel_z_scores!$F$18 + hotel_z_scores!$G$18 * z_score_stuff!J37 + z_score_stuff!L37*hotel_z_scores!$H$18 + hotel_z_scores!$I$18 * z_score_stuff!N37</f>
        <v>55.352348167431565</v>
      </c>
      <c r="AF37">
        <f>B37*hotel_z_scores!$C$19 + z_score_stuff!D37*hotel_z_scores!$D$19 + hotel_z_scores!$E$19 * z_score_stuff!F37 + z_score_stuff!H37*hotel_z_scores!$F$19 + hotel_z_scores!$G$19 * z_score_stuff!J37 + z_score_stuff!L37*hotel_z_scores!$H$19 + hotel_z_scores!$I$19*z_score_stuff!N37</f>
        <v>47.953582209707037</v>
      </c>
      <c r="AG37">
        <f>B37*hotel_z_scores!$C$20 + z_score_stuff!D37*hotel_z_scores!$D$20 + hotel_z_scores!$E$20 * z_score_stuff!F37 + z_score_stuff!H37*hotel_z_scores!$F$20 + hotel_z_scores!$G$20 * z_score_stuff!J37 + z_score_stuff!L37*hotel_z_scores!$H$20 + hotel_z_scores!$I$20*z_score_stuff!N37</f>
        <v>53.925181102894676</v>
      </c>
      <c r="AH37">
        <f>B37*hotel_z_scores!$C$21 + z_score_stuff!D37*hotel_z_scores!$D$21 + hotel_z_scores!$E$21 * z_score_stuff!F37 + z_score_stuff!H37*hotel_z_scores!$F$21 + hotel_z_scores!$G$21 * z_score_stuff!J37 + z_score_stuff!L37*hotel_z_scores!$H$21 + hotel_z_scores!$I$21*z_score_stuff!N37</f>
        <v>57.925727631041518</v>
      </c>
      <c r="AI37">
        <f>B37*hotel_z_scores!$C$22 + z_score_stuff!D37*hotel_z_scores!$D$22 + hotel_z_scores!$E$22 * z_score_stuff!F37 + z_score_stuff!H37*hotel_z_scores!$F$22 + hotel_z_scores!$G$22 * z_score_stuff!J37 + z_score_stuff!L37*hotel_z_scores!$H$22 + hotel_z_scores!$I$22*z_score_stuff!N37</f>
        <v>40.234481617568264</v>
      </c>
      <c r="AJ37">
        <f>B37*hotel_z_scores!$C$23+z_score_stuff!D37*hotel_z_scores!$D$23+hotel_z_scores!$E$23*z_score_stuff!F37+z_score_stuff!H37*hotel_z_scores!$F$23+hotel_z_scores!$G$23*z_score_stuff!J37+z_score_stuff!L37*hotel_z_scores!$H$23+hotel_z_scores!$I$23*z_score_stuff!N37</f>
        <v>45.017740345673531</v>
      </c>
      <c r="AK37">
        <f>B37*hotel_z_scores!$C$24 + z_score_stuff!D37*hotel_z_scores!$D$24 + hotel_z_scores!$E$24 * z_score_stuff!F37 + z_score_stuff!H37*hotel_z_scores!$F$24 + hotel_z_scores!$G$24 * z_score_stuff!J37 + z_score_stuff!L37*hotel_z_scores!$H$24 + hotel_z_scores!$I$24*z_score_stuff!N37</f>
        <v>39.373297648629517</v>
      </c>
      <c r="AL37">
        <f>B37*hotel_z_scores!$C$25 + z_score_stuff!D37*hotel_z_scores!$D$25 + hotel_z_scores!$E$25 * z_score_stuff!F37 + z_score_stuff!H37*hotel_z_scores!$F$25 + hotel_z_scores!$G$25 * z_score_stuff!J37 + z_score_stuff!L37*hotel_z_scores!$H$25 + hotel_z_scores!$I$25*z_score_stuff!N37</f>
        <v>43.573495220738877</v>
      </c>
      <c r="AM37">
        <f>B37*hotel_z_scores!$C$26 + z_score_stuff!D37*hotel_z_scores!$D$26 + hotel_z_scores!$E$26 * z_score_stuff!F37 + z_score_stuff!H37*hotel_z_scores!$F$26 + hotel_z_scores!$G$26 * z_score_stuff!J37 + z_score_stuff!L37*hotel_z_scores!$H$26 + hotel_z_scores!$I$26*z_score_stuff!N37</f>
        <v>47.089825339291806</v>
      </c>
      <c r="AN37">
        <f>B37*hotel_z_scores!$C$27 + z_score_stuff!D37*hotel_z_scores!$D$27 + hotel_z_scores!$E$27 * z_score_stuff!F37 + z_score_stuff!H37*hotel_z_scores!$F$27 + hotel_z_scores!$G$27 * z_score_stuff!J37 + z_score_stuff!L37*hotel_z_scores!$H$27 + hotel_z_scores!$I$27 *z_score_stuff!N37</f>
        <v>48.194666245870664</v>
      </c>
      <c r="AO37">
        <f>B37*hotel_z_scores!$C$28 + z_score_stuff!D37*hotel_z_scores!$D$28 + hotel_z_scores!$E$28 * z_score_stuff!F37 + z_score_stuff!H37*hotel_z_scores!$F$28 + hotel_z_scores!$G$28 * z_score_stuff!J37 + z_score_stuff!L37*hotel_z_scores!$H$28 + hotel_z_scores!$I$28 *z_score_stuff!N37</f>
        <v>25.180584475348407</v>
      </c>
      <c r="AP37">
        <f>B37*hotel_z_scores!$C$29 + z_score_stuff!D37*hotel_z_scores!$D$29 + hotel_z_scores!$E$29 * z_score_stuff!F37 + z_score_stuff!H37*hotel_z_scores!$F$29 + hotel_z_scores!$G$29 * z_score_stuff!J37 + z_score_stuff!L37*hotel_z_scores!$H$29 + hotel_z_scores!$I$29*z_score_stuff!N37</f>
        <v>31.336401432954126</v>
      </c>
      <c r="AQ37">
        <f>B37*hotel_z_scores!$C$30 + z_score_stuff!D37*hotel_z_scores!$D$30 + hotel_z_scores!$E$30 * z_score_stuff!F37 + z_score_stuff!H37*hotel_z_scores!$F$30 + hotel_z_scores!$G$30 * z_score_stuff!J37 + z_score_stuff!L37*hotel_z_scores!$H$30 + hotel_z_scores!$I$30*z_score_stuff!N37</f>
        <v>40.583007030884573</v>
      </c>
      <c r="AR37">
        <f>B37*hotel_z_scores!$C$31 + z_score_stuff!D37*hotel_z_scores!$D$31 + hotel_z_scores!$E$31 * z_score_stuff!F37 + z_score_stuff!H37*hotel_z_scores!$F$31 + hotel_z_scores!$G$31 * z_score_stuff!J37 + z_score_stuff!L37*hotel_z_scores!$H$31 + hotel_z_scores!$I$31*z_score_stuff!N37</f>
        <v>63.566914340271467</v>
      </c>
      <c r="AS37">
        <f>B37*hotel_z_scores!$C$32 + z_score_stuff!D37*hotel_z_scores!$D$32 + hotel_z_scores!$E$32 * z_score_stuff!F37 + z_score_stuff!H37*hotel_z_scores!$F$32 + hotel_z_scores!$G$32 * z_score_stuff!J37 + z_score_stuff!L37*hotel_z_scores!$H$32 + hotel_z_scores!$I$32*z_score_stuff!N37</f>
        <v>43.317708728823739</v>
      </c>
      <c r="AU37" t="e">
        <f>INDEX(#REF!,0,MATCH(MAX(#REF!),#REF!,0))</f>
        <v>#REF!</v>
      </c>
      <c r="AV37" t="e">
        <f>INDEX(#REF!,0,MATCH(LARGE((#REF!),2),#REF!, 0))</f>
        <v>#REF!</v>
      </c>
      <c r="AW37" t="e">
        <f>INDEX(#REF!,0,MATCH(LARGE((#REF!),3),#REF!, 0))</f>
        <v>#REF!</v>
      </c>
      <c r="AX37">
        <f>COUNTIF(AU37:AW37, "=" &amp; AY37)</f>
        <v>0</v>
      </c>
      <c r="AY37" s="7" t="s">
        <v>776</v>
      </c>
    </row>
    <row r="38" spans="1:51" x14ac:dyDescent="0.3">
      <c r="A38">
        <f>('Value and Moderate yes mult bed'!BY38 - '[3]Rest of VM'!$AQ$1406) / '[3]Rest of VM'!$AQ$1407</f>
        <v>0.56873913011371391</v>
      </c>
      <c r="B38">
        <f t="shared" si="6"/>
        <v>3.2559010751463981</v>
      </c>
      <c r="C38">
        <f>('Value and Moderate yes mult bed'!BZ38 - '[3]Rest of VM'!$AR$1406) /'[3]Rest of VM'!$AR$1407</f>
        <v>0.9634867266363768</v>
      </c>
      <c r="D38">
        <f t="shared" si="0"/>
        <v>2.7891450808195319</v>
      </c>
      <c r="E38">
        <f>('Value and Moderate yes mult bed'!CA38 - '[3]Rest of VM'!$AT$1406) /'[3]Rest of VM'!$AT$1407</f>
        <v>0.47875737701704879</v>
      </c>
      <c r="F38">
        <f t="shared" si="1"/>
        <v>3.8191781666587321</v>
      </c>
      <c r="G38">
        <f>('Value and Moderate yes mult bed'!CB38 - '[3]Rest of VM'!$AU$1406) / '[3]Rest of VM'!$AU$1407</f>
        <v>-0.29292328433755616</v>
      </c>
      <c r="H38">
        <f t="shared" si="2"/>
        <v>1.73042478769956</v>
      </c>
      <c r="I38">
        <f>('Value and Moderate yes mult bed'!CC38 - '[3]Rest of VM'!$AY$1406) /'[3]Rest of VM'!$AY$1407</f>
        <v>0.47360380018783421</v>
      </c>
      <c r="J38">
        <f t="shared" si="3"/>
        <v>2.8416228011270057</v>
      </c>
      <c r="K38">
        <f>('Value and Moderate yes mult bed'!CD38 - '[3]Rest of VM'!$BA$1406) / '[3]Rest of VM'!$BA$1407</f>
        <v>2.7894738160609389</v>
      </c>
      <c r="L38">
        <f t="shared" si="4"/>
        <v>4.3601918777518591</v>
      </c>
      <c r="M38">
        <f>('Value and Moderate yes mult bed'!CE38 - '[3]Rest of VM'!$AW$1406) / '[3]Rest of VM'!$AW$1407</f>
        <v>2.008396638084911</v>
      </c>
      <c r="N38">
        <f t="shared" si="5"/>
        <v>4.69182841908688</v>
      </c>
      <c r="O38">
        <f>hotel_z_scores!$B$37*(B38*hotel_z_scores!$C$2 + z_score_stuff!D38*hotel_z_scores!$D$2 + hotel_z_scores!$E$2 * z_score_stuff!F38 + z_score_stuff!H38*hotel_z_scores!$F$2 + hotel_z_scores!$G$2 * z_score_stuff!J38 + z_score_stuff!L38*hotel_z_scores!$H$2 + hotel_z_scores!$I$2*z_score_stuff!N38)</f>
        <v>27.106137796903415</v>
      </c>
      <c r="P38">
        <f>B38*hotel_z_scores!$C$3 + z_score_stuff!D38*hotel_z_scores!$D$3 + hotel_z_scores!$E$3 * z_score_stuff!F38 + z_score_stuff!H38*hotel_z_scores!$F$3 + hotel_z_scores!$G$3 * z_score_stuff!J38 + z_score_stuff!L38*hotel_z_scores!$H$3 + hotel_z_scores!$I$3*z_score_stuff!N38</f>
        <v>90.606990532921145</v>
      </c>
      <c r="Q38">
        <f>B38*hotel_z_scores!$C$4 + z_score_stuff!D38*hotel_z_scores!$D$4 + hotel_z_scores!$E$4 * z_score_stuff!F38 + z_score_stuff!H38*hotel_z_scores!$F$4 + hotel_z_scores!$G$4 * z_score_stuff!J38 + z_score_stuff!L38*hotel_z_scores!$H$4 + hotel_z_scores!$I$4*z_score_stuff!N38</f>
        <v>67.991339022831738</v>
      </c>
      <c r="R38">
        <f>$A38*[2]hotel_z_scores!$B$5 + $B38*[2]hotel_z_scores!$C$5 + [2]hotel_z_scores!$D$5*[2]z_score_stuff!$C38 + [2]z_score_stuff!$D38*[2]hotel_z_scores!$E$5 + [2]hotel_z_scores!$F$5*[2]z_score_stuff!$E38 + [2]z_score_stuff!$F38*[2]hotel_z_scores!$G$5 + [2]hotel_z_scores!$H$5*[2]z_score_stuff!$G38 + [2]z_score_stuff!$H38*[2]hotel_z_scores!$I$5</f>
        <v>35.307633592977432</v>
      </c>
      <c r="S38">
        <f>$A38*[2]hotel_z_scores!$B$6 + $B38*[2]hotel_z_scores!$C$6 + [2]hotel_z_scores!$D$6*[2]z_score_stuff!$C38 + [2]z_score_stuff!$D38*[2]hotel_z_scores!$E$6 + [2]hotel_z_scores!$F$6*[2]z_score_stuff!$E38 + [2]z_score_stuff!$F38*[2]hotel_z_scores!$G$6 + [2]hotel_z_scores!$H$6*[2]z_score_stuff!$G38 + [2]z_score_stuff!$H38*[2]hotel_z_scores!$I$6</f>
        <v>39.729989244262534</v>
      </c>
      <c r="T38">
        <f>$A38*[2]hotel_z_scores!$B$7 + $B38*[2]hotel_z_scores!$C$7+ [2]hotel_z_scores!$D$7*[2]z_score_stuff!$C38 + [2]z_score_stuff!$D38*[2]hotel_z_scores!$E$7 + [2]hotel_z_scores!$F$7*[2]z_score_stuff!$E38 + [2]z_score_stuff!$F38*[2]hotel_z_scores!$G$7 + [2]hotel_z_scores!$H$7*[2]z_score_stuff!$G38 + [2]z_score_stuff!$H38*[2]hotel_z_scores!$I$7</f>
        <v>39.405232452824961</v>
      </c>
      <c r="U38">
        <f>B38*hotel_z_scores!$C$8 + z_score_stuff!D38*hotel_z_scores!$D$8 + hotel_z_scores!$E$8 * z_score_stuff!F38 + z_score_stuff!H38*hotel_z_scores!$F$8 + hotel_z_scores!$G$8 * z_score_stuff!J38 + z_score_stuff!L38*hotel_z_scores!$H$8 + hotel_z_scores!$I$8*z_score_stuff!N38</f>
        <v>57.544024984360611</v>
      </c>
      <c r="V38">
        <f>B38*hotel_z_scores!$C$9 + z_score_stuff!D38*hotel_z_scores!$D$9 + hotel_z_scores!$E$9 * z_score_stuff!F38 + z_score_stuff!H38*hotel_z_scores!$F$9 + hotel_z_scores!$G$9 * z_score_stuff!J38 + z_score_stuff!L38*hotel_z_scores!$H$9 + hotel_z_scores!$I$9*z_score_stuff!N38</f>
        <v>66.109405150852623</v>
      </c>
      <c r="W38">
        <f>B38*hotel_z_scores!$C$10 + z_score_stuff!D38*hotel_z_scores!$D$10 + hotel_z_scores!$E$10 * z_score_stuff!F38 + z_score_stuff!H38*hotel_z_scores!$F$10 + hotel_z_scores!$G$10 * z_score_stuff!J38 + z_score_stuff!L38*hotel_z_scores!$H$10 + hotel_z_scores!$I$10*z_score_stuff!N38</f>
        <v>56.663901431090174</v>
      </c>
      <c r="X38">
        <f>B38*hotel_z_scores!$C$11 + z_score_stuff!D38*hotel_z_scores!$D$11 + hotel_z_scores!$E$11 * z_score_stuff!F38 + z_score_stuff!H38*hotel_z_scores!$F$11 + hotel_z_scores!$G$11 * z_score_stuff!J38 + z_score_stuff!L38*hotel_z_scores!$H$11 + hotel_z_scores!$I$11*z_score_stuff!N38</f>
        <v>60.000642049529951</v>
      </c>
      <c r="Y38">
        <f>B38*hotel_z_scores!$C$12 + z_score_stuff!D38*hotel_z_scores!$D$12 + hotel_z_scores!$E$12 * z_score_stuff!F38 + z_score_stuff!H38*hotel_z_scores!$F$12 + hotel_z_scores!$G$12 * z_score_stuff!J38 + z_score_stuff!L38*hotel_z_scores!$H$12 + hotel_z_scores!$I$12*z_score_stuff!N38</f>
        <v>63.071742152045601</v>
      </c>
      <c r="Z38">
        <f>B38*hotel_z_scores!$C$13 + z_score_stuff!D38*hotel_z_scores!$D$13 + hotel_z_scores!$E$13 * z_score_stuff!F38 + z_score_stuff!H38*hotel_z_scores!$F$13 + hotel_z_scores!$G$13 * z_score_stuff!J38 + z_score_stuff!L38*hotel_z_scores!$H$13 + hotel_z_scores!$I$13*z_score_stuff!N38</f>
        <v>63.050649409755366</v>
      </c>
      <c r="AA38">
        <f>B38*hotel_z_scores!$C$14 + z_score_stuff!D38*hotel_z_scores!$D$14 + hotel_z_scores!$E$14 * z_score_stuff!F38 + z_score_stuff!H38*hotel_z_scores!$F$14 + hotel_z_scores!$G$14 * z_score_stuff!J38 + z_score_stuff!L38*hotel_z_scores!$H$14 + hotel_z_scores!$I$14*z_score_stuff!N38</f>
        <v>61.915265100317669</v>
      </c>
      <c r="AB38">
        <f>B38*hotel_z_scores!$C$15 + z_score_stuff!D38*hotel_z_scores!$D$15 + hotel_z_scores!$E$15 * z_score_stuff!F38 + z_score_stuff!H38*hotel_z_scores!$F$15 + hotel_z_scores!$G$15 * z_score_stuff!J38 + z_score_stuff!L38*hotel_z_scores!$H$15 + hotel_z_scores!$I$15*z_score_stuff!N38</f>
        <v>45.309995834146626</v>
      </c>
      <c r="AC38">
        <f>B38*hotel_z_scores!$C$16 + z_score_stuff!D38*hotel_z_scores!$D$16 + hotel_z_scores!$E$16 * z_score_stuff!F38 + z_score_stuff!H38*hotel_z_scores!$F$16 + hotel_z_scores!$G$16 * z_score_stuff!J38 + z_score_stuff!L38*hotel_z_scores!$H$16 + hotel_z_scores!$I$16*z_score_stuff!N38</f>
        <v>75.262673125930348</v>
      </c>
      <c r="AD38">
        <f>B38*hotel_z_scores!$C$17 + z_score_stuff!D38*hotel_z_scores!$D$17 + hotel_z_scores!$E$17 * z_score_stuff!F38 + z_score_stuff!H38*hotel_z_scores!$F$17 + hotel_z_scores!$G$17 * z_score_stuff!J38 + z_score_stuff!L38*hotel_z_scores!$H$17 + hotel_z_scores!$I$17*z_score_stuff!N38</f>
        <v>54.980014205691703</v>
      </c>
      <c r="AE38">
        <f>B38*hotel_z_scores!$C$18 + z_score_stuff!D38*hotel_z_scores!$D$18 + hotel_z_scores!$E$18 * z_score_stuff!F38 + z_score_stuff!H38*hotel_z_scores!$F$18 + hotel_z_scores!$G$18 * z_score_stuff!J38 + z_score_stuff!L38*hotel_z_scores!$H$18 + hotel_z_scores!$I$18 * z_score_stuff!N38</f>
        <v>77.910966328691387</v>
      </c>
      <c r="AF38">
        <f>B38*hotel_z_scores!$C$19 + z_score_stuff!D38*hotel_z_scores!$D$19 + hotel_z_scores!$E$19 * z_score_stuff!F38 + z_score_stuff!H38*hotel_z_scores!$F$19 + hotel_z_scores!$G$19 * z_score_stuff!J38 + z_score_stuff!L38*hotel_z_scores!$H$19 + hotel_z_scores!$I$19*z_score_stuff!N38</f>
        <v>65.293189068690637</v>
      </c>
      <c r="AG38">
        <f>B38*hotel_z_scores!$C$20 + z_score_stuff!D38*hotel_z_scores!$D$20 + hotel_z_scores!$E$20 * z_score_stuff!F38 + z_score_stuff!H38*hotel_z_scores!$F$20 + hotel_z_scores!$G$20 * z_score_stuff!J38 + z_score_stuff!L38*hotel_z_scores!$H$20 + hotel_z_scores!$I$20*z_score_stuff!N38</f>
        <v>71.953931567307777</v>
      </c>
      <c r="AH38">
        <f>B38*hotel_z_scores!$C$21 + z_score_stuff!D38*hotel_z_scores!$D$21 + hotel_z_scores!$E$21 * z_score_stuff!F38 + z_score_stuff!H38*hotel_z_scores!$F$21 + hotel_z_scores!$G$21 * z_score_stuff!J38 + z_score_stuff!L38*hotel_z_scores!$H$21 + hotel_z_scores!$I$21*z_score_stuff!N38</f>
        <v>78.93193247523385</v>
      </c>
      <c r="AI38">
        <f>B38*hotel_z_scores!$C$22 + z_score_stuff!D38*hotel_z_scores!$D$22 + hotel_z_scores!$E$22 * z_score_stuff!F38 + z_score_stuff!H38*hotel_z_scores!$F$22 + hotel_z_scores!$G$22 * z_score_stuff!J38 + z_score_stuff!L38*hotel_z_scores!$H$22 + hotel_z_scores!$I$22*z_score_stuff!N38</f>
        <v>43.19416676575981</v>
      </c>
      <c r="AJ38">
        <f>B38*hotel_z_scores!$C$23+z_score_stuff!D38*hotel_z_scores!$D$23+hotel_z_scores!$E$23*z_score_stuff!F38+z_score_stuff!H38*hotel_z_scores!$F$23+hotel_z_scores!$G$23*z_score_stuff!J38+z_score_stuff!L38*hotel_z_scores!$H$23+hotel_z_scores!$I$23*z_score_stuff!N38</f>
        <v>55.475482028818746</v>
      </c>
      <c r="AK38">
        <f>B38*hotel_z_scores!$C$24 + z_score_stuff!D38*hotel_z_scores!$D$24 + hotel_z_scores!$E$24 * z_score_stuff!F38 + z_score_stuff!H38*hotel_z_scores!$F$24 + hotel_z_scores!$G$24 * z_score_stuff!J38 + z_score_stuff!L38*hotel_z_scores!$H$24 + hotel_z_scores!$I$24*z_score_stuff!N38</f>
        <v>55.265618044482849</v>
      </c>
      <c r="AL38">
        <f>B38*hotel_z_scores!$C$25 + z_score_stuff!D38*hotel_z_scores!$D$25 + hotel_z_scores!$E$25 * z_score_stuff!F38 + z_score_stuff!H38*hotel_z_scores!$F$25 + hotel_z_scores!$G$25 * z_score_stuff!J38 + z_score_stuff!L38*hotel_z_scores!$H$25 + hotel_z_scores!$I$25*z_score_stuff!N38</f>
        <v>60.001036818320486</v>
      </c>
      <c r="AM38">
        <f>B38*hotel_z_scores!$C$26 + z_score_stuff!D38*hotel_z_scores!$D$26 + hotel_z_scores!$E$26 * z_score_stuff!F38 + z_score_stuff!H38*hotel_z_scores!$F$26 + hotel_z_scores!$G$26 * z_score_stuff!J38 + z_score_stuff!L38*hotel_z_scores!$H$26 + hotel_z_scores!$I$26*z_score_stuff!N38</f>
        <v>65.85094321086045</v>
      </c>
      <c r="AN38">
        <f>B38*hotel_z_scores!$C$27 + z_score_stuff!D38*hotel_z_scores!$D$27 + hotel_z_scores!$E$27 * z_score_stuff!F38 + z_score_stuff!H38*hotel_z_scores!$F$27 + hotel_z_scores!$G$27 * z_score_stuff!J38 + z_score_stuff!L38*hotel_z_scores!$H$27 + hotel_z_scores!$I$27 *z_score_stuff!N38</f>
        <v>63.856387662347736</v>
      </c>
      <c r="AO38">
        <f>B38*hotel_z_scores!$C$28 + z_score_stuff!D38*hotel_z_scores!$D$28 + hotel_z_scores!$E$28 * z_score_stuff!F38 + z_score_stuff!H38*hotel_z_scores!$F$28 + hotel_z_scores!$G$28 * z_score_stuff!J38 + z_score_stuff!L38*hotel_z_scores!$H$28 + hotel_z_scores!$I$28 *z_score_stuff!N38</f>
        <v>43.69413185564585</v>
      </c>
      <c r="AP38">
        <f>B38*hotel_z_scores!$C$29 + z_score_stuff!D38*hotel_z_scores!$D$29 + hotel_z_scores!$E$29 * z_score_stuff!F38 + z_score_stuff!H38*hotel_z_scores!$F$29 + hotel_z_scores!$G$29 * z_score_stuff!J38 + z_score_stuff!L38*hotel_z_scores!$H$29 + hotel_z_scores!$I$29*z_score_stuff!N38</f>
        <v>52.751136801751095</v>
      </c>
      <c r="AQ38">
        <f>B38*hotel_z_scores!$C$30 + z_score_stuff!D38*hotel_z_scores!$D$30 + hotel_z_scores!$E$30 * z_score_stuff!F38 + z_score_stuff!H38*hotel_z_scores!$F$30 + hotel_z_scores!$G$30 * z_score_stuff!J38 + z_score_stuff!L38*hotel_z_scores!$H$30 + hotel_z_scores!$I$30*z_score_stuff!N38</f>
        <v>62.972813113902809</v>
      </c>
      <c r="AR38">
        <f>B38*hotel_z_scores!$C$31 + z_score_stuff!D38*hotel_z_scores!$D$31 + hotel_z_scores!$E$31 * z_score_stuff!F38 + z_score_stuff!H38*hotel_z_scores!$F$31 + hotel_z_scores!$G$31 * z_score_stuff!J38 + z_score_stuff!L38*hotel_z_scores!$H$31 + hotel_z_scores!$I$31*z_score_stuff!N38</f>
        <v>88.057572973841602</v>
      </c>
      <c r="AS38">
        <f>B38*hotel_z_scores!$C$32 + z_score_stuff!D38*hotel_z_scores!$D$32 + hotel_z_scores!$E$32 * z_score_stuff!F38 + z_score_stuff!H38*hotel_z_scores!$F$32 + hotel_z_scores!$G$32 * z_score_stuff!J38 + z_score_stuff!L38*hotel_z_scores!$H$32 + hotel_z_scores!$I$32*z_score_stuff!N38</f>
        <v>54.934653692332788</v>
      </c>
      <c r="AU38" t="e">
        <f>INDEX(#REF!,0,MATCH(MAX(#REF!),#REF!,0))</f>
        <v>#REF!</v>
      </c>
      <c r="AV38" t="e">
        <f>INDEX(#REF!,0,MATCH(LARGE((#REF!),2),#REF!, 0))</f>
        <v>#REF!</v>
      </c>
      <c r="AW38" t="e">
        <f>INDEX(#REF!,0,MATCH(LARGE((#REF!),3),#REF!, 0))</f>
        <v>#REF!</v>
      </c>
      <c r="AX38">
        <f>COUNTIF(AU38:AW38, "=" &amp; AY38)</f>
        <v>0</v>
      </c>
      <c r="AY38" s="7" t="s">
        <v>793</v>
      </c>
    </row>
    <row r="39" spans="1:51" x14ac:dyDescent="0.3">
      <c r="A39">
        <f>('Value and Moderate yes mult bed'!BY39 - '[3]Rest of VM'!$AQ$1406) / '[3]Rest of VM'!$AQ$1407</f>
        <v>-1.0592114074594852</v>
      </c>
      <c r="B39">
        <f t="shared" si="6"/>
        <v>1.6279505375731991</v>
      </c>
      <c r="C39">
        <f>('Value and Moderate yes mult bed'!BZ39 - '[3]Rest of VM'!$AR$1406) /'[3]Rest of VM'!$AR$1407</f>
        <v>-1.825658354183155</v>
      </c>
      <c r="D39">
        <f t="shared" si="0"/>
        <v>0</v>
      </c>
      <c r="E39">
        <f>('Value and Moderate yes mult bed'!CA39 - '[3]Rest of VM'!$AT$1406) /'[3]Rest of VM'!$AT$1407</f>
        <v>-1.4308317063123175</v>
      </c>
      <c r="F39">
        <f t="shared" si="1"/>
        <v>1.9095890833293661</v>
      </c>
      <c r="G39">
        <f>('Value and Moderate yes mult bed'!CB39 - '[3]Rest of VM'!$AU$1406) / '[3]Rest of VM'!$AU$1407</f>
        <v>-0.29292328433755616</v>
      </c>
      <c r="H39">
        <f t="shared" si="2"/>
        <v>1.73042478769956</v>
      </c>
      <c r="I39">
        <f>('Value and Moderate yes mult bed'!CC39 - '[3]Rest of VM'!$AY$1406) /'[3]Rest of VM'!$AY$1407</f>
        <v>1.1840095004695856</v>
      </c>
      <c r="J39">
        <f t="shared" si="3"/>
        <v>3.5520285014087571</v>
      </c>
      <c r="K39">
        <f>('Value and Moderate yes mult bed'!CD39 - '[3]Rest of VM'!$BA$1406) / '[3]Rest of VM'!$BA$1407</f>
        <v>-1.5707180616909198</v>
      </c>
      <c r="L39">
        <f t="shared" si="4"/>
        <v>0</v>
      </c>
      <c r="M39">
        <f>('Value and Moderate yes mult bed'!CE39 - '[3]Rest of VM'!$AW$1406) / '[3]Rest of VM'!$AW$1407</f>
        <v>0.13166527045015897</v>
      </c>
      <c r="N39">
        <f t="shared" si="5"/>
        <v>2.8150970514521281</v>
      </c>
      <c r="O39">
        <f>hotel_z_scores!$B$37*(B39*hotel_z_scores!$C$2 + z_score_stuff!D39*hotel_z_scores!$D$2 + hotel_z_scores!$E$2 * z_score_stuff!F39 + z_score_stuff!H39*hotel_z_scores!$F$2 + hotel_z_scores!$G$2 * z_score_stuff!J39 + z_score_stuff!L39*hotel_z_scores!$H$2 + hotel_z_scores!$I$2*z_score_stuff!N39)</f>
        <v>12.258675142451144</v>
      </c>
      <c r="P39">
        <f>B39*hotel_z_scores!$C$3 + z_score_stuff!D39*hotel_z_scores!$D$3 + hotel_z_scores!$E$3 * z_score_stuff!F39 + z_score_stuff!H39*hotel_z_scores!$F$3 + hotel_z_scores!$G$3 * z_score_stuff!J39 + z_score_stuff!L39*hotel_z_scores!$H$3 + hotel_z_scores!$I$3*z_score_stuff!N39</f>
        <v>47.529440120850801</v>
      </c>
      <c r="Q39">
        <f>B39*hotel_z_scores!$C$4 + z_score_stuff!D39*hotel_z_scores!$D$4 + hotel_z_scores!$E$4 * z_score_stuff!F39 + z_score_stuff!H39*hotel_z_scores!$F$4 + hotel_z_scores!$G$4 * z_score_stuff!J39 + z_score_stuff!L39*hotel_z_scores!$H$4 + hotel_z_scores!$I$4*z_score_stuff!N39</f>
        <v>34.232266983029625</v>
      </c>
      <c r="R39">
        <f>$A39*[2]hotel_z_scores!$B$5 + $B39*[2]hotel_z_scores!$C$5 + [2]hotel_z_scores!$D$5*[2]z_score_stuff!$C39 + [2]z_score_stuff!$D39*[2]hotel_z_scores!$E$5 + [2]hotel_z_scores!$F$5*[2]z_score_stuff!$E39 + [2]z_score_stuff!$F39*[2]hotel_z_scores!$G$5 + [2]hotel_z_scores!$H$5*[2]z_score_stuff!$G39 + [2]z_score_stuff!$H39*[2]hotel_z_scores!$I$5</f>
        <v>-3.3325487488508583</v>
      </c>
      <c r="S39">
        <f>$A39*[2]hotel_z_scores!$B$6 + $B39*[2]hotel_z_scores!$C$6 + [2]hotel_z_scores!$D$6*[2]z_score_stuff!$C39 + [2]z_score_stuff!$D39*[2]hotel_z_scores!$E$6 + [2]hotel_z_scores!$F$6*[2]z_score_stuff!$E39 + [2]z_score_stuff!$F39*[2]hotel_z_scores!$G$6 + [2]hotel_z_scores!$H$6*[2]z_score_stuff!$G39 + [2]z_score_stuff!$H39*[2]hotel_z_scores!$I$6</f>
        <v>-0.62357022758467195</v>
      </c>
      <c r="T39">
        <f>$A39*[2]hotel_z_scores!$B$7 + $B39*[2]hotel_z_scores!$C$7+ [2]hotel_z_scores!$D$7*[2]z_score_stuff!$C39 + [2]z_score_stuff!$D39*[2]hotel_z_scores!$E$7 + [2]hotel_z_scores!$F$7*[2]z_score_stuff!$E39 + [2]z_score_stuff!$F39*[2]hotel_z_scores!$G$7 + [2]hotel_z_scores!$H$7*[2]z_score_stuff!$G39 + [2]z_score_stuff!$H39*[2]hotel_z_scores!$I$7</f>
        <v>-4.0239312977023607</v>
      </c>
      <c r="U39">
        <f>B39*hotel_z_scores!$C$8 + z_score_stuff!D39*hotel_z_scores!$D$8 + hotel_z_scores!$E$8 * z_score_stuff!F39 + z_score_stuff!H39*hotel_z_scores!$F$8 + hotel_z_scores!$G$8 * z_score_stuff!J39 + z_score_stuff!L39*hotel_z_scores!$H$8 + hotel_z_scores!$I$8*z_score_stuff!N39</f>
        <v>25.459203680308384</v>
      </c>
      <c r="V39">
        <f>B39*hotel_z_scores!$C$9 + z_score_stuff!D39*hotel_z_scores!$D$9 + hotel_z_scores!$E$9 * z_score_stuff!F39 + z_score_stuff!H39*hotel_z_scores!$F$9 + hotel_z_scores!$G$9 * z_score_stuff!J39 + z_score_stuff!L39*hotel_z_scores!$H$9 + hotel_z_scores!$I$9*z_score_stuff!N39</f>
        <v>32.174121607369422</v>
      </c>
      <c r="W39">
        <f>B39*hotel_z_scores!$C$10 + z_score_stuff!D39*hotel_z_scores!$D$10 + hotel_z_scores!$E$10 * z_score_stuff!F39 + z_score_stuff!H39*hotel_z_scores!$F$10 + hotel_z_scores!$G$10 * z_score_stuff!J39 + z_score_stuff!L39*hotel_z_scores!$H$10 + hotel_z_scores!$I$10*z_score_stuff!N39</f>
        <v>35.586033460942602</v>
      </c>
      <c r="X39">
        <f>B39*hotel_z_scores!$C$11 + z_score_stuff!D39*hotel_z_scores!$D$11 + hotel_z_scores!$E$11 * z_score_stuff!F39 + z_score_stuff!H39*hotel_z_scores!$F$11 + hotel_z_scores!$G$11 * z_score_stuff!J39 + z_score_stuff!L39*hotel_z_scores!$H$11 + hotel_z_scores!$I$11*z_score_stuff!N39</f>
        <v>32.418455813874871</v>
      </c>
      <c r="Y39">
        <f>B39*hotel_z_scores!$C$12 + z_score_stuff!D39*hotel_z_scores!$D$12 + hotel_z_scores!$E$12 * z_score_stuff!F39 + z_score_stuff!H39*hotel_z_scores!$F$12 + hotel_z_scores!$G$12 * z_score_stuff!J39 + z_score_stuff!L39*hotel_z_scores!$H$12 + hotel_z_scores!$I$12*z_score_stuff!N39</f>
        <v>32.297117188762655</v>
      </c>
      <c r="Z39">
        <f>B39*hotel_z_scores!$C$13 + z_score_stuff!D39*hotel_z_scores!$D$13 + hotel_z_scores!$E$13 * z_score_stuff!F39 + z_score_stuff!H39*hotel_z_scores!$F$13 + hotel_z_scores!$G$13 * z_score_stuff!J39 + z_score_stuff!L39*hotel_z_scores!$H$13 + hotel_z_scores!$I$13*z_score_stuff!N39</f>
        <v>30.268234013374382</v>
      </c>
      <c r="AA39">
        <f>B39*hotel_z_scores!$C$14 + z_score_stuff!D39*hotel_z_scores!$D$14 + hotel_z_scores!$E$14 * z_score_stuff!F39 + z_score_stuff!H39*hotel_z_scores!$F$14 + hotel_z_scores!$G$14 * z_score_stuff!J39 + z_score_stuff!L39*hotel_z_scores!$H$14 + hotel_z_scores!$I$14*z_score_stuff!N39</f>
        <v>28.346439991948799</v>
      </c>
      <c r="AB39">
        <f>B39*hotel_z_scores!$C$15 + z_score_stuff!D39*hotel_z_scores!$D$15 + hotel_z_scores!$E$15 * z_score_stuff!F39 + z_score_stuff!H39*hotel_z_scores!$F$15 + hotel_z_scores!$G$15 * z_score_stuff!J39 + z_score_stuff!L39*hotel_z_scores!$H$15 + hotel_z_scores!$I$15*z_score_stuff!N39</f>
        <v>27.034091060571658</v>
      </c>
      <c r="AC39">
        <f>B39*hotel_z_scores!$C$16 + z_score_stuff!D39*hotel_z_scores!$D$16 + hotel_z_scores!$E$16 * z_score_stuff!F39 + z_score_stuff!H39*hotel_z_scores!$F$16 + hotel_z_scores!$G$16 * z_score_stuff!J39 + z_score_stuff!L39*hotel_z_scores!$H$16 + hotel_z_scores!$I$16*z_score_stuff!N39</f>
        <v>33.929231787121978</v>
      </c>
      <c r="AD39">
        <f>B39*hotel_z_scores!$C$17 + z_score_stuff!D39*hotel_z_scores!$D$17 + hotel_z_scores!$E$17 * z_score_stuff!F39 + z_score_stuff!H39*hotel_z_scores!$F$17 + hotel_z_scores!$G$17 * z_score_stuff!J39 + z_score_stuff!L39*hotel_z_scores!$H$17 + hotel_z_scores!$I$17*z_score_stuff!N39</f>
        <v>28.605988732787399</v>
      </c>
      <c r="AE39">
        <f>B39*hotel_z_scores!$C$18 + z_score_stuff!D39*hotel_z_scores!$D$18 + hotel_z_scores!$E$18 * z_score_stuff!F39 + z_score_stuff!H39*hotel_z_scores!$F$18 + hotel_z_scores!$G$18 * z_score_stuff!J39 + z_score_stuff!L39*hotel_z_scores!$H$18 + hotel_z_scores!$I$18 * z_score_stuff!N39</f>
        <v>36.373990836297118</v>
      </c>
      <c r="AF39">
        <f>B39*hotel_z_scores!$C$19 + z_score_stuff!D39*hotel_z_scores!$D$19 + hotel_z_scores!$E$19 * z_score_stuff!F39 + z_score_stuff!H39*hotel_z_scores!$F$19 + hotel_z_scores!$G$19 * z_score_stuff!J39 + z_score_stuff!L39*hotel_z_scores!$H$19 + hotel_z_scores!$I$19*z_score_stuff!N39</f>
        <v>31.410503982637053</v>
      </c>
      <c r="AG39">
        <f>B39*hotel_z_scores!$C$20 + z_score_stuff!D39*hotel_z_scores!$D$20 + hotel_z_scores!$E$20 * z_score_stuff!F39 + z_score_stuff!H39*hotel_z_scores!$F$20 + hotel_z_scores!$G$20 * z_score_stuff!J39 + z_score_stuff!L39*hotel_z_scores!$H$20 + hotel_z_scores!$I$20*z_score_stuff!N39</f>
        <v>35.887915158492589</v>
      </c>
      <c r="AH39">
        <f>B39*hotel_z_scores!$C$21 + z_score_stuff!D39*hotel_z_scores!$D$21 + hotel_z_scores!$E$21 * z_score_stuff!F39 + z_score_stuff!H39*hotel_z_scores!$F$21 + hotel_z_scores!$G$21 * z_score_stuff!J39 + z_score_stuff!L39*hotel_z_scores!$H$21 + hotel_z_scores!$I$21*z_score_stuff!N39</f>
        <v>39.23367065303102</v>
      </c>
      <c r="AI39">
        <f>B39*hotel_z_scores!$C$22 + z_score_stuff!D39*hotel_z_scores!$D$22 + hotel_z_scores!$E$22 * z_score_stuff!F39 + z_score_stuff!H39*hotel_z_scores!$F$22 + hotel_z_scores!$G$22 * z_score_stuff!J39 + z_score_stuff!L39*hotel_z_scores!$H$22 + hotel_z_scores!$I$22*z_score_stuff!N39</f>
        <v>25.849195225049552</v>
      </c>
      <c r="AJ39">
        <f>B39*hotel_z_scores!$C$23+z_score_stuff!D39*hotel_z_scores!$D$23+hotel_z_scores!$E$23*z_score_stuff!F39+z_score_stuff!H39*hotel_z_scores!$F$23+hotel_z_scores!$G$23*z_score_stuff!J39+z_score_stuff!L39*hotel_z_scores!$H$23+hotel_z_scores!$I$23*z_score_stuff!N39</f>
        <v>29.075624502685525</v>
      </c>
      <c r="AK39">
        <f>B39*hotel_z_scores!$C$24 + z_score_stuff!D39*hotel_z_scores!$D$24 + hotel_z_scores!$E$24 * z_score_stuff!F39 + z_score_stuff!H39*hotel_z_scores!$F$24 + hotel_z_scores!$G$24 * z_score_stuff!J39 + z_score_stuff!L39*hotel_z_scores!$H$24 + hotel_z_scores!$I$24*z_score_stuff!N39</f>
        <v>25.655474422614184</v>
      </c>
      <c r="AL39">
        <f>B39*hotel_z_scores!$C$25 + z_score_stuff!D39*hotel_z_scores!$D$25 + hotel_z_scores!$E$25 * z_score_stuff!F39 + z_score_stuff!H39*hotel_z_scores!$F$25 + hotel_z_scores!$G$25 * z_score_stuff!J39 + z_score_stuff!L39*hotel_z_scores!$H$25 + hotel_z_scores!$I$25*z_score_stuff!N39</f>
        <v>29.055112485027017</v>
      </c>
      <c r="AM39">
        <f>B39*hotel_z_scores!$C$26 + z_score_stuff!D39*hotel_z_scores!$D$26 + hotel_z_scores!$E$26 * z_score_stuff!F39 + z_score_stuff!H39*hotel_z_scores!$F$26 + hotel_z_scores!$G$26 * z_score_stuff!J39 + z_score_stuff!L39*hotel_z_scores!$H$26 + hotel_z_scores!$I$26*z_score_stuff!N39</f>
        <v>31.914045036337981</v>
      </c>
      <c r="AN39">
        <f>B39*hotel_z_scores!$C$27 + z_score_stuff!D39*hotel_z_scores!$D$27 + hotel_z_scores!$E$27 * z_score_stuff!F39 + z_score_stuff!H39*hotel_z_scores!$F$27 + hotel_z_scores!$G$27 * z_score_stuff!J39 + z_score_stuff!L39*hotel_z_scores!$H$27 + hotel_z_scores!$I$27 *z_score_stuff!N39</f>
        <v>33.55140713737724</v>
      </c>
      <c r="AO39">
        <f>B39*hotel_z_scores!$C$28 + z_score_stuff!D39*hotel_z_scores!$D$28 + hotel_z_scores!$E$28 * z_score_stuff!F39 + z_score_stuff!H39*hotel_z_scores!$F$28 + hotel_z_scores!$G$28 * z_score_stuff!J39 + z_score_stuff!L39*hotel_z_scores!$H$28 + hotel_z_scores!$I$28 *z_score_stuff!N39</f>
        <v>15.782487123241097</v>
      </c>
      <c r="AP39">
        <f>B39*hotel_z_scores!$C$29 + z_score_stuff!D39*hotel_z_scores!$D$29 + hotel_z_scores!$E$29 * z_score_stuff!F39 + z_score_stuff!H39*hotel_z_scores!$F$29 + hotel_z_scores!$G$29 * z_score_stuff!J39 + z_score_stuff!L39*hotel_z_scores!$H$29 + hotel_z_scores!$I$29*z_score_stuff!N39</f>
        <v>20.661550784205915</v>
      </c>
      <c r="AQ39">
        <f>B39*hotel_z_scores!$C$30 + z_score_stuff!D39*hotel_z_scores!$D$30 + hotel_z_scores!$E$30 * z_score_stuff!F39 + z_score_stuff!H39*hotel_z_scores!$F$30 + hotel_z_scores!$G$30 * z_score_stuff!J39 + z_score_stuff!L39*hotel_z_scores!$H$30 + hotel_z_scores!$I$30*z_score_stuff!N39</f>
        <v>25.399172541177307</v>
      </c>
      <c r="AR39">
        <f>B39*hotel_z_scores!$C$31 + z_score_stuff!D39*hotel_z_scores!$D$31 + hotel_z_scores!$E$31 * z_score_stuff!F39 + z_score_stuff!H39*hotel_z_scores!$F$31 + hotel_z_scores!$G$31 * z_score_stuff!J39 + z_score_stuff!L39*hotel_z_scores!$H$31 + hotel_z_scores!$I$31*z_score_stuff!N39</f>
        <v>44.25568187267497</v>
      </c>
      <c r="AS39">
        <f>B39*hotel_z_scores!$C$32 + z_score_stuff!D39*hotel_z_scores!$D$32 + hotel_z_scores!$E$32 * z_score_stuff!F39 + z_score_stuff!H39*hotel_z_scores!$F$32 + hotel_z_scores!$G$32 * z_score_stuff!J39 + z_score_stuff!L39*hotel_z_scores!$H$32 + hotel_z_scores!$I$32*z_score_stuff!N39</f>
        <v>28.186452002402426</v>
      </c>
      <c r="AU39" t="e">
        <f>INDEX(#REF!,0,MATCH(MAX(#REF!),#REF!,0))</f>
        <v>#REF!</v>
      </c>
      <c r="AV39" t="e">
        <f>INDEX(#REF!,0,MATCH(LARGE((#REF!),2),#REF!, 0))</f>
        <v>#REF!</v>
      </c>
      <c r="AW39" t="e">
        <f>INDEX(#REF!,0,MATCH(LARGE((#REF!),3),#REF!, 0))</f>
        <v>#REF!</v>
      </c>
      <c r="AX39">
        <f>COUNTIF(AU39:AW39, "=" &amp; AY39)</f>
        <v>0</v>
      </c>
      <c r="AY39" s="7" t="s">
        <v>793</v>
      </c>
    </row>
    <row r="40" spans="1:51" x14ac:dyDescent="0.3">
      <c r="A40">
        <f>('Value and Moderate yes mult bed'!BY40 - '[3]Rest of VM'!$AQ$1406) / '[3]Rest of VM'!$AQ$1407</f>
        <v>0.97572676450701368</v>
      </c>
      <c r="B40">
        <f t="shared" si="6"/>
        <v>3.6628887095396978</v>
      </c>
      <c r="C40">
        <f>('Value and Moderate yes mult bed'!BZ40 - '[3]Rest of VM'!$AR$1406) /'[3]Rest of VM'!$AR$1407</f>
        <v>2.8229167805160644</v>
      </c>
      <c r="D40">
        <f t="shared" si="0"/>
        <v>4.6485751346992199</v>
      </c>
      <c r="E40">
        <f>('Value and Moderate yes mult bed'!CA40 - '[3]Rest of VM'!$AT$1406) /'[3]Rest of VM'!$AT$1407</f>
        <v>-2.3856262479770005</v>
      </c>
      <c r="F40">
        <f t="shared" si="1"/>
        <v>0.95479454166468303</v>
      </c>
      <c r="G40">
        <f>('Value and Moderate yes mult bed'!CB40 - '[3]Rest of VM'!$AU$1406) / '[3]Rest of VM'!$AU$1407</f>
        <v>0.2838849782289638</v>
      </c>
      <c r="H40">
        <f t="shared" si="2"/>
        <v>2.3072330502660798</v>
      </c>
      <c r="I40">
        <f>('Value and Moderate yes mult bed'!CC40 - '[3]Rest of VM'!$AY$1406) /'[3]Rest of VM'!$AY$1407</f>
        <v>0.94720760061247067</v>
      </c>
      <c r="J40">
        <f t="shared" si="3"/>
        <v>3.3152266015516423</v>
      </c>
      <c r="K40">
        <f>('Value and Moderate yes mult bed'!CD40 - '[3]Rest of VM'!$BA$1406) / '[3]Rest of VM'!$BA$1407</f>
        <v>1.3360765234769862</v>
      </c>
      <c r="L40">
        <f t="shared" si="4"/>
        <v>2.9067945851679058</v>
      </c>
      <c r="M40">
        <f>('Value and Moderate yes mult bed'!CE40 - '[3]Rest of VM'!$AW$1406) / '[3]Rest of VM'!$AW$1407</f>
        <v>2.008396638084911</v>
      </c>
      <c r="N40">
        <f t="shared" si="5"/>
        <v>4.69182841908688</v>
      </c>
      <c r="O40">
        <f>hotel_z_scores!$B$37*(B40*hotel_z_scores!$C$2 + z_score_stuff!D40*hotel_z_scores!$D$2 + hotel_z_scores!$E$2 * z_score_stuff!F40 + z_score_stuff!H40*hotel_z_scores!$F$2 + hotel_z_scores!$G$2 * z_score_stuff!J40 + z_score_stuff!L40*hotel_z_scores!$H$2 + hotel_z_scores!$I$2*z_score_stuff!N40)</f>
        <v>24.444139183375782</v>
      </c>
      <c r="P40">
        <f>B40*hotel_z_scores!$C$3 + z_score_stuff!D40*hotel_z_scores!$D$3 + hotel_z_scores!$E$3 * z_score_stuff!F40 + z_score_stuff!H40*hotel_z_scores!$F$3 + hotel_z_scores!$G$3 * z_score_stuff!J40 + z_score_stuff!L40*hotel_z_scores!$H$3 + hotel_z_scores!$I$3*z_score_stuff!N40</f>
        <v>82.526533855550412</v>
      </c>
      <c r="Q40">
        <f>B40*hotel_z_scores!$C$4 + z_score_stuff!D40*hotel_z_scores!$D$4 + hotel_z_scores!$E$4 * z_score_stuff!F40 + z_score_stuff!H40*hotel_z_scores!$F$4 + hotel_z_scores!$G$4 * z_score_stuff!J40 + z_score_stuff!L40*hotel_z_scores!$H$4 + hotel_z_scores!$I$4*z_score_stuff!N40</f>
        <v>59.29106509656404</v>
      </c>
      <c r="R40">
        <f>$A40*[2]hotel_z_scores!$B$5 + $B40*[2]hotel_z_scores!$C$5 + [2]hotel_z_scores!$D$5*[2]z_score_stuff!$C40 + [2]z_score_stuff!$D40*[2]hotel_z_scores!$E$5 + [2]hotel_z_scores!$F$5*[2]z_score_stuff!$E40 + [2]z_score_stuff!$F40*[2]hotel_z_scores!$G$5 + [2]hotel_z_scores!$H$5*[2]z_score_stuff!$G40 + [2]z_score_stuff!$H40*[2]hotel_z_scores!$I$5</f>
        <v>44.571420033053116</v>
      </c>
      <c r="S40">
        <f>$A40*[2]hotel_z_scores!$B$6 + $B40*[2]hotel_z_scores!$C$6 + [2]hotel_z_scores!$D$6*[2]z_score_stuff!$C40 + [2]z_score_stuff!$D40*[2]hotel_z_scores!$E$6 + [2]hotel_z_scores!$F$6*[2]z_score_stuff!$E40 + [2]z_score_stuff!$F40*[2]hotel_z_scores!$G$6 + [2]hotel_z_scores!$H$6*[2]z_score_stuff!$G40 + [2]z_score_stuff!$H40*[2]hotel_z_scores!$I$6</f>
        <v>47.995144085917424</v>
      </c>
      <c r="T40">
        <f>$A40*[2]hotel_z_scores!$B$7 + $B40*[2]hotel_z_scores!$C$7+ [2]hotel_z_scores!$D$7*[2]z_score_stuff!$C40 + [2]z_score_stuff!$D40*[2]hotel_z_scores!$E$7 + [2]hotel_z_scores!$F$7*[2]z_score_stuff!$E40 + [2]z_score_stuff!$F40*[2]hotel_z_scores!$G$7 + [2]hotel_z_scores!$H$7*[2]z_score_stuff!$G40 + [2]z_score_stuff!$H40*[2]hotel_z_scores!$I$7</f>
        <v>49.051910592226818</v>
      </c>
      <c r="U40">
        <f>B40*hotel_z_scores!$C$8 + z_score_stuff!D40*hotel_z_scores!$D$8 + hotel_z_scores!$E$8 * z_score_stuff!F40 + z_score_stuff!H40*hotel_z_scores!$F$8 + hotel_z_scores!$G$8 * z_score_stuff!J40 + z_score_stuff!L40*hotel_z_scores!$H$8 + hotel_z_scores!$I$8*z_score_stuff!N40</f>
        <v>56.123401889007148</v>
      </c>
      <c r="V40">
        <f>B40*hotel_z_scores!$C$9 + z_score_stuff!D40*hotel_z_scores!$D$9 + hotel_z_scores!$E$9 * z_score_stuff!F40 + z_score_stuff!H40*hotel_z_scores!$F$9 + hotel_z_scores!$G$9 * z_score_stuff!J40 + z_score_stuff!L40*hotel_z_scores!$H$9 + hotel_z_scores!$I$9*z_score_stuff!N40</f>
        <v>61.790733664950089</v>
      </c>
      <c r="W40">
        <f>B40*hotel_z_scores!$C$10 + z_score_stuff!D40*hotel_z_scores!$D$10 + hotel_z_scores!$E$10 * z_score_stuff!F40 + z_score_stuff!H40*hotel_z_scores!$F$10 + hotel_z_scores!$G$10 * z_score_stuff!J40 + z_score_stuff!L40*hotel_z_scores!$H$10 + hotel_z_scores!$I$10*z_score_stuff!N40</f>
        <v>47.749994756918781</v>
      </c>
      <c r="X40">
        <f>B40*hotel_z_scores!$C$11 + z_score_stuff!D40*hotel_z_scores!$D$11 + hotel_z_scores!$E$11 * z_score_stuff!F40 + z_score_stuff!H40*hotel_z_scores!$F$11 + hotel_z_scores!$G$11 * z_score_stuff!J40 + z_score_stuff!L40*hotel_z_scores!$H$11 + hotel_z_scores!$I$11*z_score_stuff!N40</f>
        <v>54.087479807666696</v>
      </c>
      <c r="Y40">
        <f>B40*hotel_z_scores!$C$12 + z_score_stuff!D40*hotel_z_scores!$D$12 + hotel_z_scores!$E$12 * z_score_stuff!F40 + z_score_stuff!H40*hotel_z_scores!$F$12 + hotel_z_scores!$G$12 * z_score_stuff!J40 + z_score_stuff!L40*hotel_z_scores!$H$12 + hotel_z_scores!$I$12*z_score_stuff!N40</f>
        <v>57.440119805203921</v>
      </c>
      <c r="Z40">
        <f>B40*hotel_z_scores!$C$13 + z_score_stuff!D40*hotel_z_scores!$D$13 + hotel_z_scores!$E$13 * z_score_stuff!F40 + z_score_stuff!H40*hotel_z_scores!$F$13 + hotel_z_scores!$G$13 * z_score_stuff!J40 + z_score_stuff!L40*hotel_z_scores!$H$13 + hotel_z_scores!$I$13*z_score_stuff!N40</f>
        <v>56.308934057695765</v>
      </c>
      <c r="AA40">
        <f>B40*hotel_z_scores!$C$14 + z_score_stuff!D40*hotel_z_scores!$D$14 + hotel_z_scores!$E$14 * z_score_stuff!F40 + z_score_stuff!H40*hotel_z_scores!$F$14 + hotel_z_scores!$G$14 * z_score_stuff!J40 + z_score_stuff!L40*hotel_z_scores!$H$14 + hotel_z_scores!$I$14*z_score_stuff!N40</f>
        <v>56.626279051681394</v>
      </c>
      <c r="AB40">
        <f>B40*hotel_z_scores!$C$15 + z_score_stuff!D40*hotel_z_scores!$D$15 + hotel_z_scores!$E$15 * z_score_stuff!F40 + z_score_stuff!H40*hotel_z_scores!$F$15 + hotel_z_scores!$G$15 * z_score_stuff!J40 + z_score_stuff!L40*hotel_z_scores!$H$15 + hotel_z_scores!$I$15*z_score_stuff!N40</f>
        <v>40.558420665287414</v>
      </c>
      <c r="AC40">
        <f>B40*hotel_z_scores!$C$16 + z_score_stuff!D40*hotel_z_scores!$D$16 + hotel_z_scores!$E$16 * z_score_stuff!F40 + z_score_stuff!H40*hotel_z_scores!$F$16 + hotel_z_scores!$G$16 * z_score_stuff!J40 + z_score_stuff!L40*hotel_z_scores!$H$16 + hotel_z_scores!$I$16*z_score_stuff!N40</f>
        <v>66.805577307415859</v>
      </c>
      <c r="AD40">
        <f>B40*hotel_z_scores!$C$17 + z_score_stuff!D40*hotel_z_scores!$D$17 + hotel_z_scores!$E$17 * z_score_stuff!F40 + z_score_stuff!H40*hotel_z_scores!$F$17 + hotel_z_scores!$G$17 * z_score_stuff!J40 + z_score_stuff!L40*hotel_z_scores!$H$17 + hotel_z_scores!$I$17*z_score_stuff!N40</f>
        <v>48.42061639000454</v>
      </c>
      <c r="AE40">
        <f>B40*hotel_z_scores!$C$18 + z_score_stuff!D40*hotel_z_scores!$D$18 + hotel_z_scores!$E$18 * z_score_stuff!F40 + z_score_stuff!H40*hotel_z_scores!$F$18 + hotel_z_scores!$G$18 * z_score_stuff!J40 + z_score_stuff!L40*hotel_z_scores!$H$18 + hotel_z_scores!$I$18 * z_score_stuff!N40</f>
        <v>69.143232988444538</v>
      </c>
      <c r="AF40">
        <f>B40*hotel_z_scores!$C$19 + z_score_stuff!D40*hotel_z_scores!$D$19 + hotel_z_scores!$E$19 * z_score_stuff!F40 + z_score_stuff!H40*hotel_z_scores!$F$19 + hotel_z_scores!$G$19 * z_score_stuff!J40 + z_score_stuff!L40*hotel_z_scores!$H$19 + hotel_z_scores!$I$19*z_score_stuff!N40</f>
        <v>60.941246599917505</v>
      </c>
      <c r="AG40">
        <f>B40*hotel_z_scores!$C$20 + z_score_stuff!D40*hotel_z_scores!$D$20 + hotel_z_scores!$E$20 * z_score_stuff!F40 + z_score_stuff!H40*hotel_z_scores!$F$20 + hotel_z_scores!$G$20 * z_score_stuff!J40 + z_score_stuff!L40*hotel_z_scores!$H$20 + hotel_z_scores!$I$20*z_score_stuff!N40</f>
        <v>62.950182941495441</v>
      </c>
      <c r="AH40">
        <f>B40*hotel_z_scores!$C$21 + z_score_stuff!D40*hotel_z_scores!$D$21 + hotel_z_scores!$E$21 * z_score_stuff!F40 + z_score_stuff!H40*hotel_z_scores!$F$21 + hotel_z_scores!$G$21 * z_score_stuff!J40 + z_score_stuff!L40*hotel_z_scores!$H$21 + hotel_z_scores!$I$21*z_score_stuff!N40</f>
        <v>70.503626511161741</v>
      </c>
      <c r="AI40">
        <f>B40*hotel_z_scores!$C$22 + z_score_stuff!D40*hotel_z_scores!$D$22 + hotel_z_scores!$E$22 * z_score_stuff!F40 + z_score_stuff!H40*hotel_z_scores!$F$22 + hotel_z_scores!$G$22 * z_score_stuff!J40 + z_score_stuff!L40*hotel_z_scores!$H$22 + hotel_z_scores!$I$22*z_score_stuff!N40</f>
        <v>35.999071279367357</v>
      </c>
      <c r="AJ40">
        <f>B40*hotel_z_scores!$C$23+z_score_stuff!D40*hotel_z_scores!$D$23+hotel_z_scores!$E$23*z_score_stuff!F40+z_score_stuff!H40*hotel_z_scores!$F$23+hotel_z_scores!$G$23*z_score_stuff!J40+z_score_stuff!L40*hotel_z_scores!$H$23+hotel_z_scores!$I$23*z_score_stuff!N40</f>
        <v>47.003999914172638</v>
      </c>
      <c r="AK40">
        <f>B40*hotel_z_scores!$C$24 + z_score_stuff!D40*hotel_z_scores!$D$24 + hotel_z_scores!$E$24 * z_score_stuff!F40 + z_score_stuff!H40*hotel_z_scores!$F$24 + hotel_z_scores!$G$24 * z_score_stuff!J40 + z_score_stuff!L40*hotel_z_scores!$H$24 + hotel_z_scores!$I$24*z_score_stuff!N40</f>
        <v>49.831577612052833</v>
      </c>
      <c r="AL40">
        <f>B40*hotel_z_scores!$C$25 + z_score_stuff!D40*hotel_z_scores!$D$25 + hotel_z_scores!$E$25 * z_score_stuff!F40 + z_score_stuff!H40*hotel_z_scores!$F$25 + hotel_z_scores!$G$25 * z_score_stuff!J40 + z_score_stuff!L40*hotel_z_scores!$H$25 + hotel_z_scores!$I$25*z_score_stuff!N40</f>
        <v>52.581165605121811</v>
      </c>
      <c r="AM40">
        <f>B40*hotel_z_scores!$C$26 + z_score_stuff!D40*hotel_z_scores!$D$26 + hotel_z_scores!$E$26 * z_score_stuff!F40 + z_score_stuff!H40*hotel_z_scores!$F$26 + hotel_z_scores!$G$26 * z_score_stuff!J40 + z_score_stuff!L40*hotel_z_scores!$H$26 + hotel_z_scores!$I$26*z_score_stuff!N40</f>
        <v>57.413833243840763</v>
      </c>
      <c r="AN40">
        <f>B40*hotel_z_scores!$C$27 + z_score_stuff!D40*hotel_z_scores!$D$27 + hotel_z_scores!$E$27 * z_score_stuff!F40 + z_score_stuff!H40*hotel_z_scores!$F$27 + hotel_z_scores!$G$27 * z_score_stuff!J40 + z_score_stuff!L40*hotel_z_scores!$H$27 + hotel_z_scores!$I$27 *z_score_stuff!N40</f>
        <v>57.45545825105679</v>
      </c>
      <c r="AO40">
        <f>B40*hotel_z_scores!$C$28 + z_score_stuff!D40*hotel_z_scores!$D$28 + hotel_z_scores!$E$28 * z_score_stuff!F40 + z_score_stuff!H40*hotel_z_scores!$F$28 + hotel_z_scores!$G$28 * z_score_stuff!J40 + z_score_stuff!L40*hotel_z_scores!$H$28 + hotel_z_scores!$I$28 *z_score_stuff!N40</f>
        <v>34.511951432195261</v>
      </c>
      <c r="AP40">
        <f>B40*hotel_z_scores!$C$29 + z_score_stuff!D40*hotel_z_scores!$D$29 + hotel_z_scores!$E$29 * z_score_stuff!F40 + z_score_stuff!H40*hotel_z_scores!$F$29 + hotel_z_scores!$G$29 * z_score_stuff!J40 + z_score_stuff!L40*hotel_z_scores!$H$29 + hotel_z_scores!$I$29*z_score_stuff!N40</f>
        <v>41.149821696382716</v>
      </c>
      <c r="AQ40">
        <f>B40*hotel_z_scores!$C$30 + z_score_stuff!D40*hotel_z_scores!$D$30 + hotel_z_scores!$E$30 * z_score_stuff!F40 + z_score_stuff!H40*hotel_z_scores!$F$30 + hotel_z_scores!$G$30 * z_score_stuff!J40 + z_score_stuff!L40*hotel_z_scores!$H$30 + hotel_z_scores!$I$30*z_score_stuff!N40</f>
        <v>55.548183715020116</v>
      </c>
      <c r="AR40">
        <f>B40*hotel_z_scores!$C$31 + z_score_stuff!D40*hotel_z_scores!$D$31 + hotel_z_scores!$E$31 * z_score_stuff!F40 + z_score_stuff!H40*hotel_z_scores!$F$31 + hotel_z_scores!$G$31 * z_score_stuff!J40 + z_score_stuff!L40*hotel_z_scores!$H$31 + hotel_z_scores!$I$31*z_score_stuff!N40</f>
        <v>85.049997166293394</v>
      </c>
      <c r="AS40">
        <f>B40*hotel_z_scores!$C$32 + z_score_stuff!D40*hotel_z_scores!$D$32 + hotel_z_scores!$E$32 * z_score_stuff!F40 + z_score_stuff!H40*hotel_z_scores!$F$32 + hotel_z_scores!$G$32 * z_score_stuff!J40 + z_score_stuff!L40*hotel_z_scores!$H$32 + hotel_z_scores!$I$32*z_score_stuff!N40</f>
        <v>61.586609264179081</v>
      </c>
      <c r="AU40" t="e">
        <f>INDEX(#REF!,0,MATCH(MAX(#REF!),#REF!,0))</f>
        <v>#REF!</v>
      </c>
      <c r="AV40" t="e">
        <f>INDEX(#REF!,0,MATCH(LARGE((#REF!),2),#REF!, 0))</f>
        <v>#REF!</v>
      </c>
      <c r="AW40" t="e">
        <f>INDEX(#REF!,0,MATCH(LARGE((#REF!),3),#REF!, 0))</f>
        <v>#REF!</v>
      </c>
      <c r="AX40">
        <f>COUNTIF(AU40:AW40, "=" &amp; AY40)</f>
        <v>0</v>
      </c>
      <c r="AY40" s="7" t="s">
        <v>793</v>
      </c>
    </row>
    <row r="41" spans="1:51" x14ac:dyDescent="0.3">
      <c r="A41">
        <f>('Value and Moderate yes mult bed'!BY41 - '[3]Rest of VM'!$AQ$1406) / '[3]Rest of VM'!$AQ$1407</f>
        <v>0.97572676450701368</v>
      </c>
      <c r="B41">
        <f t="shared" si="6"/>
        <v>3.6628887095396978</v>
      </c>
      <c r="C41">
        <f>('Value and Moderate yes mult bed'!BZ41 - '[3]Rest of VM'!$AR$1406) /'[3]Rest of VM'!$AR$1407</f>
        <v>2.8229167805160644</v>
      </c>
      <c r="D41">
        <f t="shared" si="0"/>
        <v>4.6485751346992199</v>
      </c>
      <c r="E41">
        <f>('Value and Moderate yes mult bed'!CA41 - '[3]Rest of VM'!$AT$1406) /'[3]Rest of VM'!$AT$1407</f>
        <v>-3.3404207896416835</v>
      </c>
      <c r="F41">
        <f t="shared" si="1"/>
        <v>0</v>
      </c>
      <c r="G41">
        <f>('Value and Moderate yes mult bed'!CB41 - '[3]Rest of VM'!$AU$1406) / '[3]Rest of VM'!$AU$1407</f>
        <v>-2.0233480720371162</v>
      </c>
      <c r="H41">
        <f t="shared" si="2"/>
        <v>0</v>
      </c>
      <c r="I41">
        <f>('Value and Moderate yes mult bed'!CC41 - '[3]Rest of VM'!$AY$1406) /'[3]Rest of VM'!$AY$1407</f>
        <v>0.94720760061247067</v>
      </c>
      <c r="J41">
        <f t="shared" si="3"/>
        <v>3.3152266015516423</v>
      </c>
      <c r="K41">
        <f>('Value and Moderate yes mult bed'!CD41 - '[3]Rest of VM'!$BA$1406) / '[3]Rest of VM'!$BA$1407</f>
        <v>3.2739395802555902</v>
      </c>
      <c r="L41">
        <f t="shared" si="4"/>
        <v>4.8446576419465099</v>
      </c>
      <c r="M41">
        <f>('Value and Moderate yes mult bed'!CE41 - '[3]Rest of VM'!$AW$1406) / '[3]Rest of VM'!$AW$1407</f>
        <v>2.008396638084911</v>
      </c>
      <c r="N41">
        <f t="shared" si="5"/>
        <v>4.69182841908688</v>
      </c>
      <c r="O41">
        <f>hotel_z_scores!$B$37*(B41*hotel_z_scores!$C$2 + z_score_stuff!D41*hotel_z_scores!$D$2 + hotel_z_scores!$E$2 * z_score_stuff!F41 + z_score_stuff!H41*hotel_z_scores!$F$2 + hotel_z_scores!$G$2 * z_score_stuff!J41 + z_score_stuff!L41*hotel_z_scores!$H$2 + hotel_z_scores!$I$2*z_score_stuff!N41)</f>
        <v>21.954216314663977</v>
      </c>
      <c r="P41">
        <f>B41*hotel_z_scores!$C$3 + z_score_stuff!D41*hotel_z_scores!$D$3 + hotel_z_scores!$E$3 * z_score_stuff!F41 + z_score_stuff!H41*hotel_z_scores!$F$3 + hotel_z_scores!$G$3 * z_score_stuff!J41 + z_score_stuff!L41*hotel_z_scores!$H$3 + hotel_z_scores!$I$3*z_score_stuff!N41</f>
        <v>75.453236405230285</v>
      </c>
      <c r="Q41">
        <f>B41*hotel_z_scores!$C$4 + z_score_stuff!D41*hotel_z_scores!$D$4 + hotel_z_scores!$E$4 * z_score_stuff!F41 + z_score_stuff!H41*hotel_z_scores!$F$4 + hotel_z_scores!$G$4 * z_score_stuff!J41 + z_score_stuff!L41*hotel_z_scores!$H$4 + hotel_z_scores!$I$4*z_score_stuff!N41</f>
        <v>51.423717453687317</v>
      </c>
      <c r="R41">
        <f>$A41*[2]hotel_z_scores!$B$5 + $B41*[2]hotel_z_scores!$C$5 + [2]hotel_z_scores!$D$5*[2]z_score_stuff!$C41 + [2]z_score_stuff!$D41*[2]hotel_z_scores!$E$5 + [2]hotel_z_scores!$F$5*[2]z_score_stuff!$E41 + [2]z_score_stuff!$F41*[2]hotel_z_scores!$G$5 + [2]hotel_z_scores!$H$5*[2]z_score_stuff!$G41 + [2]z_score_stuff!$H41*[2]hotel_z_scores!$I$5</f>
        <v>40.742750889738254</v>
      </c>
      <c r="S41">
        <f>$A41*[2]hotel_z_scores!$B$6 + $B41*[2]hotel_z_scores!$C$6 + [2]hotel_z_scores!$D$6*[2]z_score_stuff!$C41 + [2]z_score_stuff!$D41*[2]hotel_z_scores!$E$6 + [2]hotel_z_scores!$F$6*[2]z_score_stuff!$E41 + [2]z_score_stuff!$F41*[2]hotel_z_scores!$G$6 + [2]hotel_z_scores!$H$6*[2]z_score_stuff!$G41 + [2]z_score_stuff!$H41*[2]hotel_z_scores!$I$6</f>
        <v>44.728767008671369</v>
      </c>
      <c r="T41">
        <f>$A41*[2]hotel_z_scores!$B$7 + $B41*[2]hotel_z_scores!$C$7+ [2]hotel_z_scores!$D$7*[2]z_score_stuff!$C41 + [2]z_score_stuff!$D41*[2]hotel_z_scores!$E$7 + [2]hotel_z_scores!$F$7*[2]z_score_stuff!$E41 + [2]z_score_stuff!$F41*[2]hotel_z_scores!$G$7 + [2]hotel_z_scores!$H$7*[2]z_score_stuff!$G41 + [2]z_score_stuff!$H41*[2]hotel_z_scores!$I$7</f>
        <v>44.874520464052132</v>
      </c>
      <c r="U41">
        <f>B41*hotel_z_scores!$C$8 + z_score_stuff!D41*hotel_z_scores!$D$8 + hotel_z_scores!$E$8 * z_score_stuff!F41 + z_score_stuff!H41*hotel_z_scores!$F$8 + hotel_z_scores!$G$8 * z_score_stuff!J41 + z_score_stuff!L41*hotel_z_scores!$H$8 + hotel_z_scores!$I$8*z_score_stuff!N41</f>
        <v>48.675499039818042</v>
      </c>
      <c r="V41">
        <f>B41*hotel_z_scores!$C$9 + z_score_stuff!D41*hotel_z_scores!$D$9 + hotel_z_scores!$E$9 * z_score_stuff!F41 + z_score_stuff!H41*hotel_z_scores!$F$9 + hotel_z_scores!$G$9 * z_score_stuff!J41 + z_score_stuff!L41*hotel_z_scores!$H$9 + hotel_z_scores!$I$9*z_score_stuff!N41</f>
        <v>52.848669474288265</v>
      </c>
      <c r="W41">
        <f>B41*hotel_z_scores!$C$10 + z_score_stuff!D41*hotel_z_scores!$D$10 + hotel_z_scores!$E$10 * z_score_stuff!F41 + z_score_stuff!H41*hotel_z_scores!$F$10 + hotel_z_scores!$G$10 * z_score_stuff!J41 + z_score_stuff!L41*hotel_z_scores!$H$10 + hotel_z_scores!$I$10*z_score_stuff!N41</f>
        <v>35.437096587299138</v>
      </c>
      <c r="X41">
        <f>B41*hotel_z_scores!$C$11 + z_score_stuff!D41*hotel_z_scores!$D$11 + hotel_z_scores!$E$11 * z_score_stuff!F41 + z_score_stuff!H41*hotel_z_scores!$F$11 + hotel_z_scores!$G$11 * z_score_stuff!J41 + z_score_stuff!L41*hotel_z_scores!$H$11 + hotel_z_scores!$I$11*z_score_stuff!N41</f>
        <v>46.778144201727649</v>
      </c>
      <c r="Y41">
        <f>B41*hotel_z_scores!$C$12 + z_score_stuff!D41*hotel_z_scores!$D$12 + hotel_z_scores!$E$12 * z_score_stuff!F41 + z_score_stuff!H41*hotel_z_scores!$F$12 + hotel_z_scores!$G$12 * z_score_stuff!J41 + z_score_stuff!L41*hotel_z_scores!$H$12 + hotel_z_scores!$I$12*z_score_stuff!N41</f>
        <v>50.643507608212062</v>
      </c>
      <c r="Z41">
        <f>B41*hotel_z_scores!$C$13 + z_score_stuff!D41*hotel_z_scores!$D$13 + hotel_z_scores!$E$13 * z_score_stuff!F41 + z_score_stuff!H41*hotel_z_scores!$F$13 + hotel_z_scores!$G$13 * z_score_stuff!J41 + z_score_stuff!L41*hotel_z_scores!$H$13 + hotel_z_scores!$I$13*z_score_stuff!N41</f>
        <v>48.789565677961676</v>
      </c>
      <c r="AA41">
        <f>B41*hotel_z_scores!$C$14 + z_score_stuff!D41*hotel_z_scores!$D$14 + hotel_z_scores!$E$14 * z_score_stuff!F41 + z_score_stuff!H41*hotel_z_scores!$F$14 + hotel_z_scores!$G$14 * z_score_stuff!J41 + z_score_stuff!L41*hotel_z_scores!$H$14 + hotel_z_scores!$I$14*z_score_stuff!N41</f>
        <v>49.773177327982602</v>
      </c>
      <c r="AB41">
        <f>B41*hotel_z_scores!$C$15 + z_score_stuff!D41*hotel_z_scores!$D$15 + hotel_z_scores!$E$15 * z_score_stuff!F41 + z_score_stuff!H41*hotel_z_scores!$F$15 + hotel_z_scores!$G$15 * z_score_stuff!J41 + z_score_stuff!L41*hotel_z_scores!$H$15 + hotel_z_scores!$I$15*z_score_stuff!N41</f>
        <v>31.967700112975265</v>
      </c>
      <c r="AC41">
        <f>B41*hotel_z_scores!$C$16 + z_score_stuff!D41*hotel_z_scores!$D$16 + hotel_z_scores!$E$16 * z_score_stuff!F41 + z_score_stuff!H41*hotel_z_scores!$F$16 + hotel_z_scores!$G$16 * z_score_stuff!J41 + z_score_stuff!L41*hotel_z_scores!$H$16 + hotel_z_scores!$I$16*z_score_stuff!N41</f>
        <v>59.38717141364242</v>
      </c>
      <c r="AD41">
        <f>B41*hotel_z_scores!$C$17 + z_score_stuff!D41*hotel_z_scores!$D$17 + hotel_z_scores!$E$17 * z_score_stuff!F41 + z_score_stuff!H41*hotel_z_scores!$F$17 + hotel_z_scores!$G$17 * z_score_stuff!J41 + z_score_stuff!L41*hotel_z_scores!$H$17 + hotel_z_scores!$I$17*z_score_stuff!N41</f>
        <v>39.076223744286295</v>
      </c>
      <c r="AE41">
        <f>B41*hotel_z_scores!$C$18 + z_score_stuff!D41*hotel_z_scores!$D$18 + hotel_z_scores!$E$18 * z_score_stuff!F41 + z_score_stuff!H41*hotel_z_scores!$F$18 + hotel_z_scores!$G$18 * z_score_stuff!J41 + z_score_stuff!L41*hotel_z_scores!$H$18 + hotel_z_scores!$I$18 * z_score_stuff!N41</f>
        <v>61.948344358641677</v>
      </c>
      <c r="AF41">
        <f>B41*hotel_z_scores!$C$19 + z_score_stuff!D41*hotel_z_scores!$D$19 + hotel_z_scores!$E$19 * z_score_stuff!F41 + z_score_stuff!H41*hotel_z_scores!$F$19 + hotel_z_scores!$G$19 * z_score_stuff!J41 + z_score_stuff!L41*hotel_z_scores!$H$19 + hotel_z_scores!$I$19*z_score_stuff!N41</f>
        <v>54.690051122030219</v>
      </c>
      <c r="AG41">
        <f>B41*hotel_z_scores!$C$20 + z_score_stuff!D41*hotel_z_scores!$D$20 + hotel_z_scores!$E$20 * z_score_stuff!F41 + z_score_stuff!H41*hotel_z_scores!$F$20 + hotel_z_scores!$G$20 * z_score_stuff!J41 + z_score_stuff!L41*hotel_z_scores!$H$20 + hotel_z_scores!$I$20*z_score_stuff!N41</f>
        <v>52.817150584110891</v>
      </c>
      <c r="AH41">
        <f>B41*hotel_z_scores!$C$21 + z_score_stuff!D41*hotel_z_scores!$D$21 + hotel_z_scores!$E$21 * z_score_stuff!F41 + z_score_stuff!H41*hotel_z_scores!$F$21 + hotel_z_scores!$G$21 * z_score_stuff!J41 + z_score_stuff!L41*hotel_z_scores!$H$21 + hotel_z_scores!$I$21*z_score_stuff!N41</f>
        <v>61.538554243700112</v>
      </c>
      <c r="AI41">
        <f>B41*hotel_z_scores!$C$22 + z_score_stuff!D41*hotel_z_scores!$D$22 + hotel_z_scores!$E$22 * z_score_stuff!F41 + z_score_stuff!H41*hotel_z_scores!$F$22 + hotel_z_scores!$G$22 * z_score_stuff!J41 + z_score_stuff!L41*hotel_z_scores!$H$22 + hotel_z_scores!$I$22*z_score_stuff!N41</f>
        <v>22.91819083554606</v>
      </c>
      <c r="AJ41">
        <f>B41*hotel_z_scores!$C$23+z_score_stuff!D41*hotel_z_scores!$D$23+hotel_z_scores!$E$23*z_score_stuff!F41+z_score_stuff!H41*hotel_z_scores!$F$23+hotel_z_scores!$G$23*z_score_stuff!J41+z_score_stuff!L41*hotel_z_scores!$H$23+hotel_z_scores!$I$23*z_score_stuff!N41</f>
        <v>36.481514634183767</v>
      </c>
      <c r="AK41">
        <f>B41*hotel_z_scores!$C$24 + z_score_stuff!D41*hotel_z_scores!$D$24 + hotel_z_scores!$E$24 * z_score_stuff!F41 + z_score_stuff!H41*hotel_z_scores!$F$24 + hotel_z_scores!$G$24 * z_score_stuff!J41 + z_score_stuff!L41*hotel_z_scores!$H$24 + hotel_z_scores!$I$24*z_score_stuff!N41</f>
        <v>42.266453239027008</v>
      </c>
      <c r="AL41">
        <f>B41*hotel_z_scores!$C$25 + z_score_stuff!D41*hotel_z_scores!$D$25 + hotel_z_scores!$E$25 * z_score_stuff!F41 + z_score_stuff!H41*hotel_z_scores!$F$25 + hotel_z_scores!$G$25 * z_score_stuff!J41 + z_score_stuff!L41*hotel_z_scores!$H$25 + hotel_z_scores!$I$25*z_score_stuff!N41</f>
        <v>45.534617656369768</v>
      </c>
      <c r="AM41">
        <f>B41*hotel_z_scores!$C$26 + z_score_stuff!D41*hotel_z_scores!$D$26 + hotel_z_scores!$E$26 * z_score_stuff!F41 + z_score_stuff!H41*hotel_z_scores!$F$26 + hotel_z_scores!$G$26 * z_score_stuff!J41 + z_score_stuff!L41*hotel_z_scores!$H$26 + hotel_z_scores!$I$26*z_score_stuff!N41</f>
        <v>48.9737794857963</v>
      </c>
      <c r="AN41">
        <f>B41*hotel_z_scores!$C$27 + z_score_stuff!D41*hotel_z_scores!$D$27 + hotel_z_scores!$E$27 * z_score_stuff!F41 + z_score_stuff!H41*hotel_z_scores!$F$27 + hotel_z_scores!$G$27 * z_score_stuff!J41 + z_score_stuff!L41*hotel_z_scores!$H$27 + hotel_z_scores!$I$27 *z_score_stuff!N41</f>
        <v>52.093770311789591</v>
      </c>
      <c r="AO41">
        <f>B41*hotel_z_scores!$C$28 + z_score_stuff!D41*hotel_z_scores!$D$28 + hotel_z_scores!$E$28 * z_score_stuff!F41 + z_score_stuff!H41*hotel_z_scores!$F$28 + hotel_z_scores!$G$28 * z_score_stuff!J41 + z_score_stuff!L41*hotel_z_scores!$H$28 + hotel_z_scores!$I$28 *z_score_stuff!N41</f>
        <v>33.543383415453832</v>
      </c>
      <c r="AP41">
        <f>B41*hotel_z_scores!$C$29 + z_score_stuff!D41*hotel_z_scores!$D$29 + hotel_z_scores!$E$29 * z_score_stuff!F41 + z_score_stuff!H41*hotel_z_scores!$F$29 + hotel_z_scores!$G$29 * z_score_stuff!J41 + z_score_stuff!L41*hotel_z_scores!$H$29 + hotel_z_scores!$I$29*z_score_stuff!N41</f>
        <v>41.382413349661974</v>
      </c>
      <c r="AQ41">
        <f>B41*hotel_z_scores!$C$30 + z_score_stuff!D41*hotel_z_scores!$D$30 + hotel_z_scores!$E$30 * z_score_stuff!F41 + z_score_stuff!H41*hotel_z_scores!$F$30 + hotel_z_scores!$G$30 * z_score_stuff!J41 + z_score_stuff!L41*hotel_z_scores!$H$30 + hotel_z_scores!$I$30*z_score_stuff!N41</f>
        <v>51.020834271209139</v>
      </c>
      <c r="AR41">
        <f>B41*hotel_z_scores!$C$31 + z_score_stuff!D41*hotel_z_scores!$D$31 + hotel_z_scores!$E$31 * z_score_stuff!F41 + z_score_stuff!H41*hotel_z_scores!$F$31 + hotel_z_scores!$G$31 * z_score_stuff!J41 + z_score_stuff!L41*hotel_z_scores!$H$31 + hotel_z_scores!$I$31*z_score_stuff!N41</f>
        <v>79.289076262247576</v>
      </c>
      <c r="AS41">
        <f>B41*hotel_z_scores!$C$32 + z_score_stuff!D41*hotel_z_scores!$D$32 + hotel_z_scores!$E$32 * z_score_stuff!F41 + z_score_stuff!H41*hotel_z_scores!$F$32 + hotel_z_scores!$G$32 * z_score_stuff!J41 + z_score_stuff!L41*hotel_z_scores!$H$32 + hotel_z_scores!$I$32*z_score_stuff!N41</f>
        <v>55.929900587592073</v>
      </c>
      <c r="AU41" t="e">
        <f>INDEX(#REF!,0,MATCH(MAX(#REF!),#REF!,0))</f>
        <v>#REF!</v>
      </c>
      <c r="AV41" t="e">
        <f>INDEX(#REF!,0,MATCH(LARGE((#REF!),2),#REF!, 0))</f>
        <v>#REF!</v>
      </c>
      <c r="AW41" t="e">
        <f>INDEX(#REF!,0,MATCH(LARGE((#REF!),3),#REF!, 0))</f>
        <v>#REF!</v>
      </c>
      <c r="AX41">
        <f>COUNTIF(AU41:AW41, "=" &amp; AY41)</f>
        <v>0</v>
      </c>
      <c r="AY41" s="7" t="s">
        <v>777</v>
      </c>
    </row>
    <row r="42" spans="1:51" x14ac:dyDescent="0.3">
      <c r="A42">
        <f>('Value and Moderate yes mult bed'!BY42 - '[3]Rest of VM'!$AQ$1406) / '[3]Rest of VM'!$AQ$1407</f>
        <v>0.56873913011371391</v>
      </c>
      <c r="B42">
        <f t="shared" si="6"/>
        <v>3.2559010751463981</v>
      </c>
      <c r="C42">
        <f>('Value and Moderate yes mult bed'!BZ42 - '[3]Rest of VM'!$AR$1406) /'[3]Rest of VM'!$AR$1407</f>
        <v>0.9634867266363768</v>
      </c>
      <c r="D42">
        <f t="shared" si="0"/>
        <v>2.7891450808195319</v>
      </c>
      <c r="E42">
        <f>('Value and Moderate yes mult bed'!CA42 - '[3]Rest of VM'!$AT$1406) /'[3]Rest of VM'!$AT$1407</f>
        <v>0.47875737701704879</v>
      </c>
      <c r="F42">
        <f t="shared" si="1"/>
        <v>3.8191781666587321</v>
      </c>
      <c r="G42">
        <f>('Value and Moderate yes mult bed'!CB42 - '[3]Rest of VM'!$AU$1406) / '[3]Rest of VM'!$AU$1407</f>
        <v>0.8606932407954837</v>
      </c>
      <c r="H42">
        <f t="shared" si="2"/>
        <v>2.8840413128325997</v>
      </c>
      <c r="I42">
        <f>('Value and Moderate yes mult bed'!CC42 - '[3]Rest of VM'!$AY$1406) /'[3]Rest of VM'!$AY$1407</f>
        <v>-0.23680190009391727</v>
      </c>
      <c r="J42">
        <f t="shared" si="3"/>
        <v>2.1312171008452543</v>
      </c>
      <c r="K42">
        <f>('Value and Moderate yes mult bed'!CD42 - '[3]Rest of VM'!$BA$1406) / '[3]Rest of VM'!$BA$1407</f>
        <v>1.8205422876716373</v>
      </c>
      <c r="L42">
        <f t="shared" si="4"/>
        <v>3.391260349362557</v>
      </c>
      <c r="M42">
        <f>('Value and Moderate yes mult bed'!CE42 - '[3]Rest of VM'!$AW$1406) / '[3]Rest of VM'!$AW$1407</f>
        <v>1.070030954267535</v>
      </c>
      <c r="N42">
        <f t="shared" si="5"/>
        <v>3.7534627352695038</v>
      </c>
      <c r="O42">
        <f>hotel_z_scores!$B$37*(B42*hotel_z_scores!$C$2 + z_score_stuff!D42*hotel_z_scores!$D$2 + hotel_z_scores!$E$2 * z_score_stuff!F42 + z_score_stuff!H42*hotel_z_scores!$F$2 + hotel_z_scores!$G$2 * z_score_stuff!J42 + z_score_stuff!L42*hotel_z_scores!$H$2 + hotel_z_scores!$I$2*z_score_stuff!N42)</f>
        <v>26.091943435757059</v>
      </c>
      <c r="P42">
        <f>B42*hotel_z_scores!$C$3 + z_score_stuff!D42*hotel_z_scores!$D$3 + hotel_z_scores!$E$3 * z_score_stuff!F42 + z_score_stuff!H42*hotel_z_scores!$F$3 + hotel_z_scores!$G$3 * z_score_stuff!J42 + z_score_stuff!L42*hotel_z_scores!$H$3 + hotel_z_scores!$I$3*z_score_stuff!N42</f>
        <v>85.764450283197789</v>
      </c>
      <c r="Q42">
        <f>B42*hotel_z_scores!$C$4 + z_score_stuff!D42*hotel_z_scores!$D$4 + hotel_z_scores!$E$4 * z_score_stuff!F42 + z_score_stuff!H42*hotel_z_scores!$F$4 + hotel_z_scores!$G$4 * z_score_stuff!J42 + z_score_stuff!L42*hotel_z_scores!$H$4 + hotel_z_scores!$I$4*z_score_stuff!N42</f>
        <v>65.683985287552176</v>
      </c>
      <c r="R42">
        <f>$A42*[2]hotel_z_scores!$B$5 + $B42*[2]hotel_z_scores!$C$5 + [2]hotel_z_scores!$D$5*[2]z_score_stuff!$C42 + [2]z_score_stuff!$D42*[2]hotel_z_scores!$E$5 + [2]hotel_z_scores!$F$5*[2]z_score_stuff!$E42 + [2]z_score_stuff!$F42*[2]hotel_z_scores!$G$5 + [2]hotel_z_scores!$H$5*[2]z_score_stuff!$G42 + [2]z_score_stuff!$H42*[2]hotel_z_scores!$I$5</f>
        <v>22.711361692942209</v>
      </c>
      <c r="S42">
        <f>$A42*[2]hotel_z_scores!$B$6 + $B42*[2]hotel_z_scores!$C$6 + [2]hotel_z_scores!$D$6*[2]z_score_stuff!$C42 + [2]z_score_stuff!$D42*[2]hotel_z_scores!$E$6 + [2]hotel_z_scores!$F$6*[2]z_score_stuff!$E42 + [2]z_score_stuff!$F42*[2]hotel_z_scores!$G$6 + [2]hotel_z_scores!$H$6*[2]z_score_stuff!$G42 + [2]z_score_stuff!$H42*[2]hotel_z_scores!$I$6</f>
        <v>26.481476867175346</v>
      </c>
      <c r="T42">
        <f>$A42*[2]hotel_z_scores!$B$7 + $B42*[2]hotel_z_scores!$C$7+ [2]hotel_z_scores!$D$7*[2]z_score_stuff!$C42 + [2]z_score_stuff!$D42*[2]hotel_z_scores!$E$7 + [2]hotel_z_scores!$F$7*[2]z_score_stuff!$E42 + [2]z_score_stuff!$F42*[2]hotel_z_scores!$G$7 + [2]hotel_z_scores!$H$7*[2]z_score_stuff!$G42 + [2]z_score_stuff!$H42*[2]hotel_z_scores!$I$7</f>
        <v>24.892800537236745</v>
      </c>
      <c r="U42">
        <f>B42*hotel_z_scores!$C$8 + z_score_stuff!D42*hotel_z_scores!$D$8 + hotel_z_scores!$E$8 * z_score_stuff!F42 + z_score_stuff!H42*hotel_z_scores!$F$8 + hotel_z_scores!$G$8 * z_score_stuff!J42 + z_score_stuff!L42*hotel_z_scores!$H$8 + hotel_z_scores!$I$8*z_score_stuff!N42</f>
        <v>57.690069903815157</v>
      </c>
      <c r="V42">
        <f>B42*hotel_z_scores!$C$9 + z_score_stuff!D42*hotel_z_scores!$D$9 + hotel_z_scores!$E$9 * z_score_stuff!F42 + z_score_stuff!H42*hotel_z_scores!$F$9 + hotel_z_scores!$G$9 * z_score_stuff!J42 + z_score_stuff!L42*hotel_z_scores!$H$9 + hotel_z_scores!$I$9*z_score_stuff!N42</f>
        <v>64.580549210178063</v>
      </c>
      <c r="W42">
        <f>B42*hotel_z_scores!$C$10 + z_score_stuff!D42*hotel_z_scores!$D$10 + hotel_z_scores!$E$10 * z_score_stuff!F42 + z_score_stuff!H42*hotel_z_scores!$F$10 + hotel_z_scores!$G$10 * z_score_stuff!J42 + z_score_stuff!L42*hotel_z_scores!$H$10 + hotel_z_scores!$I$10*z_score_stuff!N42</f>
        <v>56.742020051389694</v>
      </c>
      <c r="X42">
        <f>B42*hotel_z_scores!$C$11 + z_score_stuff!D42*hotel_z_scores!$D$11 + hotel_z_scores!$E$11 * z_score_stuff!F42 + z_score_stuff!H42*hotel_z_scores!$F$11 + hotel_z_scores!$G$11 * z_score_stuff!J42 + z_score_stuff!L42*hotel_z_scores!$H$11 + hotel_z_scores!$I$11*z_score_stuff!N42</f>
        <v>57.084909258345576</v>
      </c>
      <c r="Y42">
        <f>B42*hotel_z_scores!$C$12 + z_score_stuff!D42*hotel_z_scores!$D$12 + hotel_z_scores!$E$12 * z_score_stuff!F42 + z_score_stuff!H42*hotel_z_scores!$F$12 + hotel_z_scores!$G$12 * z_score_stuff!J42 + z_score_stuff!L42*hotel_z_scores!$H$12 + hotel_z_scores!$I$12*z_score_stuff!N42</f>
        <v>60.481106616903958</v>
      </c>
      <c r="Z42">
        <f>B42*hotel_z_scores!$C$13 + z_score_stuff!D42*hotel_z_scores!$D$13 + hotel_z_scores!$E$13 * z_score_stuff!F42 + z_score_stuff!H42*hotel_z_scores!$F$13 + hotel_z_scores!$G$13 * z_score_stuff!J42 + z_score_stuff!L42*hotel_z_scores!$H$13 + hotel_z_scores!$I$13*z_score_stuff!N42</f>
        <v>60.895155275451643</v>
      </c>
      <c r="AA42">
        <f>B42*hotel_z_scores!$C$14 + z_score_stuff!D42*hotel_z_scores!$D$14 + hotel_z_scores!$E$14 * z_score_stuff!F42 + z_score_stuff!H42*hotel_z_scores!$F$14 + hotel_z_scores!$G$14 * z_score_stuff!J42 + z_score_stuff!L42*hotel_z_scores!$H$14 + hotel_z_scores!$I$14*z_score_stuff!N42</f>
        <v>60.052201323633128</v>
      </c>
      <c r="AB42">
        <f>B42*hotel_z_scores!$C$15 + z_score_stuff!D42*hotel_z_scores!$D$15 + hotel_z_scores!$E$15 * z_score_stuff!F42 + z_score_stuff!H42*hotel_z_scores!$F$15 + hotel_z_scores!$G$15 * z_score_stuff!J42 + z_score_stuff!L42*hotel_z_scores!$H$15 + hotel_z_scores!$I$15*z_score_stuff!N42</f>
        <v>45.134039351000702</v>
      </c>
      <c r="AC42">
        <f>B42*hotel_z_scores!$C$16 + z_score_stuff!D42*hotel_z_scores!$D$16 + hotel_z_scores!$E$16 * z_score_stuff!F42 + z_score_stuff!H42*hotel_z_scores!$F$16 + hotel_z_scores!$G$16 * z_score_stuff!J42 + z_score_stuff!L42*hotel_z_scores!$H$16 + hotel_z_scores!$I$16*z_score_stuff!N42</f>
        <v>72.728475369442734</v>
      </c>
      <c r="AD42">
        <f>B42*hotel_z_scores!$C$17 + z_score_stuff!D42*hotel_z_scores!$D$17 + hotel_z_scores!$E$17 * z_score_stuff!F42 + z_score_stuff!H42*hotel_z_scores!$F$17 + hotel_z_scores!$G$17 * z_score_stuff!J42 + z_score_stuff!L42*hotel_z_scores!$H$17 + hotel_z_scores!$I$17*z_score_stuff!N42</f>
        <v>55.018059098609342</v>
      </c>
      <c r="AE42">
        <f>B42*hotel_z_scores!$C$18 + z_score_stuff!D42*hotel_z_scores!$D$18 + hotel_z_scores!$E$18 * z_score_stuff!F42 + z_score_stuff!H42*hotel_z_scores!$F$18 + hotel_z_scores!$G$18 * z_score_stuff!J42 + z_score_stuff!L42*hotel_z_scores!$H$18 + hotel_z_scores!$I$18 * z_score_stuff!N42</f>
        <v>75.043983753111235</v>
      </c>
      <c r="AF42">
        <f>B42*hotel_z_scores!$C$19 + z_score_stuff!D42*hotel_z_scores!$D$19 + hotel_z_scores!$E$19 * z_score_stuff!F42 + z_score_stuff!H42*hotel_z_scores!$F$19 + hotel_z_scores!$G$19 * z_score_stuff!J42 + z_score_stuff!L42*hotel_z_scores!$H$19 + hotel_z_scores!$I$19*z_score_stuff!N42</f>
        <v>61.93160613772752</v>
      </c>
      <c r="AG42">
        <f>B42*hotel_z_scores!$C$20 + z_score_stuff!D42*hotel_z_scores!$D$20 + hotel_z_scores!$E$20 * z_score_stuff!F42 + z_score_stuff!H42*hotel_z_scores!$F$20 + hotel_z_scores!$G$20 * z_score_stuff!J42 + z_score_stuff!L42*hotel_z_scores!$H$20 + hotel_z_scores!$I$20*z_score_stuff!N42</f>
        <v>70.449331987623452</v>
      </c>
      <c r="AH42">
        <f>B42*hotel_z_scores!$C$21 + z_score_stuff!D42*hotel_z_scores!$D$21 + hotel_z_scores!$E$21 * z_score_stuff!F42 + z_score_stuff!H42*hotel_z_scores!$F$21 + hotel_z_scores!$G$21 * z_score_stuff!J42 + z_score_stuff!L42*hotel_z_scores!$H$21 + hotel_z_scores!$I$21*z_score_stuff!N42</f>
        <v>76.425088225294658</v>
      </c>
      <c r="AI42">
        <f>B42*hotel_z_scores!$C$22 + z_score_stuff!D42*hotel_z_scores!$D$22 + hotel_z_scores!$E$22 * z_score_stuff!F42 + z_score_stuff!H42*hotel_z_scores!$F$22 + hotel_z_scores!$G$22 * z_score_stuff!J42 + z_score_stuff!L42*hotel_z_scores!$H$22 + hotel_z_scores!$I$22*z_score_stuff!N42</f>
        <v>46.008141233350251</v>
      </c>
      <c r="AJ42">
        <f>B42*hotel_z_scores!$C$23+z_score_stuff!D42*hotel_z_scores!$D$23+hotel_z_scores!$E$23*z_score_stuff!F42+z_score_stuff!H42*hotel_z_scores!$F$23+hotel_z_scores!$G$23*z_score_stuff!J42+z_score_stuff!L42*hotel_z_scores!$H$23+hotel_z_scores!$I$23*z_score_stuff!N42</f>
        <v>56.26134412546152</v>
      </c>
      <c r="AK42">
        <f>B42*hotel_z_scores!$C$24 + z_score_stuff!D42*hotel_z_scores!$D$24 + hotel_z_scores!$E$24 * z_score_stuff!F42 + z_score_stuff!H42*hotel_z_scores!$F$24 + hotel_z_scores!$G$24 * z_score_stuff!J42 + z_score_stuff!L42*hotel_z_scores!$H$24 + hotel_z_scores!$I$24*z_score_stuff!N42</f>
        <v>55.422254629656273</v>
      </c>
      <c r="AL42">
        <f>B42*hotel_z_scores!$C$25 + z_score_stuff!D42*hotel_z_scores!$D$25 + hotel_z_scores!$E$25 * z_score_stuff!F42 + z_score_stuff!H42*hotel_z_scores!$F$25 + hotel_z_scores!$G$25 * z_score_stuff!J42 + z_score_stuff!L42*hotel_z_scores!$H$25 + hotel_z_scores!$I$25*z_score_stuff!N42</f>
        <v>58.64229949673944</v>
      </c>
      <c r="AM42">
        <f>B42*hotel_z_scores!$C$26 + z_score_stuff!D42*hotel_z_scores!$D$26 + hotel_z_scores!$E$26 * z_score_stuff!F42 + z_score_stuff!H42*hotel_z_scores!$F$26 + hotel_z_scores!$G$26 * z_score_stuff!J42 + z_score_stuff!L42*hotel_z_scores!$H$26 + hotel_z_scores!$I$26*z_score_stuff!N42</f>
        <v>64.791063444700114</v>
      </c>
      <c r="AN42">
        <f>B42*hotel_z_scores!$C$27 + z_score_stuff!D42*hotel_z_scores!$D$27 + hotel_z_scores!$E$27 * z_score_stuff!F42 + z_score_stuff!H42*hotel_z_scores!$F$27 + hotel_z_scores!$G$27 * z_score_stuff!J42 + z_score_stuff!L42*hotel_z_scores!$H$27 + hotel_z_scores!$I$27 *z_score_stuff!N42</f>
        <v>59.78006672900969</v>
      </c>
      <c r="AO42">
        <f>B42*hotel_z_scores!$C$28 + z_score_stuff!D42*hotel_z_scores!$D$28 + hotel_z_scores!$E$28 * z_score_stuff!F42 + z_score_stuff!H42*hotel_z_scores!$F$28 + hotel_z_scores!$G$28 * z_score_stuff!J42 + z_score_stuff!L42*hotel_z_scores!$H$28 + hotel_z_scores!$I$28 *z_score_stuff!N42</f>
        <v>40.376549102533637</v>
      </c>
      <c r="AP42">
        <f>B42*hotel_z_scores!$C$29 + z_score_stuff!D42*hotel_z_scores!$D$29 + hotel_z_scores!$E$29 * z_score_stuff!F42 + z_score_stuff!H42*hotel_z_scores!$F$29 + hotel_z_scores!$G$29 * z_score_stuff!J42 + z_score_stuff!L42*hotel_z_scores!$H$29 + hotel_z_scores!$I$29*z_score_stuff!N42</f>
        <v>47.682487719047884</v>
      </c>
      <c r="AQ42">
        <f>B42*hotel_z_scores!$C$30 + z_score_stuff!D42*hotel_z_scores!$D$30 + hotel_z_scores!$E$30 * z_score_stuff!F42 + z_score_stuff!H42*hotel_z_scores!$F$30 + hotel_z_scores!$G$30 * z_score_stuff!J42 + z_score_stuff!L42*hotel_z_scores!$H$30 + hotel_z_scores!$I$30*z_score_stuff!N42</f>
        <v>59.948110025500753</v>
      </c>
      <c r="AR42">
        <f>B42*hotel_z_scores!$C$31 + z_score_stuff!D42*hotel_z_scores!$D$31 + hotel_z_scores!$E$31 * z_score_stuff!F42 + z_score_stuff!H42*hotel_z_scores!$F$31 + hotel_z_scores!$G$31 * z_score_stuff!J42 + z_score_stuff!L42*hotel_z_scores!$H$31 + hotel_z_scores!$I$31*z_score_stuff!N42</f>
        <v>82.740979971127942</v>
      </c>
      <c r="AS42">
        <f>B42*hotel_z_scores!$C$32 + z_score_stuff!D42*hotel_z_scores!$D$32 + hotel_z_scores!$E$32 * z_score_stuff!F42 + z_score_stuff!H42*hotel_z_scores!$F$32 + hotel_z_scores!$G$32 * z_score_stuff!J42 + z_score_stuff!L42*hotel_z_scores!$H$32 + hotel_z_scores!$I$32*z_score_stuff!N42</f>
        <v>53.775704107867618</v>
      </c>
      <c r="AU42" t="e">
        <f>INDEX(#REF!,0,MATCH(MAX(#REF!),#REF!,0))</f>
        <v>#REF!</v>
      </c>
      <c r="AV42" t="e">
        <f>INDEX(#REF!,0,MATCH(LARGE((#REF!),2),#REF!, 0))</f>
        <v>#REF!</v>
      </c>
      <c r="AW42" t="e">
        <f>INDEX(#REF!,0,MATCH(LARGE((#REF!),3),#REF!, 0))</f>
        <v>#REF!</v>
      </c>
      <c r="AX42">
        <f>COUNTIF(AU42:AW42, "=" &amp; AY42)</f>
        <v>0</v>
      </c>
      <c r="AY42" s="7" t="s">
        <v>781</v>
      </c>
    </row>
    <row r="43" spans="1:51" x14ac:dyDescent="0.3">
      <c r="A43">
        <f>('Value and Moderate yes mult bed'!BY43 - '[3]Rest of VM'!$AQ$1406) / '[3]Rest of VM'!$AQ$1407</f>
        <v>-0.2452361386728856</v>
      </c>
      <c r="B43">
        <f t="shared" si="6"/>
        <v>2.4419258063597988</v>
      </c>
      <c r="C43">
        <f>('Value and Moderate yes mult bed'!BZ43 - '[3]Rest of VM'!$AR$1406) /'[3]Rest of VM'!$AR$1407</f>
        <v>1.8932017535762207</v>
      </c>
      <c r="D43">
        <f t="shared" si="0"/>
        <v>3.7188601077593759</v>
      </c>
      <c r="E43">
        <f>('Value and Moderate yes mult bed'!CA43 - '[3]Rest of VM'!$AT$1406) /'[3]Rest of VM'!$AT$1407</f>
        <v>-0.47603716464763429</v>
      </c>
      <c r="F43">
        <f t="shared" si="1"/>
        <v>2.8643836249940491</v>
      </c>
      <c r="G43">
        <f>('Value and Moderate yes mult bed'!CB43 - '[3]Rest of VM'!$AU$1406) / '[3]Rest of VM'!$AU$1407</f>
        <v>0.2838849782289638</v>
      </c>
      <c r="H43">
        <f t="shared" si="2"/>
        <v>2.3072330502660798</v>
      </c>
      <c r="I43">
        <f>('Value and Moderate yes mult bed'!CC43 - '[3]Rest of VM'!$AY$1406) /'[3]Rest of VM'!$AY$1407</f>
        <v>0.7104057000449493</v>
      </c>
      <c r="J43">
        <f t="shared" si="3"/>
        <v>3.078424700984121</v>
      </c>
      <c r="K43">
        <f>('Value and Moderate yes mult bed'!CD43 - '[3]Rest of VM'!$BA$1406) / '[3]Rest of VM'!$BA$1407</f>
        <v>1.3360765234769862</v>
      </c>
      <c r="L43">
        <f t="shared" si="4"/>
        <v>2.9067945851679058</v>
      </c>
      <c r="M43">
        <f>('Value and Moderate yes mult bed'!CE43 - '[3]Rest of VM'!$AW$1406) / '[3]Rest of VM'!$AW$1407</f>
        <v>2.008396638084911</v>
      </c>
      <c r="N43">
        <f t="shared" si="5"/>
        <v>4.69182841908688</v>
      </c>
      <c r="O43">
        <f>hotel_z_scores!$B$37*(B43*hotel_z_scores!$C$2 + z_score_stuff!D43*hotel_z_scores!$D$2 + hotel_z_scores!$E$2 * z_score_stuff!F43 + z_score_stuff!H43*hotel_z_scores!$F$2 + hotel_z_scores!$G$2 * z_score_stuff!J43 + z_score_stuff!L43*hotel_z_scores!$H$2 + hotel_z_scores!$I$2*z_score_stuff!N43)</f>
        <v>25.103237367342373</v>
      </c>
      <c r="P43">
        <f>B43*hotel_z_scores!$C$3 + z_score_stuff!D43*hotel_z_scores!$D$3 + hotel_z_scores!$E$3 * z_score_stuff!F43 + z_score_stuff!H43*hotel_z_scores!$F$3 + hotel_z_scores!$G$3 * z_score_stuff!J43 + z_score_stuff!L43*hotel_z_scores!$H$3 + hotel_z_scores!$I$3*z_score_stuff!N43</f>
        <v>83.213027848299134</v>
      </c>
      <c r="Q43">
        <f>B43*hotel_z_scores!$C$4 + z_score_stuff!D43*hotel_z_scores!$D$4 + hotel_z_scores!$E$4 * z_score_stuff!F43 + z_score_stuff!H43*hotel_z_scores!$F$4 + hotel_z_scores!$G$4 * z_score_stuff!J43 + z_score_stuff!L43*hotel_z_scores!$H$4 + hotel_z_scores!$I$4*z_score_stuff!N43</f>
        <v>62.690764685491985</v>
      </c>
      <c r="R43">
        <f>$A43*[2]hotel_z_scores!$B$5 + $B43*[2]hotel_z_scores!$C$5 + [2]hotel_z_scores!$D$5*[2]z_score_stuff!$C43 + [2]z_score_stuff!$D43*[2]hotel_z_scores!$E$5 + [2]hotel_z_scores!$F$5*[2]z_score_stuff!$E43 + [2]z_score_stuff!$F43*[2]hotel_z_scores!$G$5 + [2]hotel_z_scores!$H$5*[2]z_score_stuff!$G43 + [2]z_score_stuff!$H43*[2]hotel_z_scores!$I$5</f>
        <v>12.585378751006218</v>
      </c>
      <c r="S43">
        <f>$A43*[2]hotel_z_scores!$B$6 + $B43*[2]hotel_z_scores!$C$6 + [2]hotel_z_scores!$D$6*[2]z_score_stuff!$C43 + [2]z_score_stuff!$D43*[2]hotel_z_scores!$E$6 + [2]hotel_z_scores!$F$6*[2]z_score_stuff!$E43 + [2]z_score_stuff!$F43*[2]hotel_z_scores!$G$6 + [2]hotel_z_scores!$H$6*[2]z_score_stuff!$G43 + [2]z_score_stuff!$H43*[2]hotel_z_scores!$I$6</f>
        <v>15.672075723694736</v>
      </c>
      <c r="T43">
        <f>$A43*[2]hotel_z_scores!$B$7 + $B43*[2]hotel_z_scores!$C$7+ [2]hotel_z_scores!$D$7*[2]z_score_stuff!$C43 + [2]z_score_stuff!$D43*[2]hotel_z_scores!$E$7 + [2]hotel_z_scores!$F$7*[2]z_score_stuff!$E43 + [2]z_score_stuff!$F43*[2]hotel_z_scores!$G$7 + [2]hotel_z_scores!$H$7*[2]z_score_stuff!$G43 + [2]z_score_stuff!$H43*[2]hotel_z_scores!$I$7</f>
        <v>14.510344682448903</v>
      </c>
      <c r="U43">
        <f>B43*hotel_z_scores!$C$8 + z_score_stuff!D43*hotel_z_scores!$D$8 + hotel_z_scores!$E$8 * z_score_stuff!F43 + z_score_stuff!H43*hotel_z_scores!$F$8 + hotel_z_scores!$G$8 * z_score_stuff!J43 + z_score_stuff!L43*hotel_z_scores!$H$8 + hotel_z_scores!$I$8*z_score_stuff!N43</f>
        <v>54.74078464318972</v>
      </c>
      <c r="V43">
        <f>B43*hotel_z_scores!$C$9 + z_score_stuff!D43*hotel_z_scores!$D$9 + hotel_z_scores!$E$9 * z_score_stuff!F43 + z_score_stuff!H43*hotel_z_scores!$F$9 + hotel_z_scores!$G$9 * z_score_stuff!J43 + z_score_stuff!L43*hotel_z_scores!$H$9 + hotel_z_scores!$I$9*z_score_stuff!N43</f>
        <v>63.203056086172886</v>
      </c>
      <c r="W43">
        <f>B43*hotel_z_scores!$C$10 + z_score_stuff!D43*hotel_z_scores!$D$10 + hotel_z_scores!$E$10 * z_score_stuff!F43 + z_score_stuff!H43*hotel_z_scores!$F$10 + hotel_z_scores!$G$10 * z_score_stuff!J43 + z_score_stuff!L43*hotel_z_scores!$H$10 + hotel_z_scores!$I$10*z_score_stuff!N43</f>
        <v>52.145310358501476</v>
      </c>
      <c r="X43">
        <f>B43*hotel_z_scores!$C$11 + z_score_stuff!D43*hotel_z_scores!$D$11 + hotel_z_scores!$E$11 * z_score_stuff!F43 + z_score_stuff!H43*hotel_z_scores!$F$11 + hotel_z_scores!$G$11 * z_score_stuff!J43 + z_score_stuff!L43*hotel_z_scores!$H$11 + hotel_z_scores!$I$11*z_score_stuff!N43</f>
        <v>58.140195983199092</v>
      </c>
      <c r="Y43">
        <f>B43*hotel_z_scores!$C$12 + z_score_stuff!D43*hotel_z_scores!$D$12 + hotel_z_scores!$E$12 * z_score_stuff!F43 + z_score_stuff!H43*hotel_z_scores!$F$12 + hotel_z_scores!$G$12 * z_score_stuff!J43 + z_score_stuff!L43*hotel_z_scores!$H$12 + hotel_z_scores!$I$12*z_score_stuff!N43</f>
        <v>60.101167789243881</v>
      </c>
      <c r="Z43">
        <f>B43*hotel_z_scores!$C$13 + z_score_stuff!D43*hotel_z_scores!$D$13 + hotel_z_scores!$E$13 * z_score_stuff!F43 + z_score_stuff!H43*hotel_z_scores!$F$13 + hotel_z_scores!$G$13 * z_score_stuff!J43 + z_score_stuff!L43*hotel_z_scores!$H$13 + hotel_z_scores!$I$13*z_score_stuff!N43</f>
        <v>59.67679614340819</v>
      </c>
      <c r="AA43">
        <f>B43*hotel_z_scores!$C$14 + z_score_stuff!D43*hotel_z_scores!$D$14 + hotel_z_scores!$E$14 * z_score_stuff!F43 + z_score_stuff!H43*hotel_z_scores!$F$14 + hotel_z_scores!$G$14 * z_score_stuff!J43 + z_score_stuff!L43*hotel_z_scores!$H$14 + hotel_z_scores!$I$14*z_score_stuff!N43</f>
        <v>58.812974961083285</v>
      </c>
      <c r="AB43">
        <f>B43*hotel_z_scores!$C$15 + z_score_stuff!D43*hotel_z_scores!$D$15 + hotel_z_scores!$E$15 * z_score_stuff!F43 + z_score_stuff!H43*hotel_z_scores!$F$15 + hotel_z_scores!$G$15 * z_score_stuff!J43 + z_score_stuff!L43*hotel_z_scores!$H$15 + hotel_z_scores!$I$15*z_score_stuff!N43</f>
        <v>42.661070256404145</v>
      </c>
      <c r="AC43">
        <f>B43*hotel_z_scores!$C$16 + z_score_stuff!D43*hotel_z_scores!$D$16 + hotel_z_scores!$E$16 * z_score_stuff!F43 + z_score_stuff!H43*hotel_z_scores!$F$16 + hotel_z_scores!$G$16 * z_score_stuff!J43 + z_score_stuff!L43*hotel_z_scores!$H$16 + hotel_z_scores!$I$16*z_score_stuff!N43</f>
        <v>69.507075606034036</v>
      </c>
      <c r="AD43">
        <f>B43*hotel_z_scores!$C$17 + z_score_stuff!D43*hotel_z_scores!$D$17 + hotel_z_scores!$E$17 * z_score_stuff!F43 + z_score_stuff!H43*hotel_z_scores!$F$17 + hotel_z_scores!$G$17 * z_score_stuff!J43 + z_score_stuff!L43*hotel_z_scores!$H$17 + hotel_z_scores!$I$17*z_score_stuff!N43</f>
        <v>50.575891490583231</v>
      </c>
      <c r="AE43">
        <f>B43*hotel_z_scores!$C$18 + z_score_stuff!D43*hotel_z_scores!$D$18 + hotel_z_scores!$E$18 * z_score_stuff!F43 + z_score_stuff!H43*hotel_z_scores!$F$18 + hotel_z_scores!$G$18 * z_score_stuff!J43 + z_score_stuff!L43*hotel_z_scores!$H$18 + hotel_z_scores!$I$18 * z_score_stuff!N43</f>
        <v>71.098066736092292</v>
      </c>
      <c r="AF43">
        <f>B43*hotel_z_scores!$C$19 + z_score_stuff!D43*hotel_z_scores!$D$19 + hotel_z_scores!$E$19 * z_score_stuff!F43 + z_score_stuff!H43*hotel_z_scores!$F$19 + hotel_z_scores!$G$19 * z_score_stuff!J43 + z_score_stuff!L43*hotel_z_scores!$H$19 + hotel_z_scores!$I$19*z_score_stuff!N43</f>
        <v>62.537997292672806</v>
      </c>
      <c r="AG43">
        <f>B43*hotel_z_scores!$C$20 + z_score_stuff!D43*hotel_z_scores!$D$20 + hotel_z_scores!$E$20 * z_score_stuff!F43 + z_score_stuff!H43*hotel_z_scores!$F$20 + hotel_z_scores!$G$20 * z_score_stuff!J43 + z_score_stuff!L43*hotel_z_scores!$H$20 + hotel_z_scores!$I$20*z_score_stuff!N43</f>
        <v>67.166366592536193</v>
      </c>
      <c r="AH43">
        <f>B43*hotel_z_scores!$C$21 + z_score_stuff!D43*hotel_z_scores!$D$21 + hotel_z_scores!$E$21 * z_score_stuff!F43 + z_score_stuff!H43*hotel_z_scores!$F$21 + hotel_z_scores!$G$21 * z_score_stuff!J43 + z_score_stuff!L43*hotel_z_scores!$H$21 + hotel_z_scores!$I$21*z_score_stuff!N43</f>
        <v>73.245429833062303</v>
      </c>
      <c r="AI43">
        <f>B43*hotel_z_scores!$C$22 + z_score_stuff!D43*hotel_z_scores!$D$22 + hotel_z_scores!$E$22 * z_score_stuff!F43 + z_score_stuff!H43*hotel_z_scores!$F$22 + hotel_z_scores!$G$22 * z_score_stuff!J43 + z_score_stuff!L43*hotel_z_scores!$H$22 + hotel_z_scores!$I$22*z_score_stuff!N43</f>
        <v>39.88687043876682</v>
      </c>
      <c r="AJ43">
        <f>B43*hotel_z_scores!$C$23+z_score_stuff!D43*hotel_z_scores!$D$23+hotel_z_scores!$E$23*z_score_stuff!F43+z_score_stuff!H43*hotel_z_scores!$F$23+hotel_z_scores!$G$23*z_score_stuff!J43+z_score_stuff!L43*hotel_z_scores!$H$23+hotel_z_scores!$I$23*z_score_stuff!N43</f>
        <v>50.272439788701263</v>
      </c>
      <c r="AK43">
        <f>B43*hotel_z_scores!$C$24 + z_score_stuff!D43*hotel_z_scores!$D$24 + hotel_z_scores!$E$24 * z_score_stuff!F43 + z_score_stuff!H43*hotel_z_scores!$F$24 + hotel_z_scores!$G$24 * z_score_stuff!J43 + z_score_stuff!L43*hotel_z_scores!$H$24 + hotel_z_scores!$I$24*z_score_stuff!N43</f>
        <v>50.618038058925592</v>
      </c>
      <c r="AL43">
        <f>B43*hotel_z_scores!$C$25 + z_score_stuff!D43*hotel_z_scores!$D$25 + hotel_z_scores!$E$25 * z_score_stuff!F43 + z_score_stuff!H43*hotel_z_scores!$F$25 + hotel_z_scores!$G$25 * z_score_stuff!J43 + z_score_stuff!L43*hotel_z_scores!$H$25 + hotel_z_scores!$I$25*z_score_stuff!N43</f>
        <v>54.933636284944583</v>
      </c>
      <c r="AM43">
        <f>B43*hotel_z_scores!$C$26 + z_score_stuff!D43*hotel_z_scores!$D$26 + hotel_z_scores!$E$26 * z_score_stuff!F43 + z_score_stuff!H43*hotel_z_scores!$F$26 + hotel_z_scores!$G$26 * z_score_stuff!J43 + z_score_stuff!L43*hotel_z_scores!$H$26 + hotel_z_scores!$I$26*z_score_stuff!N43</f>
        <v>60.610647645259633</v>
      </c>
      <c r="AN43">
        <f>B43*hotel_z_scores!$C$27 + z_score_stuff!D43*hotel_z_scores!$D$27 + hotel_z_scores!$E$27 * z_score_stuff!F43 + z_score_stuff!H43*hotel_z_scores!$F$27 + hotel_z_scores!$G$27 * z_score_stuff!J43 + z_score_stuff!L43*hotel_z_scores!$H$27 + hotel_z_scores!$I$27 *z_score_stuff!N43</f>
        <v>59.95122285334255</v>
      </c>
      <c r="AO43">
        <f>B43*hotel_z_scores!$C$28 + z_score_stuff!D43*hotel_z_scores!$D$28 + hotel_z_scores!$E$28 * z_score_stuff!F43 + z_score_stuff!H43*hotel_z_scores!$F$28 + hotel_z_scores!$G$28 * z_score_stuff!J43 + z_score_stuff!L43*hotel_z_scores!$H$28 + hotel_z_scores!$I$28 *z_score_stuff!N43</f>
        <v>38.550479338080393</v>
      </c>
      <c r="AP43">
        <f>B43*hotel_z_scores!$C$29 + z_score_stuff!D43*hotel_z_scores!$D$29 + hotel_z_scores!$E$29 * z_score_stuff!F43 + z_score_stuff!H43*hotel_z_scores!$F$29 + hotel_z_scores!$G$29 * z_score_stuff!J43 + z_score_stuff!L43*hotel_z_scores!$H$29 + hotel_z_scores!$I$29*z_score_stuff!N43</f>
        <v>45.864157816138082</v>
      </c>
      <c r="AQ43">
        <f>B43*hotel_z_scores!$C$30 + z_score_stuff!D43*hotel_z_scores!$D$30 + hotel_z_scores!$E$30 * z_score_stuff!F43 + z_score_stuff!H43*hotel_z_scores!$F$30 + hotel_z_scores!$G$30 * z_score_stuff!J43 + z_score_stuff!L43*hotel_z_scores!$H$30 + hotel_z_scores!$I$30*z_score_stuff!N43</f>
        <v>58.525315905810736</v>
      </c>
      <c r="AR43">
        <f>B43*hotel_z_scores!$C$31 + z_score_stuff!D43*hotel_z_scores!$D$31 + hotel_z_scores!$E$31 * z_score_stuff!F43 + z_score_stuff!H43*hotel_z_scores!$F$31 + hotel_z_scores!$G$31 * z_score_stuff!J43 + z_score_stuff!L43*hotel_z_scores!$H$31 + hotel_z_scores!$I$31*z_score_stuff!N43</f>
        <v>83.494213544639422</v>
      </c>
      <c r="AS43">
        <f>B43*hotel_z_scores!$C$32 + z_score_stuff!D43*hotel_z_scores!$D$32 + hotel_z_scores!$E$32 * z_score_stuff!F43 + z_score_stuff!H43*hotel_z_scores!$F$32 + hotel_z_scores!$G$32 * z_score_stuff!J43 + z_score_stuff!L43*hotel_z_scores!$H$32 + hotel_z_scores!$I$32*z_score_stuff!N43</f>
        <v>53.922002069386757</v>
      </c>
      <c r="AU43" t="e">
        <f>INDEX(#REF!,0,MATCH(MAX(#REF!),#REF!,0))</f>
        <v>#REF!</v>
      </c>
      <c r="AV43" t="e">
        <f>INDEX(#REF!,0,MATCH(LARGE((#REF!),2),#REF!, 0))</f>
        <v>#REF!</v>
      </c>
      <c r="AW43" t="e">
        <f>INDEX(#REF!,0,MATCH(LARGE((#REF!),3),#REF!, 0))</f>
        <v>#REF!</v>
      </c>
      <c r="AX43">
        <f>COUNTIF(AU43:AW43, "=" &amp; AY43)</f>
        <v>0</v>
      </c>
      <c r="AY43" s="7" t="s">
        <v>793</v>
      </c>
    </row>
    <row r="44" spans="1:51" x14ac:dyDescent="0.3">
      <c r="A44">
        <f>('Value and Moderate yes mult bed'!BY44 - '[3]Rest of VM'!$AQ$1406) / '[3]Rest of VM'!$AQ$1407</f>
        <v>0.16175149572041417</v>
      </c>
      <c r="B44">
        <f t="shared" si="6"/>
        <v>2.8489134407530985</v>
      </c>
      <c r="C44">
        <f>('Value and Moderate yes mult bed'!BZ44 - '[3]Rest of VM'!$AR$1406) /'[3]Rest of VM'!$AR$1407</f>
        <v>1.8932017535762207</v>
      </c>
      <c r="D44">
        <f t="shared" si="0"/>
        <v>3.7188601077593759</v>
      </c>
      <c r="E44">
        <f>('Value and Moderate yes mult bed'!CA44 - '[3]Rest of VM'!$AT$1406) /'[3]Rest of VM'!$AT$1407</f>
        <v>-1.4308317063123175</v>
      </c>
      <c r="F44">
        <f t="shared" si="1"/>
        <v>1.9095890833293661</v>
      </c>
      <c r="G44">
        <f>('Value and Moderate yes mult bed'!CB44 - '[3]Rest of VM'!$AU$1406) / '[3]Rest of VM'!$AU$1407</f>
        <v>0.2838849782289638</v>
      </c>
      <c r="H44">
        <f t="shared" si="2"/>
        <v>2.3072330502660798</v>
      </c>
      <c r="I44">
        <f>('Value and Moderate yes mult bed'!CC44 - '[3]Rest of VM'!$AY$1406) /'[3]Rest of VM'!$AY$1407</f>
        <v>0.47360380018783421</v>
      </c>
      <c r="J44">
        <f t="shared" si="3"/>
        <v>2.8416228011270057</v>
      </c>
      <c r="K44">
        <f>('Value and Moderate yes mult bed'!CD44 - '[3]Rest of VM'!$BA$1406) / '[3]Rest of VM'!$BA$1407</f>
        <v>1.3360765234769862</v>
      </c>
      <c r="L44">
        <f t="shared" si="4"/>
        <v>2.9067945851679058</v>
      </c>
      <c r="M44">
        <f>('Value and Moderate yes mult bed'!CE44 - '[3]Rest of VM'!$AW$1406) / '[3]Rest of VM'!$AW$1407</f>
        <v>1.070030954267535</v>
      </c>
      <c r="N44">
        <f t="shared" si="5"/>
        <v>3.7534627352695038</v>
      </c>
      <c r="O44">
        <f>hotel_z_scores!$B$37*(B44*hotel_z_scores!$C$2 + z_score_stuff!D44*hotel_z_scores!$D$2 + hotel_z_scores!$E$2 * z_score_stuff!F44 + z_score_stuff!H44*hotel_z_scores!$F$2 + hotel_z_scores!$G$2 * z_score_stuff!J44 + z_score_stuff!L44*hotel_z_scores!$H$2 + hotel_z_scores!$I$2*z_score_stuff!N44)</f>
        <v>22.717671449642424</v>
      </c>
      <c r="P44">
        <f>B44*hotel_z_scores!$C$3 + z_score_stuff!D44*hotel_z_scores!$D$3 + hotel_z_scores!$E$3 * z_score_stuff!F44 + z_score_stuff!H44*hotel_z_scores!$F$3 + hotel_z_scores!$G$3 * z_score_stuff!J44 + z_score_stuff!L44*hotel_z_scores!$H$3 + hotel_z_scores!$I$3*z_score_stuff!N44</f>
        <v>76.211544580231887</v>
      </c>
      <c r="Q44">
        <f>B44*hotel_z_scores!$C$4 + z_score_stuff!D44*hotel_z_scores!$D$4 + hotel_z_scores!$E$4 * z_score_stuff!F44 + z_score_stuff!H44*hotel_z_scores!$F$4 + hotel_z_scores!$G$4 * z_score_stuff!J44 + z_score_stuff!L44*hotel_z_scores!$H$4 + hotel_z_scores!$I$4*z_score_stuff!N44</f>
        <v>56.228567394911408</v>
      </c>
      <c r="R44">
        <f>$A44*[2]hotel_z_scores!$B$5 + $B44*[2]hotel_z_scores!$C$5 + [2]hotel_z_scores!$D$5*[2]z_score_stuff!$C44 + [2]z_score_stuff!$D44*[2]hotel_z_scores!$E$5 + [2]hotel_z_scores!$F$5*[2]z_score_stuff!$E44 + [2]z_score_stuff!$F44*[2]hotel_z_scores!$G$5 + [2]hotel_z_scores!$H$5*[2]z_score_stuff!$G44 + [2]z_score_stuff!$H44*[2]hotel_z_scores!$I$5</f>
        <v>35.228500344061594</v>
      </c>
      <c r="S44">
        <f>$A44*[2]hotel_z_scores!$B$6 + $B44*[2]hotel_z_scores!$C$6 + [2]hotel_z_scores!$D$6*[2]z_score_stuff!$C44 + [2]z_score_stuff!$D44*[2]hotel_z_scores!$E$6 + [2]hotel_z_scores!$F$6*[2]z_score_stuff!$E44 + [2]z_score_stuff!$F44*[2]hotel_z_scores!$G$6 + [2]hotel_z_scores!$H$6*[2]z_score_stuff!$G44 + [2]z_score_stuff!$H44*[2]hotel_z_scores!$I$6</f>
        <v>42.141155271405076</v>
      </c>
      <c r="T44">
        <f>$A44*[2]hotel_z_scores!$B$7 + $B44*[2]hotel_z_scores!$C$7+ [2]hotel_z_scores!$D$7*[2]z_score_stuff!$C44 + [2]z_score_stuff!$D44*[2]hotel_z_scores!$E$7 + [2]hotel_z_scores!$F$7*[2]z_score_stuff!$E44 + [2]z_score_stuff!$F44*[2]hotel_z_scores!$G$7 + [2]hotel_z_scores!$H$7*[2]z_score_stuff!$G44 + [2]z_score_stuff!$H44*[2]hotel_z_scores!$I$7</f>
        <v>39.806167378893093</v>
      </c>
      <c r="U44">
        <f>B44*hotel_z_scores!$C$8 + z_score_stuff!D44*hotel_z_scores!$D$8 + hotel_z_scores!$E$8 * z_score_stuff!F44 + z_score_stuff!H44*hotel_z_scores!$F$8 + hotel_z_scores!$G$8 * z_score_stuff!J44 + z_score_stuff!L44*hotel_z_scores!$H$8 + hotel_z_scores!$I$8*z_score_stuff!N44</f>
        <v>51.492255169506343</v>
      </c>
      <c r="V44">
        <f>B44*hotel_z_scores!$C$9 + z_score_stuff!D44*hotel_z_scores!$D$9 + hotel_z_scores!$E$9 * z_score_stuff!F44 + z_score_stuff!H44*hotel_z_scores!$F$9 + hotel_z_scores!$G$9 * z_score_stuff!J44 + z_score_stuff!L44*hotel_z_scores!$H$9 + hotel_z_scores!$I$9*z_score_stuff!N44</f>
        <v>56.895670466916648</v>
      </c>
      <c r="W44">
        <f>B44*hotel_z_scores!$C$10 + z_score_stuff!D44*hotel_z_scores!$D$10 + hotel_z_scores!$E$10 * z_score_stuff!F44 + z_score_stuff!H44*hotel_z_scores!$F$10 + hotel_z_scores!$G$10 * z_score_stuff!J44 + z_score_stuff!L44*hotel_z_scores!$H$10 + hotel_z_scores!$I$10*z_score_stuff!N44</f>
        <v>46.14319179797392</v>
      </c>
      <c r="X44">
        <f>B44*hotel_z_scores!$C$11 + z_score_stuff!D44*hotel_z_scores!$D$11 + hotel_z_scores!$E$11 * z_score_stuff!F44 + z_score_stuff!H44*hotel_z_scores!$F$11 + hotel_z_scores!$G$11 * z_score_stuff!J44 + z_score_stuff!L44*hotel_z_scores!$H$11 + hotel_z_scores!$I$11*z_score_stuff!N44</f>
        <v>51.301732014996318</v>
      </c>
      <c r="Y44">
        <f>B44*hotel_z_scores!$C$12 + z_score_stuff!D44*hotel_z_scores!$D$12 + hotel_z_scores!$E$12 * z_score_stuff!F44 + z_score_stuff!H44*hotel_z_scores!$F$12 + hotel_z_scores!$G$12 * z_score_stuff!J44 + z_score_stuff!L44*hotel_z_scores!$H$12 + hotel_z_scores!$I$12*z_score_stuff!N44</f>
        <v>54.192761080511943</v>
      </c>
      <c r="Z44">
        <f>B44*hotel_z_scores!$C$13 + z_score_stuff!D44*hotel_z_scores!$D$13 + hotel_z_scores!$E$13 * z_score_stuff!F44 + z_score_stuff!H44*hotel_z_scores!$F$13 + hotel_z_scores!$G$13 * z_score_stuff!J44 + z_score_stuff!L44*hotel_z_scores!$H$13 + hotel_z_scores!$I$13*z_score_stuff!N44</f>
        <v>53.07617778471279</v>
      </c>
      <c r="AA44">
        <f>B44*hotel_z_scores!$C$14 + z_score_stuff!D44*hotel_z_scores!$D$14 + hotel_z_scores!$E$14 * z_score_stuff!F44 + z_score_stuff!H44*hotel_z_scores!$F$14 + hotel_z_scores!$G$14 * z_score_stuff!J44 + z_score_stuff!L44*hotel_z_scores!$H$14 + hotel_z_scores!$I$14*z_score_stuff!N44</f>
        <v>53.015964062700391</v>
      </c>
      <c r="AB44">
        <f>B44*hotel_z_scores!$C$15 + z_score_stuff!D44*hotel_z_scores!$D$15 + hotel_z_scores!$E$15 * z_score_stuff!F44 + z_score_stuff!H44*hotel_z_scores!$F$15 + hotel_z_scores!$G$15 * z_score_stuff!J44 + z_score_stuff!L44*hotel_z_scores!$H$15 + hotel_z_scores!$I$15*z_score_stuff!N44</f>
        <v>38.539720013811547</v>
      </c>
      <c r="AC44">
        <f>B44*hotel_z_scores!$C$16 + z_score_stuff!D44*hotel_z_scores!$D$16 + hotel_z_scores!$E$16 * z_score_stuff!F44 + z_score_stuff!H44*hotel_z_scores!$F$16 + hotel_z_scores!$G$16 * z_score_stuff!J44 + z_score_stuff!L44*hotel_z_scores!$H$16 + hotel_z_scores!$I$16*z_score_stuff!N44</f>
        <v>62.662833098268862</v>
      </c>
      <c r="AD44">
        <f>B44*hotel_z_scores!$C$17 + z_score_stuff!D44*hotel_z_scores!$D$17 + hotel_z_scores!$E$17 * z_score_stuff!F44 + z_score_stuff!H44*hotel_z_scores!$F$17 + hotel_z_scores!$G$17 * z_score_stuff!J44 + z_score_stuff!L44*hotel_z_scores!$H$17 + hotel_z_scores!$I$17*z_score_stuff!N44</f>
        <v>45.823952126075525</v>
      </c>
      <c r="AE44">
        <f>B44*hotel_z_scores!$C$18 + z_score_stuff!D44*hotel_z_scores!$D$18 + hotel_z_scores!$E$18 * z_score_stuff!F44 + z_score_stuff!H44*hotel_z_scores!$F$18 + hotel_z_scores!$G$18 * z_score_stuff!J44 + z_score_stuff!L44*hotel_z_scores!$H$18 + hotel_z_scores!$I$18 * z_score_stuff!N44</f>
        <v>64.538866549817854</v>
      </c>
      <c r="AF44">
        <f>B44*hotel_z_scores!$C$19 + z_score_stuff!D44*hotel_z_scores!$D$19 + hotel_z_scores!$E$19 * z_score_stuff!F44 + z_score_stuff!H44*hotel_z_scores!$F$19 + hotel_z_scores!$G$19 * z_score_stuff!J44 + z_score_stuff!L44*hotel_z_scores!$H$19 + hotel_z_scores!$I$19*z_score_stuff!N44</f>
        <v>55.781888685992215</v>
      </c>
      <c r="AG44">
        <f>B44*hotel_z_scores!$C$20 + z_score_stuff!D44*hotel_z_scores!$D$20 + hotel_z_scores!$E$20 * z_score_stuff!F44 + z_score_stuff!H44*hotel_z_scores!$F$20 + hotel_z_scores!$G$20 * z_score_stuff!J44 + z_score_stuff!L44*hotel_z_scores!$H$20 + hotel_z_scores!$I$20*z_score_stuff!N44</f>
        <v>59.901098460623196</v>
      </c>
      <c r="AH44">
        <f>B44*hotel_z_scores!$C$21 + z_score_stuff!D44*hotel_z_scores!$D$21 + hotel_z_scores!$E$21 * z_score_stuff!F44 + z_score_stuff!H44*hotel_z_scores!$F$21 + hotel_z_scores!$G$21 * z_score_stuff!J44 + z_score_stuff!L44*hotel_z_scores!$H$21 + hotel_z_scores!$I$21*z_score_stuff!N44</f>
        <v>66.218892406356204</v>
      </c>
      <c r="AI44">
        <f>B44*hotel_z_scores!$C$22 + z_score_stuff!D44*hotel_z_scores!$D$22 + hotel_z_scores!$E$22 * z_score_stuff!F44 + z_score_stuff!H44*hotel_z_scores!$F$22 + hotel_z_scores!$G$22 * z_score_stuff!J44 + z_score_stuff!L44*hotel_z_scores!$H$22 + hotel_z_scores!$I$22*z_score_stuff!N44</f>
        <v>35.616918754482334</v>
      </c>
      <c r="AJ44">
        <f>B44*hotel_z_scores!$C$23+z_score_stuff!D44*hotel_z_scores!$D$23+hotel_z_scores!$E$23*z_score_stuff!F44+z_score_stuff!H44*hotel_z_scores!$F$23+hotel_z_scores!$G$23*z_score_stuff!J44+z_score_stuff!L44*hotel_z_scores!$H$23+hotel_z_scores!$I$23*z_score_stuff!N44</f>
        <v>45.441822448437605</v>
      </c>
      <c r="AK44">
        <f>B44*hotel_z_scores!$C$24 + z_score_stuff!D44*hotel_z_scores!$D$24 + hotel_z_scores!$E$24 * z_score_stuff!F44 + z_score_stuff!H44*hotel_z_scores!$F$24 + hotel_z_scores!$G$24 * z_score_stuff!J44 + z_score_stuff!L44*hotel_z_scores!$H$24 + hotel_z_scores!$I$24*z_score_stuff!N44</f>
        <v>47.068567909176252</v>
      </c>
      <c r="AL44">
        <f>B44*hotel_z_scores!$C$25 + z_score_stuff!D44*hotel_z_scores!$D$25 + hotel_z_scores!$E$25 * z_score_stuff!F44 + z_score_stuff!H44*hotel_z_scores!$F$25 + hotel_z_scores!$G$25 * z_score_stuff!J44 + z_score_stuff!L44*hotel_z_scores!$H$25 + hotel_z_scores!$I$25*z_score_stuff!N44</f>
        <v>49.935567284902788</v>
      </c>
      <c r="AM44">
        <f>B44*hotel_z_scores!$C$26 + z_score_stuff!D44*hotel_z_scores!$D$26 + hotel_z_scores!$E$26 * z_score_stuff!F44 + z_score_stuff!H44*hotel_z_scores!$F$26 + hotel_z_scores!$G$26 * z_score_stuff!J44 + z_score_stuff!L44*hotel_z_scores!$H$26 + hotel_z_scores!$I$26*z_score_stuff!N44</f>
        <v>55.028078695416824</v>
      </c>
      <c r="AN44">
        <f>B44*hotel_z_scores!$C$27 + z_score_stuff!D44*hotel_z_scores!$D$27 + hotel_z_scores!$E$27 * z_score_stuff!F44 + z_score_stuff!H44*hotel_z_scores!$F$27 + hotel_z_scores!$G$27 * z_score_stuff!J44 + z_score_stuff!L44*hotel_z_scores!$H$27 + hotel_z_scores!$I$27 *z_score_stuff!N44</f>
        <v>53.411957474273464</v>
      </c>
      <c r="AO44">
        <f>B44*hotel_z_scores!$C$28 + z_score_stuff!D44*hotel_z_scores!$D$28 + hotel_z_scores!$E$28 * z_score_stuff!F44 + z_score_stuff!H44*hotel_z_scores!$F$28 + hotel_z_scores!$G$28 * z_score_stuff!J44 + z_score_stuff!L44*hotel_z_scores!$H$28 + hotel_z_scores!$I$28 *z_score_stuff!N44</f>
        <v>33.31465929369876</v>
      </c>
      <c r="AP44">
        <f>B44*hotel_z_scores!$C$29 + z_score_stuff!D44*hotel_z_scores!$D$29 + hotel_z_scores!$E$29 * z_score_stuff!F44 + z_score_stuff!H44*hotel_z_scores!$F$29 + hotel_z_scores!$G$29 * z_score_stuff!J44 + z_score_stuff!L44*hotel_z_scores!$H$29 + hotel_z_scores!$I$29*z_score_stuff!N44</f>
        <v>39.676884144239445</v>
      </c>
      <c r="AQ44">
        <f>B44*hotel_z_scores!$C$30 + z_score_stuff!D44*hotel_z_scores!$D$30 + hotel_z_scores!$E$30 * z_score_stuff!F44 + z_score_stuff!H44*hotel_z_scores!$F$30 + hotel_z_scores!$G$30 * z_score_stuff!J44 + z_score_stuff!L44*hotel_z_scores!$H$30 + hotel_z_scores!$I$30*z_score_stuff!N44</f>
        <v>52.083245787881026</v>
      </c>
      <c r="AR44">
        <f>B44*hotel_z_scores!$C$31 + z_score_stuff!D44*hotel_z_scores!$D$31 + hotel_z_scores!$E$31 * z_score_stuff!F44 + z_score_stuff!H44*hotel_z_scores!$F$31 + hotel_z_scores!$G$31 * z_score_stuff!J44 + z_score_stuff!L44*hotel_z_scores!$H$31 + hotel_z_scores!$I$31*z_score_stuff!N44</f>
        <v>76.72527203951455</v>
      </c>
      <c r="AS44">
        <f>B44*hotel_z_scores!$C$32 + z_score_stuff!D44*hotel_z_scores!$D$32 + hotel_z_scores!$E$32 * z_score_stuff!F44 + z_score_stuff!H44*hotel_z_scores!$F$32 + hotel_z_scores!$G$32 * z_score_stuff!J44 + z_score_stuff!L44*hotel_z_scores!$H$32 + hotel_z_scores!$I$32*z_score_stuff!N44</f>
        <v>52.396247518644849</v>
      </c>
      <c r="AU44" t="e">
        <f>INDEX(#REF!,0,MATCH(MAX(#REF!),#REF!,0))</f>
        <v>#REF!</v>
      </c>
      <c r="AV44" t="e">
        <f>INDEX(#REF!,0,MATCH(LARGE((#REF!),2),#REF!, 0))</f>
        <v>#REF!</v>
      </c>
      <c r="AW44" t="e">
        <f>INDEX(#REF!,0,MATCH(LARGE((#REF!),3),#REF!, 0))</f>
        <v>#REF!</v>
      </c>
      <c r="AX44">
        <f>COUNTIF(AU44:AW44, "=" &amp; AY44)</f>
        <v>0</v>
      </c>
      <c r="AY44" s="7" t="s">
        <v>778</v>
      </c>
    </row>
    <row r="45" spans="1:51" x14ac:dyDescent="0.3">
      <c r="A45">
        <f>('Value and Moderate yes mult bed'!BY45 - '[3]Rest of VM'!$AQ$1406) / '[3]Rest of VM'!$AQ$1407</f>
        <v>1.3827143989003134</v>
      </c>
      <c r="B45">
        <f t="shared" si="6"/>
        <v>4.0698763439329975</v>
      </c>
      <c r="C45">
        <f>('Value and Moderate yes mult bed'!BZ45 - '[3]Rest of VM'!$AR$1406) /'[3]Rest of VM'!$AR$1407</f>
        <v>-0.89594332724331105</v>
      </c>
      <c r="D45">
        <f t="shared" si="0"/>
        <v>0.92971502693984398</v>
      </c>
      <c r="E45">
        <f>('Value and Moderate yes mult bed'!CA45 - '[3]Rest of VM'!$AT$1406) /'[3]Rest of VM'!$AT$1407</f>
        <v>0.47875737701704879</v>
      </c>
      <c r="F45">
        <f t="shared" si="1"/>
        <v>3.8191781666587321</v>
      </c>
      <c r="G45">
        <f>('Value and Moderate yes mult bed'!CB45 - '[3]Rest of VM'!$AU$1406) / '[3]Rest of VM'!$AU$1407</f>
        <v>0.8606932407954837</v>
      </c>
      <c r="H45">
        <f t="shared" si="2"/>
        <v>2.8840413128325997</v>
      </c>
      <c r="I45">
        <f>('Value and Moderate yes mult bed'!CC45 - '[3]Rest of VM'!$AY$1406) /'[3]Rest of VM'!$AY$1407</f>
        <v>0.94720760061247067</v>
      </c>
      <c r="J45">
        <f t="shared" si="3"/>
        <v>3.3152266015516423</v>
      </c>
      <c r="K45">
        <f>('Value and Moderate yes mult bed'!CD45 - '[3]Rest of VM'!$BA$1406) / '[3]Rest of VM'!$BA$1407</f>
        <v>3.2739395802555902</v>
      </c>
      <c r="L45">
        <f t="shared" si="4"/>
        <v>4.8446576419465099</v>
      </c>
      <c r="M45">
        <f>('Value and Moderate yes mult bed'!CE45 - '[3]Rest of VM'!$AW$1406) / '[3]Rest of VM'!$AW$1407</f>
        <v>2.008396638084911</v>
      </c>
      <c r="N45">
        <f t="shared" si="5"/>
        <v>4.69182841908688</v>
      </c>
      <c r="O45">
        <f>hotel_z_scores!$B$37*(B45*hotel_z_scores!$C$2 + z_score_stuff!D45*hotel_z_scores!$D$2 + hotel_z_scores!$E$2 * z_score_stuff!F45 + z_score_stuff!H45*hotel_z_scores!$F$2 + hotel_z_scores!$G$2 * z_score_stuff!J45 + z_score_stuff!L45*hotel_z_scores!$H$2 + hotel_z_scores!$I$2*z_score_stuff!N45)</f>
        <v>28.033944058981103</v>
      </c>
      <c r="P45">
        <f>B45*hotel_z_scores!$C$3 + z_score_stuff!D45*hotel_z_scores!$D$3 + hotel_z_scores!$E$3 * z_score_stuff!F45 + z_score_stuff!H45*hotel_z_scores!$F$3 + hotel_z_scores!$G$3 * z_score_stuff!J45 + z_score_stuff!L45*hotel_z_scores!$H$3 + hotel_z_scores!$I$3*z_score_stuff!N45</f>
        <v>97.115896463930227</v>
      </c>
      <c r="Q45">
        <f>B45*hotel_z_scores!$C$4 + z_score_stuff!D45*hotel_z_scores!$D$4 + hotel_z_scores!$E$4 * z_score_stuff!F45 + z_score_stuff!H45*hotel_z_scores!$F$4 + hotel_z_scores!$G$4 * z_score_stuff!J45 + z_score_stuff!L45*hotel_z_scores!$H$4 + hotel_z_scores!$I$4*z_score_stuff!N45</f>
        <v>72.693728499770927</v>
      </c>
      <c r="R45">
        <f>$A45*[2]hotel_z_scores!$B$5 + $B45*[2]hotel_z_scores!$C$5 + [2]hotel_z_scores!$D$5*[2]z_score_stuff!$C45 + [2]z_score_stuff!$D45*[2]hotel_z_scores!$E$5 + [2]hotel_z_scores!$F$5*[2]z_score_stuff!$E45 + [2]z_score_stuff!$F45*[2]hotel_z_scores!$G$5 + [2]hotel_z_scores!$H$5*[2]z_score_stuff!$G45 + [2]z_score_stuff!$H45*[2]hotel_z_scores!$I$5</f>
        <v>34.224014935636433</v>
      </c>
      <c r="S45">
        <f>$A45*[2]hotel_z_scores!$B$6 + $B45*[2]hotel_z_scores!$C$6 + [2]hotel_z_scores!$D$6*[2]z_score_stuff!$C45 + [2]z_score_stuff!$D45*[2]hotel_z_scores!$E$6 + [2]hotel_z_scores!$F$6*[2]z_score_stuff!$E45 + [2]z_score_stuff!$F45*[2]hotel_z_scores!$G$6 + [2]hotel_z_scores!$H$6*[2]z_score_stuff!$G45 + [2]z_score_stuff!$H45*[2]hotel_z_scores!$I$6</f>
        <v>35.344313910777501</v>
      </c>
      <c r="T45">
        <f>$A45*[2]hotel_z_scores!$B$7 + $B45*[2]hotel_z_scores!$C$7+ [2]hotel_z_scores!$D$7*[2]z_score_stuff!$C45 + [2]z_score_stuff!$D45*[2]hotel_z_scores!$E$7 + [2]hotel_z_scores!$F$7*[2]z_score_stuff!$E45 + [2]z_score_stuff!$F45*[2]hotel_z_scores!$G$7 + [2]hotel_z_scores!$H$7*[2]z_score_stuff!$G45 + [2]z_score_stuff!$H45*[2]hotel_z_scores!$I$7</f>
        <v>35.274458570057647</v>
      </c>
      <c r="U45">
        <f>B45*hotel_z_scores!$C$8 + z_score_stuff!D45*hotel_z_scores!$D$8 + hotel_z_scores!$E$8 * z_score_stuff!F45 + z_score_stuff!H45*hotel_z_scores!$F$8 + hotel_z_scores!$G$8 * z_score_stuff!J45 + z_score_stuff!L45*hotel_z_scores!$H$8 + hotel_z_scores!$I$8*z_score_stuff!N45</f>
        <v>59.425674234875821</v>
      </c>
      <c r="V45">
        <f>B45*hotel_z_scores!$C$9 + z_score_stuff!D45*hotel_z_scores!$D$9 + hotel_z_scores!$E$9 * z_score_stuff!F45 + z_score_stuff!H45*hotel_z_scores!$F$9 + hotel_z_scores!$G$9 * z_score_stuff!J45 + z_score_stuff!L45*hotel_z_scores!$H$9 + hotel_z_scores!$I$9*z_score_stuff!N45</f>
        <v>68.669016641644106</v>
      </c>
      <c r="W45">
        <f>B45*hotel_z_scores!$C$10 + z_score_stuff!D45*hotel_z_scores!$D$10 + hotel_z_scores!$E$10 * z_score_stuff!F45 + z_score_stuff!H45*hotel_z_scores!$F$10 + hotel_z_scores!$G$10 * z_score_stuff!J45 + z_score_stuff!L45*hotel_z_scores!$H$10 + hotel_z_scores!$I$10*z_score_stuff!N45</f>
        <v>64.824924544243757</v>
      </c>
      <c r="X45">
        <f>B45*hotel_z_scores!$C$11 + z_score_stuff!D45*hotel_z_scores!$D$11 + hotel_z_scores!$E$11 * z_score_stuff!F45 + z_score_stuff!H45*hotel_z_scores!$F$11 + hotel_z_scores!$G$11 * z_score_stuff!J45 + z_score_stuff!L45*hotel_z_scores!$H$11 + hotel_z_scores!$I$11*z_score_stuff!N45</f>
        <v>62.100364376291459</v>
      </c>
      <c r="Y45">
        <f>B45*hotel_z_scores!$C$12 + z_score_stuff!D45*hotel_z_scores!$D$12 + hotel_z_scores!$E$12 * z_score_stuff!F45 + z_score_stuff!H45*hotel_z_scores!$F$12 + hotel_z_scores!$G$12 * z_score_stuff!J45 + z_score_stuff!L45*hotel_z_scores!$H$12 + hotel_z_scores!$I$12*z_score_stuff!N45</f>
        <v>66.921583451449877</v>
      </c>
      <c r="Z45">
        <f>B45*hotel_z_scores!$C$13 + z_score_stuff!D45*hotel_z_scores!$D$13 + hotel_z_scores!$E$13 * z_score_stuff!F45 + z_score_stuff!H45*hotel_z_scores!$F$13 + hotel_z_scores!$G$13 * z_score_stuff!J45 + z_score_stuff!L45*hotel_z_scores!$H$13 + hotel_z_scores!$I$13*z_score_stuff!N45</f>
        <v>65.739428570145563</v>
      </c>
      <c r="AA45">
        <f>B45*hotel_z_scores!$C$14 + z_score_stuff!D45*hotel_z_scores!$D$14 + hotel_z_scores!$E$14 * z_score_stuff!F45 + z_score_stuff!H45*hotel_z_scores!$F$14 + hotel_z_scores!$G$14 * z_score_stuff!J45 + z_score_stuff!L45*hotel_z_scores!$H$14 + hotel_z_scores!$I$14*z_score_stuff!N45</f>
        <v>64.1270233418022</v>
      </c>
      <c r="AB45">
        <f>B45*hotel_z_scores!$C$15 + z_score_stuff!D45*hotel_z_scores!$D$15 + hotel_z_scores!$E$15 * z_score_stuff!F45 + z_score_stuff!H45*hotel_z_scores!$F$15 + hotel_z_scores!$G$15 * z_score_stuff!J45 + z_score_stuff!L45*hotel_z_scores!$H$15 + hotel_z_scores!$I$15*z_score_stuff!N45</f>
        <v>51.235298578373197</v>
      </c>
      <c r="AC45">
        <f>B45*hotel_z_scores!$C$16 + z_score_stuff!D45*hotel_z_scores!$D$16 + hotel_z_scores!$E$16 * z_score_stuff!F45 + z_score_stuff!H45*hotel_z_scores!$F$16 + hotel_z_scores!$G$16 * z_score_stuff!J45 + z_score_stuff!L45*hotel_z_scores!$H$16 + hotel_z_scores!$I$16*z_score_stuff!N45</f>
        <v>77.973351203265523</v>
      </c>
      <c r="AD45">
        <f>B45*hotel_z_scores!$C$17 + z_score_stuff!D45*hotel_z_scores!$D$17 + hotel_z_scores!$E$17 * z_score_stuff!F45 + z_score_stuff!H45*hotel_z_scores!$F$17 + hotel_z_scores!$G$17 * z_score_stuff!J45 + z_score_stuff!L45*hotel_z_scores!$H$17 + hotel_z_scores!$I$17*z_score_stuff!N45</f>
        <v>60.895434788268261</v>
      </c>
      <c r="AE45">
        <f>B45*hotel_z_scores!$C$18 + z_score_stuff!D45*hotel_z_scores!$D$18 + hotel_z_scores!$E$18 * z_score_stuff!F45 + z_score_stuff!H45*hotel_z_scores!$F$18 + hotel_z_scores!$G$18 * z_score_stuff!J45 + z_score_stuff!L45*hotel_z_scores!$H$18 + hotel_z_scores!$I$18 * z_score_stuff!N45</f>
        <v>81.772621772325238</v>
      </c>
      <c r="AF45">
        <f>B45*hotel_z_scores!$C$19 + z_score_stuff!D45*hotel_z_scores!$D$19 + hotel_z_scores!$E$19 * z_score_stuff!F45 + z_score_stuff!H45*hotel_z_scores!$F$19 + hotel_z_scores!$G$19 * z_score_stuff!J45 + z_score_stuff!L45*hotel_z_scores!$H$19 + hotel_z_scores!$I$19*z_score_stuff!N45</f>
        <v>67.908490791754801</v>
      </c>
      <c r="AG45">
        <f>B45*hotel_z_scores!$C$20 + z_score_stuff!D45*hotel_z_scores!$D$20 + hotel_z_scores!$E$20 * z_score_stuff!F45 + z_score_stuff!H45*hotel_z_scores!$F$20 + hotel_z_scores!$G$20 * z_score_stuff!J45 + z_score_stuff!L45*hotel_z_scores!$H$20 + hotel_z_scores!$I$20*z_score_stuff!N45</f>
        <v>75.449861067580514</v>
      </c>
      <c r="AH45">
        <f>B45*hotel_z_scores!$C$21 + z_score_stuff!D45*hotel_z_scores!$D$21 + hotel_z_scores!$E$21 * z_score_stuff!F45 + z_score_stuff!H45*hotel_z_scores!$F$21 + hotel_z_scores!$G$21 * z_score_stuff!J45 + z_score_stuff!L45*hotel_z_scores!$H$21 + hotel_z_scores!$I$21*z_score_stuff!N45</f>
        <v>82.72421701337764</v>
      </c>
      <c r="AI45">
        <f>B45*hotel_z_scores!$C$22 + z_score_stuff!D45*hotel_z_scores!$D$22 + hotel_z_scores!$E$22 * z_score_stuff!F45 + z_score_stuff!H45*hotel_z_scores!$F$22 + hotel_z_scores!$G$22 * z_score_stuff!J45 + z_score_stuff!L45*hotel_z_scores!$H$22 + hotel_z_scores!$I$22*z_score_stuff!N45</f>
        <v>49.292050262075435</v>
      </c>
      <c r="AJ45">
        <f>B45*hotel_z_scores!$C$23+z_score_stuff!D45*hotel_z_scores!$D$23+hotel_z_scores!$E$23*z_score_stuff!F45+z_score_stuff!H45*hotel_z_scores!$F$23+hotel_z_scores!$G$23*z_score_stuff!J45+z_score_stuff!L45*hotel_z_scores!$H$23+hotel_z_scores!$I$23*z_score_stuff!N45</f>
        <v>61.981441362667979</v>
      </c>
      <c r="AK45">
        <f>B45*hotel_z_scores!$C$24 + z_score_stuff!D45*hotel_z_scores!$D$24 + hotel_z_scores!$E$24 * z_score_stuff!F45 + z_score_stuff!H45*hotel_z_scores!$F$24 + hotel_z_scores!$G$24 * z_score_stuff!J45 + z_score_stuff!L45*hotel_z_scores!$H$24 + hotel_z_scores!$I$24*z_score_stuff!N45</f>
        <v>60.201248722494782</v>
      </c>
      <c r="AL45">
        <f>B45*hotel_z_scores!$C$25 + z_score_stuff!D45*hotel_z_scores!$D$25 + hotel_z_scores!$E$25 * z_score_stuff!F45 + z_score_stuff!H45*hotel_z_scores!$F$25 + hotel_z_scores!$G$25 * z_score_stuff!J45 + z_score_stuff!L45*hotel_z_scores!$H$25 + hotel_z_scores!$I$25*z_score_stuff!N45</f>
        <v>64.875450081790618</v>
      </c>
      <c r="AM45">
        <f>B45*hotel_z_scores!$C$26 + z_score_stuff!D45*hotel_z_scores!$D$26 + hotel_z_scores!$E$26 * z_score_stuff!F45 + z_score_stuff!H45*hotel_z_scores!$F$26 + hotel_z_scores!$G$26 * z_score_stuff!J45 + z_score_stuff!L45*hotel_z_scores!$H$26 + hotel_z_scores!$I$26*z_score_stuff!N45</f>
        <v>69.941401462655662</v>
      </c>
      <c r="AN45">
        <f>B45*hotel_z_scores!$C$27 + z_score_stuff!D45*hotel_z_scores!$D$27 + hotel_z_scores!$E$27 * z_score_stuff!F45 + z_score_stuff!H45*hotel_z_scores!$F$27 + hotel_z_scores!$G$27 * z_score_stuff!J45 + z_score_stuff!L45*hotel_z_scores!$H$27 + hotel_z_scores!$I$27 *z_score_stuff!N45</f>
        <v>67.346368767871141</v>
      </c>
      <c r="AO45">
        <f>B45*hotel_z_scores!$C$28 + z_score_stuff!D45*hotel_z_scores!$D$28 + hotel_z_scores!$E$28 * z_score_stuff!F45 + z_score_stuff!H45*hotel_z_scores!$F$28 + hotel_z_scores!$G$28 * z_score_stuff!J45 + z_score_stuff!L45*hotel_z_scores!$H$28 + hotel_z_scores!$I$28 *z_score_stuff!N45</f>
        <v>41.454839287751234</v>
      </c>
      <c r="AP45">
        <f>B45*hotel_z_scores!$C$29 + z_score_stuff!D45*hotel_z_scores!$D$29 + hotel_z_scores!$E$29 * z_score_stuff!F45 + z_score_stuff!H45*hotel_z_scores!$F$29 + hotel_z_scores!$G$29 * z_score_stuff!J45 + z_score_stuff!L45*hotel_z_scores!$H$29 + hotel_z_scores!$I$29*z_score_stuff!N45</f>
        <v>51.278857280931092</v>
      </c>
      <c r="AQ45">
        <f>B45*hotel_z_scores!$C$30 + z_score_stuff!D45*hotel_z_scores!$D$30 + hotel_z_scores!$E$30 * z_score_stuff!F45 + z_score_stuff!H45*hotel_z_scores!$F$30 + hotel_z_scores!$G$30 * z_score_stuff!J45 + z_score_stuff!L45*hotel_z_scores!$H$30 + hotel_z_scores!$I$30*z_score_stuff!N45</f>
        <v>64.705218770275593</v>
      </c>
      <c r="AR45">
        <f>B45*hotel_z_scores!$C$31 + z_score_stuff!D45*hotel_z_scores!$D$31 + hotel_z_scores!$E$31 * z_score_stuff!F45 + z_score_stuff!H45*hotel_z_scores!$F$31 + hotel_z_scores!$G$31 * z_score_stuff!J45 + z_score_stuff!L45*hotel_z_scores!$H$31 + hotel_z_scores!$I$31*z_score_stuff!N45</f>
        <v>91.114406507855108</v>
      </c>
      <c r="AS45">
        <f>B45*hotel_z_scores!$C$32 + z_score_stuff!D45*hotel_z_scores!$D$32 + hotel_z_scores!$E$32 * z_score_stuff!F45 + z_score_stuff!H45*hotel_z_scores!$F$32 + hotel_z_scores!$G$32 * z_score_stuff!J45 + z_score_stuff!L45*hotel_z_scores!$H$32 + hotel_z_scores!$I$32*z_score_stuff!N45</f>
        <v>60.061786357109334</v>
      </c>
      <c r="AU45" t="e">
        <f>INDEX(#REF!,0,MATCH(MAX(#REF!),#REF!,0))</f>
        <v>#REF!</v>
      </c>
      <c r="AV45" t="e">
        <f>INDEX(#REF!,0,MATCH(LARGE((#REF!),2),#REF!, 0))</f>
        <v>#REF!</v>
      </c>
      <c r="AW45" t="e">
        <f>INDEX(#REF!,0,MATCH(LARGE((#REF!),3),#REF!, 0))</f>
        <v>#REF!</v>
      </c>
      <c r="AX45">
        <f>COUNTIF(AU45:AW45, "=" &amp; AY45)</f>
        <v>0</v>
      </c>
      <c r="AY45" s="7" t="s">
        <v>776</v>
      </c>
    </row>
    <row r="46" spans="1:51" x14ac:dyDescent="0.3">
      <c r="A46">
        <f>('Value and Moderate yes mult bed'!BY46 - '[3]Rest of VM'!$AQ$1406) / '[3]Rest of VM'!$AQ$1407</f>
        <v>1.3827143989003134</v>
      </c>
      <c r="B46">
        <f t="shared" si="6"/>
        <v>4.0698763439329975</v>
      </c>
      <c r="C46">
        <f>('Value and Moderate yes mult bed'!BZ46 - '[3]Rest of VM'!$AR$1406) /'[3]Rest of VM'!$AR$1407</f>
        <v>3.3771699696532882E-2</v>
      </c>
      <c r="D46">
        <f t="shared" si="0"/>
        <v>1.859430053879688</v>
      </c>
      <c r="E46">
        <f>('Value and Moderate yes mult bed'!CA46 - '[3]Rest of VM'!$AT$1406) /'[3]Rest of VM'!$AT$1407</f>
        <v>0.47875737701704879</v>
      </c>
      <c r="F46">
        <f t="shared" si="1"/>
        <v>3.8191781666587321</v>
      </c>
      <c r="G46">
        <f>('Value and Moderate yes mult bed'!CB46 - '[3]Rest of VM'!$AU$1406) / '[3]Rest of VM'!$AU$1407</f>
        <v>-2.0233480720371162</v>
      </c>
      <c r="H46">
        <f t="shared" si="2"/>
        <v>0</v>
      </c>
      <c r="I46">
        <f>('Value and Moderate yes mult bed'!CC46 - '[3]Rest of VM'!$AY$1406) /'[3]Rest of VM'!$AY$1407</f>
        <v>0.47360380018783421</v>
      </c>
      <c r="J46">
        <f t="shared" si="3"/>
        <v>2.8416228011270057</v>
      </c>
      <c r="K46">
        <f>('Value and Moderate yes mult bed'!CD46 - '[3]Rest of VM'!$BA$1406) / '[3]Rest of VM'!$BA$1407</f>
        <v>3.2739395802555902</v>
      </c>
      <c r="L46">
        <f t="shared" si="4"/>
        <v>4.8446576419465099</v>
      </c>
      <c r="M46">
        <f>('Value and Moderate yes mult bed'!CE46 - '[3]Rest of VM'!$AW$1406) / '[3]Rest of VM'!$AW$1407</f>
        <v>2.008396638084911</v>
      </c>
      <c r="N46">
        <f t="shared" si="5"/>
        <v>4.69182841908688</v>
      </c>
      <c r="O46">
        <f>hotel_z_scores!$B$37*(B46*hotel_z_scores!$C$2 + z_score_stuff!D46*hotel_z_scores!$D$2 + hotel_z_scores!$E$2 * z_score_stuff!F46 + z_score_stuff!H46*hotel_z_scores!$F$2 + hotel_z_scores!$G$2 * z_score_stuff!J46 + z_score_stuff!L46*hotel_z_scores!$H$2 + hotel_z_scores!$I$2*z_score_stuff!N46)</f>
        <v>25.035610910404433</v>
      </c>
      <c r="P46">
        <f>B46*hotel_z_scores!$C$3 + z_score_stuff!D46*hotel_z_scores!$D$3 + hotel_z_scores!$E$3 * z_score_stuff!F46 + z_score_stuff!H46*hotel_z_scores!$F$3 + hotel_z_scores!$G$3 * z_score_stuff!J46 + z_score_stuff!L46*hotel_z_scores!$H$3 + hotel_z_scores!$I$3*z_score_stuff!N46</f>
        <v>86.050065457244557</v>
      </c>
      <c r="Q46">
        <f>B46*hotel_z_scores!$C$4 + z_score_stuff!D46*hotel_z_scores!$D$4 + hotel_z_scores!$E$4 * z_score_stuff!F46 + z_score_stuff!H46*hotel_z_scores!$F$4 + hotel_z_scores!$G$4 * z_score_stuff!J46 + z_score_stuff!L46*hotel_z_scores!$H$4 + hotel_z_scores!$I$4*z_score_stuff!N46</f>
        <v>62.292284649368824</v>
      </c>
      <c r="R46">
        <f>$A46*[2]hotel_z_scores!$B$5 + $B46*[2]hotel_z_scores!$C$5 + [2]hotel_z_scores!$D$5*[2]z_score_stuff!$C46 + [2]z_score_stuff!$D46*[2]hotel_z_scores!$E$5 + [2]hotel_z_scores!$F$5*[2]z_score_stuff!$E46 + [2]z_score_stuff!$F46*[2]hotel_z_scores!$G$5 + [2]hotel_z_scores!$H$5*[2]z_score_stuff!$G46 + [2]z_score_stuff!$H46*[2]hotel_z_scores!$I$5</f>
        <v>43.437434352644914</v>
      </c>
      <c r="S46">
        <f>$A46*[2]hotel_z_scores!$B$6 + $B46*[2]hotel_z_scores!$C$6 + [2]hotel_z_scores!$D$6*[2]z_score_stuff!$C46 + [2]z_score_stuff!$D46*[2]hotel_z_scores!$E$6 + [2]hotel_z_scores!$F$6*[2]z_score_stuff!$E46 + [2]z_score_stuff!$F46*[2]hotel_z_scores!$G$6 + [2]hotel_z_scores!$H$6*[2]z_score_stuff!$G46 + [2]z_score_stuff!$H46*[2]hotel_z_scores!$I$6</f>
        <v>47.650893576544966</v>
      </c>
      <c r="T46">
        <f>$A46*[2]hotel_z_scores!$B$7 + $B46*[2]hotel_z_scores!$C$7+ [2]hotel_z_scores!$D$7*[2]z_score_stuff!$C46 + [2]z_score_stuff!$D46*[2]hotel_z_scores!$E$7 + [2]hotel_z_scores!$F$7*[2]z_score_stuff!$E46 + [2]z_score_stuff!$F46*[2]hotel_z_scores!$G$7 + [2]hotel_z_scores!$H$7*[2]z_score_stuff!$G46 + [2]z_score_stuff!$H46*[2]hotel_z_scores!$I$7</f>
        <v>46.37426225263745</v>
      </c>
      <c r="U46">
        <f>B46*hotel_z_scores!$C$8 + z_score_stuff!D46*hotel_z_scores!$D$8 + hotel_z_scores!$E$8 * z_score_stuff!F46 + z_score_stuff!H46*hotel_z_scores!$F$8 + hotel_z_scores!$G$8 * z_score_stuff!J46 + z_score_stuff!L46*hotel_z_scores!$H$8 + hotel_z_scores!$I$8*z_score_stuff!N46</f>
        <v>51.09840789336608</v>
      </c>
      <c r="V46">
        <f>B46*hotel_z_scores!$C$9 + z_score_stuff!D46*hotel_z_scores!$D$9 + hotel_z_scores!$E$9 * z_score_stuff!F46 + z_score_stuff!H46*hotel_z_scores!$F$9 + hotel_z_scores!$G$9 * z_score_stuff!J46 + z_score_stuff!L46*hotel_z_scores!$H$9 + hotel_z_scores!$I$9*z_score_stuff!N46</f>
        <v>58.945803407573948</v>
      </c>
      <c r="W46">
        <f>B46*hotel_z_scores!$C$10 + z_score_stuff!D46*hotel_z_scores!$D$10 + hotel_z_scores!$E$10 * z_score_stuff!F46 + z_score_stuff!H46*hotel_z_scores!$F$10 + hotel_z_scores!$G$10 * z_score_stuff!J46 + z_score_stuff!L46*hotel_z_scores!$H$10 + hotel_z_scores!$I$10*z_score_stuff!N46</f>
        <v>51.483982623845542</v>
      </c>
      <c r="X46">
        <f>B46*hotel_z_scores!$C$11 + z_score_stuff!D46*hotel_z_scores!$D$11 + hotel_z_scores!$E$11 * z_score_stuff!F46 + z_score_stuff!H46*hotel_z_scores!$F$11 + hotel_z_scores!$G$11 * z_score_stuff!J46 + z_score_stuff!L46*hotel_z_scores!$H$11 + hotel_z_scores!$I$11*z_score_stuff!N46</f>
        <v>52.4824792168519</v>
      </c>
      <c r="Y46">
        <f>B46*hotel_z_scores!$C$12 + z_score_stuff!D46*hotel_z_scores!$D$12 + hotel_z_scores!$E$12 * z_score_stuff!F46 + z_score_stuff!H46*hotel_z_scores!$F$12 + hotel_z_scores!$G$12 * z_score_stuff!J46 + z_score_stuff!L46*hotel_z_scores!$H$12 + hotel_z_scores!$I$12*z_score_stuff!N46</f>
        <v>55.478675563776612</v>
      </c>
      <c r="Z46">
        <f>B46*hotel_z_scores!$C$13 + z_score_stuff!D46*hotel_z_scores!$D$13 + hotel_z_scores!$E$13 * z_score_stuff!F46 + z_score_stuff!H46*hotel_z_scores!$F$13 + hotel_z_scores!$G$13 * z_score_stuff!J46 + z_score_stuff!L46*hotel_z_scores!$H$13 + hotel_z_scores!$I$13*z_score_stuff!N46</f>
        <v>55.90476060540928</v>
      </c>
      <c r="AA46">
        <f>B46*hotel_z_scores!$C$14 + z_score_stuff!D46*hotel_z_scores!$D$14 + hotel_z_scores!$E$14 * z_score_stuff!F46 + z_score_stuff!H46*hotel_z_scores!$F$14 + hotel_z_scores!$G$14 * z_score_stuff!J46 + z_score_stuff!L46*hotel_z_scores!$H$14 + hotel_z_scores!$I$14*z_score_stuff!N46</f>
        <v>54.576530958573791</v>
      </c>
      <c r="AB46">
        <f>B46*hotel_z_scores!$C$15 + z_score_stuff!D46*hotel_z_scores!$D$15 + hotel_z_scores!$E$15 * z_score_stuff!F46 + z_score_stuff!H46*hotel_z_scores!$F$15 + hotel_z_scores!$G$15 * z_score_stuff!J46 + z_score_stuff!L46*hotel_z_scores!$H$15 + hotel_z_scores!$I$15*z_score_stuff!N46</f>
        <v>39.992864483222604</v>
      </c>
      <c r="AC46">
        <f>B46*hotel_z_scores!$C$16 + z_score_stuff!D46*hotel_z_scores!$D$16 + hotel_z_scores!$E$16 * z_score_stuff!F46 + z_score_stuff!H46*hotel_z_scores!$F$16 + hotel_z_scores!$G$16 * z_score_stuff!J46 + z_score_stuff!L46*hotel_z_scores!$H$16 + hotel_z_scores!$I$16*z_score_stuff!N46</f>
        <v>69.186815020807884</v>
      </c>
      <c r="AD46">
        <f>B46*hotel_z_scores!$C$17 + z_score_stuff!D46*hotel_z_scores!$D$17 + hotel_z_scores!$E$17 * z_score_stuff!F46 + z_score_stuff!H46*hotel_z_scores!$F$17 + hotel_z_scores!$G$17 * z_score_stuff!J46 + z_score_stuff!L46*hotel_z_scores!$H$17 + hotel_z_scores!$I$17*z_score_stuff!N46</f>
        <v>49.647476159717556</v>
      </c>
      <c r="AE46">
        <f>B46*hotel_z_scores!$C$18 + z_score_stuff!D46*hotel_z_scores!$D$18 + hotel_z_scores!$E$18 * z_score_stuff!F46 + z_score_stuff!H46*hotel_z_scores!$F$18 + hotel_z_scores!$G$18 * z_score_stuff!J46 + z_score_stuff!L46*hotel_z_scores!$H$18 + hotel_z_scores!$I$18 * z_score_stuff!N46</f>
        <v>73.182668665283629</v>
      </c>
      <c r="AF46">
        <f>B46*hotel_z_scores!$C$19 + z_score_stuff!D46*hotel_z_scores!$D$19 + hotel_z_scores!$E$19 * z_score_stuff!F46 + z_score_stuff!H46*hotel_z_scores!$F$19 + hotel_z_scores!$G$19 * z_score_stuff!J46 + z_score_stuff!L46*hotel_z_scores!$H$19 + hotel_z_scores!$I$19*z_score_stuff!N46</f>
        <v>58.330063883470572</v>
      </c>
      <c r="AG46">
        <f>B46*hotel_z_scores!$C$20 + z_score_stuff!D46*hotel_z_scores!$D$20 + hotel_z_scores!$E$20 * z_score_stuff!F46 + z_score_stuff!H46*hotel_z_scores!$F$20 + hotel_z_scores!$G$20 * z_score_stuff!J46 + z_score_stuff!L46*hotel_z_scores!$H$20 + hotel_z_scores!$I$20*z_score_stuff!N46</f>
        <v>64.978823945693733</v>
      </c>
      <c r="AH46">
        <f>B46*hotel_z_scores!$C$21 + z_score_stuff!D46*hotel_z_scores!$D$21 + hotel_z_scores!$E$21 * z_score_stuff!F46 + z_score_stuff!H46*hotel_z_scores!$F$21 + hotel_z_scores!$G$21 * z_score_stuff!J46 + z_score_stuff!L46*hotel_z_scores!$H$21 + hotel_z_scores!$I$21*z_score_stuff!N46</f>
        <v>72.78133887774338</v>
      </c>
      <c r="AI46">
        <f>B46*hotel_z_scores!$C$22 + z_score_stuff!D46*hotel_z_scores!$D$22 + hotel_z_scores!$E$22 * z_score_stuff!F46 + z_score_stuff!H46*hotel_z_scores!$F$22 + hotel_z_scores!$G$22 * z_score_stuff!J46 + z_score_stuff!L46*hotel_z_scores!$H$22 + hotel_z_scores!$I$22*z_score_stuff!N46</f>
        <v>37.629904624843533</v>
      </c>
      <c r="AJ46">
        <f>B46*hotel_z_scores!$C$23+z_score_stuff!D46*hotel_z_scores!$D$23+hotel_z_scores!$E$23*z_score_stuff!F46+z_score_stuff!H46*hotel_z_scores!$F$23+hotel_z_scores!$G$23*z_score_stuff!J46+z_score_stuff!L46*hotel_z_scores!$H$23+hotel_z_scores!$I$23*z_score_stuff!N46</f>
        <v>50.220271719071533</v>
      </c>
      <c r="AK46">
        <f>B46*hotel_z_scores!$C$24 + z_score_stuff!D46*hotel_z_scores!$D$24 + hotel_z_scores!$E$24 * z_score_stuff!F46 + z_score_stuff!H46*hotel_z_scores!$F$24 + hotel_z_scores!$G$24 * z_score_stuff!J46 + z_score_stuff!L46*hotel_z_scores!$H$24 + hotel_z_scores!$I$24*z_score_stuff!N46</f>
        <v>49.756008770116289</v>
      </c>
      <c r="AL46">
        <f>B46*hotel_z_scores!$C$25 + z_score_stuff!D46*hotel_z_scores!$D$25 + hotel_z_scores!$E$25 * z_score_stuff!F46 + z_score_stuff!H46*hotel_z_scores!$F$25 + hotel_z_scores!$G$25 * z_score_stuff!J46 + z_score_stuff!L46*hotel_z_scores!$H$25 + hotel_z_scores!$I$25*z_score_stuff!N46</f>
        <v>54.670420062188555</v>
      </c>
      <c r="AM46">
        <f>B46*hotel_z_scores!$C$26 + z_score_stuff!D46*hotel_z_scores!$D$26 + hotel_z_scores!$E$26 * z_score_stuff!F46 + z_score_stuff!H46*hotel_z_scores!$F$26 + hotel_z_scores!$G$26 * z_score_stuff!J46 + z_score_stuff!L46*hotel_z_scores!$H$26 + hotel_z_scores!$I$26*z_score_stuff!N46</f>
        <v>59.70379459498357</v>
      </c>
      <c r="AN46">
        <f>B46*hotel_z_scores!$C$27 + z_score_stuff!D46*hotel_z_scores!$D$27 + hotel_z_scores!$E$27 * z_score_stuff!F46 + z_score_stuff!H46*hotel_z_scores!$F$27 + hotel_z_scores!$G$27 * z_score_stuff!J46 + z_score_stuff!L46*hotel_z_scores!$H$27 + hotel_z_scores!$I$27 *z_score_stuff!N46</f>
        <v>58.898753936941915</v>
      </c>
      <c r="AO46">
        <f>B46*hotel_z_scores!$C$28 + z_score_stuff!D46*hotel_z_scores!$D$28 + hotel_z_scores!$E$28 * z_score_stuff!F46 + z_score_stuff!H46*hotel_z_scores!$F$28 + hotel_z_scores!$G$28 * z_score_stuff!J46 + z_score_stuff!L46*hotel_z_scores!$H$28 + hotel_z_scores!$I$28 *z_score_stuff!N46</f>
        <v>42.939807747691596</v>
      </c>
      <c r="AP46">
        <f>B46*hotel_z_scores!$C$29 + z_score_stuff!D46*hotel_z_scores!$D$29 + hotel_z_scores!$E$29 * z_score_stuff!F46 + z_score_stuff!H46*hotel_z_scores!$F$29 + hotel_z_scores!$G$29 * z_score_stuff!J46 + z_score_stuff!L46*hotel_z_scores!$H$29 + hotel_z_scores!$I$29*z_score_stuff!N46</f>
        <v>53.038805274279838</v>
      </c>
      <c r="AQ46">
        <f>B46*hotel_z_scores!$C$30 + z_score_stuff!D46*hotel_z_scores!$D$30 + hotel_z_scores!$E$30 * z_score_stuff!F46 + z_score_stuff!H46*hotel_z_scores!$F$30 + hotel_z_scores!$G$30 * z_score_stuff!J46 + z_score_stuff!L46*hotel_z_scores!$H$30 + hotel_z_scores!$I$30*z_score_stuff!N46</f>
        <v>56.582525890477747</v>
      </c>
      <c r="AR46">
        <f>B46*hotel_z_scores!$C$31 + z_score_stuff!D46*hotel_z_scores!$D$31 + hotel_z_scores!$E$31 * z_score_stuff!F46 + z_score_stuff!H46*hotel_z_scores!$F$31 + hotel_z_scores!$G$31 * z_score_stuff!J46 + z_score_stuff!L46*hotel_z_scores!$H$31 + hotel_z_scores!$I$31*z_score_stuff!N46</f>
        <v>82.12880489525935</v>
      </c>
      <c r="AS46">
        <f>B46*hotel_z_scores!$C$32 + z_score_stuff!D46*hotel_z_scores!$D$32 + hotel_z_scores!$E$32 * z_score_stuff!F46 + z_score_stuff!H46*hotel_z_scores!$F$32 + hotel_z_scores!$G$32 * z_score_stuff!J46 + z_score_stuff!L46*hotel_z_scores!$H$32 + hotel_z_scores!$I$32*z_score_stuff!N46</f>
        <v>49.571167072982085</v>
      </c>
      <c r="AU46" t="e">
        <f>INDEX(#REF!,0,MATCH(MAX(#REF!),#REF!,0))</f>
        <v>#REF!</v>
      </c>
      <c r="AV46" t="e">
        <f>INDEX(#REF!,0,MATCH(LARGE((#REF!),2),#REF!, 0))</f>
        <v>#REF!</v>
      </c>
      <c r="AW46" t="e">
        <f>INDEX(#REF!,0,MATCH(LARGE((#REF!),3),#REF!, 0))</f>
        <v>#REF!</v>
      </c>
      <c r="AX46">
        <f>COUNTIF(AU46:AW46, "=" &amp; AY46)</f>
        <v>0</v>
      </c>
      <c r="AY46" s="7" t="s">
        <v>776</v>
      </c>
    </row>
    <row r="47" spans="1:51" x14ac:dyDescent="0.3">
      <c r="A47">
        <f>('Value and Moderate yes mult bed'!BY47 - '[3]Rest of VM'!$AQ$1406) / '[3]Rest of VM'!$AQ$1407</f>
        <v>-2.6871619450326842</v>
      </c>
      <c r="B47">
        <f t="shared" si="6"/>
        <v>0</v>
      </c>
      <c r="C47">
        <f>('Value and Moderate yes mult bed'!BZ47 - '[3]Rest of VM'!$AR$1406) /'[3]Rest of VM'!$AR$1407</f>
        <v>2.8229167805160644</v>
      </c>
      <c r="D47">
        <f t="shared" si="0"/>
        <v>4.6485751346992199</v>
      </c>
      <c r="E47">
        <f>('Value and Moderate yes mult bed'!CA47 - '[3]Rest of VM'!$AT$1406) /'[3]Rest of VM'!$AT$1407</f>
        <v>0.47875737701704879</v>
      </c>
      <c r="F47">
        <f t="shared" si="1"/>
        <v>3.8191781666587321</v>
      </c>
      <c r="G47">
        <f>('Value and Moderate yes mult bed'!CB47 - '[3]Rest of VM'!$AU$1406) / '[3]Rest of VM'!$AU$1407</f>
        <v>0.2838849782289638</v>
      </c>
      <c r="H47">
        <f t="shared" si="2"/>
        <v>2.3072330502660798</v>
      </c>
      <c r="I47">
        <f>('Value and Moderate yes mult bed'!CC47 - '[3]Rest of VM'!$AY$1406) /'[3]Rest of VM'!$AY$1407</f>
        <v>0.94720760061247067</v>
      </c>
      <c r="J47">
        <f t="shared" si="3"/>
        <v>3.3152266015516423</v>
      </c>
      <c r="K47">
        <f>('Value and Moderate yes mult bed'!CD47 - '[3]Rest of VM'!$BA$1406) / '[3]Rest of VM'!$BA$1407</f>
        <v>2.3050080518662881</v>
      </c>
      <c r="L47">
        <f t="shared" si="4"/>
        <v>3.8757261135572079</v>
      </c>
      <c r="M47">
        <f>('Value and Moderate yes mult bed'!CE47 - '[3]Rest of VM'!$AW$1406) / '[3]Rest of VM'!$AW$1407</f>
        <v>1.070030954267535</v>
      </c>
      <c r="N47">
        <f t="shared" si="5"/>
        <v>3.7534627352695038</v>
      </c>
      <c r="O47">
        <f>hotel_z_scores!$B$37*(B47*hotel_z_scores!$C$2 + z_score_stuff!D47*hotel_z_scores!$D$2 + hotel_z_scores!$E$2 * z_score_stuff!F47 + z_score_stuff!H47*hotel_z_scores!$F$2 + hotel_z_scores!$G$2 * z_score_stuff!J47 + z_score_stuff!L47*hotel_z_scores!$H$2 + hotel_z_scores!$I$2*z_score_stuff!N47)</f>
        <v>25.412267177121745</v>
      </c>
      <c r="P47">
        <f>B47*hotel_z_scores!$C$3 + z_score_stuff!D47*hotel_z_scores!$D$3 + hotel_z_scores!$E$3 * z_score_stuff!F47 + z_score_stuff!H47*hotel_z_scores!$F$3 + hotel_z_scores!$G$3 * z_score_stuff!J47 + z_score_stuff!L47*hotel_z_scores!$H$3 + hotel_z_scores!$I$3*z_score_stuff!N47</f>
        <v>82.101564379500374</v>
      </c>
      <c r="Q47">
        <f>B47*hotel_z_scores!$C$4 + z_score_stuff!D47*hotel_z_scores!$D$4 + hotel_z_scores!$E$4 * z_score_stuff!F47 + z_score_stuff!H47*hotel_z_scores!$F$4 + hotel_z_scores!$G$4 * z_score_stuff!J47 + z_score_stuff!L47*hotel_z_scores!$H$4 + hotel_z_scores!$I$4*z_score_stuff!N47</f>
        <v>64.427318113922027</v>
      </c>
      <c r="R47">
        <f>$A47*[2]hotel_z_scores!$B$5 + $B47*[2]hotel_z_scores!$C$5 + [2]hotel_z_scores!$D$5*[2]z_score_stuff!$C47 + [2]z_score_stuff!$D47*[2]hotel_z_scores!$E$5 + [2]hotel_z_scores!$F$5*[2]z_score_stuff!$E47 + [2]z_score_stuff!$F47*[2]hotel_z_scores!$G$5 + [2]hotel_z_scores!$H$5*[2]z_score_stuff!$G47 + [2]z_score_stuff!$H47*[2]hotel_z_scores!$I$5</f>
        <v>-19.818692772735538</v>
      </c>
      <c r="S47">
        <f>$A47*[2]hotel_z_scores!$B$6 + $B47*[2]hotel_z_scores!$C$6 + [2]hotel_z_scores!$D$6*[2]z_score_stuff!$C47 + [2]z_score_stuff!$D47*[2]hotel_z_scores!$E$6 + [2]hotel_z_scores!$F$6*[2]z_score_stuff!$E47 + [2]z_score_stuff!$F47*[2]hotel_z_scores!$G$6 + [2]hotel_z_scores!$H$6*[2]z_score_stuff!$G47 + [2]z_score_stuff!$H47*[2]hotel_z_scores!$I$6</f>
        <v>-17.492601611514235</v>
      </c>
      <c r="T47">
        <f>$A47*[2]hotel_z_scores!$B$7 + $B47*[2]hotel_z_scores!$C$7+ [2]hotel_z_scores!$D$7*[2]z_score_stuff!$C47 + [2]z_score_stuff!$D47*[2]hotel_z_scores!$E$7 + [2]hotel_z_scores!$F$7*[2]z_score_stuff!$E47 + [2]z_score_stuff!$F47*[2]hotel_z_scores!$G$7 + [2]hotel_z_scores!$H$7*[2]z_score_stuff!$G47 + [2]z_score_stuff!$H47*[2]hotel_z_scores!$I$7</f>
        <v>-17.015129273765723</v>
      </c>
      <c r="U47">
        <f>B47*hotel_z_scores!$C$8 + z_score_stuff!D47*hotel_z_scores!$D$8 + hotel_z_scores!$E$8 * z_score_stuff!F47 + z_score_stuff!H47*hotel_z_scores!$F$8 + hotel_z_scores!$G$8 * z_score_stuff!J47 + z_score_stuff!L47*hotel_z_scores!$H$8 + hotel_z_scores!$I$8*z_score_stuff!N47</f>
        <v>54.941893662666622</v>
      </c>
      <c r="V47">
        <f>B47*hotel_z_scores!$C$9 + z_score_stuff!D47*hotel_z_scores!$D$9 + hotel_z_scores!$E$9 * z_score_stuff!F47 + z_score_stuff!H47*hotel_z_scores!$F$9 + hotel_z_scores!$G$9 * z_score_stuff!J47 + z_score_stuff!L47*hotel_z_scores!$H$9 + hotel_z_scores!$I$9*z_score_stuff!N47</f>
        <v>63.375144986485452</v>
      </c>
      <c r="W47">
        <f>B47*hotel_z_scores!$C$10 + z_score_stuff!D47*hotel_z_scores!$D$10 + hotel_z_scores!$E$10 * z_score_stuff!F47 + z_score_stuff!H47*hotel_z_scores!$F$10 + hotel_z_scores!$G$10 * z_score_stuff!J47 + z_score_stuff!L47*hotel_z_scores!$H$10 + hotel_z_scores!$I$10*z_score_stuff!N47</f>
        <v>49.518721645819944</v>
      </c>
      <c r="X47">
        <f>B47*hotel_z_scores!$C$11 + z_score_stuff!D47*hotel_z_scores!$D$11 + hotel_z_scores!$E$11 * z_score_stuff!F47 + z_score_stuff!H47*hotel_z_scores!$F$11 + hotel_z_scores!$G$11 * z_score_stuff!J47 + z_score_stuff!L47*hotel_z_scores!$H$11 + hotel_z_scores!$I$11*z_score_stuff!N47</f>
        <v>64.806567449571887</v>
      </c>
      <c r="Y47">
        <f>B47*hotel_z_scores!$C$12 + z_score_stuff!D47*hotel_z_scores!$D$12 + hotel_z_scores!$E$12 * z_score_stuff!F47 + z_score_stuff!H47*hotel_z_scores!$F$12 + hotel_z_scores!$G$12 * z_score_stuff!J47 + z_score_stuff!L47*hotel_z_scores!$H$12 + hotel_z_scores!$I$12*z_score_stuff!N47</f>
        <v>65.697336003080281</v>
      </c>
      <c r="Z47">
        <f>B47*hotel_z_scores!$C$13 + z_score_stuff!D47*hotel_z_scores!$D$13 + hotel_z_scores!$E$13 * z_score_stuff!F47 + z_score_stuff!H47*hotel_z_scores!$F$13 + hotel_z_scores!$G$13 * z_score_stuff!J47 + z_score_stuff!L47*hotel_z_scores!$H$13 + hotel_z_scores!$I$13*z_score_stuff!N47</f>
        <v>63.400331313582065</v>
      </c>
      <c r="AA47">
        <f>B47*hotel_z_scores!$C$14 + z_score_stuff!D47*hotel_z_scores!$D$14 + hotel_z_scores!$E$14 * z_score_stuff!F47 + z_score_stuff!H47*hotel_z_scores!$F$14 + hotel_z_scores!$G$14 * z_score_stuff!J47 + z_score_stuff!L47*hotel_z_scores!$H$14 + hotel_z_scores!$I$14*z_score_stuff!N47</f>
        <v>62.738175493704048</v>
      </c>
      <c r="AB47">
        <f>B47*hotel_z_scores!$C$15 + z_score_stuff!D47*hotel_z_scores!$D$15 + hotel_z_scores!$E$15 * z_score_stuff!F47 + z_score_stuff!H47*hotel_z_scores!$F$15 + hotel_z_scores!$G$15 * z_score_stuff!J47 + z_score_stuff!L47*hotel_z_scores!$H$15 + hotel_z_scores!$I$15*z_score_stuff!N47</f>
        <v>42.511087411516442</v>
      </c>
      <c r="AC47">
        <f>B47*hotel_z_scores!$C$16 + z_score_stuff!D47*hotel_z_scores!$D$16 + hotel_z_scores!$E$16 * z_score_stuff!F47 + z_score_stuff!H47*hotel_z_scores!$F$16 + hotel_z_scores!$G$16 * z_score_stuff!J47 + z_score_stuff!L47*hotel_z_scores!$H$16 + hotel_z_scores!$I$16*z_score_stuff!N47</f>
        <v>71.221334010887702</v>
      </c>
      <c r="AD47">
        <f>B47*hotel_z_scores!$C$17 + z_score_stuff!D47*hotel_z_scores!$D$17 + hotel_z_scores!$E$17 * z_score_stuff!F47 + z_score_stuff!H47*hotel_z_scores!$F$17 + hotel_z_scores!$G$17 * z_score_stuff!J47 + z_score_stuff!L47*hotel_z_scores!$H$17 + hotel_z_scores!$I$17*z_score_stuff!N47</f>
        <v>48.722484074457263</v>
      </c>
      <c r="AE47">
        <f>B47*hotel_z_scores!$C$18 + z_score_stuff!D47*hotel_z_scores!$D$18 + hotel_z_scores!$E$18 * z_score_stuff!F47 + z_score_stuff!H47*hotel_z_scores!$F$18 + hotel_z_scores!$G$18 * z_score_stuff!J47 + z_score_stuff!L47*hotel_z_scores!$H$18 + hotel_z_scores!$I$18 * z_score_stuff!N47</f>
        <v>70.535851612424153</v>
      </c>
      <c r="AF47">
        <f>B47*hotel_z_scores!$C$19 + z_score_stuff!D47*hotel_z_scores!$D$19 + hotel_z_scores!$E$19 * z_score_stuff!F47 + z_score_stuff!H47*hotel_z_scores!$F$19 + hotel_z_scores!$G$19 * z_score_stuff!J47 + z_score_stuff!L47*hotel_z_scores!$H$19 + hotel_z_scores!$I$19*z_score_stuff!N47</f>
        <v>64.421958635962909</v>
      </c>
      <c r="AG47">
        <f>B47*hotel_z_scores!$C$20 + z_score_stuff!D47*hotel_z_scores!$D$20 + hotel_z_scores!$E$20 * z_score_stuff!F47 + z_score_stuff!H47*hotel_z_scores!$F$20 + hotel_z_scores!$G$20 * z_score_stuff!J47 + z_score_stuff!L47*hotel_z_scores!$H$20 + hotel_z_scores!$I$20*z_score_stuff!N47</f>
        <v>69.424273369579538</v>
      </c>
      <c r="AH47">
        <f>B47*hotel_z_scores!$C$21 + z_score_stuff!D47*hotel_z_scores!$D$21 + hotel_z_scores!$E$21 * z_score_stuff!F47 + z_score_stuff!H47*hotel_z_scores!$F$21 + hotel_z_scores!$G$21 * z_score_stuff!J47 + z_score_stuff!L47*hotel_z_scores!$H$21 + hotel_z_scores!$I$21*z_score_stuff!N47</f>
        <v>74.530082503995672</v>
      </c>
      <c r="AI47">
        <f>B47*hotel_z_scores!$C$22 + z_score_stuff!D47*hotel_z_scores!$D$22 + hotel_z_scores!$E$22 * z_score_stuff!F47 + z_score_stuff!H47*hotel_z_scores!$F$22 + hotel_z_scores!$G$22 * z_score_stuff!J47 + z_score_stuff!L47*hotel_z_scores!$H$22 + hotel_z_scores!$I$22*z_score_stuff!N47</f>
        <v>37.338447359693767</v>
      </c>
      <c r="AJ47">
        <f>B47*hotel_z_scores!$C$23+z_score_stuff!D47*hotel_z_scores!$D$23+hotel_z_scores!$E$23*z_score_stuff!F47+z_score_stuff!H47*hotel_z_scores!$F$23+hotel_z_scores!$G$23*z_score_stuff!J47+z_score_stuff!L47*hotel_z_scores!$H$23+hotel_z_scores!$I$23*z_score_stuff!N47</f>
        <v>48.574105832038789</v>
      </c>
      <c r="AK47">
        <f>B47*hotel_z_scores!$C$24 + z_score_stuff!D47*hotel_z_scores!$D$24 + hotel_z_scores!$E$24 * z_score_stuff!F47 + z_score_stuff!H47*hotel_z_scores!$F$24 + hotel_z_scores!$G$24 * z_score_stuff!J47 + z_score_stuff!L47*hotel_z_scores!$H$24 + hotel_z_scores!$I$24*z_score_stuff!N47</f>
        <v>50.557735083992554</v>
      </c>
      <c r="AL47">
        <f>B47*hotel_z_scores!$C$25 + z_score_stuff!D47*hotel_z_scores!$D$25 + hotel_z_scores!$E$25 * z_score_stuff!F47 + z_score_stuff!H47*hotel_z_scores!$F$25 + hotel_z_scores!$G$25 * z_score_stuff!J47 + z_score_stuff!L47*hotel_z_scores!$H$25 + hotel_z_scores!$I$25*z_score_stuff!N47</f>
        <v>56.200120478566383</v>
      </c>
      <c r="AM47">
        <f>B47*hotel_z_scores!$C$26 + z_score_stuff!D47*hotel_z_scores!$D$26 + hotel_z_scores!$E$26 * z_score_stuff!F47 + z_score_stuff!H47*hotel_z_scores!$F$26 + hotel_z_scores!$G$26 * z_score_stuff!J47 + z_score_stuff!L47*hotel_z_scores!$H$26 + hotel_z_scores!$I$26*z_score_stuff!N47</f>
        <v>63.389346191037291</v>
      </c>
      <c r="AN47">
        <f>B47*hotel_z_scores!$C$27 + z_score_stuff!D47*hotel_z_scores!$D$27 + hotel_z_scores!$E$27 * z_score_stuff!F47 + z_score_stuff!H47*hotel_z_scores!$F$27 + hotel_z_scores!$G$27 * z_score_stuff!J47 + z_score_stuff!L47*hotel_z_scores!$H$27 + hotel_z_scores!$I$27 *z_score_stuff!N47</f>
        <v>62.239472657462485</v>
      </c>
      <c r="AO47">
        <f>B47*hotel_z_scores!$C$28 + z_score_stuff!D47*hotel_z_scores!$D$28 + hotel_z_scores!$E$28 * z_score_stuff!F47 + z_score_stuff!H47*hotel_z_scores!$F$28 + hotel_z_scores!$G$28 * z_score_stuff!J47 + z_score_stuff!L47*hotel_z_scores!$H$28 + hotel_z_scores!$I$28 *z_score_stuff!N47</f>
        <v>41.480688257221217</v>
      </c>
      <c r="AP47">
        <f>B47*hotel_z_scores!$C$29 + z_score_stuff!D47*hotel_z_scores!$D$29 + hotel_z_scores!$E$29 * z_score_stuff!F47 + z_score_stuff!H47*hotel_z_scores!$F$29 + hotel_z_scores!$G$29 * z_score_stuff!J47 + z_score_stuff!L47*hotel_z_scores!$H$29 + hotel_z_scores!$I$29*z_score_stuff!N47</f>
        <v>49.039854530801691</v>
      </c>
      <c r="AQ47">
        <f>B47*hotel_z_scores!$C$30 + z_score_stuff!D47*hotel_z_scores!$D$30 + hotel_z_scores!$E$30 * z_score_stuff!F47 + z_score_stuff!H47*hotel_z_scores!$F$30 + hotel_z_scores!$G$30 * z_score_stuff!J47 + z_score_stuff!L47*hotel_z_scores!$H$30 + hotel_z_scores!$I$30*z_score_stuff!N47</f>
        <v>62.582314414394347</v>
      </c>
      <c r="AR47">
        <f>B47*hotel_z_scores!$C$31 + z_score_stuff!D47*hotel_z_scores!$D$31 + hotel_z_scores!$E$31 * z_score_stuff!F47 + z_score_stuff!H47*hotel_z_scores!$F$31 + hotel_z_scores!$G$31 * z_score_stuff!J47 + z_score_stuff!L47*hotel_z_scores!$H$31 + hotel_z_scores!$I$31*z_score_stuff!N47</f>
        <v>83.426793350555343</v>
      </c>
      <c r="AS47">
        <f>B47*hotel_z_scores!$C$32 + z_score_stuff!D47*hotel_z_scores!$D$32 + hotel_z_scores!$E$32 * z_score_stuff!F47 + z_score_stuff!H47*hotel_z_scores!$F$32 + hotel_z_scores!$G$32 * z_score_stuff!J47 + z_score_stuff!L47*hotel_z_scores!$H$32 + hotel_z_scores!$I$32*z_score_stuff!N47</f>
        <v>46.249711971918252</v>
      </c>
      <c r="AU47" t="e">
        <f>INDEX(#REF!,0,MATCH(MAX(#REF!),#REF!,0))</f>
        <v>#REF!</v>
      </c>
      <c r="AV47" t="e">
        <f>INDEX(#REF!,0,MATCH(LARGE((#REF!),2),#REF!, 0))</f>
        <v>#REF!</v>
      </c>
      <c r="AW47" t="e">
        <f>INDEX(#REF!,0,MATCH(LARGE((#REF!),3),#REF!, 0))</f>
        <v>#REF!</v>
      </c>
      <c r="AX47">
        <f>COUNTIF(AU47:AW47, "=" &amp; AY47)</f>
        <v>0</v>
      </c>
      <c r="AY47" s="7" t="s">
        <v>793</v>
      </c>
    </row>
    <row r="48" spans="1:51" x14ac:dyDescent="0.3">
      <c r="A48">
        <f>('Value and Moderate yes mult bed'!BY48 - '[3]Rest of VM'!$AQ$1406) / '[3]Rest of VM'!$AQ$1407</f>
        <v>1.3827143989003134</v>
      </c>
      <c r="B48">
        <f t="shared" si="6"/>
        <v>4.0698763439329975</v>
      </c>
      <c r="C48">
        <f>('Value and Moderate yes mult bed'!BZ48 - '[3]Rest of VM'!$AR$1406) /'[3]Rest of VM'!$AR$1407</f>
        <v>-1.825658354183155</v>
      </c>
      <c r="D48">
        <f t="shared" si="0"/>
        <v>0</v>
      </c>
      <c r="E48">
        <f>('Value and Moderate yes mult bed'!CA48 - '[3]Rest of VM'!$AT$1406) /'[3]Rest of VM'!$AT$1407</f>
        <v>0.47875737701704879</v>
      </c>
      <c r="F48">
        <f t="shared" si="1"/>
        <v>3.8191781666587321</v>
      </c>
      <c r="G48">
        <f>('Value and Moderate yes mult bed'!CB48 - '[3]Rest of VM'!$AU$1406) / '[3]Rest of VM'!$AU$1407</f>
        <v>0.8606932407954837</v>
      </c>
      <c r="H48">
        <f t="shared" si="2"/>
        <v>2.8840413128325997</v>
      </c>
      <c r="I48">
        <f>('Value and Moderate yes mult bed'!CC48 - '[3]Rest of VM'!$AY$1406) /'[3]Rest of VM'!$AY$1407</f>
        <v>1.1840095004695856</v>
      </c>
      <c r="J48">
        <f t="shared" si="3"/>
        <v>3.5520285014087571</v>
      </c>
      <c r="K48">
        <f>('Value and Moderate yes mult bed'!CD48 - '[3]Rest of VM'!$BA$1406) / '[3]Rest of VM'!$BA$1407</f>
        <v>2.3050080518662881</v>
      </c>
      <c r="L48">
        <f t="shared" si="4"/>
        <v>3.8757261135572079</v>
      </c>
      <c r="M48">
        <f>('Value and Moderate yes mult bed'!CE48 - '[3]Rest of VM'!$AW$1406) / '[3]Rest of VM'!$AW$1407</f>
        <v>1.070030954267535</v>
      </c>
      <c r="N48">
        <f t="shared" si="5"/>
        <v>3.7534627352695038</v>
      </c>
      <c r="O48">
        <f>hotel_z_scores!$B$37*(B48*hotel_z_scores!$C$2 + z_score_stuff!D48*hotel_z_scores!$D$2 + hotel_z_scores!$E$2 * z_score_stuff!F48 + z_score_stuff!H48*hotel_z_scores!$F$2 + hotel_z_scores!$G$2 * z_score_stuff!J48 + z_score_stuff!L48*hotel_z_scores!$H$2 + hotel_z_scores!$I$2*z_score_stuff!N48)</f>
        <v>24.847970240906257</v>
      </c>
      <c r="P48">
        <f>B48*hotel_z_scores!$C$3 + z_score_stuff!D48*hotel_z_scores!$D$3 + hotel_z_scores!$E$3 * z_score_stuff!F48 + z_score_stuff!H48*hotel_z_scores!$F$3 + hotel_z_scores!$G$3 * z_score_stuff!J48 + z_score_stuff!L48*hotel_z_scores!$H$3 + hotel_z_scores!$I$3*z_score_stuff!N48</f>
        <v>88.998220625981432</v>
      </c>
      <c r="Q48">
        <f>B48*hotel_z_scores!$C$4 + z_score_stuff!D48*hotel_z_scores!$D$4 + hotel_z_scores!$E$4 * z_score_stuff!F48 + z_score_stuff!H48*hotel_z_scores!$F$4 + hotel_z_scores!$G$4 * z_score_stuff!J48 + z_score_stuff!L48*hotel_z_scores!$H$4 + hotel_z_scores!$I$4*z_score_stuff!N48</f>
        <v>65.939288708869938</v>
      </c>
      <c r="R48">
        <f>$A48*[2]hotel_z_scores!$B$5 + $B48*[2]hotel_z_scores!$C$5 + [2]hotel_z_scores!$D$5*[2]z_score_stuff!$C48 + [2]z_score_stuff!$D48*[2]hotel_z_scores!$E$5 + [2]hotel_z_scores!$F$5*[2]z_score_stuff!$E48 + [2]z_score_stuff!$F48*[2]hotel_z_scores!$G$5 + [2]hotel_z_scores!$H$5*[2]z_score_stuff!$G48 + [2]z_score_stuff!$H48*[2]hotel_z_scores!$I$5</f>
        <v>47.62621148076822</v>
      </c>
      <c r="S48">
        <f>$A48*[2]hotel_z_scores!$B$6 + $B48*[2]hotel_z_scores!$C$6 + [2]hotel_z_scores!$D$6*[2]z_score_stuff!$C48 + [2]z_score_stuff!$D48*[2]hotel_z_scores!$E$6 + [2]hotel_z_scores!$F$6*[2]z_score_stuff!$E48 + [2]z_score_stuff!$F48*[2]hotel_z_scores!$G$6 + [2]hotel_z_scores!$H$6*[2]z_score_stuff!$G48 + [2]z_score_stuff!$H48*[2]hotel_z_scores!$I$6</f>
        <v>53.767873260226985</v>
      </c>
      <c r="T48">
        <f>$A48*[2]hotel_z_scores!$B$7 + $B48*[2]hotel_z_scores!$C$7+ [2]hotel_z_scores!$D$7*[2]z_score_stuff!$C48 + [2]z_score_stuff!$D48*[2]hotel_z_scores!$E$7 + [2]hotel_z_scores!$F$7*[2]z_score_stuff!$E48 + [2]z_score_stuff!$F48*[2]hotel_z_scores!$G$7 + [2]hotel_z_scores!$H$7*[2]z_score_stuff!$G48 + [2]z_score_stuff!$H48*[2]hotel_z_scores!$I$7</f>
        <v>52.728718397298998</v>
      </c>
      <c r="U48">
        <f>B48*hotel_z_scores!$C$8 + z_score_stuff!D48*hotel_z_scores!$D$8 + hotel_z_scores!$E$8 * z_score_stuff!F48 + z_score_stuff!H48*hotel_z_scores!$F$8 + hotel_z_scores!$G$8 * z_score_stuff!J48 + z_score_stuff!L48*hotel_z_scores!$H$8 + hotel_z_scores!$I$8*z_score_stuff!N48</f>
        <v>52.988228589072158</v>
      </c>
      <c r="V48">
        <f>B48*hotel_z_scores!$C$9 + z_score_stuff!D48*hotel_z_scores!$D$9 + hotel_z_scores!$E$9 * z_score_stuff!F48 + z_score_stuff!H48*hotel_z_scores!$F$9 + hotel_z_scores!$G$9 * z_score_stuff!J48 + z_score_stuff!L48*hotel_z_scores!$H$9 + hotel_z_scores!$I$9*z_score_stuff!N48</f>
        <v>60.79575264304593</v>
      </c>
      <c r="W48">
        <f>B48*hotel_z_scores!$C$10 + z_score_stuff!D48*hotel_z_scores!$D$10 + hotel_z_scores!$E$10 * z_score_stuff!F48 + z_score_stuff!H48*hotel_z_scores!$F$10 + hotel_z_scores!$G$10 * z_score_stuff!J48 + z_score_stuff!L48*hotel_z_scores!$H$10 + hotel_z_scores!$I$10*z_score_stuff!N48</f>
        <v>61.821266018307568</v>
      </c>
      <c r="X48">
        <f>B48*hotel_z_scores!$C$11 + z_score_stuff!D48*hotel_z_scores!$D$11 + hotel_z_scores!$E$11 * z_score_stuff!F48 + z_score_stuff!H48*hotel_z_scores!$F$11 + hotel_z_scores!$G$11 * z_score_stuff!J48 + z_score_stuff!L48*hotel_z_scores!$H$11 + hotel_z_scores!$I$11*z_score_stuff!N48</f>
        <v>55.66615382975597</v>
      </c>
      <c r="Y48">
        <f>B48*hotel_z_scores!$C$12 + z_score_stuff!D48*hotel_z_scores!$D$12 + hotel_z_scores!$E$12 * z_score_stuff!F48 + z_score_stuff!H48*hotel_z_scores!$F$12 + hotel_z_scores!$G$12 * z_score_stuff!J48 + z_score_stuff!L48*hotel_z_scores!$H$12 + hotel_z_scores!$I$12*z_score_stuff!N48</f>
        <v>59.982944642058314</v>
      </c>
      <c r="Z48">
        <f>B48*hotel_z_scores!$C$13 + z_score_stuff!D48*hotel_z_scores!$D$13 + hotel_z_scores!$E$13 * z_score_stuff!F48 + z_score_stuff!H48*hotel_z_scores!$F$13 + hotel_z_scores!$G$13 * z_score_stuff!J48 + z_score_stuff!L48*hotel_z_scores!$H$13 + hotel_z_scores!$I$13*z_score_stuff!N48</f>
        <v>58.109025327445202</v>
      </c>
      <c r="AA48">
        <f>B48*hotel_z_scores!$C$14 + z_score_stuff!D48*hotel_z_scores!$D$14 + hotel_z_scores!$E$14 * z_score_stuff!F48 + z_score_stuff!H48*hotel_z_scores!$F$14 + hotel_z_scores!$G$14 * z_score_stuff!J48 + z_score_stuff!L48*hotel_z_scores!$H$14 + hotel_z_scores!$I$14*z_score_stuff!N48</f>
        <v>56.300009841234612</v>
      </c>
      <c r="AB48">
        <f>B48*hotel_z_scores!$C$15 + z_score_stuff!D48*hotel_z_scores!$D$15 + hotel_z_scores!$E$15 * z_score_stuff!F48 + z_score_stuff!H48*hotel_z_scores!$F$15 + hotel_z_scores!$G$15 * z_score_stuff!J48 + z_score_stuff!L48*hotel_z_scores!$H$15 + hotel_z_scores!$I$15*z_score_stuff!N48</f>
        <v>47.97556324604038</v>
      </c>
      <c r="AC48">
        <f>B48*hotel_z_scores!$C$16 + z_score_stuff!D48*hotel_z_scores!$D$16 + hotel_z_scores!$E$16 * z_score_stuff!F48 + z_score_stuff!H48*hotel_z_scores!$F$16 + hotel_z_scores!$G$16 * z_score_stuff!J48 + z_score_stuff!L48*hotel_z_scores!$H$16 + hotel_z_scores!$I$16*z_score_stuff!N48</f>
        <v>69.236756490087103</v>
      </c>
      <c r="AD48">
        <f>B48*hotel_z_scores!$C$17 + z_score_stuff!D48*hotel_z_scores!$D$17 + hotel_z_scores!$E$17 * z_score_stuff!F48 + z_score_stuff!H48*hotel_z_scores!$F$17 + hotel_z_scores!$G$17 * z_score_stuff!J48 + z_score_stuff!L48*hotel_z_scores!$H$17 + hotel_z_scores!$I$17*z_score_stuff!N48</f>
        <v>55.992986889269467</v>
      </c>
      <c r="AE48">
        <f>B48*hotel_z_scores!$C$18 + z_score_stuff!D48*hotel_z_scores!$D$18 + hotel_z_scores!$E$18 * z_score_stuff!F48 + z_score_stuff!H48*hotel_z_scores!$F$18 + hotel_z_scores!$G$18 * z_score_stuff!J48 + z_score_stuff!L48*hotel_z_scores!$H$18 + hotel_z_scores!$I$18 * z_score_stuff!N48</f>
        <v>73.568046956273264</v>
      </c>
      <c r="AF48">
        <f>B48*hotel_z_scores!$C$19 + z_score_stuff!D48*hotel_z_scores!$D$19 + hotel_z_scores!$E$19 * z_score_stuff!F48 + z_score_stuff!H48*hotel_z_scores!$F$19 + hotel_z_scores!$G$19 * z_score_stuff!J48 + z_score_stuff!L48*hotel_z_scores!$H$19 + hotel_z_scores!$I$19*z_score_stuff!N48</f>
        <v>59.073185750869115</v>
      </c>
      <c r="AG48">
        <f>B48*hotel_z_scores!$C$20 + z_score_stuff!D48*hotel_z_scores!$D$20 + hotel_z_scores!$E$20 * z_score_stuff!F48 + z_score_stuff!H48*hotel_z_scores!$F$20 + hotel_z_scores!$G$20 * z_score_stuff!J48 + z_score_stuff!L48*hotel_z_scores!$H$20 + hotel_z_scores!$I$20*z_score_stuff!N48</f>
        <v>68.23994456665767</v>
      </c>
      <c r="AH48">
        <f>B48*hotel_z_scores!$C$21 + z_score_stuff!D48*hotel_z_scores!$D$21 + hotel_z_scores!$E$21 * z_score_stuff!F48 + z_score_stuff!H48*hotel_z_scores!$F$21 + hotel_z_scores!$G$21 * z_score_stuff!J48 + z_score_stuff!L48*hotel_z_scores!$H$21 + hotel_z_scores!$I$21*z_score_stuff!N48</f>
        <v>75.021934010053727</v>
      </c>
      <c r="AI48">
        <f>B48*hotel_z_scores!$C$22 + z_score_stuff!D48*hotel_z_scores!$D$22 + hotel_z_scores!$E$22 * z_score_stuff!F48 + z_score_stuff!H48*hotel_z_scores!$F$22 + hotel_z_scores!$G$22 * z_score_stuff!J48 + z_score_stuff!L48*hotel_z_scores!$H$22 + hotel_z_scores!$I$22*z_score_stuff!N48</f>
        <v>47.37990275339191</v>
      </c>
      <c r="AJ48">
        <f>B48*hotel_z_scores!$C$23+z_score_stuff!D48*hotel_z_scores!$D$23+hotel_z_scores!$E$23*z_score_stuff!F48+z_score_stuff!H48*hotel_z_scores!$F$23+hotel_z_scores!$G$23*z_score_stuff!J48+z_score_stuff!L48*hotel_z_scores!$H$23+hotel_z_scores!$I$23*z_score_stuff!N48</f>
        <v>57.754770785686674</v>
      </c>
      <c r="AK48">
        <f>B48*hotel_z_scores!$C$24 + z_score_stuff!D48*hotel_z_scores!$D$24 + hotel_z_scores!$E$24 * z_score_stuff!F48 + z_score_stuff!H48*hotel_z_scores!$F$24 + hotel_z_scores!$G$24 * z_score_stuff!J48 + z_score_stuff!L48*hotel_z_scores!$H$24 + hotel_z_scores!$I$24*z_score_stuff!N48</f>
        <v>54.790164876862313</v>
      </c>
      <c r="AL48">
        <f>B48*hotel_z_scores!$C$25 + z_score_stuff!D48*hotel_z_scores!$D$25 + hotel_z_scores!$E$25 * z_score_stuff!F48 + z_score_stuff!H48*hotel_z_scores!$F$25 + hotel_z_scores!$G$25 * z_score_stuff!J48 + z_score_stuff!L48*hotel_z_scores!$H$25 + hotel_z_scores!$I$25*z_score_stuff!N48</f>
        <v>58.863215117943675</v>
      </c>
      <c r="AM48">
        <f>B48*hotel_z_scores!$C$26 + z_score_stuff!D48*hotel_z_scores!$D$26 + hotel_z_scores!$E$26 * z_score_stuff!F48 + z_score_stuff!H48*hotel_z_scores!$F$26 + hotel_z_scores!$G$26 * z_score_stuff!J48 + z_score_stuff!L48*hotel_z_scores!$H$26 + hotel_z_scores!$I$26*z_score_stuff!N48</f>
        <v>63.75480064405545</v>
      </c>
      <c r="AN48">
        <f>B48*hotel_z_scores!$C$27 + z_score_stuff!D48*hotel_z_scores!$D$27 + hotel_z_scores!$E$27 * z_score_stuff!F48 + z_score_stuff!H48*hotel_z_scores!$F$27 + hotel_z_scores!$G$27 * z_score_stuff!J48 + z_score_stuff!L48*hotel_z_scores!$H$27 + hotel_z_scores!$I$27 *z_score_stuff!N48</f>
        <v>60.465806454220044</v>
      </c>
      <c r="AO48">
        <f>B48*hotel_z_scores!$C$28 + z_score_stuff!D48*hotel_z_scores!$D$28 + hotel_z_scores!$E$28 * z_score_stuff!F48 + z_score_stuff!H48*hotel_z_scores!$F$28 + hotel_z_scores!$G$28 * z_score_stuff!J48 + z_score_stuff!L48*hotel_z_scores!$H$28 + hotel_z_scores!$I$28 *z_score_stuff!N48</f>
        <v>35.651158728513614</v>
      </c>
      <c r="AP48">
        <f>B48*hotel_z_scores!$C$29 + z_score_stuff!D48*hotel_z_scores!$D$29 + hotel_z_scores!$E$29 * z_score_stuff!F48 + z_score_stuff!H48*hotel_z_scores!$F$29 + hotel_z_scores!$G$29 * z_score_stuff!J48 + z_score_stuff!L48*hotel_z_scores!$H$29 + hotel_z_scores!$I$29*z_score_stuff!N48</f>
        <v>44.81537098662097</v>
      </c>
      <c r="AQ48">
        <f>B48*hotel_z_scores!$C$30 + z_score_stuff!D48*hotel_z_scores!$D$30 + hotel_z_scores!$E$30 * z_score_stuff!F48 + z_score_stuff!H48*hotel_z_scores!$F$30 + hotel_z_scores!$G$30 * z_score_stuff!J48 + z_score_stuff!L48*hotel_z_scores!$H$30 + hotel_z_scores!$I$30*z_score_stuff!N48</f>
        <v>55.332916689624497</v>
      </c>
      <c r="AR48">
        <f>B48*hotel_z_scores!$C$31 + z_score_stuff!D48*hotel_z_scores!$D$31 + hotel_z_scores!$E$31 * z_score_stuff!F48 + z_score_stuff!H48*hotel_z_scores!$F$31 + hotel_z_scores!$G$31 * z_score_stuff!J48 + z_score_stuff!L48*hotel_z_scores!$H$31 + hotel_z_scores!$I$31*z_score_stuff!N48</f>
        <v>81.354086865984513</v>
      </c>
      <c r="AS48">
        <f>B48*hotel_z_scores!$C$32 + z_score_stuff!D48*hotel_z_scores!$D$32 + hotel_z_scores!$E$32 * z_score_stuff!F48 + z_score_stuff!H48*hotel_z_scores!$F$32 + hotel_z_scores!$G$32 * z_score_stuff!J48 + z_score_stuff!L48*hotel_z_scores!$H$32 + hotel_z_scores!$I$32*z_score_stuff!N48</f>
        <v>53.390599378111133</v>
      </c>
      <c r="AU48" t="e">
        <f>INDEX(#REF!,0,MATCH(MAX(#REF!),#REF!,0))</f>
        <v>#REF!</v>
      </c>
      <c r="AV48" t="e">
        <f>INDEX(#REF!,0,MATCH(LARGE((#REF!),2),#REF!, 0))</f>
        <v>#REF!</v>
      </c>
      <c r="AW48" t="e">
        <f>INDEX(#REF!,0,MATCH(LARGE((#REF!),3),#REF!, 0))</f>
        <v>#REF!</v>
      </c>
      <c r="AX48">
        <f>COUNTIF(AU48:AW48, "=" &amp; AY48)</f>
        <v>0</v>
      </c>
      <c r="AY48" s="7" t="s">
        <v>776</v>
      </c>
    </row>
    <row r="49" spans="1:51" x14ac:dyDescent="0.3">
      <c r="A49">
        <f>('Value and Moderate yes mult bed'!BY49 - '[3]Rest of VM'!$AQ$1406) / '[3]Rest of VM'!$AQ$1407</f>
        <v>1.3827143989003134</v>
      </c>
      <c r="B49">
        <f t="shared" si="6"/>
        <v>4.0698763439329975</v>
      </c>
      <c r="C49">
        <f>('Value and Moderate yes mult bed'!BZ49 - '[3]Rest of VM'!$AR$1406) /'[3]Rest of VM'!$AR$1407</f>
        <v>-1.825658354183155</v>
      </c>
      <c r="D49">
        <f t="shared" si="0"/>
        <v>0</v>
      </c>
      <c r="E49">
        <f>('Value and Moderate yes mult bed'!CA49 - '[3]Rest of VM'!$AT$1406) /'[3]Rest of VM'!$AT$1407</f>
        <v>0.47875737701704879</v>
      </c>
      <c r="F49">
        <f t="shared" si="1"/>
        <v>3.8191781666587321</v>
      </c>
      <c r="G49">
        <f>('Value and Moderate yes mult bed'!CB49 - '[3]Rest of VM'!$AU$1406) / '[3]Rest of VM'!$AU$1407</f>
        <v>-2.0233480720371162</v>
      </c>
      <c r="H49">
        <f t="shared" si="2"/>
        <v>0</v>
      </c>
      <c r="I49">
        <f>('Value and Moderate yes mult bed'!CC49 - '[3]Rest of VM'!$AY$1406) /'[3]Rest of VM'!$AY$1407</f>
        <v>0.94720760061247067</v>
      </c>
      <c r="J49">
        <f t="shared" si="3"/>
        <v>3.3152266015516423</v>
      </c>
      <c r="K49">
        <f>('Value and Moderate yes mult bed'!CD49 - '[3]Rest of VM'!$BA$1406) / '[3]Rest of VM'!$BA$1407</f>
        <v>2.3050080518662881</v>
      </c>
      <c r="L49">
        <f t="shared" si="4"/>
        <v>3.8757261135572079</v>
      </c>
      <c r="M49">
        <f>('Value and Moderate yes mult bed'!CE49 - '[3]Rest of VM'!$AW$1406) / '[3]Rest of VM'!$AW$1407</f>
        <v>2.008396638084911</v>
      </c>
      <c r="N49">
        <f t="shared" si="5"/>
        <v>4.69182841908688</v>
      </c>
      <c r="O49">
        <f>hotel_z_scores!$B$37*(B49*hotel_z_scores!$C$2 + z_score_stuff!D49*hotel_z_scores!$D$2 + hotel_z_scores!$E$2 * z_score_stuff!F49 + z_score_stuff!H49*hotel_z_scores!$F$2 + hotel_z_scores!$G$2 * z_score_stuff!J49 + z_score_stuff!L49*hotel_z_scores!$H$2 + hotel_z_scores!$I$2*z_score_stuff!N49)</f>
        <v>21.967740994589974</v>
      </c>
      <c r="P49">
        <f>B49*hotel_z_scores!$C$3 + z_score_stuff!D49*hotel_z_scores!$D$3 + hotel_z_scores!$E$3 * z_score_stuff!F49 + z_score_stuff!H49*hotel_z_scores!$F$3 + hotel_z_scores!$G$3 * z_score_stuff!J49 + z_score_stuff!L49*hotel_z_scores!$H$3 + hotel_z_scores!$I$3*z_score_stuff!N49</f>
        <v>79.171512992331969</v>
      </c>
      <c r="Q49">
        <f>B49*hotel_z_scores!$C$4 + z_score_stuff!D49*hotel_z_scores!$D$4 + hotel_z_scores!$E$4 * z_score_stuff!F49 + z_score_stuff!H49*hotel_z_scores!$F$4 + hotel_z_scores!$G$4 * z_score_stuff!J49 + z_score_stuff!L49*hotel_z_scores!$H$4 + hotel_z_scores!$I$4*z_score_stuff!N49</f>
        <v>56.630245984522915</v>
      </c>
      <c r="R49">
        <f>$A49*[2]hotel_z_scores!$B$5 + $B49*[2]hotel_z_scores!$C$5 + [2]hotel_z_scores!$D$5*[2]z_score_stuff!$C49 + [2]z_score_stuff!$D49*[2]hotel_z_scores!$E$5 + [2]hotel_z_scores!$F$5*[2]z_score_stuff!$E49 + [2]z_score_stuff!$F49*[2]hotel_z_scores!$G$5 + [2]hotel_z_scores!$H$5*[2]z_score_stuff!$G49 + [2]z_score_stuff!$H49*[2]hotel_z_scores!$I$5</f>
        <v>40.945410628969753</v>
      </c>
      <c r="S49">
        <f>$A49*[2]hotel_z_scores!$B$6 + $B49*[2]hotel_z_scores!$C$6 + [2]hotel_z_scores!$D$6*[2]z_score_stuff!$C49 + [2]z_score_stuff!$D49*[2]hotel_z_scores!$E$6 + [2]hotel_z_scores!$F$6*[2]z_score_stuff!$E49 + [2]z_score_stuff!$F49*[2]hotel_z_scores!$G$6 + [2]hotel_z_scores!$H$6*[2]z_score_stuff!$G49 + [2]z_score_stuff!$H49*[2]hotel_z_scores!$I$6</f>
        <v>43.614132143141923</v>
      </c>
      <c r="T49">
        <f>$A49*[2]hotel_z_scores!$B$7 + $B49*[2]hotel_z_scores!$C$7+ [2]hotel_z_scores!$D$7*[2]z_score_stuff!$C49 + [2]z_score_stuff!$D49*[2]hotel_z_scores!$E$7 + [2]hotel_z_scores!$F$7*[2]z_score_stuff!$E49 + [2]z_score_stuff!$F49*[2]hotel_z_scores!$G$7 + [2]hotel_z_scores!$H$7*[2]z_score_stuff!$G49 + [2]z_score_stuff!$H49*[2]hotel_z_scores!$I$7</f>
        <v>42.960836197662104</v>
      </c>
      <c r="U49">
        <f>B49*hotel_z_scores!$C$8 + z_score_stuff!D49*hotel_z_scores!$D$8 + hotel_z_scores!$E$8 * z_score_stuff!F49 + z_score_stuff!H49*hotel_z_scores!$F$8 + hotel_z_scores!$G$8 * z_score_stuff!J49 + z_score_stuff!L49*hotel_z_scores!$H$8 + hotel_z_scores!$I$8*z_score_stuff!N49</f>
        <v>42.861253813031404</v>
      </c>
      <c r="V49">
        <f>B49*hotel_z_scores!$C$9 + z_score_stuff!D49*hotel_z_scores!$D$9 + hotel_z_scores!$E$9 * z_score_stuff!F49 + z_score_stuff!H49*hotel_z_scores!$F$9 + hotel_z_scores!$G$9 * z_score_stuff!J49 + z_score_stuff!L49*hotel_z_scores!$H$9 + hotel_z_scores!$I$9*z_score_stuff!N49</f>
        <v>51.918514031807312</v>
      </c>
      <c r="W49">
        <f>B49*hotel_z_scores!$C$10 + z_score_stuff!D49*hotel_z_scores!$D$10 + hotel_z_scores!$E$10 * z_score_stuff!F49 + z_score_stuff!H49*hotel_z_scores!$F$10 + hotel_z_scores!$G$10 * z_score_stuff!J49 + z_score_stuff!L49*hotel_z_scores!$H$10 + hotel_z_scores!$I$10*z_score_stuff!N49</f>
        <v>50.987104664959865</v>
      </c>
      <c r="X49">
        <f>B49*hotel_z_scores!$C$11 + z_score_stuff!D49*hotel_z_scores!$D$11 + hotel_z_scores!$E$11 * z_score_stuff!F49 + z_score_stuff!H49*hotel_z_scores!$F$11 + hotel_z_scores!$G$11 * z_score_stuff!J49 + z_score_stuff!L49*hotel_z_scores!$H$11 + hotel_z_scores!$I$11*z_score_stuff!N49</f>
        <v>46.874331400916908</v>
      </c>
      <c r="Y49">
        <f>B49*hotel_z_scores!$C$12 + z_score_stuff!D49*hotel_z_scores!$D$12 + hotel_z_scores!$E$12 * z_score_stuff!F49 + z_score_stuff!H49*hotel_z_scores!$F$12 + hotel_z_scores!$G$12 * z_score_stuff!J49 + z_score_stuff!L49*hotel_z_scores!$H$12 + hotel_z_scores!$I$12*z_score_stuff!N49</f>
        <v>49.187604144797767</v>
      </c>
      <c r="Z49">
        <f>B49*hotel_z_scores!$C$13 + z_score_stuff!D49*hotel_z_scores!$D$13 + hotel_z_scores!$E$13 * z_score_stuff!F49 + z_score_stuff!H49*hotel_z_scores!$F$13 + hotel_z_scores!$G$13 * z_score_stuff!J49 + z_score_stuff!L49*hotel_z_scores!$H$13 + hotel_z_scores!$I$13*z_score_stuff!N49</f>
        <v>49.237268447132465</v>
      </c>
      <c r="AA49">
        <f>B49*hotel_z_scores!$C$14 + z_score_stuff!D49*hotel_z_scores!$D$14 + hotel_z_scores!$E$14 * z_score_stuff!F49 + z_score_stuff!H49*hotel_z_scores!$F$14 + hotel_z_scores!$G$14 * z_score_stuff!J49 + z_score_stuff!L49*hotel_z_scores!$H$14 + hotel_z_scores!$I$14*z_score_stuff!N49</f>
        <v>46.974694849316492</v>
      </c>
      <c r="AB49">
        <f>B49*hotel_z_scores!$C$15 + z_score_stuff!D49*hotel_z_scores!$D$15 + hotel_z_scores!$E$15 * z_score_stuff!F49 + z_score_stuff!H49*hotel_z_scores!$F$15 + hotel_z_scores!$G$15 * z_score_stuff!J49 + z_score_stuff!L49*hotel_z_scores!$H$15 + hotel_z_scores!$I$15*z_score_stuff!N49</f>
        <v>38.084252632546772</v>
      </c>
      <c r="AC49">
        <f>B49*hotel_z_scores!$C$16 + z_score_stuff!D49*hotel_z_scores!$D$16 + hotel_z_scores!$E$16 * z_score_stuff!F49 + z_score_stuff!H49*hotel_z_scores!$F$16 + hotel_z_scores!$G$16 * z_score_stuff!J49 + z_score_stuff!L49*hotel_z_scores!$H$16 + hotel_z_scores!$I$16*z_score_stuff!N49</f>
        <v>60.705450647331887</v>
      </c>
      <c r="AD49">
        <f>B49*hotel_z_scores!$C$17 + z_score_stuff!D49*hotel_z_scores!$D$17 + hotel_z_scores!$E$17 * z_score_stuff!F49 + z_score_stuff!H49*hotel_z_scores!$F$17 + hotel_z_scores!$G$17 * z_score_stuff!J49 + z_score_stuff!L49*hotel_z_scores!$H$17 + hotel_z_scores!$I$17*z_score_stuff!N49</f>
        <v>45.940162405868563</v>
      </c>
      <c r="AE49">
        <f>B49*hotel_z_scores!$C$18 + z_score_stuff!D49*hotel_z_scores!$D$18 + hotel_z_scores!$E$18 * z_score_stuff!F49 + z_score_stuff!H49*hotel_z_scores!$F$18 + hotel_z_scores!$G$18 * z_score_stuff!J49 + z_score_stuff!L49*hotel_z_scores!$H$18 + hotel_z_scores!$I$18 * z_score_stuff!N49</f>
        <v>65.44691325447495</v>
      </c>
      <c r="AF49">
        <f>B49*hotel_z_scores!$C$19 + z_score_stuff!D49*hotel_z_scores!$D$19 + hotel_z_scores!$E$19 * z_score_stuff!F49 + z_score_stuff!H49*hotel_z_scores!$F$19 + hotel_z_scores!$G$19 * z_score_stuff!J49 + z_score_stuff!L49*hotel_z_scores!$H$19 + hotel_z_scores!$I$19*z_score_stuff!N49</f>
        <v>51.456489756616946</v>
      </c>
      <c r="AG49">
        <f>B49*hotel_z_scores!$C$20 + z_score_stuff!D49*hotel_z_scores!$D$20 + hotel_z_scores!$E$20 * z_score_stuff!F49 + z_score_stuff!H49*hotel_z_scores!$F$20 + hotel_z_scores!$G$20 * z_score_stuff!J49 + z_score_stuff!L49*hotel_z_scores!$H$20 + hotel_z_scores!$I$20*z_score_stuff!N49</f>
        <v>58.295999785642231</v>
      </c>
      <c r="AH49">
        <f>B49*hotel_z_scores!$C$21 + z_score_stuff!D49*hotel_z_scores!$D$21 + hotel_z_scores!$E$21 * z_score_stuff!F49 + z_score_stuff!H49*hotel_z_scores!$F$21 + hotel_z_scores!$G$21 * z_score_stuff!J49 + z_score_stuff!L49*hotel_z_scores!$H$21 + hotel_z_scores!$I$21*z_score_stuff!N49</f>
        <v>65.307816143100354</v>
      </c>
      <c r="AI49">
        <f>B49*hotel_z_scores!$C$22 + z_score_stuff!D49*hotel_z_scores!$D$22 + hotel_z_scores!$E$22 * z_score_stuff!F49 + z_score_stuff!H49*hotel_z_scores!$F$22 + hotel_z_scores!$G$22 * z_score_stuff!J49 + z_score_stuff!L49*hotel_z_scores!$H$22 + hotel_z_scores!$I$22*z_score_stuff!N49</f>
        <v>36.3770872863496</v>
      </c>
      <c r="AJ49">
        <f>B49*hotel_z_scores!$C$23+z_score_stuff!D49*hotel_z_scores!$D$23+hotel_z_scores!$E$23*z_score_stuff!F49+z_score_stuff!H49*hotel_z_scores!$F$23+hotel_z_scores!$G$23*z_score_stuff!J49+z_score_stuff!L49*hotel_z_scores!$H$23+hotel_z_scores!$I$23*z_score_stuff!N49</f>
        <v>46.869511719508694</v>
      </c>
      <c r="AK49">
        <f>B49*hotel_z_scores!$C$24 + z_score_stuff!D49*hotel_z_scores!$D$24 + hotel_z_scores!$E$24 * z_score_stuff!F49 + z_score_stuff!H49*hotel_z_scores!$F$24 + hotel_z_scores!$G$24 * z_score_stuff!J49 + z_score_stuff!L49*hotel_z_scores!$H$24 + hotel_z_scores!$I$24*z_score_stuff!N49</f>
        <v>43.927174526752587</v>
      </c>
      <c r="AL49">
        <f>B49*hotel_z_scores!$C$25 + z_score_stuff!D49*hotel_z_scores!$D$25 + hotel_z_scores!$E$25 * z_score_stuff!F49 + z_score_stuff!H49*hotel_z_scores!$F$25 + hotel_z_scores!$G$25 * z_score_stuff!J49 + z_score_stuff!L49*hotel_z_scores!$H$25 + hotel_z_scores!$I$25*z_score_stuff!N49</f>
        <v>49.195002649475803</v>
      </c>
      <c r="AM49">
        <f>B49*hotel_z_scores!$C$26 + z_score_stuff!D49*hotel_z_scores!$D$26 + hotel_z_scores!$E$26 * z_score_stuff!F49 + z_score_stuff!H49*hotel_z_scores!$F$26 + hotel_z_scores!$G$26 * z_score_stuff!J49 + z_score_stuff!L49*hotel_z_scores!$H$26 + hotel_z_scores!$I$26*z_score_stuff!N49</f>
        <v>53.1365437338061</v>
      </c>
      <c r="AN49">
        <f>B49*hotel_z_scores!$C$27 + z_score_stuff!D49*hotel_z_scores!$D$27 + hotel_z_scores!$E$27 * z_score_stuff!F49 + z_score_stuff!H49*hotel_z_scores!$F$27 + hotel_z_scores!$G$27 * z_score_stuff!J49 + z_score_stuff!L49*hotel_z_scores!$H$27 + hotel_z_scores!$I$27 *z_score_stuff!N49</f>
        <v>53.829177478130639</v>
      </c>
      <c r="AO49">
        <f>B49*hotel_z_scores!$C$28 + z_score_stuff!D49*hotel_z_scores!$D$28 + hotel_z_scores!$E$28 * z_score_stuff!F49 + z_score_stuff!H49*hotel_z_scores!$F$28 + hotel_z_scores!$G$28 * z_score_stuff!J49 + z_score_stuff!L49*hotel_z_scores!$H$28 + hotel_z_scores!$I$28 *z_score_stuff!N49</f>
        <v>36.80120419260281</v>
      </c>
      <c r="AP49">
        <f>B49*hotel_z_scores!$C$29 + z_score_stuff!D49*hotel_z_scores!$D$29 + hotel_z_scores!$E$29 * z_score_stuff!F49 + z_score_stuff!H49*hotel_z_scores!$F$29 + hotel_z_scores!$G$29 * z_score_stuff!J49 + z_score_stuff!L49*hotel_z_scores!$H$29 + hotel_z_scores!$I$29*z_score_stuff!N49</f>
        <v>46.815645986214705</v>
      </c>
      <c r="AQ49">
        <f>B49*hotel_z_scores!$C$30 + z_score_stuff!D49*hotel_z_scores!$D$30 + hotel_z_scores!$E$30 * z_score_stuff!F49 + z_score_stuff!H49*hotel_z_scores!$F$30 + hotel_z_scores!$G$30 * z_score_stuff!J49 + z_score_stuff!L49*hotel_z_scores!$H$30 + hotel_z_scores!$I$30*z_score_stuff!N49</f>
        <v>48.256441828977046</v>
      </c>
      <c r="AR49">
        <f>B49*hotel_z_scores!$C$31 + z_score_stuff!D49*hotel_z_scores!$D$31 + hotel_z_scores!$E$31 * z_score_stuff!F49 + z_score_stuff!H49*hotel_z_scores!$F$31 + hotel_z_scores!$G$31 * z_score_stuff!J49 + z_score_stuff!L49*hotel_z_scores!$H$31 + hotel_z_scores!$I$31*z_score_stuff!N49</f>
        <v>72.98915262500347</v>
      </c>
      <c r="AS49">
        <f>B49*hotel_z_scores!$C$32 + z_score_stuff!D49*hotel_z_scores!$D$32 + hotel_z_scores!$E$32 * z_score_stuff!F49 + z_score_stuff!H49*hotel_z_scores!$F$32 + hotel_z_scores!$G$32 * z_score_stuff!J49 + z_score_stuff!L49*hotel_z_scores!$H$32 + hotel_z_scores!$I$32*z_score_stuff!N49</f>
        <v>43.667175489046663</v>
      </c>
      <c r="AU49" t="e">
        <f>INDEX(#REF!,0,MATCH(MAX(#REF!),#REF!,0))</f>
        <v>#REF!</v>
      </c>
      <c r="AV49" t="e">
        <f>INDEX(#REF!,0,MATCH(LARGE((#REF!),2),#REF!, 0))</f>
        <v>#REF!</v>
      </c>
      <c r="AW49" t="e">
        <f>INDEX(#REF!,0,MATCH(LARGE((#REF!),3),#REF!, 0))</f>
        <v>#REF!</v>
      </c>
      <c r="AX49">
        <f>COUNTIF(AU49:AW49, "=" &amp; AY49)</f>
        <v>0</v>
      </c>
      <c r="AY49" s="7" t="s">
        <v>793</v>
      </c>
    </row>
    <row r="50" spans="1:51" x14ac:dyDescent="0.3">
      <c r="A50">
        <f>('Value and Moderate yes mult bed'!BY50 - '[3]Rest of VM'!$AQ$1406) / '[3]Rest of VM'!$AQ$1407</f>
        <v>-0.2452361386728856</v>
      </c>
      <c r="B50">
        <f t="shared" si="6"/>
        <v>2.4419258063597988</v>
      </c>
      <c r="C50">
        <f>('Value and Moderate yes mult bed'!BZ50 - '[3]Rest of VM'!$AR$1406) /'[3]Rest of VM'!$AR$1407</f>
        <v>-1.825658354183155</v>
      </c>
      <c r="D50">
        <f t="shared" si="0"/>
        <v>0</v>
      </c>
      <c r="E50">
        <f>('Value and Moderate yes mult bed'!CA50 - '[3]Rest of VM'!$AT$1406) /'[3]Rest of VM'!$AT$1407</f>
        <v>-0.47603716464763429</v>
      </c>
      <c r="F50">
        <f t="shared" si="1"/>
        <v>2.8643836249940491</v>
      </c>
      <c r="G50">
        <f>('Value and Moderate yes mult bed'!CB50 - '[3]Rest of VM'!$AU$1406) / '[3]Rest of VM'!$AU$1407</f>
        <v>0.8606932407954837</v>
      </c>
      <c r="H50">
        <f t="shared" si="2"/>
        <v>2.8840413128325997</v>
      </c>
      <c r="I50">
        <f>('Value and Moderate yes mult bed'!CC50 - '[3]Rest of VM'!$AY$1406) /'[3]Rest of VM'!$AY$1407</f>
        <v>1.1840095004695856</v>
      </c>
      <c r="J50">
        <f t="shared" si="3"/>
        <v>3.5520285014087571</v>
      </c>
      <c r="K50">
        <f>('Value and Moderate yes mult bed'!CD50 - '[3]Rest of VM'!$BA$1406) / '[3]Rest of VM'!$BA$1407</f>
        <v>1.3360765234769862</v>
      </c>
      <c r="L50">
        <f t="shared" si="4"/>
        <v>2.9067945851679058</v>
      </c>
      <c r="M50">
        <f>('Value and Moderate yes mult bed'!CE50 - '[3]Rest of VM'!$AW$1406) / '[3]Rest of VM'!$AW$1407</f>
        <v>2.008396638084911</v>
      </c>
      <c r="N50">
        <f t="shared" si="5"/>
        <v>4.69182841908688</v>
      </c>
      <c r="O50">
        <f>hotel_z_scores!$B$37*(B50*hotel_z_scores!$C$2 + z_score_stuff!D50*hotel_z_scores!$D$2 + hotel_z_scores!$E$2 * z_score_stuff!F50 + z_score_stuff!H50*hotel_z_scores!$F$2 + hotel_z_scores!$G$2 * z_score_stuff!J50 + z_score_stuff!L50*hotel_z_scores!$H$2 + hotel_z_scores!$I$2*z_score_stuff!N50)</f>
        <v>21.664962071065393</v>
      </c>
      <c r="P50">
        <f>B50*hotel_z_scores!$C$3 + z_score_stuff!D50*hotel_z_scores!$D$3 + hotel_z_scores!$E$3 * z_score_stuff!F50 + z_score_stuff!H50*hotel_z_scores!$F$3 + hotel_z_scores!$G$3 * z_score_stuff!J50 + z_score_stuff!L50*hotel_z_scores!$H$3 + hotel_z_scores!$I$3*z_score_stuff!N50</f>
        <v>76.802659652073487</v>
      </c>
      <c r="Q50">
        <f>B50*hotel_z_scores!$C$4 + z_score_stuff!D50*hotel_z_scores!$D$4 + hotel_z_scores!$E$4 * z_score_stuff!F50 + z_score_stuff!H50*hotel_z_scores!$F$4 + hotel_z_scores!$G$4 * z_score_stuff!J50 + z_score_stuff!L50*hotel_z_scores!$H$4 + hotel_z_scores!$I$4*z_score_stuff!N50</f>
        <v>58.058163290456108</v>
      </c>
      <c r="R50">
        <f>$A50*[2]hotel_z_scores!$B$5 + $B50*[2]hotel_z_scores!$C$5 + [2]hotel_z_scores!$D$5*[2]z_score_stuff!$C50 + [2]z_score_stuff!$D50*[2]hotel_z_scores!$E$5 + [2]hotel_z_scores!$F$5*[2]z_score_stuff!$E50 + [2]z_score_stuff!$F50*[2]hotel_z_scores!$G$5 + [2]hotel_z_scores!$H$5*[2]z_score_stuff!$G50 + [2]z_score_stuff!$H50*[2]hotel_z_scores!$I$5</f>
        <v>18.304437035656676</v>
      </c>
      <c r="S50">
        <f>$A50*[2]hotel_z_scores!$B$6 + $B50*[2]hotel_z_scores!$C$6 + [2]hotel_z_scores!$D$6*[2]z_score_stuff!$C50 + [2]z_score_stuff!$D50*[2]hotel_z_scores!$E$6 + [2]hotel_z_scores!$F$6*[2]z_score_stuff!$E50 + [2]z_score_stuff!$F50*[2]hotel_z_scores!$G$6 + [2]hotel_z_scores!$H$6*[2]z_score_stuff!$G50 + [2]z_score_stuff!$H50*[2]hotel_z_scores!$I$6</f>
        <v>19.90206280617511</v>
      </c>
      <c r="T50">
        <f>$A50*[2]hotel_z_scores!$B$7 + $B50*[2]hotel_z_scores!$C$7+ [2]hotel_z_scores!$D$7*[2]z_score_stuff!$C50 + [2]z_score_stuff!$D50*[2]hotel_z_scores!$E$7 + [2]hotel_z_scores!$F$7*[2]z_score_stuff!$E50 + [2]z_score_stuff!$F50*[2]hotel_z_scores!$G$7 + [2]hotel_z_scores!$H$7*[2]z_score_stuff!$G50 + [2]z_score_stuff!$H50*[2]hotel_z_scores!$I$7</f>
        <v>20.485098791325463</v>
      </c>
      <c r="U50">
        <f>B50*hotel_z_scores!$C$8 + z_score_stuff!D50*hotel_z_scores!$D$8 + hotel_z_scores!$E$8 * z_score_stuff!F50 + z_score_stuff!H50*hotel_z_scores!$F$8 + hotel_z_scores!$G$8 * z_score_stuff!J50 + z_score_stuff!L50*hotel_z_scores!$H$8 + hotel_z_scores!$I$8*z_score_stuff!N50</f>
        <v>44.242825237952118</v>
      </c>
      <c r="V50">
        <f>B50*hotel_z_scores!$C$9 + z_score_stuff!D50*hotel_z_scores!$D$9 + hotel_z_scores!$E$9 * z_score_stuff!F50 + z_score_stuff!H50*hotel_z_scores!$F$9 + hotel_z_scores!$G$9 * z_score_stuff!J50 + z_score_stuff!L50*hotel_z_scores!$H$9 + hotel_z_scores!$I$9*z_score_stuff!N50</f>
        <v>55.056340730282024</v>
      </c>
      <c r="W50">
        <f>B50*hotel_z_scores!$C$10 + z_score_stuff!D50*hotel_z_scores!$D$10 + hotel_z_scores!$E$10 * z_score_stuff!F50 + z_score_stuff!H50*hotel_z_scores!$F$10 + hotel_z_scores!$G$10 * z_score_stuff!J50 + z_score_stuff!L50*hotel_z_scores!$H$10 + hotel_z_scores!$I$10*z_score_stuff!N50</f>
        <v>54.508073877774173</v>
      </c>
      <c r="X50">
        <f>B50*hotel_z_scores!$C$11 + z_score_stuff!D50*hotel_z_scores!$D$11 + hotel_z_scores!$E$11 * z_score_stuff!F50 + z_score_stuff!H50*hotel_z_scores!$F$11 + hotel_z_scores!$G$11 * z_score_stuff!J50 + z_score_stuff!L50*hotel_z_scores!$H$11 + hotel_z_scores!$I$11*z_score_stuff!N50</f>
        <v>52.169673991174299</v>
      </c>
      <c r="Y50">
        <f>B50*hotel_z_scores!$C$12 + z_score_stuff!D50*hotel_z_scores!$D$12 + hotel_z_scores!$E$12 * z_score_stuff!F50 + z_score_stuff!H50*hotel_z_scores!$F$12 + hotel_z_scores!$G$12 * z_score_stuff!J50 + z_score_stuff!L50*hotel_z_scores!$H$12 + hotel_z_scores!$I$12*z_score_stuff!N50</f>
        <v>54.815924402137789</v>
      </c>
      <c r="Z50">
        <f>B50*hotel_z_scores!$C$13 + z_score_stuff!D50*hotel_z_scores!$D$13 + hotel_z_scores!$E$13 * z_score_stuff!F50 + z_score_stuff!H50*hotel_z_scores!$F$13 + hotel_z_scores!$G$13 * z_score_stuff!J50 + z_score_stuff!L50*hotel_z_scores!$H$13 + hotel_z_scores!$I$13*z_score_stuff!N50</f>
        <v>53.196496333511774</v>
      </c>
      <c r="AA50">
        <f>B50*hotel_z_scores!$C$14 + z_score_stuff!D50*hotel_z_scores!$D$14 + hotel_z_scores!$E$14 * z_score_stuff!F50 + z_score_stuff!H50*hotel_z_scores!$F$14 + hotel_z_scores!$G$14 * z_score_stuff!J50 + z_score_stuff!L50*hotel_z_scores!$H$14 + hotel_z_scores!$I$14*z_score_stuff!N50</f>
        <v>50.941571738488634</v>
      </c>
      <c r="AB50">
        <f>B50*hotel_z_scores!$C$15 + z_score_stuff!D50*hotel_z_scores!$D$15 + hotel_z_scores!$E$15 * z_score_stuff!F50 + z_score_stuff!H50*hotel_z_scores!$F$15 + hotel_z_scores!$G$15 * z_score_stuff!J50 + z_score_stuff!L50*hotel_z_scores!$H$15 + hotel_z_scores!$I$15*z_score_stuff!N50</f>
        <v>42.85946383910224</v>
      </c>
      <c r="AC50">
        <f>B50*hotel_z_scores!$C$16 + z_score_stuff!D50*hotel_z_scores!$D$16 + hotel_z_scores!$E$16 * z_score_stuff!F50 + z_score_stuff!H50*hotel_z_scores!$F$16 + hotel_z_scores!$G$16 * z_score_stuff!J50 + z_score_stuff!L50*hotel_z_scores!$H$16 + hotel_z_scores!$I$16*z_score_stuff!N50</f>
        <v>60.266726675681085</v>
      </c>
      <c r="AD50">
        <f>B50*hotel_z_scores!$C$17 + z_score_stuff!D50*hotel_z_scores!$D$17 + hotel_z_scores!$E$17 * z_score_stuff!F50 + z_score_stuff!H50*hotel_z_scores!$F$17 + hotel_z_scores!$G$17 * z_score_stuff!J50 + z_score_stuff!L50*hotel_z_scores!$H$17 + hotel_z_scores!$I$17*z_score_stuff!N50</f>
        <v>48.644935211256012</v>
      </c>
      <c r="AE50">
        <f>B50*hotel_z_scores!$C$18 + z_score_stuff!D50*hotel_z_scores!$D$18 + hotel_z_scores!$E$18 * z_score_stuff!F50 + z_score_stuff!H50*hotel_z_scores!$F$18 + hotel_z_scores!$G$18 * z_score_stuff!J50 + z_score_stuff!L50*hotel_z_scores!$H$18 + hotel_z_scores!$I$18 * z_score_stuff!N50</f>
        <v>62.888596646574662</v>
      </c>
      <c r="AF50">
        <f>B50*hotel_z_scores!$C$19 + z_score_stuff!D50*hotel_z_scores!$D$19 + hotel_z_scores!$E$19 * z_score_stuff!F50 + z_score_stuff!H50*hotel_z_scores!$F$19 + hotel_z_scores!$G$19 * z_score_stuff!J50 + z_score_stuff!L50*hotel_z_scores!$H$19 + hotel_z_scores!$I$19*z_score_stuff!N50</f>
        <v>55.879526202039592</v>
      </c>
      <c r="AG50">
        <f>B50*hotel_z_scores!$C$20 + z_score_stuff!D50*hotel_z_scores!$D$20 + hotel_z_scores!$E$20 * z_score_stuff!F50 + z_score_stuff!H50*hotel_z_scores!$F$20 + hotel_z_scores!$G$20 * z_score_stuff!J50 + z_score_stuff!L50*hotel_z_scores!$H$20 + hotel_z_scores!$I$20*z_score_stuff!N50</f>
        <v>59.977953050103025</v>
      </c>
      <c r="AH50">
        <f>B50*hotel_z_scores!$C$21 + z_score_stuff!D50*hotel_z_scores!$D$21 + hotel_z_scores!$E$21 * z_score_stuff!F50 + z_score_stuff!H50*hotel_z_scores!$F$21 + hotel_z_scores!$G$21 * z_score_stuff!J50 + z_score_stuff!L50*hotel_z_scores!$H$21 + hotel_z_scores!$I$21*z_score_stuff!N50</f>
        <v>64.846107443080385</v>
      </c>
      <c r="AI50">
        <f>B50*hotel_z_scores!$C$22 + z_score_stuff!D50*hotel_z_scores!$D$22 + hotel_z_scores!$E$22 * z_score_stuff!F50 + z_score_stuff!H50*hotel_z_scores!$F$22 + hotel_z_scores!$G$22 * z_score_stuff!J50 + z_score_stuff!L50*hotel_z_scores!$H$22 + hotel_z_scores!$I$22*z_score_stuff!N50</f>
        <v>39.912939394406038</v>
      </c>
      <c r="AJ50">
        <f>B50*hotel_z_scores!$C$23+z_score_stuff!D50*hotel_z_scores!$D$23+hotel_z_scores!$E$23*z_score_stuff!F50+z_score_stuff!H50*hotel_z_scores!$F$23+hotel_z_scores!$G$23*z_score_stuff!J50+z_score_stuff!L50*hotel_z_scores!$H$23+hotel_z_scores!$I$23*z_score_stuff!N50</f>
        <v>48.953985526016609</v>
      </c>
      <c r="AK50">
        <f>B50*hotel_z_scores!$C$24 + z_score_stuff!D50*hotel_z_scores!$D$24 + hotel_z_scores!$E$24 * z_score_stuff!F50 + z_score_stuff!H50*hotel_z_scores!$F$24 + hotel_z_scores!$G$24 * z_score_stuff!J50 + z_score_stuff!L50*hotel_z_scores!$H$24 + hotel_z_scores!$I$24*z_score_stuff!N50</f>
        <v>45.845851478443677</v>
      </c>
      <c r="AL50">
        <f>B50*hotel_z_scores!$C$25 + z_score_stuff!D50*hotel_z_scores!$D$25 + hotel_z_scores!$E$25 * z_score_stuff!F50 + z_score_stuff!H50*hotel_z_scores!$F$25 + hotel_z_scores!$G$25 * z_score_stuff!J50 + z_score_stuff!L50*hotel_z_scores!$H$25 + hotel_z_scores!$I$25*z_score_stuff!N50</f>
        <v>50.906465130903612</v>
      </c>
      <c r="AM50">
        <f>B50*hotel_z_scores!$C$26 + z_score_stuff!D50*hotel_z_scores!$D$26 + hotel_z_scores!$E$26 * z_score_stuff!F50 + z_score_stuff!H50*hotel_z_scores!$F$26 + hotel_z_scores!$G$26 * z_score_stuff!J50 + z_score_stuff!L50*hotel_z_scores!$H$26 + hotel_z_scores!$I$26*z_score_stuff!N50</f>
        <v>54.234482884531424</v>
      </c>
      <c r="AN50">
        <f>B50*hotel_z_scores!$C$27 + z_score_stuff!D50*hotel_z_scores!$D$27 + hotel_z_scores!$E$27 * z_score_stuff!F50 + z_score_stuff!H50*hotel_z_scores!$F$27 + hotel_z_scores!$G$27 * z_score_stuff!J50 + z_score_stuff!L50*hotel_z_scores!$H$27 + hotel_z_scores!$I$27 *z_score_stuff!N50</f>
        <v>55.444291866550472</v>
      </c>
      <c r="AO50">
        <f>B50*hotel_z_scores!$C$28 + z_score_stuff!D50*hotel_z_scores!$D$28 + hotel_z_scores!$E$28 * z_score_stuff!F50 + z_score_stuff!H50*hotel_z_scores!$F$28 + hotel_z_scores!$G$28 * z_score_stuff!J50 + z_score_stuff!L50*hotel_z_scores!$H$28 + hotel_z_scores!$I$28 *z_score_stuff!N50</f>
        <v>29.893254415816685</v>
      </c>
      <c r="AP50">
        <f>B50*hotel_z_scores!$C$29 + z_score_stuff!D50*hotel_z_scores!$D$29 + hotel_z_scores!$E$29 * z_score_stuff!F50 + z_score_stuff!H50*hotel_z_scores!$F$29 + hotel_z_scores!$G$29 * z_score_stuff!J50 + z_score_stuff!L50*hotel_z_scores!$H$29 + hotel_z_scores!$I$29*z_score_stuff!N50</f>
        <v>37.72903349587461</v>
      </c>
      <c r="AQ50">
        <f>B50*hotel_z_scores!$C$30 + z_score_stuff!D50*hotel_z_scores!$D$30 + hotel_z_scores!$E$30 * z_score_stuff!F50 + z_score_stuff!H50*hotel_z_scores!$F$30 + hotel_z_scores!$G$30 * z_score_stuff!J50 + z_score_stuff!L50*hotel_z_scores!$H$30 + hotel_z_scores!$I$30*z_score_stuff!N50</f>
        <v>50.851744614214965</v>
      </c>
      <c r="AR50">
        <f>B50*hotel_z_scores!$C$31 + z_score_stuff!D50*hotel_z_scores!$D$31 + hotel_z_scores!$E$31 * z_score_stuff!F50 + z_score_stuff!H50*hotel_z_scores!$F$31 + hotel_z_scores!$G$31 * z_score_stuff!J50 + z_score_stuff!L50*hotel_z_scores!$H$31 + hotel_z_scores!$I$31*z_score_stuff!N50</f>
        <v>72.21734190621963</v>
      </c>
      <c r="AS50">
        <f>B50*hotel_z_scores!$C$32 + z_score_stuff!D50*hotel_z_scores!$D$32 + hotel_z_scores!$E$32 * z_score_stuff!F50 + z_score_stuff!H50*hotel_z_scores!$F$32 + hotel_z_scores!$G$32 * z_score_stuff!J50 + z_score_stuff!L50*hotel_z_scores!$H$32 + hotel_z_scores!$I$32*z_score_stuff!N50</f>
        <v>47.647909937288745</v>
      </c>
      <c r="AU50" t="e">
        <f>INDEX(#REF!,0,MATCH(MAX(#REF!),#REF!,0))</f>
        <v>#REF!</v>
      </c>
      <c r="AV50" t="e">
        <f>INDEX(#REF!,0,MATCH(LARGE((#REF!),2),#REF!, 0))</f>
        <v>#REF!</v>
      </c>
      <c r="AW50" t="e">
        <f>INDEX(#REF!,0,MATCH(LARGE((#REF!),3),#REF!, 0))</f>
        <v>#REF!</v>
      </c>
      <c r="AX50">
        <f>COUNTIF(AU50:AW50, "=" &amp; AY50)</f>
        <v>0</v>
      </c>
      <c r="AY50" s="7" t="s">
        <v>793</v>
      </c>
    </row>
    <row r="51" spans="1:51" x14ac:dyDescent="0.3">
      <c r="A51">
        <f>('Value and Moderate yes mult bed'!BY51 - '[3]Rest of VM'!$AQ$1406) / '[3]Rest of VM'!$AQ$1407</f>
        <v>-1.0592114074594852</v>
      </c>
      <c r="B51">
        <f t="shared" si="6"/>
        <v>1.6279505375731991</v>
      </c>
      <c r="C51">
        <f>('Value and Moderate yes mult bed'!BZ51 - '[3]Rest of VM'!$AR$1406) /'[3]Rest of VM'!$AR$1407</f>
        <v>0.9634867266363768</v>
      </c>
      <c r="D51">
        <f t="shared" si="0"/>
        <v>2.7891450808195319</v>
      </c>
      <c r="E51">
        <f>('Value and Moderate yes mult bed'!CA51 - '[3]Rest of VM'!$AT$1406) /'[3]Rest of VM'!$AT$1407</f>
        <v>-2.3856262479770005</v>
      </c>
      <c r="F51">
        <f t="shared" si="1"/>
        <v>0.95479454166468303</v>
      </c>
      <c r="G51">
        <f>('Value and Moderate yes mult bed'!CB51 - '[3]Rest of VM'!$AU$1406) / '[3]Rest of VM'!$AU$1407</f>
        <v>-1.4465398094705961</v>
      </c>
      <c r="H51">
        <f t="shared" si="2"/>
        <v>0.57680826256652007</v>
      </c>
      <c r="I51">
        <f>('Value and Moderate yes mult bed'!CC51 - '[3]Rest of VM'!$AY$1406) /'[3]Rest of VM'!$AY$1407</f>
        <v>-2.3680191968699426E-10</v>
      </c>
      <c r="J51">
        <f t="shared" si="3"/>
        <v>2.3680190007023696</v>
      </c>
      <c r="K51">
        <f>('Value and Moderate yes mult bed'!CD51 - '[3]Rest of VM'!$BA$1406) / '[3]Rest of VM'!$BA$1407</f>
        <v>1.3360765234769862</v>
      </c>
      <c r="L51">
        <f t="shared" si="4"/>
        <v>2.9067945851679058</v>
      </c>
      <c r="M51">
        <f>('Value and Moderate yes mult bed'!CE51 - '[3]Rest of VM'!$AW$1406) / '[3]Rest of VM'!$AW$1407</f>
        <v>0.13166527045015897</v>
      </c>
      <c r="N51">
        <f t="shared" si="5"/>
        <v>2.8150970514521281</v>
      </c>
      <c r="O51">
        <f>hotel_z_scores!$B$37*(B51*hotel_z_scores!$C$2 + z_score_stuff!D51*hotel_z_scores!$D$2 + hotel_z_scores!$E$2 * z_score_stuff!F51 + z_score_stuff!H51*hotel_z_scores!$F$2 + hotel_z_scores!$G$2 * z_score_stuff!J51 + z_score_stuff!L51*hotel_z_scores!$H$2 + hotel_z_scores!$I$2*z_score_stuff!N51)</f>
        <v>15.130765593004524</v>
      </c>
      <c r="P51">
        <f>B51*hotel_z_scores!$C$3 + z_score_stuff!D51*hotel_z_scores!$D$3 + hotel_z_scores!$E$3 * z_score_stuff!F51 + z_score_stuff!H51*hotel_z_scores!$F$3 + hotel_z_scores!$G$3 * z_score_stuff!J51 + z_score_stuff!L51*hotel_z_scores!$H$3 + hotel_z_scores!$I$3*z_score_stuff!N51</f>
        <v>51.637799226077504</v>
      </c>
      <c r="Q51">
        <f>B51*hotel_z_scores!$C$4 + z_score_stuff!D51*hotel_z_scores!$D$4 + hotel_z_scores!$E$4 * z_score_stuff!F51 + z_score_stuff!H51*hotel_z_scores!$F$4 + hotel_z_scores!$G$4 * z_score_stuff!J51 + z_score_stuff!L51*hotel_z_scores!$H$4 + hotel_z_scores!$I$4*z_score_stuff!N51</f>
        <v>36.993376177237039</v>
      </c>
      <c r="R51">
        <f>$A51*[2]hotel_z_scores!$B$5 + $B51*[2]hotel_z_scores!$C$5 + [2]hotel_z_scores!$D$5*[2]z_score_stuff!$C51 + [2]z_score_stuff!$D51*[2]hotel_z_scores!$E$5 + [2]hotel_z_scores!$F$5*[2]z_score_stuff!$E51 + [2]z_score_stuff!$F51*[2]hotel_z_scores!$G$5 + [2]hotel_z_scores!$H$5*[2]z_score_stuff!$G51 + [2]z_score_stuff!$H51*[2]hotel_z_scores!$I$5</f>
        <v>3.9597364499320928</v>
      </c>
      <c r="S51">
        <f>$A51*[2]hotel_z_scores!$B$6 + $B51*[2]hotel_z_scores!$C$6 + [2]hotel_z_scores!$D$6*[2]z_score_stuff!$C51 + [2]z_score_stuff!$D51*[2]hotel_z_scores!$E$6 + [2]hotel_z_scores!$F$6*[2]z_score_stuff!$E51 + [2]z_score_stuff!$F51*[2]hotel_z_scores!$G$6 + [2]hotel_z_scores!$H$6*[2]z_score_stuff!$G51 + [2]z_score_stuff!$H51*[2]hotel_z_scores!$I$6</f>
        <v>6.6029067692074328</v>
      </c>
      <c r="T51">
        <f>$A51*[2]hotel_z_scores!$B$7 + $B51*[2]hotel_z_scores!$C$7+ [2]hotel_z_scores!$D$7*[2]z_score_stuff!$C51 + [2]z_score_stuff!$D51*[2]hotel_z_scores!$E$7 + [2]hotel_z_scores!$F$7*[2]z_score_stuff!$E51 + [2]z_score_stuff!$F51*[2]hotel_z_scores!$G$7 + [2]hotel_z_scores!$H$7*[2]z_score_stuff!$G51 + [2]z_score_stuff!$H51*[2]hotel_z_scores!$I$7</f>
        <v>7.5413148826364083</v>
      </c>
      <c r="U51">
        <f>B51*hotel_z_scores!$C$8 + z_score_stuff!D51*hotel_z_scores!$D$8 + hotel_z_scores!$E$8 * z_score_stuff!F51 + z_score_stuff!H51*hotel_z_scores!$F$8 + hotel_z_scores!$G$8 * z_score_stuff!J51 + z_score_stuff!L51*hotel_z_scores!$H$8 + hotel_z_scores!$I$8*z_score_stuff!N51</f>
        <v>33.123755378611662</v>
      </c>
      <c r="V51">
        <f>B51*hotel_z_scores!$C$9 + z_score_stuff!D51*hotel_z_scores!$D$9 + hotel_z_scores!$E$9 * z_score_stuff!F51 + z_score_stuff!H51*hotel_z_scores!$F$9 + hotel_z_scores!$G$9 * z_score_stuff!J51 + z_score_stuff!L51*hotel_z_scores!$H$9 + hotel_z_scores!$I$9*z_score_stuff!N51</f>
        <v>36.903657018878178</v>
      </c>
      <c r="W51">
        <f>B51*hotel_z_scores!$C$10 + z_score_stuff!D51*hotel_z_scores!$D$10 + hotel_z_scores!$E$10 * z_score_stuff!F51 + z_score_stuff!H51*hotel_z_scores!$F$10 + hotel_z_scores!$G$10 * z_score_stuff!J51 + z_score_stuff!L51*hotel_z_scores!$H$10 + hotel_z_scores!$I$10*z_score_stuff!N51</f>
        <v>27.413982481879057</v>
      </c>
      <c r="X51">
        <f>B51*hotel_z_scores!$C$11 + z_score_stuff!D51*hotel_z_scores!$D$11 + hotel_z_scores!$E$11 * z_score_stuff!F51 + z_score_stuff!H51*hotel_z_scores!$F$11 + hotel_z_scores!$G$11 * z_score_stuff!J51 + z_score_stuff!L51*hotel_z_scores!$H$11 + hotel_z_scores!$I$11*z_score_stuff!N51</f>
        <v>35.004540066459725</v>
      </c>
      <c r="Y51">
        <f>B51*hotel_z_scores!$C$12 + z_score_stuff!D51*hotel_z_scores!$D$12 + hotel_z_scores!$E$12 * z_score_stuff!F51 + z_score_stuff!H51*hotel_z_scores!$F$12 + hotel_z_scores!$G$12 * z_score_stuff!J51 + z_score_stuff!L51*hotel_z_scores!$H$12 + hotel_z_scores!$I$12*z_score_stuff!N51</f>
        <v>36.856714840535481</v>
      </c>
      <c r="Z51">
        <f>B51*hotel_z_scores!$C$13 + z_score_stuff!D51*hotel_z_scores!$D$13 + hotel_z_scores!$E$13 * z_score_stuff!F51 + z_score_stuff!H51*hotel_z_scores!$F$13 + hotel_z_scores!$G$13 * z_score_stuff!J51 + z_score_stuff!L51*hotel_z_scores!$H$13 + hotel_z_scores!$I$13*z_score_stuff!N51</f>
        <v>35.264402366174458</v>
      </c>
      <c r="AA51">
        <f>B51*hotel_z_scores!$C$14 + z_score_stuff!D51*hotel_z_scores!$D$14 + hotel_z_scores!$E$14 * z_score_stuff!F51 + z_score_stuff!H51*hotel_z_scores!$F$14 + hotel_z_scores!$G$14 * z_score_stuff!J51 + z_score_stuff!L51*hotel_z_scores!$H$14 + hotel_z_scores!$I$14*z_score_stuff!N51</f>
        <v>35.405864216785304</v>
      </c>
      <c r="AB51">
        <f>B51*hotel_z_scores!$C$15 + z_score_stuff!D51*hotel_z_scores!$D$15 + hotel_z_scores!$E$15 * z_score_stuff!F51 + z_score_stuff!H51*hotel_z_scores!$F$15 + hotel_z_scores!$G$15 * z_score_stuff!J51 + z_score_stuff!L51*hotel_z_scores!$H$15 + hotel_z_scores!$I$15*z_score_stuff!N51</f>
        <v>23.950778128253127</v>
      </c>
      <c r="AC51">
        <f>B51*hotel_z_scores!$C$16 + z_score_stuff!D51*hotel_z_scores!$D$16 + hotel_z_scores!$E$16 * z_score_stuff!F51 + z_score_stuff!H51*hotel_z_scores!$F$16 + hotel_z_scores!$G$16 * z_score_stuff!J51 + z_score_stuff!L51*hotel_z_scores!$H$16 + hotel_z_scores!$I$16*z_score_stuff!N51</f>
        <v>41.518533797978549</v>
      </c>
      <c r="AD51">
        <f>B51*hotel_z_scores!$C$17 + z_score_stuff!D51*hotel_z_scores!$D$17 + hotel_z_scores!$E$17 * z_score_stuff!F51 + z_score_stuff!H51*hotel_z_scores!$F$17 + hotel_z_scores!$G$17 * z_score_stuff!J51 + z_score_stuff!L51*hotel_z_scores!$H$17 + hotel_z_scores!$I$17*z_score_stuff!N51</f>
        <v>28.170389614701978</v>
      </c>
      <c r="AE51">
        <f>B51*hotel_z_scores!$C$18 + z_score_stuff!D51*hotel_z_scores!$D$18 + hotel_z_scores!$E$18 * z_score_stuff!F51 + z_score_stuff!H51*hotel_z_scores!$F$18 + hotel_z_scores!$G$18 * z_score_stuff!J51 + z_score_stuff!L51*hotel_z_scores!$H$18 + hotel_z_scores!$I$18 * z_score_stuff!N51</f>
        <v>42.669470057709248</v>
      </c>
      <c r="AF51">
        <f>B51*hotel_z_scores!$C$19 + z_score_stuff!D51*hotel_z_scores!$D$19 + hotel_z_scores!$E$19 * z_score_stuff!F51 + z_score_stuff!H51*hotel_z_scores!$F$19 + hotel_z_scores!$G$19 * z_score_stuff!J51 + z_score_stuff!L51*hotel_z_scores!$H$19 + hotel_z_scores!$I$19*z_score_stuff!N51</f>
        <v>37.866784987748105</v>
      </c>
      <c r="AG51">
        <f>B51*hotel_z_scores!$C$20 + z_score_stuff!D51*hotel_z_scores!$D$20 + hotel_z_scores!$E$20 * z_score_stuff!F51 + z_score_stuff!H51*hotel_z_scores!$F$20 + hotel_z_scores!$G$20 * z_score_stuff!J51 + z_score_stuff!L51*hotel_z_scores!$H$20 + hotel_z_scores!$I$20*z_score_stuff!N51</f>
        <v>38.594988974423167</v>
      </c>
      <c r="AH51">
        <f>B51*hotel_z_scores!$C$21 + z_score_stuff!D51*hotel_z_scores!$D$21 + hotel_z_scores!$E$21 * z_score_stuff!F51 + z_score_stuff!H51*hotel_z_scores!$F$21 + hotel_z_scores!$G$21 * z_score_stuff!J51 + z_score_stuff!L51*hotel_z_scores!$H$21 + hotel_z_scores!$I$21*z_score_stuff!N51</f>
        <v>43.557157668562624</v>
      </c>
      <c r="AI51">
        <f>B51*hotel_z_scores!$C$22 + z_score_stuff!D51*hotel_z_scores!$D$22 + hotel_z_scores!$E$22 * z_score_stuff!F51 + z_score_stuff!H51*hotel_z_scores!$F$22 + hotel_z_scores!$G$22 * z_score_stuff!J51 + z_score_stuff!L51*hotel_z_scores!$H$22 + hotel_z_scores!$I$22*z_score_stuff!N51</f>
        <v>18.934510477053774</v>
      </c>
      <c r="AJ51">
        <f>B51*hotel_z_scores!$C$23+z_score_stuff!D51*hotel_z_scores!$D$23+hotel_z_scores!$E$23*z_score_stuff!F51+z_score_stuff!H51*hotel_z_scores!$F$23+hotel_z_scores!$G$23*z_score_stuff!J51+z_score_stuff!L51*hotel_z_scores!$H$23+hotel_z_scores!$I$23*z_score_stuff!N51</f>
        <v>27.164451718592041</v>
      </c>
      <c r="AK51">
        <f>B51*hotel_z_scores!$C$24 + z_score_stuff!D51*hotel_z_scores!$D$24 + hotel_z_scores!$E$24 * z_score_stuff!F51 + z_score_stuff!H51*hotel_z_scores!$F$24 + hotel_z_scores!$G$24 * z_score_stuff!J51 + z_score_stuff!L51*hotel_z_scores!$H$24 + hotel_z_scores!$I$24*z_score_stuff!N51</f>
        <v>29.757226941663429</v>
      </c>
      <c r="AL51">
        <f>B51*hotel_z_scores!$C$25 + z_score_stuff!D51*hotel_z_scores!$D$25 + hotel_z_scores!$E$25 * z_score_stuff!F51 + z_score_stuff!H51*hotel_z_scores!$F$25 + hotel_z_scores!$G$25 * z_score_stuff!J51 + z_score_stuff!L51*hotel_z_scores!$H$25 + hotel_z_scores!$I$25*z_score_stuff!N51</f>
        <v>32.532717254088041</v>
      </c>
      <c r="AM51">
        <f>B51*hotel_z_scores!$C$26 + z_score_stuff!D51*hotel_z_scores!$D$26 + hotel_z_scores!$E$26 * z_score_stuff!F51 + z_score_stuff!H51*hotel_z_scores!$F$26 + hotel_z_scores!$G$26 * z_score_stuff!J51 + z_score_stuff!L51*hotel_z_scores!$H$26 + hotel_z_scores!$I$26*z_score_stuff!N51</f>
        <v>35.660012130745727</v>
      </c>
      <c r="AN51">
        <f>B51*hotel_z_scores!$C$27 + z_score_stuff!D51*hotel_z_scores!$D$27 + hotel_z_scores!$E$27 * z_score_stuff!F51 + z_score_stuff!H51*hotel_z_scores!$F$27 + hotel_z_scores!$G$27 * z_score_stuff!J51 + z_score_stuff!L51*hotel_z_scores!$H$27 + hotel_z_scores!$I$27 *z_score_stuff!N51</f>
        <v>36.742242838699376</v>
      </c>
      <c r="AO51">
        <f>B51*hotel_z_scores!$C$28 + z_score_stuff!D51*hotel_z_scores!$D$28 + hotel_z_scores!$E$28 * z_score_stuff!F51 + z_score_stuff!H51*hotel_z_scores!$F$28 + hotel_z_scores!$G$28 * z_score_stuff!J51 + z_score_stuff!L51*hotel_z_scores!$H$28 + hotel_z_scores!$I$28 *z_score_stuff!N51</f>
        <v>23.438620467713847</v>
      </c>
      <c r="AP51">
        <f>B51*hotel_z_scores!$C$29 + z_score_stuff!D51*hotel_z_scores!$D$29 + hotel_z_scores!$E$29 * z_score_stuff!F51 + z_score_stuff!H51*hotel_z_scores!$F$29 + hotel_z_scores!$G$29 * z_score_stuff!J51 + z_score_stuff!L51*hotel_z_scores!$H$29 + hotel_z_scores!$I$29*z_score_stuff!N51</f>
        <v>28.694694328028142</v>
      </c>
      <c r="AQ51">
        <f>B51*hotel_z_scores!$C$30 + z_score_stuff!D51*hotel_z_scores!$D$30 + hotel_z_scores!$E$30 * z_score_stuff!F51 + z_score_stuff!H51*hotel_z_scores!$F$30 + hotel_z_scores!$G$30 * z_score_stuff!J51 + z_score_stuff!L51*hotel_z_scores!$H$30 + hotel_z_scores!$I$30*z_score_stuff!N51</f>
        <v>35.623191827387643</v>
      </c>
      <c r="AR51">
        <f>B51*hotel_z_scores!$C$31 + z_score_stuff!D51*hotel_z_scores!$D$31 + hotel_z_scores!$E$31 * z_score_stuff!F51 + z_score_stuff!H51*hotel_z_scores!$F$31 + hotel_z_scores!$G$31 * z_score_stuff!J51 + z_score_stuff!L51*hotel_z_scores!$H$31 + hotel_z_scores!$I$31*z_score_stuff!N51</f>
        <v>53.02036125027896</v>
      </c>
      <c r="AS51">
        <f>B51*hotel_z_scores!$C$32 + z_score_stuff!D51*hotel_z_scores!$D$32 + hotel_z_scores!$E$32 * z_score_stuff!F51 + z_score_stuff!H51*hotel_z_scores!$F$32 + hotel_z_scores!$G$32 * z_score_stuff!J51 + z_score_stuff!L51*hotel_z_scores!$H$32 + hotel_z_scores!$I$32*z_score_stuff!N51</f>
        <v>34.365993653774396</v>
      </c>
      <c r="AU51" t="e">
        <f>INDEX(#REF!,0,MATCH(MAX(#REF!),#REF!,0))</f>
        <v>#REF!</v>
      </c>
      <c r="AV51" t="e">
        <f>INDEX(#REF!,0,MATCH(LARGE((#REF!),2),#REF!, 0))</f>
        <v>#REF!</v>
      </c>
      <c r="AW51" t="e">
        <f>INDEX(#REF!,0,MATCH(LARGE((#REF!),3),#REF!, 0))</f>
        <v>#REF!</v>
      </c>
      <c r="AX51">
        <f>COUNTIF(AU51:AW51, "=" &amp; AY51)</f>
        <v>0</v>
      </c>
      <c r="AY51" s="7" t="s">
        <v>776</v>
      </c>
    </row>
    <row r="52" spans="1:51" x14ac:dyDescent="0.3">
      <c r="A52">
        <f>('Value and Moderate yes mult bed'!BY52 - '[3]Rest of VM'!$AQ$1406) / '[3]Rest of VM'!$AQ$1407</f>
        <v>-1.8731866762460847</v>
      </c>
      <c r="B52">
        <f t="shared" si="6"/>
        <v>0.81397526878659954</v>
      </c>
      <c r="C52">
        <f>('Value and Moderate yes mult bed'!BZ52 - '[3]Rest of VM'!$AR$1406) /'[3]Rest of VM'!$AR$1407</f>
        <v>1.8932017535762207</v>
      </c>
      <c r="D52">
        <f t="shared" si="0"/>
        <v>3.7188601077593759</v>
      </c>
      <c r="E52">
        <f>('Value and Moderate yes mult bed'!CA52 - '[3]Rest of VM'!$AT$1406) /'[3]Rest of VM'!$AT$1407</f>
        <v>-2.3856262479770005</v>
      </c>
      <c r="F52">
        <f t="shared" si="1"/>
        <v>0.95479454166468303</v>
      </c>
      <c r="G52">
        <f>('Value and Moderate yes mult bed'!CB52 - '[3]Rest of VM'!$AU$1406) / '[3]Rest of VM'!$AU$1407</f>
        <v>0.2838849782289638</v>
      </c>
      <c r="H52">
        <f t="shared" si="2"/>
        <v>2.3072330502660798</v>
      </c>
      <c r="I52">
        <f>('Value and Moderate yes mult bed'!CC52 - '[3]Rest of VM'!$AY$1406) /'[3]Rest of VM'!$AY$1407</f>
        <v>-2.3680191968699426E-10</v>
      </c>
      <c r="J52">
        <f t="shared" si="3"/>
        <v>2.3680190007023696</v>
      </c>
      <c r="K52">
        <f>('Value and Moderate yes mult bed'!CD52 - '[3]Rest of VM'!$BA$1406) / '[3]Rest of VM'!$BA$1407</f>
        <v>1.8205422876716373</v>
      </c>
      <c r="L52">
        <f t="shared" si="4"/>
        <v>3.391260349362557</v>
      </c>
      <c r="M52">
        <f>('Value and Moderate yes mult bed'!CE52 - '[3]Rest of VM'!$AW$1406) / '[3]Rest of VM'!$AW$1407</f>
        <v>1.070030954267535</v>
      </c>
      <c r="N52">
        <f t="shared" si="5"/>
        <v>3.7534627352695038</v>
      </c>
      <c r="O52">
        <f>hotel_z_scores!$B$37*(B52*hotel_z_scores!$C$2 + z_score_stuff!D52*hotel_z_scores!$D$2 + hotel_z_scores!$E$2 * z_score_stuff!F52 + z_score_stuff!H52*hotel_z_scores!$F$2 + hotel_z_scores!$G$2 * z_score_stuff!J52 + z_score_stuff!L52*hotel_z_scores!$H$2 + hotel_z_scores!$I$2*z_score_stuff!N52)</f>
        <v>19.395492286015958</v>
      </c>
      <c r="P52">
        <f>B52*hotel_z_scores!$C$3 + z_score_stuff!D52*hotel_z_scores!$D$3 + hotel_z_scores!$E$3 * z_score_stuff!F52 + z_score_stuff!H52*hotel_z_scores!$F$3 + hotel_z_scores!$G$3 * z_score_stuff!J52 + z_score_stuff!L52*hotel_z_scores!$H$3 + hotel_z_scores!$I$3*z_score_stuff!N52</f>
        <v>62.63818864108957</v>
      </c>
      <c r="Q52">
        <f>B52*hotel_z_scores!$C$4 + z_score_stuff!D52*hotel_z_scores!$D$4 + hotel_z_scores!$E$4 * z_score_stuff!F52 + z_score_stuff!H52*hotel_z_scores!$F$4 + hotel_z_scores!$G$4 * z_score_stuff!J52 + z_score_stuff!L52*hotel_z_scores!$H$4 + hotel_z_scores!$I$4*z_score_stuff!N52</f>
        <v>47.980986260073138</v>
      </c>
      <c r="R52">
        <f>$A52*[2]hotel_z_scores!$B$5 + $B52*[2]hotel_z_scores!$C$5 + [2]hotel_z_scores!$D$5*[2]z_score_stuff!$C52 + [2]z_score_stuff!$D52*[2]hotel_z_scores!$E$5 + [2]hotel_z_scores!$F$5*[2]z_score_stuff!$E52 + [2]z_score_stuff!$F52*[2]hotel_z_scores!$G$5 + [2]hotel_z_scores!$H$5*[2]z_score_stuff!$G52 + [2]z_score_stuff!$H52*[2]hotel_z_scores!$I$5</f>
        <v>10.618004360497091</v>
      </c>
      <c r="S52">
        <f>$A52*[2]hotel_z_scores!$B$6 + $B52*[2]hotel_z_scores!$C$6 + [2]hotel_z_scores!$D$6*[2]z_score_stuff!$C52 + [2]z_score_stuff!$D52*[2]hotel_z_scores!$E$6 + [2]hotel_z_scores!$F$6*[2]z_score_stuff!$E52 + [2]z_score_stuff!$F52*[2]hotel_z_scores!$G$6 + [2]hotel_z_scores!$H$6*[2]z_score_stuff!$G52 + [2]z_score_stuff!$H52*[2]hotel_z_scores!$I$6</f>
        <v>16.188637246936715</v>
      </c>
      <c r="T52">
        <f>$A52*[2]hotel_z_scores!$B$7 + $B52*[2]hotel_z_scores!$C$7+ [2]hotel_z_scores!$D$7*[2]z_score_stuff!$C52 + [2]z_score_stuff!$D52*[2]hotel_z_scores!$E$7 + [2]hotel_z_scores!$F$7*[2]z_score_stuff!$E52 + [2]z_score_stuff!$F52*[2]hotel_z_scores!$G$7 + [2]hotel_z_scores!$H$7*[2]z_score_stuff!$G52 + [2]z_score_stuff!$H52*[2]hotel_z_scores!$I$7</f>
        <v>14.039479848832496</v>
      </c>
      <c r="U52">
        <f>B52*hotel_z_scores!$C$8 + z_score_stuff!D52*hotel_z_scores!$D$8 + hotel_z_scores!$E$8 * z_score_stuff!F52 + z_score_stuff!H52*hotel_z_scores!$F$8 + hotel_z_scores!$G$8 * z_score_stuff!J52 + z_score_stuff!L52*hotel_z_scores!$H$8 + hotel_z_scores!$I$8*z_score_stuff!N52</f>
        <v>42.974862618025391</v>
      </c>
      <c r="V52">
        <f>B52*hotel_z_scores!$C$9 + z_score_stuff!D52*hotel_z_scores!$D$9 + hotel_z_scores!$E$9 * z_score_stuff!F52 + z_score_stuff!H52*hotel_z_scores!$F$9 + hotel_z_scores!$G$9 * z_score_stuff!J52 + z_score_stuff!L52*hotel_z_scores!$H$9 + hotel_z_scores!$I$9*z_score_stuff!N52</f>
        <v>49.458529804763472</v>
      </c>
      <c r="W52">
        <f>B52*hotel_z_scores!$C$10 + z_score_stuff!D52*hotel_z_scores!$D$10 + hotel_z_scores!$E$10 * z_score_stuff!F52 + z_score_stuff!H52*hotel_z_scores!$F$10 + hotel_z_scores!$G$10 * z_score_stuff!J52 + z_score_stuff!L52*hotel_z_scores!$H$10 + hotel_z_scores!$I$10*z_score_stuff!N52</f>
        <v>35.842664478691511</v>
      </c>
      <c r="X52">
        <f>B52*hotel_z_scores!$C$11 + z_score_stuff!D52*hotel_z_scores!$D$11 + hotel_z_scores!$E$11 * z_score_stuff!F52 + z_score_stuff!H52*hotel_z_scores!$F$11 + hotel_z_scores!$G$11 * z_score_stuff!J52 + z_score_stuff!L52*hotel_z_scores!$H$11 + hotel_z_scores!$I$11*z_score_stuff!N52</f>
        <v>47.324610394664134</v>
      </c>
      <c r="Y52">
        <f>B52*hotel_z_scores!$C$12 + z_score_stuff!D52*hotel_z_scores!$D$12 + hotel_z_scores!$E$12 * z_score_stuff!F52 + z_score_stuff!H52*hotel_z_scores!$F$12 + hotel_z_scores!$G$12 * z_score_stuff!J52 + z_score_stuff!L52*hotel_z_scores!$H$12 + hotel_z_scores!$I$12*z_score_stuff!N52</f>
        <v>49.810491916042636</v>
      </c>
      <c r="Z52">
        <f>B52*hotel_z_scores!$C$13 + z_score_stuff!D52*hotel_z_scores!$D$13 + hotel_z_scores!$E$13 * z_score_stuff!F52 + z_score_stuff!H52*hotel_z_scores!$F$13 + hotel_z_scores!$G$13 * z_score_stuff!J52 + z_score_stuff!L52*hotel_z_scores!$H$13 + hotel_z_scores!$I$13*z_score_stuff!N52</f>
        <v>48.033764050366798</v>
      </c>
      <c r="AA52">
        <f>B52*hotel_z_scores!$C$14 + z_score_stuff!D52*hotel_z_scores!$D$14 + hotel_z_scores!$E$14 * z_score_stuff!F52 + z_score_stuff!H52*hotel_z_scores!$F$14 + hotel_z_scores!$G$14 * z_score_stuff!J52 + z_score_stuff!L52*hotel_z_scores!$H$14 + hotel_z_scores!$I$14*z_score_stuff!N52</f>
        <v>48.198276741674768</v>
      </c>
      <c r="AB52">
        <f>B52*hotel_z_scores!$C$15 + z_score_stuff!D52*hotel_z_scores!$D$15 + hotel_z_scores!$E$15 * z_score_stuff!F52 + z_score_stuff!H52*hotel_z_scores!$F$15 + hotel_z_scores!$G$15 * z_score_stuff!J52 + z_score_stuff!L52*hotel_z_scores!$H$15 + hotel_z_scores!$I$15*z_score_stuff!N52</f>
        <v>32.286314281699418</v>
      </c>
      <c r="AC52">
        <f>B52*hotel_z_scores!$C$16 + z_score_stuff!D52*hotel_z_scores!$D$16 + hotel_z_scores!$E$16 * z_score_stuff!F52 + z_score_stuff!H52*hotel_z_scores!$F$16 + hotel_z_scores!$G$16 * z_score_stuff!J52 + z_score_stuff!L52*hotel_z_scores!$H$16 + hotel_z_scores!$I$16*z_score_stuff!N52</f>
        <v>53.624414588962864</v>
      </c>
      <c r="AD52">
        <f>B52*hotel_z_scores!$C$17 + z_score_stuff!D52*hotel_z_scores!$D$17 + hotel_z_scores!$E$17 * z_score_stuff!F52 + z_score_stuff!H52*hotel_z_scores!$F$17 + hotel_z_scores!$G$17 * z_score_stuff!J52 + z_score_stuff!L52*hotel_z_scores!$H$17 + hotel_z_scores!$I$17*z_score_stuff!N52</f>
        <v>37.456329074002447</v>
      </c>
      <c r="AE52">
        <f>B52*hotel_z_scores!$C$18 + z_score_stuff!D52*hotel_z_scores!$D$18 + hotel_z_scores!$E$18 * z_score_stuff!F52 + z_score_stuff!H52*hotel_z_scores!$F$18 + hotel_z_scores!$G$18 * z_score_stuff!J52 + z_score_stuff!L52*hotel_z_scores!$H$18 + hotel_z_scores!$I$18 * z_score_stuff!N52</f>
        <v>53.231285623466128</v>
      </c>
      <c r="AF52">
        <f>B52*hotel_z_scores!$C$19 + z_score_stuff!D52*hotel_z_scores!$D$19 + hotel_z_scores!$E$19 * z_score_stuff!F52 + z_score_stuff!H52*hotel_z_scores!$F$19 + hotel_z_scores!$G$19 * z_score_stuff!J52 + z_score_stuff!L52*hotel_z_scores!$H$19 + hotel_z_scores!$I$19*z_score_stuff!N52</f>
        <v>51.61738365294179</v>
      </c>
      <c r="AG52">
        <f>B52*hotel_z_scores!$C$20 + z_score_stuff!D52*hotel_z_scores!$D$20 + hotel_z_scores!$E$20 * z_score_stuff!F52 + z_score_stuff!H52*hotel_z_scores!$F$20 + hotel_z_scores!$G$20 * z_score_stuff!J52 + z_score_stuff!L52*hotel_z_scores!$H$20 + hotel_z_scores!$I$20*z_score_stuff!N52</f>
        <v>50.598882106054788</v>
      </c>
      <c r="AH52">
        <f>B52*hotel_z_scores!$C$21 + z_score_stuff!D52*hotel_z_scores!$D$21 + hotel_z_scores!$E$21 * z_score_stuff!F52 + z_score_stuff!H52*hotel_z_scores!$F$21 + hotel_z_scores!$G$21 * z_score_stuff!J52 + z_score_stuff!L52*hotel_z_scores!$H$21 + hotel_z_scores!$I$21*z_score_stuff!N52</f>
        <v>55.035091408937063</v>
      </c>
      <c r="AI52">
        <f>B52*hotel_z_scores!$C$22 + z_score_stuff!D52*hotel_z_scores!$D$22 + hotel_z_scores!$E$22 * z_score_stuff!F52 + z_score_stuff!H52*hotel_z_scores!$F$22 + hotel_z_scores!$G$22 * z_score_stuff!J52 + z_score_stuff!L52*hotel_z_scores!$H$22 + hotel_z_scores!$I$22*z_score_stuff!N52</f>
        <v>25.912394828251003</v>
      </c>
      <c r="AJ52">
        <f>B52*hotel_z_scores!$C$23+z_score_stuff!D52*hotel_z_scores!$D$23+hotel_z_scores!$E$23*z_score_stuff!F52+z_score_stuff!H52*hotel_z_scores!$F$23+hotel_z_scores!$G$23*z_score_stuff!J52+z_score_stuff!L52*hotel_z_scores!$H$23+hotel_z_scores!$I$23*z_score_stuff!N52</f>
        <v>35.823952452152007</v>
      </c>
      <c r="AK52">
        <f>B52*hotel_z_scores!$C$24 + z_score_stuff!D52*hotel_z_scores!$D$24 + hotel_z_scores!$E$24 * z_score_stuff!F52 + z_score_stuff!H52*hotel_z_scores!$F$24 + hotel_z_scores!$G$24 * z_score_stuff!J52 + z_score_stuff!L52*hotel_z_scores!$H$24 + hotel_z_scores!$I$24*z_score_stuff!N52</f>
        <v>39.02883435318499</v>
      </c>
      <c r="AL52">
        <f>B52*hotel_z_scores!$C$25 + z_score_stuff!D52*hotel_z_scores!$D$25 + hotel_z_scores!$E$25 * z_score_stuff!F52 + z_score_stuff!H52*hotel_z_scores!$F$25 + hotel_z_scores!$G$25 * z_score_stuff!J52 + z_score_stuff!L52*hotel_z_scores!$H$25 + hotel_z_scores!$I$25*z_score_stuff!N52</f>
        <v>42.50750205283687</v>
      </c>
      <c r="AM52">
        <f>B52*hotel_z_scores!$C$26 + z_score_stuff!D52*hotel_z_scores!$D$26 + hotel_z_scores!$E$26 * z_score_stuff!F52 + z_score_stuff!H52*hotel_z_scores!$F$26 + hotel_z_scores!$G$26 * z_score_stuff!J52 + z_score_stuff!L52*hotel_z_scores!$H$26 + hotel_z_scores!$I$26*z_score_stuff!N52</f>
        <v>46.061872494168377</v>
      </c>
      <c r="AN52">
        <f>B52*hotel_z_scores!$C$27 + z_score_stuff!D52*hotel_z_scores!$D$27 + hotel_z_scores!$E$27 * z_score_stuff!F52 + z_score_stuff!H52*hotel_z_scores!$F$27 + hotel_z_scores!$G$27 * z_score_stuff!J52 + z_score_stuff!L52*hotel_z_scores!$H$27 + hotel_z_scores!$I$27 *z_score_stuff!N52</f>
        <v>47.342728037918434</v>
      </c>
      <c r="AO52">
        <f>B52*hotel_z_scores!$C$28 + z_score_stuff!D52*hotel_z_scores!$D$28 + hotel_z_scores!$E$28 * z_score_stuff!F52 + z_score_stuff!H52*hotel_z_scores!$F$28 + hotel_z_scores!$G$28 * z_score_stuff!J52 + z_score_stuff!L52*hotel_z_scores!$H$28 + hotel_z_scores!$I$28 *z_score_stuff!N52</f>
        <v>27.796564284833174</v>
      </c>
      <c r="AP52">
        <f>B52*hotel_z_scores!$C$29 + z_score_stuff!D52*hotel_z_scores!$D$29 + hotel_z_scores!$E$29 * z_score_stuff!F52 + z_score_stuff!H52*hotel_z_scores!$F$29 + hotel_z_scores!$G$29 * z_score_stuff!J52 + z_score_stuff!L52*hotel_z_scores!$H$29 + hotel_z_scores!$I$29*z_score_stuff!N52</f>
        <v>32.928008765042193</v>
      </c>
      <c r="AQ52">
        <f>B52*hotel_z_scores!$C$30 + z_score_stuff!D52*hotel_z_scores!$D$30 + hotel_z_scores!$E$30 * z_score_stuff!F52 + z_score_stuff!H52*hotel_z_scores!$F$30 + hotel_z_scores!$G$30 * z_score_stuff!J52 + z_score_stuff!L52*hotel_z_scores!$H$30 + hotel_z_scores!$I$30*z_score_stuff!N52</f>
        <v>48.983886031478448</v>
      </c>
      <c r="AR52">
        <f>B52*hotel_z_scores!$C$31 + z_score_stuff!D52*hotel_z_scores!$D$31 + hotel_z_scores!$E$31 * z_score_stuff!F52 + z_score_stuff!H52*hotel_z_scores!$F$31 + hotel_z_scores!$G$31 * z_score_stuff!J52 + z_score_stuff!L52*hotel_z_scores!$H$31 + hotel_z_scores!$I$31*z_score_stuff!N52</f>
        <v>65.814421353816314</v>
      </c>
      <c r="AS52">
        <f>B52*hotel_z_scores!$C$32 + z_score_stuff!D52*hotel_z_scores!$D$32 + hotel_z_scores!$E$32 * z_score_stuff!F52 + z_score_stuff!H52*hotel_z_scores!$F$32 + hotel_z_scores!$G$32 * z_score_stuff!J52 + z_score_stuff!L52*hotel_z_scores!$H$32 + hotel_z_scores!$I$32*z_score_stuff!N52</f>
        <v>44.440622772898998</v>
      </c>
      <c r="AU52" t="e">
        <f>INDEX(#REF!,0,MATCH(MAX(#REF!),#REF!,0))</f>
        <v>#REF!</v>
      </c>
      <c r="AV52" t="e">
        <f>INDEX(#REF!,0,MATCH(LARGE((#REF!),2),#REF!, 0))</f>
        <v>#REF!</v>
      </c>
      <c r="AW52" t="e">
        <f>INDEX(#REF!,0,MATCH(LARGE((#REF!),3),#REF!, 0))</f>
        <v>#REF!</v>
      </c>
      <c r="AX52">
        <f>COUNTIF(AU52:AW52, "=" &amp; AY52)</f>
        <v>0</v>
      </c>
      <c r="AY52" s="7" t="s">
        <v>793</v>
      </c>
    </row>
    <row r="53" spans="1:51" x14ac:dyDescent="0.3">
      <c r="A53">
        <f>('Value and Moderate yes mult bed'!BY53 - '[3]Rest of VM'!$AQ$1406) / '[3]Rest of VM'!$AQ$1407</f>
        <v>-0.6522237730661854</v>
      </c>
      <c r="B53">
        <f t="shared" si="6"/>
        <v>2.0349381719664987</v>
      </c>
      <c r="C53">
        <f>('Value and Moderate yes mult bed'!BZ53 - '[3]Rest of VM'!$AR$1406) /'[3]Rest of VM'!$AR$1407</f>
        <v>0.9634867266363768</v>
      </c>
      <c r="D53">
        <f t="shared" si="0"/>
        <v>2.7891450808195319</v>
      </c>
      <c r="E53">
        <f>('Value and Moderate yes mult bed'!CA53 - '[3]Rest of VM'!$AT$1406) /'[3]Rest of VM'!$AT$1407</f>
        <v>-1.4308317063123175</v>
      </c>
      <c r="F53">
        <f t="shared" si="1"/>
        <v>1.9095890833293661</v>
      </c>
      <c r="G53">
        <f>('Value and Moderate yes mult bed'!CB53 - '[3]Rest of VM'!$AU$1406) / '[3]Rest of VM'!$AU$1407</f>
        <v>-0.29292328433755616</v>
      </c>
      <c r="H53">
        <f t="shared" si="2"/>
        <v>1.73042478769956</v>
      </c>
      <c r="I53">
        <f>('Value and Moderate yes mult bed'!CC53 - '[3]Rest of VM'!$AY$1406) /'[3]Rest of VM'!$AY$1407</f>
        <v>-0.23680190009391727</v>
      </c>
      <c r="J53">
        <f t="shared" si="3"/>
        <v>2.1312171008452543</v>
      </c>
      <c r="K53">
        <f>('Value and Moderate yes mult bed'!CD53 - '[3]Rest of VM'!$BA$1406) / '[3]Rest of VM'!$BA$1407</f>
        <v>2.3050080518662881</v>
      </c>
      <c r="L53">
        <f t="shared" si="4"/>
        <v>3.8757261135572079</v>
      </c>
      <c r="M53">
        <f>('Value and Moderate yes mult bed'!CE53 - '[3]Rest of VM'!$AW$1406) / '[3]Rest of VM'!$AW$1407</f>
        <v>0.13166527045015897</v>
      </c>
      <c r="N53">
        <f t="shared" si="5"/>
        <v>2.8150970514521281</v>
      </c>
      <c r="O53">
        <f>hotel_z_scores!$B$37*(B53*hotel_z_scores!$C$2 + z_score_stuff!D53*hotel_z_scores!$D$2 + hotel_z_scores!$E$2 * z_score_stuff!F53 + z_score_stuff!H53*hotel_z_scores!$F$2 + hotel_z_scores!$G$2 * z_score_stuff!J53 + z_score_stuff!L53*hotel_z_scores!$H$2 + hotel_z_scores!$I$2*z_score_stuff!N53)</f>
        <v>19.615240935568089</v>
      </c>
      <c r="P53">
        <f>B53*hotel_z_scores!$C$3 + z_score_stuff!D53*hotel_z_scores!$D$3 + hotel_z_scores!$E$3 * z_score_stuff!F53 + z_score_stuff!H53*hotel_z_scores!$F$3 + hotel_z_scores!$G$3 * z_score_stuff!J53 + z_score_stuff!L53*hotel_z_scores!$H$3 + hotel_z_scores!$I$3*z_score_stuff!N53</f>
        <v>65.292404281298246</v>
      </c>
      <c r="Q53">
        <f>B53*hotel_z_scores!$C$4 + z_score_stuff!D53*hotel_z_scores!$D$4 + hotel_z_scores!$E$4 * z_score_stuff!F53 + z_score_stuff!H53*hotel_z_scores!$F$4 + hotel_z_scores!$G$4 * z_score_stuff!J53 + z_score_stuff!L53*hotel_z_scores!$H$4 + hotel_z_scores!$I$4*z_score_stuff!N53</f>
        <v>48.857916918670043</v>
      </c>
      <c r="R53">
        <f>$A53*[2]hotel_z_scores!$B$5 + $B53*[2]hotel_z_scores!$C$5 + [2]hotel_z_scores!$D$5*[2]z_score_stuff!$C53 + [2]z_score_stuff!$D53*[2]hotel_z_scores!$E$5 + [2]hotel_z_scores!$F$5*[2]z_score_stuff!$E53 + [2]z_score_stuff!$F53*[2]hotel_z_scores!$G$5 + [2]hotel_z_scores!$H$5*[2]z_score_stuff!$G53 + [2]z_score_stuff!$H53*[2]hotel_z_scores!$I$5</f>
        <v>22.539160145592767</v>
      </c>
      <c r="S53">
        <f>$A53*[2]hotel_z_scores!$B$6 + $B53*[2]hotel_z_scores!$C$6 + [2]hotel_z_scores!$D$6*[2]z_score_stuff!$C53 + [2]z_score_stuff!$D53*[2]hotel_z_scores!$E$6 + [2]hotel_z_scores!$F$6*[2]z_score_stuff!$E53 + [2]z_score_stuff!$F53*[2]hotel_z_scores!$G$6 + [2]hotel_z_scores!$H$6*[2]z_score_stuff!$G53 + [2]z_score_stuff!$H53*[2]hotel_z_scores!$I$6</f>
        <v>27.934972394822065</v>
      </c>
      <c r="T53">
        <f>$A53*[2]hotel_z_scores!$B$7 + $B53*[2]hotel_z_scores!$C$7+ [2]hotel_z_scores!$D$7*[2]z_score_stuff!$C53 + [2]z_score_stuff!$D53*[2]hotel_z_scores!$E$7 + [2]hotel_z_scores!$F$7*[2]z_score_stuff!$E53 + [2]z_score_stuff!$F53*[2]hotel_z_scores!$G$7 + [2]hotel_z_scores!$H$7*[2]z_score_stuff!$G53 + [2]z_score_stuff!$H53*[2]hotel_z_scores!$I$7</f>
        <v>24.867417182112519</v>
      </c>
      <c r="U53">
        <f>B53*hotel_z_scores!$C$8 + z_score_stuff!D53*hotel_z_scores!$D$8 + hotel_z_scores!$E$8 * z_score_stuff!F53 + z_score_stuff!H53*hotel_z_scores!$F$8 + hotel_z_scores!$G$8 * z_score_stuff!J53 + z_score_stuff!L53*hotel_z_scores!$H$8 + hotel_z_scores!$I$8*z_score_stuff!N53</f>
        <v>43.588599774147298</v>
      </c>
      <c r="V53">
        <f>B53*hotel_z_scores!$C$9 + z_score_stuff!D53*hotel_z_scores!$D$9 + hotel_z_scores!$E$9 * z_score_stuff!F53 + z_score_stuff!H53*hotel_z_scores!$F$9 + hotel_z_scores!$G$9 * z_score_stuff!J53 + z_score_stuff!L53*hotel_z_scores!$H$9 + hotel_z_scores!$I$9*z_score_stuff!N53</f>
        <v>47.83851985746692</v>
      </c>
      <c r="W53">
        <f>B53*hotel_z_scores!$C$10 + z_score_stuff!D53*hotel_z_scores!$D$10 + hotel_z_scores!$E$10 * z_score_stuff!F53 + z_score_stuff!H53*hotel_z_scores!$F$10 + hotel_z_scores!$G$10 * z_score_stuff!J53 + z_score_stuff!L53*hotel_z_scores!$H$10 + hotel_z_scores!$I$10*z_score_stuff!N53</f>
        <v>38.194398397926328</v>
      </c>
      <c r="X53">
        <f>B53*hotel_z_scores!$C$11 + z_score_stuff!D53*hotel_z_scores!$D$11 + hotel_z_scores!$E$11 * z_score_stuff!F53 + z_score_stuff!H53*hotel_z_scores!$F$11 + hotel_z_scores!$G$11 * z_score_stuff!J53 + z_score_stuff!L53*hotel_z_scores!$H$11 + hotel_z_scores!$I$11*z_score_stuff!N53</f>
        <v>44.383148965468621</v>
      </c>
      <c r="Y53">
        <f>B53*hotel_z_scores!$C$12 + z_score_stuff!D53*hotel_z_scores!$D$12 + hotel_z_scores!$E$12 * z_score_stuff!F53 + z_score_stuff!H53*hotel_z_scores!$F$12 + hotel_z_scores!$G$12 * z_score_stuff!J53 + z_score_stuff!L53*hotel_z_scores!$H$12 + hotel_z_scores!$I$12*z_score_stuff!N53</f>
        <v>47.678660857752263</v>
      </c>
      <c r="Z53">
        <f>B53*hotel_z_scores!$C$13 + z_score_stuff!D53*hotel_z_scores!$D$13 + hotel_z_scores!$E$13 * z_score_stuff!F53 + z_score_stuff!H53*hotel_z_scores!$F$13 + hotel_z_scores!$G$13 * z_score_stuff!J53 + z_score_stuff!L53*hotel_z_scores!$H$13 + hotel_z_scores!$I$13*z_score_stuff!N53</f>
        <v>46.178363948813157</v>
      </c>
      <c r="AA53">
        <f>B53*hotel_z_scores!$C$14 + z_score_stuff!D53*hotel_z_scores!$D$14 + hotel_z_scores!$E$14 * z_score_stuff!F53 + z_score_stuff!H53*hotel_z_scores!$F$14 + hotel_z_scores!$G$14 * z_score_stuff!J53 + z_score_stuff!L53*hotel_z_scores!$H$14 + hotel_z_scores!$I$14*z_score_stuff!N53</f>
        <v>46.296893789701301</v>
      </c>
      <c r="AB53">
        <f>B53*hotel_z_scores!$C$15 + z_score_stuff!D53*hotel_z_scores!$D$15 + hotel_z_scores!$E$15 * z_score_stuff!F53 + z_score_stuff!H53*hotel_z_scores!$F$15 + hotel_z_scores!$G$15 * z_score_stuff!J53 + z_score_stuff!L53*hotel_z_scores!$H$15 + hotel_z_scores!$I$15*z_score_stuff!N53</f>
        <v>32.570579719263968</v>
      </c>
      <c r="AC53">
        <f>B53*hotel_z_scores!$C$16 + z_score_stuff!D53*hotel_z_scores!$D$16 + hotel_z_scores!$E$16 * z_score_stuff!F53 + z_score_stuff!H53*hotel_z_scores!$F$16 + hotel_z_scores!$G$16 * z_score_stuff!J53 + z_score_stuff!L53*hotel_z_scores!$H$16 + hotel_z_scores!$I$16*z_score_stuff!N53</f>
        <v>54.411013081674028</v>
      </c>
      <c r="AD53">
        <f>B53*hotel_z_scores!$C$17 + z_score_stuff!D53*hotel_z_scores!$D$17 + hotel_z_scores!$E$17 * z_score_stuff!F53 + z_score_stuff!H53*hotel_z_scores!$F$17 + hotel_z_scores!$G$17 * z_score_stuff!J53 + z_score_stuff!L53*hotel_z_scores!$H$17 + hotel_z_scores!$I$17*z_score_stuff!N53</f>
        <v>38.974298330217586</v>
      </c>
      <c r="AE53">
        <f>B53*hotel_z_scores!$C$18 + z_score_stuff!D53*hotel_z_scores!$D$18 + hotel_z_scores!$E$18 * z_score_stuff!F53 + z_score_stuff!H53*hotel_z_scores!$F$18 + hotel_z_scores!$G$18 * z_score_stuff!J53 + z_score_stuff!L53*hotel_z_scores!$H$18 + hotel_z_scores!$I$18 * z_score_stuff!N53</f>
        <v>55.655343588535082</v>
      </c>
      <c r="AF53">
        <f>B53*hotel_z_scores!$C$19 + z_score_stuff!D53*hotel_z_scores!$D$19 + hotel_z_scores!$E$19 * z_score_stuff!F53 + z_score_stuff!H53*hotel_z_scores!$F$19 + hotel_z_scores!$G$19 * z_score_stuff!J53 + z_score_stuff!L53*hotel_z_scores!$H$19 + hotel_z_scores!$I$19*z_score_stuff!N53</f>
        <v>47.992890974983624</v>
      </c>
      <c r="AG53">
        <f>B53*hotel_z_scores!$C$20 + z_score_stuff!D53*hotel_z_scores!$D$20 + hotel_z_scores!$E$20 * z_score_stuff!F53 + z_score_stuff!H53*hotel_z_scores!$F$20 + hotel_z_scores!$G$20 * z_score_stuff!J53 + z_score_stuff!L53*hotel_z_scores!$H$20 + hotel_z_scores!$I$20*z_score_stuff!N53</f>
        <v>51.266576162391075</v>
      </c>
      <c r="AH53">
        <f>B53*hotel_z_scores!$C$21 + z_score_stuff!D53*hotel_z_scores!$D$21 + hotel_z_scores!$E$21 * z_score_stuff!F53 + z_score_stuff!H53*hotel_z_scores!$F$21 + hotel_z_scores!$G$21 * z_score_stuff!J53 + z_score_stuff!L53*hotel_z_scores!$H$21 + hotel_z_scores!$I$21*z_score_stuff!N53</f>
        <v>56.644785143051607</v>
      </c>
      <c r="AI53">
        <f>B53*hotel_z_scores!$C$22 + z_score_stuff!D53*hotel_z_scores!$D$22 + hotel_z_scores!$E$22 * z_score_stuff!F53 + z_score_stuff!H53*hotel_z_scores!$F$22 + hotel_z_scores!$G$22 * z_score_stuff!J53 + z_score_stuff!L53*hotel_z_scores!$H$22 + hotel_z_scores!$I$22*z_score_stuff!N53</f>
        <v>28.894911394876896</v>
      </c>
      <c r="AJ53">
        <f>B53*hotel_z_scores!$C$23+z_score_stuff!D53*hotel_z_scores!$D$23+hotel_z_scores!$E$23*z_score_stuff!F53+z_score_stuff!H53*hotel_z_scores!$F$23+hotel_z_scores!$G$23*z_score_stuff!J53+z_score_stuff!L53*hotel_z_scores!$H$23+hotel_z_scores!$I$23*z_score_stuff!N53</f>
        <v>38.804458170022954</v>
      </c>
      <c r="AK53">
        <f>B53*hotel_z_scores!$C$24 + z_score_stuff!D53*hotel_z_scores!$D$24 + hotel_z_scores!$E$24 * z_score_stuff!F53 + z_score_stuff!H53*hotel_z_scores!$F$24 + hotel_z_scores!$G$24 * z_score_stuff!J53 + z_score_stuff!L53*hotel_z_scores!$H$24 + hotel_z_scores!$I$24*z_score_stuff!N53</f>
        <v>41.033850853432341</v>
      </c>
      <c r="AL53">
        <f>B53*hotel_z_scores!$C$25 + z_score_stuff!D53*hotel_z_scores!$D$25 + hotel_z_scores!$E$25 * z_score_stuff!F53 + z_score_stuff!H53*hotel_z_scores!$F$25 + hotel_z_scores!$G$25 * z_score_stuff!J53 + z_score_stuff!L53*hotel_z_scores!$H$25 + hotel_z_scores!$I$25*z_score_stuff!N53</f>
        <v>43.815615347746167</v>
      </c>
      <c r="AM53">
        <f>B53*hotel_z_scores!$C$26 + z_score_stuff!D53*hotel_z_scores!$D$26 + hotel_z_scores!$E$26 * z_score_stuff!F53 + z_score_stuff!H53*hotel_z_scores!$F$26 + hotel_z_scores!$G$26 * z_score_stuff!J53 + z_score_stuff!L53*hotel_z_scores!$H$26 + hotel_z_scores!$I$26*z_score_stuff!N53</f>
        <v>48.013216928618093</v>
      </c>
      <c r="AN53">
        <f>B53*hotel_z_scores!$C$27 + z_score_stuff!D53*hotel_z_scores!$D$27 + hotel_z_scores!$E$27 * z_score_stuff!F53 + z_score_stuff!H53*hotel_z_scores!$F$27 + hotel_z_scores!$G$27 * z_score_stuff!J53 + z_score_stuff!L53*hotel_z_scores!$H$27 + hotel_z_scores!$I$27 *z_score_stuff!N53</f>
        <v>46.137880095945732</v>
      </c>
      <c r="AO53">
        <f>B53*hotel_z_scores!$C$28 + z_score_stuff!D53*hotel_z_scores!$D$28 + hotel_z_scores!$E$28 * z_score_stuff!F53 + z_score_stuff!H53*hotel_z_scores!$F$28 + hotel_z_scores!$G$28 * z_score_stuff!J53 + z_score_stuff!L53*hotel_z_scores!$H$28 + hotel_z_scores!$I$28 *z_score_stuff!N53</f>
        <v>29.839372717596419</v>
      </c>
      <c r="AP53">
        <f>B53*hotel_z_scores!$C$29 + z_score_stuff!D53*hotel_z_scores!$D$29 + hotel_z_scores!$E$29 * z_score_stuff!F53 + z_score_stuff!H53*hotel_z_scores!$F$29 + hotel_z_scores!$G$29 * z_score_stuff!J53 + z_score_stuff!L53*hotel_z_scores!$H$29 + hotel_z_scores!$I$29*z_score_stuff!N53</f>
        <v>35.915830335426364</v>
      </c>
      <c r="AQ53">
        <f>B53*hotel_z_scores!$C$30 + z_score_stuff!D53*hotel_z_scores!$D$30 + hotel_z_scores!$E$30 * z_score_stuff!F53 + z_score_stuff!H53*hotel_z_scores!$F$30 + hotel_z_scores!$G$30 * z_score_stuff!J53 + z_score_stuff!L53*hotel_z_scores!$H$30 + hotel_z_scores!$I$30*z_score_stuff!N53</f>
        <v>46.759120260863511</v>
      </c>
      <c r="AR53">
        <f>B53*hotel_z_scores!$C$31 + z_score_stuff!D53*hotel_z_scores!$D$31 + hotel_z_scores!$E$31 * z_score_stuff!F53 + z_score_stuff!H53*hotel_z_scores!$F$31 + hotel_z_scores!$G$31 * z_score_stuff!J53 + z_score_stuff!L53*hotel_z_scores!$H$31 + hotel_z_scores!$I$31*z_score_stuff!N53</f>
        <v>64.910852309869924</v>
      </c>
      <c r="AS53">
        <f>B53*hotel_z_scores!$C$32 + z_score_stuff!D53*hotel_z_scores!$D$32 + hotel_z_scores!$E$32 * z_score_stuff!F53 + z_score_stuff!H53*hotel_z_scores!$F$32 + hotel_z_scores!$G$32 * z_score_stuff!J53 + z_score_stuff!L53*hotel_z_scores!$H$32 + hotel_z_scores!$I$32*z_score_stuff!N53</f>
        <v>42.363638567846763</v>
      </c>
      <c r="AU53" t="e">
        <f>INDEX(#REF!,0,MATCH(MAX(#REF!),#REF!,0))</f>
        <v>#REF!</v>
      </c>
      <c r="AV53" t="e">
        <f>INDEX(#REF!,0,MATCH(LARGE((#REF!),2),#REF!, 0))</f>
        <v>#REF!</v>
      </c>
      <c r="AW53" t="e">
        <f>INDEX(#REF!,0,MATCH(LARGE((#REF!),3),#REF!, 0))</f>
        <v>#REF!</v>
      </c>
      <c r="AX53">
        <f>COUNTIF(AU53:AW53, "=" &amp; AY53)</f>
        <v>0</v>
      </c>
      <c r="AY53" s="7" t="s">
        <v>793</v>
      </c>
    </row>
    <row r="54" spans="1:51" x14ac:dyDescent="0.3">
      <c r="A54">
        <f>('Value and Moderate yes mult bed'!BY54 - '[3]Rest of VM'!$AQ$1406) / '[3]Rest of VM'!$AQ$1407</f>
        <v>0.56873913011371391</v>
      </c>
      <c r="B54">
        <f t="shared" si="6"/>
        <v>3.2559010751463981</v>
      </c>
      <c r="C54">
        <f>('Value and Moderate yes mult bed'!BZ54 - '[3]Rest of VM'!$AR$1406) /'[3]Rest of VM'!$AR$1407</f>
        <v>1.8932017535762207</v>
      </c>
      <c r="D54">
        <f t="shared" si="0"/>
        <v>3.7188601077593759</v>
      </c>
      <c r="E54">
        <f>('Value and Moderate yes mult bed'!CA54 - '[3]Rest of VM'!$AT$1406) /'[3]Rest of VM'!$AT$1407</f>
        <v>-0.47603716464763429</v>
      </c>
      <c r="F54">
        <f t="shared" si="1"/>
        <v>2.8643836249940491</v>
      </c>
      <c r="G54">
        <f>('Value and Moderate yes mult bed'!CB54 - '[3]Rest of VM'!$AU$1406) / '[3]Rest of VM'!$AU$1407</f>
        <v>0.8606932407954837</v>
      </c>
      <c r="H54">
        <f t="shared" si="2"/>
        <v>2.8840413128325997</v>
      </c>
      <c r="I54">
        <f>('Value and Moderate yes mult bed'!CC54 - '[3]Rest of VM'!$AY$1406) /'[3]Rest of VM'!$AY$1407</f>
        <v>0.94720760061247067</v>
      </c>
      <c r="J54">
        <f t="shared" si="3"/>
        <v>3.3152266015516423</v>
      </c>
      <c r="K54">
        <f>('Value and Moderate yes mult bed'!CD54 - '[3]Rest of VM'!$BA$1406) / '[3]Rest of VM'!$BA$1407</f>
        <v>3.2739395802555902</v>
      </c>
      <c r="L54">
        <f t="shared" si="4"/>
        <v>4.8446576419465099</v>
      </c>
      <c r="M54">
        <f>('Value and Moderate yes mult bed'!CE54 - '[3]Rest of VM'!$AW$1406) / '[3]Rest of VM'!$AW$1407</f>
        <v>2.008396638084911</v>
      </c>
      <c r="N54">
        <f t="shared" si="5"/>
        <v>4.69182841908688</v>
      </c>
      <c r="O54">
        <f>hotel_z_scores!$B$37*(B54*hotel_z_scores!$C$2 + z_score_stuff!D54*hotel_z_scores!$D$2 + hotel_z_scores!$E$2 * z_score_stuff!F54 + z_score_stuff!H54*hotel_z_scores!$F$2 + hotel_z_scores!$G$2 * z_score_stuff!J54 + z_score_stuff!L54*hotel_z_scores!$H$2 + hotel_z_scores!$I$2*z_score_stuff!N54)</f>
        <v>28.989889796002288</v>
      </c>
      <c r="P54">
        <f>B54*hotel_z_scores!$C$3 + z_score_stuff!D54*hotel_z_scores!$D$3 + hotel_z_scores!$E$3 * z_score_stuff!F54 + z_score_stuff!H54*hotel_z_scores!$F$3 + hotel_z_scores!$G$3 * z_score_stuff!J54 + z_score_stuff!L54*hotel_z_scores!$H$3 + hotel_z_scores!$I$3*z_score_stuff!N54</f>
        <v>97.051104685137233</v>
      </c>
      <c r="Q54">
        <f>B54*hotel_z_scores!$C$4 + z_score_stuff!D54*hotel_z_scores!$D$4 + hotel_z_scores!$E$4 * z_score_stuff!F54 + z_score_stuff!H54*hotel_z_scores!$F$4 + hotel_z_scores!$G$4 * z_score_stuff!J54 + z_score_stuff!L54*hotel_z_scores!$H$4 + hotel_z_scores!$I$4*z_score_stuff!N54</f>
        <v>72.670061034374996</v>
      </c>
      <c r="R54">
        <f>$A54*[2]hotel_z_scores!$B$5 + $B54*[2]hotel_z_scores!$C$5 + [2]hotel_z_scores!$D$5*[2]z_score_stuff!$C54 + [2]z_score_stuff!$D54*[2]hotel_z_scores!$E$5 + [2]hotel_z_scores!$F$5*[2]z_score_stuff!$E54 + [2]z_score_stuff!$F54*[2]hotel_z_scores!$G$5 + [2]hotel_z_scores!$H$5*[2]z_score_stuff!$G54 + [2]z_score_stuff!$H54*[2]hotel_z_scores!$I$5</f>
        <v>40.560790851886516</v>
      </c>
      <c r="S54">
        <f>$A54*[2]hotel_z_scores!$B$6 + $B54*[2]hotel_z_scores!$C$6 + [2]hotel_z_scores!$D$6*[2]z_score_stuff!$C54 + [2]z_score_stuff!$D54*[2]hotel_z_scores!$E$6 + [2]hotel_z_scores!$F$6*[2]z_score_stuff!$E54 + [2]z_score_stuff!$F54*[2]hotel_z_scores!$G$6 + [2]hotel_z_scores!$H$6*[2]z_score_stuff!$G54 + [2]z_score_stuff!$H54*[2]hotel_z_scores!$I$6</f>
        <v>45.822895391280682</v>
      </c>
      <c r="T54">
        <f>$A54*[2]hotel_z_scores!$B$7 + $B54*[2]hotel_z_scores!$C$7+ [2]hotel_z_scores!$D$7*[2]z_score_stuff!$C54 + [2]z_score_stuff!$D54*[2]hotel_z_scores!$E$7 + [2]hotel_z_scores!$F$7*[2]z_score_stuff!$E54 + [2]z_score_stuff!$F54*[2]hotel_z_scores!$G$7 + [2]hotel_z_scores!$H$7*[2]z_score_stuff!$G54 + [2]z_score_stuff!$H54*[2]hotel_z_scores!$I$7</f>
        <v>44.99699639530354</v>
      </c>
      <c r="U54">
        <f>B54*hotel_z_scores!$C$8 + z_score_stuff!D54*hotel_z_scores!$D$8 + hotel_z_scores!$E$8 * z_score_stuff!F54 + z_score_stuff!H54*hotel_z_scores!$F$8 + hotel_z_scores!$G$8 * z_score_stuff!J54 + z_score_stuff!L54*hotel_z_scores!$H$8 + hotel_z_scores!$I$8*z_score_stuff!N54</f>
        <v>64.024537032811281</v>
      </c>
      <c r="V54">
        <f>B54*hotel_z_scores!$C$9 + z_score_stuff!D54*hotel_z_scores!$D$9 + hotel_z_scores!$E$9 * z_score_stuff!F54 + z_score_stuff!H54*hotel_z_scores!$F$9 + hotel_z_scores!$G$9 * z_score_stuff!J54 + z_score_stuff!L54*hotel_z_scores!$H$9 + hotel_z_scores!$I$9*z_score_stuff!N54</f>
        <v>71.740450050316284</v>
      </c>
      <c r="W54">
        <f>B54*hotel_z_scores!$C$10 + z_score_stuff!D54*hotel_z_scores!$D$10 + hotel_z_scores!$E$10 * z_score_stuff!F54 + z_score_stuff!H54*hotel_z_scores!$F$10 + hotel_z_scores!$G$10 * z_score_stuff!J54 + z_score_stuff!L54*hotel_z_scores!$H$10 + hotel_z_scores!$I$10*z_score_stuff!N54</f>
        <v>59.352218127650737</v>
      </c>
      <c r="X54">
        <f>B54*hotel_z_scores!$C$11 + z_score_stuff!D54*hotel_z_scores!$D$11 + hotel_z_scores!$E$11 * z_score_stuff!F54 + z_score_stuff!H54*hotel_z_scores!$F$11 + hotel_z_scores!$G$11 * z_score_stuff!J54 + z_score_stuff!L54*hotel_z_scores!$H$11 + hotel_z_scores!$I$11*z_score_stuff!N54</f>
        <v>65.692352489370464</v>
      </c>
      <c r="Y54">
        <f>B54*hotel_z_scores!$C$12 + z_score_stuff!D54*hotel_z_scores!$D$12 + hotel_z_scores!$E$12 * z_score_stuff!F54 + z_score_stuff!H54*hotel_z_scores!$F$12 + hotel_z_scores!$G$12 * z_score_stuff!J54 + z_score_stuff!L54*hotel_z_scores!$H$12 + hotel_z_scores!$I$12*z_score_stuff!N54</f>
        <v>70.066082843298219</v>
      </c>
      <c r="Z54">
        <f>B54*hotel_z_scores!$C$13 + z_score_stuff!D54*hotel_z_scores!$D$13 + hotel_z_scores!$E$13 * z_score_stuff!F54 + z_score_stuff!H54*hotel_z_scores!$F$13 + hotel_z_scores!$G$13 * z_score_stuff!J54 + z_score_stuff!L54*hotel_z_scores!$H$13 + hotel_z_scores!$I$13*z_score_stuff!N54</f>
        <v>68.439326073777281</v>
      </c>
      <c r="AA54">
        <f>B54*hotel_z_scores!$C$14 + z_score_stuff!D54*hotel_z_scores!$D$14 + hotel_z_scores!$E$14 * z_score_stuff!F54 + z_score_stuff!H54*hotel_z_scores!$F$14 + hotel_z_scores!$G$14 * z_score_stuff!J54 + z_score_stuff!L54*hotel_z_scores!$H$14 + hotel_z_scores!$I$14*z_score_stuff!N54</f>
        <v>68.085474889143981</v>
      </c>
      <c r="AB54">
        <f>B54*hotel_z_scores!$C$15 + z_score_stuff!D54*hotel_z_scores!$D$15 + hotel_z_scores!$E$15 * z_score_stuff!F54 + z_score_stuff!H54*hotel_z_scores!$F$15 + hotel_z_scores!$G$15 * z_score_stuff!J54 + z_score_stuff!L54*hotel_z_scores!$H$15 + hotel_z_scores!$I$15*z_score_stuff!N54</f>
        <v>49.529227628625335</v>
      </c>
      <c r="AC54">
        <f>B54*hotel_z_scores!$C$16 + z_score_stuff!D54*hotel_z_scores!$D$16 + hotel_z_scores!$E$16 * z_score_stuff!F54 + z_score_stuff!H54*hotel_z_scores!$F$16 + hotel_z_scores!$G$16 * z_score_stuff!J54 + z_score_stuff!L54*hotel_z_scores!$H$16 + hotel_z_scores!$I$16*z_score_stuff!N54</f>
        <v>80.323342465319797</v>
      </c>
      <c r="AD54">
        <f>B54*hotel_z_scores!$C$17 + z_score_stuff!D54*hotel_z_scores!$D$17 + hotel_z_scores!$E$17 * z_score_stuff!F54 + z_score_stuff!H54*hotel_z_scores!$F$17 + hotel_z_scores!$G$17 * z_score_stuff!J54 + z_score_stuff!L54*hotel_z_scores!$H$17 + hotel_z_scores!$I$17*z_score_stuff!N54</f>
        <v>58.977019574988077</v>
      </c>
      <c r="AE54">
        <f>B54*hotel_z_scores!$C$18 + z_score_stuff!D54*hotel_z_scores!$D$18 + hotel_z_scores!$E$18 * z_score_stuff!F54 + z_score_stuff!H54*hotel_z_scores!$F$18 + hotel_z_scores!$G$18 * z_score_stuff!J54 + z_score_stuff!L54*hotel_z_scores!$H$18 + hotel_z_scores!$I$18 * z_score_stuff!N54</f>
        <v>82.500520620135632</v>
      </c>
      <c r="AF54">
        <f>B54*hotel_z_scores!$C$19 + z_score_stuff!D54*hotel_z_scores!$D$19 + hotel_z_scores!$E$19 * z_score_stuff!F54 + z_score_stuff!H54*hotel_z_scores!$F$19 + hotel_z_scores!$G$19 * z_score_stuff!J54 + z_score_stuff!L54*hotel_z_scores!$H$19 + hotel_z_scores!$I$19*z_score_stuff!N54</f>
        <v>71.52279324856957</v>
      </c>
      <c r="AG54">
        <f>B54*hotel_z_scores!$C$20 + z_score_stuff!D54*hotel_z_scores!$D$20 + hotel_z_scores!$E$20 * z_score_stuff!F54 + z_score_stuff!H54*hotel_z_scores!$F$20 + hotel_z_scores!$G$20 * z_score_stuff!J54 + z_score_stuff!L54*hotel_z_scores!$H$20 + hotel_z_scores!$I$20*z_score_stuff!N54</f>
        <v>76.517325832157653</v>
      </c>
      <c r="AH54">
        <f>B54*hotel_z_scores!$C$21 + z_score_stuff!D54*hotel_z_scores!$D$21 + hotel_z_scores!$E$21 * z_score_stuff!F54 + z_score_stuff!H54*hotel_z_scores!$F$21 + hotel_z_scores!$G$21 * z_score_stuff!J54 + z_score_stuff!L54*hotel_z_scores!$H$21 + hotel_z_scores!$I$21*z_score_stuff!N54</f>
        <v>84.153008770634372</v>
      </c>
      <c r="AI54">
        <f>B54*hotel_z_scores!$C$22 + z_score_stuff!D54*hotel_z_scores!$D$22 + hotel_z_scores!$E$22 * z_score_stuff!F54 + z_score_stuff!H54*hotel_z_scores!$F$22 + hotel_z_scores!$G$22 * z_score_stuff!J54 + z_score_stuff!L54*hotel_z_scores!$H$22 + hotel_z_scores!$I$22*z_score_stuff!N54</f>
        <v>45.158028115518029</v>
      </c>
      <c r="AJ54">
        <f>B54*hotel_z_scores!$C$23+z_score_stuff!D54*hotel_z_scores!$D$23+hotel_z_scores!$E$23*z_score_stuff!F54+z_score_stuff!H54*hotel_z_scores!$F$23+hotel_z_scores!$G$23*z_score_stuff!J54+z_score_stuff!L54*hotel_z_scores!$H$23+hotel_z_scores!$I$23*z_score_stuff!N54</f>
        <v>58.763072797888256</v>
      </c>
      <c r="AK54">
        <f>B54*hotel_z_scores!$C$24 + z_score_stuff!D54*hotel_z_scores!$D$24 + hotel_z_scores!$E$24 * z_score_stuff!F54 + z_score_stuff!H54*hotel_z_scores!$F$24 + hotel_z_scores!$G$24 * z_score_stuff!J54 + z_score_stuff!L54*hotel_z_scores!$H$24 + hotel_z_scores!$I$24*z_score_stuff!N54</f>
        <v>60.553355924199643</v>
      </c>
      <c r="AL54">
        <f>B54*hotel_z_scores!$C$25 + z_score_stuff!D54*hotel_z_scores!$D$25 + hotel_z_scores!$E$25 * z_score_stuff!F54 + z_score_stuff!H54*hotel_z_scores!$F$25 + hotel_z_scores!$G$25 * z_score_stuff!J54 + z_score_stuff!L54*hotel_z_scores!$H$25 + hotel_z_scores!$I$25*z_score_stuff!N54</f>
        <v>64.812774555504362</v>
      </c>
      <c r="AM54">
        <f>B54*hotel_z_scores!$C$26 + z_score_stuff!D54*hotel_z_scores!$D$26 + hotel_z_scores!$E$26 * z_score_stuff!F54 + z_score_stuff!H54*hotel_z_scores!$F$26 + hotel_z_scores!$G$26 * z_score_stuff!J54 + z_score_stuff!L54*hotel_z_scores!$H$26 + hotel_z_scores!$I$26*z_score_stuff!N54</f>
        <v>70.776652659132623</v>
      </c>
      <c r="AN54">
        <f>B54*hotel_z_scores!$C$27 + z_score_stuff!D54*hotel_z_scores!$D$27 + hotel_z_scores!$E$27 * z_score_stuff!F54 + z_score_stuff!H54*hotel_z_scores!$F$27 + hotel_z_scores!$G$27 * z_score_stuff!J54 + z_score_stuff!L54*hotel_z_scores!$H$27 + hotel_z_scores!$I$27 *z_score_stuff!N54</f>
        <v>68.68523963831106</v>
      </c>
      <c r="AO54">
        <f>B54*hotel_z_scores!$C$28 + z_score_stuff!D54*hotel_z_scores!$D$28 + hotel_z_scores!$E$28 * z_score_stuff!F54 + z_score_stuff!H54*hotel_z_scores!$F$28 + hotel_z_scores!$G$28 * z_score_stuff!J54 + z_score_stuff!L54*hotel_z_scores!$H$28 + hotel_z_scores!$I$28 *z_score_stuff!N54</f>
        <v>43.176012774719979</v>
      </c>
      <c r="AP54">
        <f>B54*hotel_z_scores!$C$29 + z_score_stuff!D54*hotel_z_scores!$D$29 + hotel_z_scores!$E$29 * z_score_stuff!F54 + z_score_stuff!H54*hotel_z_scores!$F$29 + hotel_z_scores!$G$29 * z_score_stuff!J54 + z_score_stuff!L54*hotel_z_scores!$H$29 + hotel_z_scores!$I$29*z_score_stuff!N54</f>
        <v>51.966669234340877</v>
      </c>
      <c r="AQ54">
        <f>B54*hotel_z_scores!$C$30 + z_score_stuff!D54*hotel_z_scores!$D$30 + hotel_z_scores!$E$30 * z_score_stuff!F54 + z_score_stuff!H54*hotel_z_scores!$F$30 + hotel_z_scores!$G$30 * z_score_stuff!J54 + z_score_stuff!L54*hotel_z_scores!$H$30 + hotel_z_scores!$I$30*z_score_stuff!N54</f>
        <v>68.333257770414662</v>
      </c>
      <c r="AR54">
        <f>B54*hotel_z_scores!$C$31 + z_score_stuff!D54*hotel_z_scores!$D$31 + hotel_z_scores!$E$31 * z_score_stuff!F54 + z_score_stuff!H54*hotel_z_scores!$F$31 + hotel_z_scores!$G$31 * z_score_stuff!J54 + z_score_stuff!L54*hotel_z_scores!$H$31 + hotel_z_scores!$I$31*z_score_stuff!N54</f>
        <v>96.120037672708705</v>
      </c>
      <c r="AS54">
        <f>B54*hotel_z_scores!$C$32 + z_score_stuff!D54*hotel_z_scores!$D$32 + hotel_z_scores!$E$32 * z_score_stuff!F54 + z_score_stuff!H54*hotel_z_scores!$F$32 + hotel_z_scores!$G$32 * z_score_stuff!J54 + z_score_stuff!L54*hotel_z_scores!$H$32 + hotel_z_scores!$I$32*z_score_stuff!N54</f>
        <v>63.958970499702566</v>
      </c>
      <c r="AU54" t="e">
        <f>INDEX(#REF!,0,MATCH(MAX(#REF!),#REF!,0))</f>
        <v>#REF!</v>
      </c>
      <c r="AV54" t="e">
        <f>INDEX(#REF!,0,MATCH(LARGE((#REF!),2),#REF!, 0))</f>
        <v>#REF!</v>
      </c>
      <c r="AW54" t="e">
        <f>INDEX(#REF!,0,MATCH(LARGE((#REF!),3),#REF!, 0))</f>
        <v>#REF!</v>
      </c>
      <c r="AX54">
        <f>COUNTIF(AU54:AW54, "=" &amp; AY54)</f>
        <v>0</v>
      </c>
      <c r="AY54" s="7" t="s">
        <v>781</v>
      </c>
    </row>
    <row r="55" spans="1:51" x14ac:dyDescent="0.3">
      <c r="A55">
        <f>('Value and Moderate yes mult bed'!BY55 - '[3]Rest of VM'!$AQ$1406) / '[3]Rest of VM'!$AQ$1407</f>
        <v>0.56873913011371391</v>
      </c>
      <c r="B55">
        <f t="shared" si="6"/>
        <v>3.2559010751463981</v>
      </c>
      <c r="C55">
        <f>('Value and Moderate yes mult bed'!BZ55 - '[3]Rest of VM'!$AR$1406) /'[3]Rest of VM'!$AR$1407</f>
        <v>1.8932017535762207</v>
      </c>
      <c r="D55">
        <f t="shared" si="0"/>
        <v>3.7188601077593759</v>
      </c>
      <c r="E55">
        <f>('Value and Moderate yes mult bed'!CA55 - '[3]Rest of VM'!$AT$1406) /'[3]Rest of VM'!$AT$1407</f>
        <v>0.47875737701704879</v>
      </c>
      <c r="F55">
        <f t="shared" si="1"/>
        <v>3.8191781666587321</v>
      </c>
      <c r="G55">
        <f>('Value and Moderate yes mult bed'!CB55 - '[3]Rest of VM'!$AU$1406) / '[3]Rest of VM'!$AU$1407</f>
        <v>0.2838849782289638</v>
      </c>
      <c r="H55">
        <f t="shared" si="2"/>
        <v>2.3072330502660798</v>
      </c>
      <c r="I55">
        <f>('Value and Moderate yes mult bed'!CC55 - '[3]Rest of VM'!$AY$1406) /'[3]Rest of VM'!$AY$1407</f>
        <v>0.7104057000449493</v>
      </c>
      <c r="J55">
        <f t="shared" si="3"/>
        <v>3.078424700984121</v>
      </c>
      <c r="K55">
        <f>('Value and Moderate yes mult bed'!CD55 - '[3]Rest of VM'!$BA$1406) / '[3]Rest of VM'!$BA$1407</f>
        <v>1.8205422876716373</v>
      </c>
      <c r="L55">
        <f t="shared" si="4"/>
        <v>3.391260349362557</v>
      </c>
      <c r="M55">
        <f>('Value and Moderate yes mult bed'!CE55 - '[3]Rest of VM'!$AW$1406) / '[3]Rest of VM'!$AW$1407</f>
        <v>2.008396638084911</v>
      </c>
      <c r="N55">
        <f t="shared" si="5"/>
        <v>4.69182841908688</v>
      </c>
      <c r="O55">
        <f>hotel_z_scores!$B$37*(B55*hotel_z_scores!$C$2 + z_score_stuff!D55*hotel_z_scores!$D$2 + hotel_z_scores!$E$2 * z_score_stuff!F55 + z_score_stuff!H55*hotel_z_scores!$F$2 + hotel_z_scores!$G$2 * z_score_stuff!J55 + z_score_stuff!L55*hotel_z_scores!$H$2 + hotel_z_scores!$I$2*z_score_stuff!N55)</f>
        <v>28.031866451103433</v>
      </c>
      <c r="P55">
        <f>B55*hotel_z_scores!$C$3 + z_score_stuff!D55*hotel_z_scores!$D$3 + hotel_z_scores!$E$3 * z_score_stuff!F55 + z_score_stuff!H55*hotel_z_scores!$F$3 + hotel_z_scores!$G$3 * z_score_stuff!J55 + z_score_stuff!L55*hotel_z_scores!$H$3 + hotel_z_scores!$I$3*z_score_stuff!N55</f>
        <v>93.149424365543382</v>
      </c>
      <c r="Q55">
        <f>B55*hotel_z_scores!$C$4 + z_score_stuff!D55*hotel_z_scores!$D$4 + hotel_z_scores!$E$4 * z_score_stuff!F55 + z_score_stuff!H55*hotel_z_scores!$F$4 + hotel_z_scores!$G$4 * z_score_stuff!J55 + z_score_stuff!L55*hotel_z_scores!$H$4 + hotel_z_scores!$I$4*z_score_stuff!N55</f>
        <v>70.035215996995944</v>
      </c>
      <c r="R55">
        <f>$A55*[2]hotel_z_scores!$B$5 + $B55*[2]hotel_z_scores!$C$5 + [2]hotel_z_scores!$D$5*[2]z_score_stuff!$C55 + [2]z_score_stuff!$D55*[2]hotel_z_scores!$E$5 + [2]hotel_z_scores!$F$5*[2]z_score_stuff!$E55 + [2]z_score_stuff!$F55*[2]hotel_z_scores!$G$5 + [2]hotel_z_scores!$H$5*[2]z_score_stuff!$G55 + [2]z_score_stuff!$H55*[2]hotel_z_scores!$I$5</f>
        <v>41.348183871942794</v>
      </c>
      <c r="S55">
        <f>$A55*[2]hotel_z_scores!$B$6 + $B55*[2]hotel_z_scores!$C$6 + [2]hotel_z_scores!$D$6*[2]z_score_stuff!$C55 + [2]z_score_stuff!$D55*[2]hotel_z_scores!$E$6 + [2]hotel_z_scores!$F$6*[2]z_score_stuff!$E55 + [2]z_score_stuff!$F55*[2]hotel_z_scores!$G$6 + [2]hotel_z_scores!$H$6*[2]z_score_stuff!$G55 + [2]z_score_stuff!$H55*[2]hotel_z_scores!$I$6</f>
        <v>48.230331917142685</v>
      </c>
      <c r="T55">
        <f>$A55*[2]hotel_z_scores!$B$7 + $B55*[2]hotel_z_scores!$C$7+ [2]hotel_z_scores!$D$7*[2]z_score_stuff!$C55 + [2]z_score_stuff!$D55*[2]hotel_z_scores!$E$7 + [2]hotel_z_scores!$F$7*[2]z_score_stuff!$E55 + [2]z_score_stuff!$F55*[2]hotel_z_scores!$G$7 + [2]hotel_z_scores!$H$7*[2]z_score_stuff!$G55 + [2]z_score_stuff!$H55*[2]hotel_z_scores!$I$7</f>
        <v>44.807943199377988</v>
      </c>
      <c r="U55">
        <f>B55*hotel_z_scores!$C$8 + z_score_stuff!D55*hotel_z_scores!$D$8 + hotel_z_scores!$E$8 * z_score_stuff!F55 + z_score_stuff!H55*hotel_z_scores!$F$8 + hotel_z_scores!$G$8 * z_score_stuff!J55 + z_score_stuff!L55*hotel_z_scores!$H$8 + hotel_z_scores!$I$8*z_score_stuff!N55</f>
        <v>61.199839586326775</v>
      </c>
      <c r="V55">
        <f>B55*hotel_z_scores!$C$9 + z_score_stuff!D55*hotel_z_scores!$D$9 + hotel_z_scores!$E$9 * z_score_stuff!F55 + z_score_stuff!H55*hotel_z_scores!$F$9 + hotel_z_scores!$G$9 * z_score_stuff!J55 + z_score_stuff!L55*hotel_z_scores!$H$9 + hotel_z_scores!$I$9*z_score_stuff!N55</f>
        <v>69.50895978325795</v>
      </c>
      <c r="W55">
        <f>B55*hotel_z_scores!$C$10 + z_score_stuff!D55*hotel_z_scores!$D$10 + hotel_z_scores!$E$10 * z_score_stuff!F55 + z_score_stuff!H55*hotel_z_scores!$F$10 + hotel_z_scores!$G$10 * z_score_stuff!J55 + z_score_stuff!L55*hotel_z_scores!$H$10 + hotel_z_scores!$I$10*z_score_stuff!N55</f>
        <v>59.062822684421555</v>
      </c>
      <c r="X55">
        <f>B55*hotel_z_scores!$C$11 + z_score_stuff!D55*hotel_z_scores!$D$11 + hotel_z_scores!$E$11 * z_score_stuff!F55 + z_score_stuff!H55*hotel_z_scores!$F$11 + hotel_z_scores!$G$11 * z_score_stuff!J55 + z_score_stuff!L55*hotel_z_scores!$H$11 + hotel_z_scores!$I$11*z_score_stuff!N55</f>
        <v>62.92327074297242</v>
      </c>
      <c r="Y55">
        <f>B55*hotel_z_scores!$C$12 + z_score_stuff!D55*hotel_z_scores!$D$12 + hotel_z_scores!$E$12 * z_score_stuff!F55 + z_score_stuff!H55*hotel_z_scores!$F$12 + hotel_z_scores!$G$12 * z_score_stuff!J55 + z_score_stuff!L55*hotel_z_scores!$H$12 + hotel_z_scores!$I$12*z_score_stuff!N55</f>
        <v>65.409466218875195</v>
      </c>
      <c r="Z55">
        <f>B55*hotel_z_scores!$C$13 + z_score_stuff!D55*hotel_z_scores!$D$13 + hotel_z_scores!$E$13 * z_score_stuff!F55 + z_score_stuff!H55*hotel_z_scores!$F$13 + hotel_z_scores!$G$13 * z_score_stuff!J55 + z_score_stuff!L55*hotel_z_scores!$H$13 + hotel_z_scores!$I$13*z_score_stuff!N55</f>
        <v>65.443911842764976</v>
      </c>
      <c r="AA55">
        <f>B55*hotel_z_scores!$C$14 + z_score_stuff!D55*hotel_z_scores!$D$14 + hotel_z_scores!$E$14 * z_score_stuff!F55 + z_score_stuff!H55*hotel_z_scores!$F$14 + hotel_z_scores!$G$14 * z_score_stuff!J55 + z_score_stuff!L55*hotel_z_scores!$H$14 + hotel_z_scores!$I$14*z_score_stuff!N55</f>
        <v>64.442332049919116</v>
      </c>
      <c r="AB55">
        <f>B55*hotel_z_scores!$C$15 + z_score_stuff!D55*hotel_z_scores!$D$15 + hotel_z_scores!$E$15 * z_score_stuff!F55 + z_score_stuff!H55*hotel_z_scores!$F$15 + hotel_z_scores!$G$15 * z_score_stuff!J55 + z_score_stuff!L55*hotel_z_scores!$H$15 + hotel_z_scores!$I$15*z_score_stuff!N55</f>
        <v>47.349158952276241</v>
      </c>
      <c r="AC55">
        <f>B55*hotel_z_scores!$C$16 + z_score_stuff!D55*hotel_z_scores!$D$16 + hotel_z_scores!$E$16 * z_score_stuff!F55 + z_score_stuff!H55*hotel_z_scores!$F$16 + hotel_z_scores!$G$16 * z_score_stuff!J55 + z_score_stuff!L55*hotel_z_scores!$H$16 + hotel_z_scores!$I$16*z_score_stuff!N55</f>
        <v>77.782750309226401</v>
      </c>
      <c r="AD55">
        <f>B55*hotel_z_scores!$C$17 + z_score_stuff!D55*hotel_z_scores!$D$17 + hotel_z_scores!$E$17 * z_score_stuff!F55 + z_score_stuff!H55*hotel_z_scores!$F$17 + hotel_z_scores!$G$17 * z_score_stuff!J55 + z_score_stuff!L55*hotel_z_scores!$H$17 + hotel_z_scores!$I$17*z_score_stuff!N55</f>
        <v>57.029017498126606</v>
      </c>
      <c r="AE55">
        <f>B55*hotel_z_scores!$C$18 + z_score_stuff!D55*hotel_z_scores!$D$18 + hotel_z_scores!$E$18 * z_score_stuff!F55 + z_score_stuff!H55*hotel_z_scores!$F$18 + hotel_z_scores!$G$18 * z_score_stuff!J55 + z_score_stuff!L55*hotel_z_scores!$H$18 + hotel_z_scores!$I$18 * z_score_stuff!N55</f>
        <v>80.23122002152104</v>
      </c>
      <c r="AF55">
        <f>B55*hotel_z_scores!$C$19 + z_score_stuff!D55*hotel_z_scores!$D$19 + hotel_z_scores!$E$19 * z_score_stuff!F55 + z_score_stuff!H55*hotel_z_scores!$F$19 + hotel_z_scores!$G$19 * z_score_stuff!J55 + z_score_stuff!L55*hotel_z_scores!$H$19 + hotel_z_scores!$I$19*z_score_stuff!N55</f>
        <v>67.536685760315606</v>
      </c>
      <c r="AG55">
        <f>B55*hotel_z_scores!$C$20 + z_score_stuff!D55*hotel_z_scores!$D$20 + hotel_z_scores!$E$20 * z_score_stuff!F55 + z_score_stuff!H55*hotel_z_scores!$F$20 + hotel_z_scores!$G$20 * z_score_stuff!J55 + z_score_stuff!L55*hotel_z_scores!$H$20 + hotel_z_scores!$I$20*z_score_stuff!N55</f>
        <v>75.15847116654858</v>
      </c>
      <c r="AH55">
        <f>B55*hotel_z_scores!$C$21 + z_score_stuff!D55*hotel_z_scores!$D$21 + hotel_z_scores!$E$21 * z_score_stuff!F55 + z_score_stuff!H55*hotel_z_scores!$F$21 + hotel_z_scores!$G$21 * z_score_stuff!J55 + z_score_stuff!L55*hotel_z_scores!$H$21 + hotel_z_scores!$I$21*z_score_stuff!N55</f>
        <v>82.162078549832771</v>
      </c>
      <c r="AI55">
        <f>B55*hotel_z_scores!$C$22 + z_score_stuff!D55*hotel_z_scores!$D$22 + hotel_z_scores!$E$22 * z_score_stuff!F55 + z_score_stuff!H55*hotel_z_scores!$F$22 + hotel_z_scores!$G$22 * z_score_stuff!J55 + z_score_stuff!L55*hotel_z_scores!$H$22 + hotel_z_scores!$I$22*z_score_stuff!N55</f>
        <v>46.206120994830115</v>
      </c>
      <c r="AJ55">
        <f>B55*hotel_z_scores!$C$23+z_score_stuff!D55*hotel_z_scores!$D$23+hotel_z_scores!$E$23*z_score_stuff!F55+z_score_stuff!H55*hotel_z_scores!$F$23+hotel_z_scores!$G$23*z_score_stuff!J55+z_score_stuff!L55*hotel_z_scores!$H$23+hotel_z_scores!$I$23*z_score_stuff!N55</f>
        <v>57.555008128097001</v>
      </c>
      <c r="AK55">
        <f>B55*hotel_z_scores!$C$24 + z_score_stuff!D55*hotel_z_scores!$D$24 + hotel_z_scores!$E$24 * z_score_stuff!F55 + z_score_stuff!H55*hotel_z_scores!$F$24 + hotel_z_scores!$G$24 * z_score_stuff!J55 + z_score_stuff!L55*hotel_z_scores!$H$24 + hotel_z_scores!$I$24*z_score_stuff!N55</f>
        <v>57.289486049979395</v>
      </c>
      <c r="AL55">
        <f>B55*hotel_z_scores!$C$25 + z_score_stuff!D55*hotel_z_scores!$D$25 + hotel_z_scores!$E$25 * z_score_stuff!F55 + z_score_stuff!H55*hotel_z_scores!$F$25 + hotel_z_scores!$G$25 * z_score_stuff!J55 + z_score_stuff!L55*hotel_z_scores!$H$25 + hotel_z_scores!$I$25*z_score_stuff!N55</f>
        <v>61.655867349143435</v>
      </c>
      <c r="AM55">
        <f>B55*hotel_z_scores!$C$26 + z_score_stuff!D55*hotel_z_scores!$D$26 + hotel_z_scores!$E$26 * z_score_stuff!F55 + z_score_stuff!H55*hotel_z_scores!$F$26 + hotel_z_scores!$G$26 * z_score_stuff!J55 + z_score_stuff!L55*hotel_z_scores!$H$26 + hotel_z_scores!$I$26*z_score_stuff!N55</f>
        <v>68.398946838722949</v>
      </c>
      <c r="AN55">
        <f>B55*hotel_z_scores!$C$27 + z_score_stuff!D55*hotel_z_scores!$D$27 + hotel_z_scores!$E$27 * z_score_stuff!F55 + z_score_stuff!H55*hotel_z_scores!$F$27 + hotel_z_scores!$G$27 * z_score_stuff!J55 + z_score_stuff!L55*hotel_z_scores!$H$27 + hotel_z_scores!$I$27 *z_score_stuff!N55</f>
        <v>65.658679297397072</v>
      </c>
      <c r="AO55">
        <f>B55*hotel_z_scores!$C$28 + z_score_stuff!D55*hotel_z_scores!$D$28 + hotel_z_scores!$E$28 * z_score_stuff!F55 + z_score_stuff!H55*hotel_z_scores!$F$28 + hotel_z_scores!$G$28 * z_score_stuff!J55 + z_score_stuff!L55*hotel_z_scores!$H$28 + hotel_z_scores!$I$28 *z_score_stuff!N55</f>
        <v>44.298729328801102</v>
      </c>
      <c r="AP55">
        <f>B55*hotel_z_scores!$C$29 + z_score_stuff!D55*hotel_z_scores!$D$29 + hotel_z_scores!$E$29 * z_score_stuff!F55 + z_score_stuff!H55*hotel_z_scores!$F$29 + hotel_z_scores!$G$29 * z_score_stuff!J55 + z_score_stuff!L55*hotel_z_scores!$H$29 + hotel_z_scores!$I$29*z_score_stuff!N55</f>
        <v>52.720598449182106</v>
      </c>
      <c r="AQ55">
        <f>B55*hotel_z_scores!$C$30 + z_score_stuff!D55*hotel_z_scores!$D$30 + hotel_z_scores!$E$30 * z_score_stuff!F55 + z_score_stuff!H55*hotel_z_scores!$F$30 + hotel_z_scores!$G$30 * z_score_stuff!J55 + z_score_stuff!L55*hotel_z_scores!$H$30 + hotel_z_scores!$I$30*z_score_stuff!N55</f>
        <v>64.097166165323941</v>
      </c>
      <c r="AR55">
        <f>B55*hotel_z_scores!$C$31 + z_score_stuff!D55*hotel_z_scores!$D$31 + hotel_z_scores!$E$31 * z_score_stuff!F55 + z_score_stuff!H55*hotel_z_scores!$F$31 + hotel_z_scores!$G$31 * z_score_stuff!J55 + z_score_stuff!L55*hotel_z_scores!$H$31 + hotel_z_scores!$I$31*z_score_stuff!N55</f>
        <v>91.675127866869047</v>
      </c>
      <c r="AS55">
        <f>B55*hotel_z_scores!$C$32 + z_score_stuff!D55*hotel_z_scores!$D$32 + hotel_z_scores!$E$32 * z_score_stuff!F55 + z_score_stuff!H55*hotel_z_scores!$F$32 + hotel_z_scores!$G$32 * z_score_stuff!J55 + z_score_stuff!L55*hotel_z_scores!$H$32 + hotel_z_scores!$I$32*z_score_stuff!N55</f>
        <v>58.15696672631146</v>
      </c>
      <c r="AU55" t="e">
        <f>INDEX(#REF!,0,MATCH(MAX(#REF!),#REF!,0))</f>
        <v>#REF!</v>
      </c>
      <c r="AV55" t="e">
        <f>INDEX(#REF!,0,MATCH(LARGE((#REF!),2),#REF!, 0))</f>
        <v>#REF!</v>
      </c>
      <c r="AW55" t="e">
        <f>INDEX(#REF!,0,MATCH(LARGE((#REF!),3),#REF!, 0))</f>
        <v>#REF!</v>
      </c>
      <c r="AX55">
        <f>COUNTIF(AU55:AW55, "=" &amp; AY55)</f>
        <v>0</v>
      </c>
      <c r="AY55" s="7" t="s">
        <v>777</v>
      </c>
    </row>
    <row r="56" spans="1:51" x14ac:dyDescent="0.3">
      <c r="A56">
        <f>('Value and Moderate yes mult bed'!BY56 - '[3]Rest of VM'!$AQ$1406) / '[3]Rest of VM'!$AQ$1407</f>
        <v>-2.6871619450326842</v>
      </c>
      <c r="B56">
        <f t="shared" si="6"/>
        <v>0</v>
      </c>
      <c r="C56">
        <f>('Value and Moderate yes mult bed'!BZ56 - '[3]Rest of VM'!$AR$1406) /'[3]Rest of VM'!$AR$1407</f>
        <v>1.8932017535762207</v>
      </c>
      <c r="D56">
        <f t="shared" si="0"/>
        <v>3.7188601077593759</v>
      </c>
      <c r="E56">
        <f>('Value and Moderate yes mult bed'!CA56 - '[3]Rest of VM'!$AT$1406) /'[3]Rest of VM'!$AT$1407</f>
        <v>-0.47603716464763429</v>
      </c>
      <c r="F56">
        <f t="shared" si="1"/>
        <v>2.8643836249940491</v>
      </c>
      <c r="G56">
        <f>('Value and Moderate yes mult bed'!CB56 - '[3]Rest of VM'!$AU$1406) / '[3]Rest of VM'!$AU$1407</f>
        <v>-0.29292328433755616</v>
      </c>
      <c r="H56">
        <f t="shared" si="2"/>
        <v>1.73042478769956</v>
      </c>
      <c r="I56">
        <f>('Value and Moderate yes mult bed'!CC56 - '[3]Rest of VM'!$AY$1406) /'[3]Rest of VM'!$AY$1407</f>
        <v>0.94720760061247067</v>
      </c>
      <c r="J56">
        <f t="shared" si="3"/>
        <v>3.3152266015516423</v>
      </c>
      <c r="K56">
        <f>('Value and Moderate yes mult bed'!CD56 - '[3]Rest of VM'!$BA$1406) / '[3]Rest of VM'!$BA$1407</f>
        <v>3.2739395802555902</v>
      </c>
      <c r="L56">
        <f t="shared" si="4"/>
        <v>4.8446576419465099</v>
      </c>
      <c r="M56">
        <f>('Value and Moderate yes mult bed'!CE56 - '[3]Rest of VM'!$AW$1406) / '[3]Rest of VM'!$AW$1407</f>
        <v>2.008396638084911</v>
      </c>
      <c r="N56">
        <f t="shared" si="5"/>
        <v>4.69182841908688</v>
      </c>
      <c r="O56">
        <f>hotel_z_scores!$B$37*(B56*hotel_z_scores!$C$2 + z_score_stuff!D56*hotel_z_scores!$D$2 + hotel_z_scores!$E$2 * z_score_stuff!F56 + z_score_stuff!H56*hotel_z_scores!$F$2 + hotel_z_scores!$G$2 * z_score_stuff!J56 + z_score_stuff!L56*hotel_z_scores!$H$2 + hotel_z_scores!$I$2*z_score_stuff!N56)</f>
        <v>24.154408298674042</v>
      </c>
      <c r="P56">
        <f>B56*hotel_z_scores!$C$3 + z_score_stuff!D56*hotel_z_scores!$D$3 + hotel_z_scores!$E$3 * z_score_stuff!F56 + z_score_stuff!H56*hotel_z_scores!$F$3 + hotel_z_scores!$G$3 * z_score_stuff!J56 + z_score_stuff!L56*hotel_z_scores!$H$3 + hotel_z_scores!$I$3*z_score_stuff!N56</f>
        <v>78.736536725837539</v>
      </c>
      <c r="Q56">
        <f>B56*hotel_z_scores!$C$4 + z_score_stuff!D56*hotel_z_scores!$D$4 + hotel_z_scores!$E$4 * z_score_stuff!F56 + z_score_stuff!H56*hotel_z_scores!$F$4 + hotel_z_scores!$G$4 * z_score_stuff!J56 + z_score_stuff!L56*hotel_z_scores!$H$4 + hotel_z_scores!$I$4*z_score_stuff!N56</f>
        <v>61.21156646383038</v>
      </c>
      <c r="R56">
        <f>$A56*[2]hotel_z_scores!$B$5 + $B56*[2]hotel_z_scores!$C$5 + [2]hotel_z_scores!$D$5*[2]z_score_stuff!$C56 + [2]z_score_stuff!$D56*[2]hotel_z_scores!$E$5 + [2]hotel_z_scores!$F$5*[2]z_score_stuff!$E56 + [2]z_score_stuff!$F56*[2]hotel_z_scores!$G$5 + [2]hotel_z_scores!$H$5*[2]z_score_stuff!$G56 + [2]z_score_stuff!$H56*[2]hotel_z_scores!$I$5</f>
        <v>-8.6199347246262725</v>
      </c>
      <c r="S56">
        <f>$A56*[2]hotel_z_scores!$B$6 + $B56*[2]hotel_z_scores!$C$6 + [2]hotel_z_scores!$D$6*[2]z_score_stuff!$C56 + [2]z_score_stuff!$D56*[2]hotel_z_scores!$E$6 + [2]hotel_z_scores!$F$6*[2]z_score_stuff!$E56 + [2]z_score_stuff!$F56*[2]hotel_z_scores!$G$6 + [2]hotel_z_scores!$H$6*[2]z_score_stuff!$G56 + [2]z_score_stuff!$H56*[2]hotel_z_scores!$I$6</f>
        <v>-3.929682837005168</v>
      </c>
      <c r="T56">
        <f>$A56*[2]hotel_z_scores!$B$7 + $B56*[2]hotel_z_scores!$C$7+ [2]hotel_z_scores!$D$7*[2]z_score_stuff!$C56 + [2]z_score_stuff!$D56*[2]hotel_z_scores!$E$7 + [2]hotel_z_scores!$F$7*[2]z_score_stuff!$E56 + [2]z_score_stuff!$F56*[2]hotel_z_scores!$G$7 + [2]hotel_z_scores!$H$7*[2]z_score_stuff!$G56 + [2]z_score_stuff!$H56*[2]hotel_z_scores!$I$7</f>
        <v>-5.2587602045180999</v>
      </c>
      <c r="U56">
        <f>B56*hotel_z_scores!$C$8 + z_score_stuff!D56*hotel_z_scores!$D$8 + hotel_z_scores!$E$8 * z_score_stuff!F56 + z_score_stuff!H56*hotel_z_scores!$F$8 + hotel_z_scores!$G$8 * z_score_stuff!J56 + z_score_stuff!L56*hotel_z_scores!$H$8 + hotel_z_scores!$I$8*z_score_stuff!N56</f>
        <v>49.86967655140193</v>
      </c>
      <c r="V56">
        <f>B56*hotel_z_scores!$C$9 + z_score_stuff!D56*hotel_z_scores!$D$9 + hotel_z_scores!$E$9 * z_score_stuff!F56 + z_score_stuff!H56*hotel_z_scores!$F$9 + hotel_z_scores!$G$9 * z_score_stuff!J56 + z_score_stuff!L56*hotel_z_scores!$H$9 + hotel_z_scores!$I$9*z_score_stuff!N56</f>
        <v>60.059032197001017</v>
      </c>
      <c r="W56">
        <f>B56*hotel_z_scores!$C$10 + z_score_stuff!D56*hotel_z_scores!$D$10 + hotel_z_scores!$E$10 * z_score_stuff!F56 + z_score_stuff!H56*hotel_z_scores!$F$10 + hotel_z_scores!$G$10 * z_score_stuff!J56 + z_score_stuff!L56*hotel_z_scores!$H$10 + hotel_z_scores!$I$10*z_score_stuff!N56</f>
        <v>45.683511770081154</v>
      </c>
      <c r="X56">
        <f>B56*hotel_z_scores!$C$11 + z_score_stuff!D56*hotel_z_scores!$D$11 + hotel_z_scores!$E$11 * z_score_stuff!F56 + z_score_stuff!H56*hotel_z_scores!$F$11 + hotel_z_scores!$G$11 * z_score_stuff!J56 + z_score_stuff!L56*hotel_z_scores!$H$11 + hotel_z_scores!$I$11*z_score_stuff!N56</f>
        <v>61.499794921008679</v>
      </c>
      <c r="Y56">
        <f>B56*hotel_z_scores!$C$12 + z_score_stuff!D56*hotel_z_scores!$D$12 + hotel_z_scores!$E$12 * z_score_stuff!F56 + z_score_stuff!H56*hotel_z_scores!$F$12 + hotel_z_scores!$G$12 * z_score_stuff!J56 + z_score_stuff!L56*hotel_z_scores!$H$12 + hotel_z_scores!$I$12*z_score_stuff!N56</f>
        <v>63.078161893273887</v>
      </c>
      <c r="Z56">
        <f>B56*hotel_z_scores!$C$13 + z_score_stuff!D56*hotel_z_scores!$D$13 + hotel_z_scores!$E$13 * z_score_stuff!F56 + z_score_stuff!H56*hotel_z_scores!$F$13 + hotel_z_scores!$G$13 * z_score_stuff!J56 + z_score_stuff!L56*hotel_z_scores!$H$13 + hotel_z_scores!$I$13*z_score_stuff!N56</f>
        <v>60.698184833969563</v>
      </c>
      <c r="AA56">
        <f>B56*hotel_z_scores!$C$14 + z_score_stuff!D56*hotel_z_scores!$D$14 + hotel_z_scores!$E$14 * z_score_stuff!F56 + z_score_stuff!H56*hotel_z_scores!$F$14 + hotel_z_scores!$G$14 * z_score_stuff!J56 + z_score_stuff!L56*hotel_z_scores!$H$14 + hotel_z_scores!$I$14*z_score_stuff!N56</f>
        <v>59.854597599956016</v>
      </c>
      <c r="AB56">
        <f>B56*hotel_z_scores!$C$15 + z_score_stuff!D56*hotel_z_scores!$D$15 + hotel_z_scores!$E$15 * z_score_stuff!F56 + z_score_stuff!H56*hotel_z_scores!$F$15 + hotel_z_scores!$G$15 * z_score_stuff!J56 + z_score_stuff!L56*hotel_z_scores!$H$15 + hotel_z_scores!$I$15*z_score_stuff!N56</f>
        <v>39.911771248556668</v>
      </c>
      <c r="AC56">
        <f>B56*hotel_z_scores!$C$16 + z_score_stuff!D56*hotel_z_scores!$D$16 + hotel_z_scores!$E$16 * z_score_stuff!F56 + z_score_stuff!H56*hotel_z_scores!$F$16 + hotel_z_scores!$G$16 * z_score_stuff!J56 + z_score_stuff!L56*hotel_z_scores!$H$16 + hotel_z_scores!$I$16*z_score_stuff!N56</f>
        <v>67.367488542170406</v>
      </c>
      <c r="AD56">
        <f>B56*hotel_z_scores!$C$17 + z_score_stuff!D56*hotel_z_scores!$D$17 + hotel_z_scores!$E$17 * z_score_stuff!F56 + z_score_stuff!H56*hotel_z_scores!$F$17 + hotel_z_scores!$G$17 * z_score_stuff!J56 + z_score_stuff!L56*hotel_z_scores!$H$17 + hotel_z_scores!$I$17*z_score_stuff!N56</f>
        <v>45.664628686895171</v>
      </c>
      <c r="AE56">
        <f>B56*hotel_z_scores!$C$18 + z_score_stuff!D56*hotel_z_scores!$D$18 + hotel_z_scores!$E$18 * z_score_stuff!F56 + z_score_stuff!H56*hotel_z_scores!$F$18 + hotel_z_scores!$G$18 * z_score_stuff!J56 + z_score_stuff!L56*hotel_z_scores!$H$18 + hotel_z_scores!$I$18 * z_score_stuff!N56</f>
        <v>66.725514493760315</v>
      </c>
      <c r="AF56">
        <f>B56*hotel_z_scores!$C$19 + z_score_stuff!D56*hotel_z_scores!$D$19 + hotel_z_scores!$E$19 * z_score_stuff!F56 + z_score_stuff!H56*hotel_z_scores!$F$19 + hotel_z_scores!$G$19 * z_score_stuff!J56 + z_score_stuff!L56*hotel_z_scores!$H$19 + hotel_z_scores!$I$19*z_score_stuff!N56</f>
        <v>63.754049751831111</v>
      </c>
      <c r="AG56">
        <f>B56*hotel_z_scores!$C$20 + z_score_stuff!D56*hotel_z_scores!$D$20 + hotel_z_scores!$E$20 * z_score_stuff!F56 + z_score_stuff!H56*hotel_z_scores!$F$20 + hotel_z_scores!$G$20 * z_score_stuff!J56 + z_score_stuff!L56*hotel_z_scores!$H$20 + hotel_z_scores!$I$20*z_score_stuff!N56</f>
        <v>64.365927891735112</v>
      </c>
      <c r="AH56">
        <f>B56*hotel_z_scores!$C$21 + z_score_stuff!D56*hotel_z_scores!$D$21 + hotel_z_scores!$E$21 * z_score_stuff!F56 + z_score_stuff!H56*hotel_z_scores!$F$21 + hotel_z_scores!$G$21 * z_score_stuff!J56 + z_score_stuff!L56*hotel_z_scores!$H$21 + hotel_z_scores!$I$21*z_score_stuff!N56</f>
        <v>69.469469612318676</v>
      </c>
      <c r="AI56">
        <f>B56*hotel_z_scores!$C$22 + z_score_stuff!D56*hotel_z_scores!$D$22 + hotel_z_scores!$E$22 * z_score_stuff!F56 + z_score_stuff!H56*hotel_z_scores!$F$22 + hotel_z_scores!$G$22 * z_score_stuff!J56 + z_score_stuff!L56*hotel_z_scores!$H$22 + hotel_z_scores!$I$22*z_score_stuff!N56</f>
        <v>31.657922694601172</v>
      </c>
      <c r="AJ56">
        <f>B56*hotel_z_scores!$C$23+z_score_stuff!D56*hotel_z_scores!$D$23+hotel_z_scores!$E$23*z_score_stuff!F56+z_score_stuff!H56*hotel_z_scores!$F$23+hotel_z_scores!$G$23*z_score_stuff!J56+z_score_stuff!L56*hotel_z_scores!$H$23+hotel_z_scores!$I$23*z_score_stuff!N56</f>
        <v>44.374829596033578</v>
      </c>
      <c r="AK56">
        <f>B56*hotel_z_scores!$C$24 + z_score_stuff!D56*hotel_z_scores!$D$24 + hotel_z_scores!$E$24 * z_score_stuff!F56 + z_score_stuff!H56*hotel_z_scores!$F$24 + hotel_z_scores!$G$24 * z_score_stuff!J56 + z_score_stuff!L56*hotel_z_scores!$H$24 + hotel_z_scores!$I$24*z_score_stuff!N56</f>
        <v>46.868277332583006</v>
      </c>
      <c r="AL56">
        <f>B56*hotel_z_scores!$C$25 + z_score_stuff!D56*hotel_z_scores!$D$25 + hotel_z_scores!$E$25 * z_score_stuff!F56 + z_score_stuff!H56*hotel_z_scores!$F$25 + hotel_z_scores!$G$25 * z_score_stuff!J56 + z_score_stuff!L56*hotel_z_scores!$H$25 + hotel_z_scores!$I$25*z_score_stuff!N56</f>
        <v>53.262584411577265</v>
      </c>
      <c r="AM56">
        <f>B56*hotel_z_scores!$C$26 + z_score_stuff!D56*hotel_z_scores!$D$26 + hotel_z_scores!$E$26 * z_score_stuff!F56 + z_score_stuff!H56*hotel_z_scores!$F$26 + hotel_z_scores!$G$26 * z_score_stuff!J56 + z_score_stuff!L56*hotel_z_scores!$H$26 + hotel_z_scores!$I$26*z_score_stuff!N56</f>
        <v>58.379588928609074</v>
      </c>
      <c r="AN56">
        <f>B56*hotel_z_scores!$C$27 + z_score_stuff!D56*hotel_z_scores!$D$27 + hotel_z_scores!$E$27 * z_score_stuff!F56 + z_score_stuff!H56*hotel_z_scores!$F$27 + hotel_z_scores!$G$27 * z_score_stuff!J56 + z_score_stuff!L56*hotel_z_scores!$H$27 + hotel_z_scores!$I$27 *z_score_stuff!N56</f>
        <v>60.819881908721783</v>
      </c>
      <c r="AO56">
        <f>B56*hotel_z_scores!$C$28 + z_score_stuff!D56*hotel_z_scores!$D$28 + hotel_z_scores!$E$28 * z_score_stuff!F56 + z_score_stuff!H56*hotel_z_scores!$F$28 + hotel_z_scores!$G$28 * z_score_stuff!J56 + z_score_stuff!L56*hotel_z_scores!$H$28 + hotel_z_scores!$I$28 *z_score_stuff!N56</f>
        <v>38.867770823764204</v>
      </c>
      <c r="AP56">
        <f>B56*hotel_z_scores!$C$29 + z_score_stuff!D56*hotel_z_scores!$D$29 + hotel_z_scores!$E$29 * z_score_stuff!F56 + z_score_stuff!H56*hotel_z_scores!$F$29 + hotel_z_scores!$G$29 * z_score_stuff!J56 + z_score_stuff!L56*hotel_z_scores!$H$29 + hotel_z_scores!$I$29*z_score_stuff!N56</f>
        <v>46.992065279829212</v>
      </c>
      <c r="AQ56">
        <f>B56*hotel_z_scores!$C$30 + z_score_stuff!D56*hotel_z_scores!$D$30 + hotel_z_scores!$E$30 * z_score_stuff!F56 + z_score_stuff!H56*hotel_z_scores!$F$30 + hotel_z_scores!$G$30 * z_score_stuff!J56 + z_score_stuff!L56*hotel_z_scores!$H$30 + hotel_z_scores!$I$30*z_score_stuff!N56</f>
        <v>61.769344833433259</v>
      </c>
      <c r="AR56">
        <f>B56*hotel_z_scores!$C$31 + z_score_stuff!D56*hotel_z_scores!$D$31 + hotel_z_scores!$E$31 * z_score_stuff!F56 + z_score_stuff!H56*hotel_z_scores!$F$31 + hotel_z_scores!$G$31 * z_score_stuff!J56 + z_score_stuff!L56*hotel_z_scores!$H$31 + hotel_z_scores!$I$31*z_score_stuff!N56</f>
        <v>80.557766116477595</v>
      </c>
      <c r="AS56">
        <f>B56*hotel_z_scores!$C$32 + z_score_stuff!D56*hotel_z_scores!$D$32 + hotel_z_scores!$E$32 * z_score_stuff!F56 + z_score_stuff!H56*hotel_z_scores!$F$32 + hotel_z_scores!$G$32 * z_score_stuff!J56 + z_score_stuff!L56*hotel_z_scores!$H$32 + hotel_z_scores!$I$32*z_score_stuff!N56</f>
        <v>46.174660160457123</v>
      </c>
      <c r="AU56" t="e">
        <f>INDEX(#REF!,0,MATCH(MAX(#REF!),#REF!,0))</f>
        <v>#REF!</v>
      </c>
      <c r="AV56" t="e">
        <f>INDEX(#REF!,0,MATCH(LARGE((#REF!),2),#REF!, 0))</f>
        <v>#REF!</v>
      </c>
      <c r="AW56" t="e">
        <f>INDEX(#REF!,0,MATCH(LARGE((#REF!),3),#REF!, 0))</f>
        <v>#REF!</v>
      </c>
      <c r="AX56">
        <f>COUNTIF(AU56:AW56, "=" &amp; AY56)</f>
        <v>0</v>
      </c>
      <c r="AY56" s="7" t="s">
        <v>793</v>
      </c>
    </row>
    <row r="57" spans="1:51" x14ac:dyDescent="0.3">
      <c r="A57">
        <f>('Value and Moderate yes mult bed'!BY57 - '[3]Rest of VM'!$AQ$1406) / '[3]Rest of VM'!$AQ$1407</f>
        <v>0.56873913011371391</v>
      </c>
      <c r="B57">
        <f t="shared" si="6"/>
        <v>3.2559010751463981</v>
      </c>
      <c r="C57">
        <f>('Value and Moderate yes mult bed'!BZ57 - '[3]Rest of VM'!$AR$1406) /'[3]Rest of VM'!$AR$1407</f>
        <v>1.8932017535762207</v>
      </c>
      <c r="D57">
        <f t="shared" si="0"/>
        <v>3.7188601077593759</v>
      </c>
      <c r="E57">
        <f>('Value and Moderate yes mult bed'!CA57 - '[3]Rest of VM'!$AT$1406) /'[3]Rest of VM'!$AT$1407</f>
        <v>0.47875737701704879</v>
      </c>
      <c r="F57">
        <f t="shared" si="1"/>
        <v>3.8191781666587321</v>
      </c>
      <c r="G57">
        <f>('Value and Moderate yes mult bed'!CB57 - '[3]Rest of VM'!$AU$1406) / '[3]Rest of VM'!$AU$1407</f>
        <v>0.2838849782289638</v>
      </c>
      <c r="H57">
        <f t="shared" si="2"/>
        <v>2.3072330502660798</v>
      </c>
      <c r="I57">
        <f>('Value and Moderate yes mult bed'!CC57 - '[3]Rest of VM'!$AY$1406) /'[3]Rest of VM'!$AY$1407</f>
        <v>0.94720760061247067</v>
      </c>
      <c r="J57">
        <f t="shared" si="3"/>
        <v>3.3152266015516423</v>
      </c>
      <c r="K57">
        <f>('Value and Moderate yes mult bed'!CD57 - '[3]Rest of VM'!$BA$1406) / '[3]Rest of VM'!$BA$1407</f>
        <v>1.3360765234769862</v>
      </c>
      <c r="L57">
        <f t="shared" si="4"/>
        <v>2.9067945851679058</v>
      </c>
      <c r="M57">
        <f>('Value and Moderate yes mult bed'!CE57 - '[3]Rest of VM'!$AW$1406) / '[3]Rest of VM'!$AW$1407</f>
        <v>2.008396638084911</v>
      </c>
      <c r="N57">
        <f t="shared" si="5"/>
        <v>4.69182841908688</v>
      </c>
      <c r="O57">
        <f>hotel_z_scores!$B$37*(B57*hotel_z_scores!$C$2 + z_score_stuff!D57*hotel_z_scores!$D$2 + hotel_z_scores!$E$2 * z_score_stuff!F57 + z_score_stuff!H57*hotel_z_scores!$F$2 + hotel_z_scores!$G$2 * z_score_stuff!J57 + z_score_stuff!L57*hotel_z_scores!$H$2 + hotel_z_scores!$I$2*z_score_stuff!N57)</f>
        <v>27.612069451464368</v>
      </c>
      <c r="P57">
        <f>B57*hotel_z_scores!$C$3 + z_score_stuff!D57*hotel_z_scores!$D$3 + hotel_z_scores!$E$3 * z_score_stuff!F57 + z_score_stuff!H57*hotel_z_scores!$F$3 + hotel_z_scores!$G$3 * z_score_stuff!J57 + z_score_stuff!L57*hotel_z_scores!$H$3 + hotel_z_scores!$I$3*z_score_stuff!N57</f>
        <v>92.412328135651165</v>
      </c>
      <c r="Q57">
        <f>B57*hotel_z_scores!$C$4 + z_score_stuff!D57*hotel_z_scores!$D$4 + hotel_z_scores!$E$4 * z_score_stuff!F57 + z_score_stuff!H57*hotel_z_scores!$F$4 + hotel_z_scores!$G$4 * z_score_stuff!J57 + z_score_stuff!L57*hotel_z_scores!$H$4 + hotel_z_scores!$I$4*z_score_stuff!N57</f>
        <v>69.189412863496614</v>
      </c>
      <c r="R57">
        <f>$A57*[2]hotel_z_scores!$B$5 + $B57*[2]hotel_z_scores!$C$5 + [2]hotel_z_scores!$D$5*[2]z_score_stuff!$C57 + [2]z_score_stuff!$D57*[2]hotel_z_scores!$E$5 + [2]hotel_z_scores!$F$5*[2]z_score_stuff!$E57 + [2]z_score_stuff!$F57*[2]hotel_z_scores!$G$5 + [2]hotel_z_scores!$H$5*[2]z_score_stuff!$G57 + [2]z_score_stuff!$H57*[2]hotel_z_scores!$I$5</f>
        <v>15.162593473944257</v>
      </c>
      <c r="S57">
        <f>$A57*[2]hotel_z_scores!$B$6 + $B57*[2]hotel_z_scores!$C$6 + [2]hotel_z_scores!$D$6*[2]z_score_stuff!$C57 + [2]z_score_stuff!$D57*[2]hotel_z_scores!$E$6 + [2]hotel_z_scores!$F$6*[2]z_score_stuff!$E57 + [2]z_score_stuff!$F57*[2]hotel_z_scores!$G$6 + [2]hotel_z_scores!$H$6*[2]z_score_stuff!$G57 + [2]z_score_stuff!$H57*[2]hotel_z_scores!$I$6</f>
        <v>15.954194406157873</v>
      </c>
      <c r="T57">
        <f>$A57*[2]hotel_z_scores!$B$7 + $B57*[2]hotel_z_scores!$C$7+ [2]hotel_z_scores!$D$7*[2]z_score_stuff!$C57 + [2]z_score_stuff!$D57*[2]hotel_z_scores!$E$7 + [2]hotel_z_scores!$F$7*[2]z_score_stuff!$E57 + [2]z_score_stuff!$F57*[2]hotel_z_scores!$G$7 + [2]hotel_z_scores!$H$7*[2]z_score_stuff!$G57 + [2]z_score_stuff!$H57*[2]hotel_z_scores!$I$7</f>
        <v>15.036310360675623</v>
      </c>
      <c r="U57">
        <f>B57*hotel_z_scores!$C$8 + z_score_stuff!D57*hotel_z_scores!$D$8 + hotel_z_scores!$E$8 * z_score_stuff!F57 + z_score_stuff!H57*hotel_z_scores!$F$8 + hotel_z_scores!$G$8 * z_score_stuff!J57 + z_score_stuff!L57*hotel_z_scores!$H$8 + hotel_z_scores!$I$8*z_score_stuff!N57</f>
        <v>60.40502794588113</v>
      </c>
      <c r="V57">
        <f>B57*hotel_z_scores!$C$9 + z_score_stuff!D57*hotel_z_scores!$D$9 + hotel_z_scores!$E$9 * z_score_stuff!F57 + z_score_stuff!H57*hotel_z_scores!$F$9 + hotel_z_scores!$G$9 * z_score_stuff!J57 + z_score_stuff!L57*hotel_z_scores!$H$9 + hotel_z_scores!$I$9*z_score_stuff!N57</f>
        <v>68.777210220296382</v>
      </c>
      <c r="W57">
        <f>B57*hotel_z_scores!$C$10 + z_score_stuff!D57*hotel_z_scores!$D$10 + hotel_z_scores!$E$10 * z_score_stuff!F57 + z_score_stuff!H57*hotel_z_scores!$F$10 + hotel_z_scores!$G$10 * z_score_stuff!J57 + z_score_stuff!L57*hotel_z_scores!$H$10 + hotel_z_scores!$I$10*z_score_stuff!N57</f>
        <v>59.131471127625105</v>
      </c>
      <c r="X57">
        <f>B57*hotel_z_scores!$C$11 + z_score_stuff!D57*hotel_z_scores!$D$11 + hotel_z_scores!$E$11 * z_score_stuff!F57 + z_score_stuff!H57*hotel_z_scores!$F$11 + hotel_z_scores!$G$11 * z_score_stuff!J57 + z_score_stuff!L57*hotel_z_scores!$H$11 + hotel_z_scores!$I$11*z_score_stuff!N57</f>
        <v>62.520294174405038</v>
      </c>
      <c r="Y57">
        <f>B57*hotel_z_scores!$C$12 + z_score_stuff!D57*hotel_z_scores!$D$12 + hotel_z_scores!$E$12 * z_score_stuff!F57 + z_score_stuff!H57*hotel_z_scores!$F$12 + hotel_z_scores!$G$12 * z_score_stuff!J57 + z_score_stuff!L57*hotel_z_scores!$H$12 + hotel_z_scores!$I$12*z_score_stuff!N57</f>
        <v>64.558993988150775</v>
      </c>
      <c r="Z57">
        <f>B57*hotel_z_scores!$C$13 + z_score_stuff!D57*hotel_z_scores!$D$13 + hotel_z_scores!$E$13 * z_score_stuff!F57 + z_score_stuff!H57*hotel_z_scores!$F$13 + hotel_z_scores!$G$13 * z_score_stuff!J57 + z_score_stuff!L57*hotel_z_scores!$H$13 + hotel_z_scores!$I$13*z_score_stuff!N57</f>
        <v>64.490231592901111</v>
      </c>
      <c r="AA57">
        <f>B57*hotel_z_scores!$C$14 + z_score_stuff!D57*hotel_z_scores!$D$14 + hotel_z_scores!$E$14 * z_score_stuff!F57 + z_score_stuff!H57*hotel_z_scores!$F$14 + hotel_z_scores!$G$14 * z_score_stuff!J57 + z_score_stuff!L57*hotel_z_scores!$H$14 + hotel_z_scores!$I$14*z_score_stuff!N57</f>
        <v>63.361489228627519</v>
      </c>
      <c r="AB57">
        <f>B57*hotel_z_scores!$C$15 + z_score_stuff!D57*hotel_z_scores!$D$15 + hotel_z_scores!$E$15 * z_score_stuff!F57 + z_score_stuff!H57*hotel_z_scores!$F$15 + hotel_z_scores!$G$15 * z_score_stuff!J57 + z_score_stuff!L57*hotel_z_scores!$H$15 + hotel_z_scores!$I$15*z_score_stuff!N57</f>
        <v>47.151200477652296</v>
      </c>
      <c r="AC57">
        <f>B57*hotel_z_scores!$C$16 + z_score_stuff!D57*hotel_z_scores!$D$16 + hotel_z_scores!$E$16 * z_score_stuff!F57 + z_score_stuff!H57*hotel_z_scores!$F$16 + hotel_z_scores!$G$16 * z_score_stuff!J57 + z_score_stuff!L57*hotel_z_scores!$H$16 + hotel_z_scores!$I$16*z_score_stuff!N57</f>
        <v>76.572586724754075</v>
      </c>
      <c r="AD57">
        <f>B57*hotel_z_scores!$C$17 + z_score_stuff!D57*hotel_z_scores!$D$17 + hotel_z_scores!$E$17 * z_score_stuff!F57 + z_score_stuff!H57*hotel_z_scores!$F$17 + hotel_z_scores!$G$17 * z_score_stuff!J57 + z_score_stuff!L57*hotel_z_scores!$H$17 + hotel_z_scores!$I$17*z_score_stuff!N57</f>
        <v>56.385394089133484</v>
      </c>
      <c r="AE57">
        <f>B57*hotel_z_scores!$C$18 + z_score_stuff!D57*hotel_z_scores!$D$18 + hotel_z_scores!$E$18 * z_score_stuff!F57 + z_score_stuff!H57*hotel_z_scores!$F$18 + hotel_z_scores!$G$18 * z_score_stuff!J57 + z_score_stuff!L57*hotel_z_scores!$H$18 + hotel_z_scores!$I$18 * z_score_stuff!N57</f>
        <v>79.151419430379605</v>
      </c>
      <c r="AF57">
        <f>B57*hotel_z_scores!$C$19 + z_score_stuff!D57*hotel_z_scores!$D$19 + hotel_z_scores!$E$19 * z_score_stuff!F57 + z_score_stuff!H57*hotel_z_scores!$F$19 + hotel_z_scores!$G$19 * z_score_stuff!J57 + z_score_stuff!L57*hotel_z_scores!$H$19 + hotel_z_scores!$I$19*z_score_stuff!N57</f>
        <v>66.507910504563242</v>
      </c>
      <c r="AG57">
        <f>B57*hotel_z_scores!$C$20 + z_score_stuff!D57*hotel_z_scores!$D$20 + hotel_z_scores!$E$20 * z_score_stuff!F57 + z_score_stuff!H57*hotel_z_scores!$F$20 + hotel_z_scores!$G$20 * z_score_stuff!J57 + z_score_stuff!L57*hotel_z_scores!$H$20 + hotel_z_scores!$I$20*z_score_stuff!N57</f>
        <v>74.45015517013114</v>
      </c>
      <c r="AH57">
        <f>B57*hotel_z_scores!$C$21 + z_score_stuff!D57*hotel_z_scores!$D$21 + hotel_z_scores!$E$21 * z_score_stuff!F57 + z_score_stuff!H57*hotel_z_scores!$F$21 + hotel_z_scores!$G$21 * z_score_stuff!J57 + z_score_stuff!L57*hotel_z_scores!$H$21 + hotel_z_scores!$I$21*z_score_stuff!N57</f>
        <v>81.419857838846056</v>
      </c>
      <c r="AI57">
        <f>B57*hotel_z_scores!$C$22 + z_score_stuff!D57*hotel_z_scores!$D$22 + hotel_z_scores!$E$22 * z_score_stuff!F57 + z_score_stuff!H57*hotel_z_scores!$F$22 + hotel_z_scores!$G$22 * z_score_stuff!J57 + z_score_stuff!L57*hotel_z_scores!$H$22 + hotel_z_scores!$I$22*z_score_stuff!N57</f>
        <v>46.265494005324243</v>
      </c>
      <c r="AJ57">
        <f>B57*hotel_z_scores!$C$23+z_score_stuff!D57*hotel_z_scores!$D$23+hotel_z_scores!$E$23*z_score_stuff!F57+z_score_stuff!H57*hotel_z_scores!$F$23+hotel_z_scores!$G$23*z_score_stuff!J57+z_score_stuff!L57*hotel_z_scores!$H$23+hotel_z_scores!$I$23*z_score_stuff!N57</f>
        <v>56.950028104564637</v>
      </c>
      <c r="AK57">
        <f>B57*hotel_z_scores!$C$24 + z_score_stuff!D57*hotel_z_scores!$D$24 + hotel_z_scores!$E$24 * z_score_stuff!F57 + z_score_stuff!H57*hotel_z_scores!$F$24 + hotel_z_scores!$G$24 * z_score_stuff!J57 + z_score_stuff!L57*hotel_z_scores!$H$24 + hotel_z_scores!$I$24*z_score_stuff!N57</f>
        <v>56.294476855085954</v>
      </c>
      <c r="AL57">
        <f>B57*hotel_z_scores!$C$25 + z_score_stuff!D57*hotel_z_scores!$D$25 + hotel_z_scores!$E$25 * z_score_stuff!F57 + z_score_stuff!H57*hotel_z_scores!$F$25 + hotel_z_scores!$G$25 * z_score_stuff!J57 + z_score_stuff!L57*hotel_z_scores!$H$25 + hotel_z_scores!$I$25*z_score_stuff!N57</f>
        <v>60.681463227444397</v>
      </c>
      <c r="AM57">
        <f>B57*hotel_z_scores!$C$26 + z_score_stuff!D57*hotel_z_scores!$D$26 + hotel_z_scores!$E$26 * z_score_stuff!F57 + z_score_stuff!H57*hotel_z_scores!$F$26 + hotel_z_scores!$G$26 * z_score_stuff!J57 + z_score_stuff!L57*hotel_z_scores!$H$26 + hotel_z_scores!$I$26*z_score_stuff!N57</f>
        <v>67.539259418761588</v>
      </c>
      <c r="AN57">
        <f>B57*hotel_z_scores!$C$27 + z_score_stuff!D57*hotel_z_scores!$D$27 + hotel_z_scores!$E$27 * z_score_stuff!F57 + z_score_stuff!H57*hotel_z_scores!$F$27 + hotel_z_scores!$G$27 * z_score_stuff!J57 + z_score_stuff!L57*hotel_z_scores!$H$27 + hotel_z_scores!$I$27 *z_score_stuff!N57</f>
        <v>65.040307710312334</v>
      </c>
      <c r="AO57">
        <f>B57*hotel_z_scores!$C$28 + z_score_stuff!D57*hotel_z_scores!$D$28 + hotel_z_scores!$E$28 * z_score_stuff!F57 + z_score_stuff!H57*hotel_z_scores!$F$28 + hotel_z_scores!$G$28 * z_score_stuff!J57 + z_score_stuff!L57*hotel_z_scores!$H$28 + hotel_z_scores!$I$28 *z_score_stuff!N57</f>
        <v>43.429488401329245</v>
      </c>
      <c r="AP57">
        <f>B57*hotel_z_scores!$C$29 + z_score_stuff!D57*hotel_z_scores!$D$29 + hotel_z_scores!$E$29 * z_score_stuff!F57 + z_score_stuff!H57*hotel_z_scores!$F$29 + hotel_z_scores!$G$29 * z_score_stuff!J57 + z_score_stuff!L57*hotel_z_scores!$H$29 + hotel_z_scores!$I$29*z_score_stuff!N57</f>
        <v>51.734077581061612</v>
      </c>
      <c r="AQ57">
        <f>B57*hotel_z_scores!$C$30 + z_score_stuff!D57*hotel_z_scores!$D$30 + hotel_z_scores!$E$30 * z_score_stuff!F57 + z_score_stuff!H57*hotel_z_scores!$F$30 + hotel_z_scores!$G$30 * z_score_stuff!J57 + z_score_stuff!L57*hotel_z_scores!$H$30 + hotel_z_scores!$I$30*z_score_stuff!N57</f>
        <v>62.41370491094704</v>
      </c>
      <c r="AR57">
        <f>B57*hotel_z_scores!$C$31 + z_score_stuff!D57*hotel_z_scores!$D$31 + hotel_z_scores!$E$31 * z_score_stuff!F57 + z_score_stuff!H57*hotel_z_scores!$F$31 + hotel_z_scores!$G$31 * z_score_stuff!J57 + z_score_stuff!L57*hotel_z_scores!$H$31 + hotel_z_scores!$I$31*z_score_stuff!N57</f>
        <v>90.942550722306919</v>
      </c>
      <c r="AS57">
        <f>B57*hotel_z_scores!$C$32 + z_score_stuff!D57*hotel_z_scores!$D$32 + hotel_z_scores!$E$32 * z_score_stuff!F57 + z_score_stuff!H57*hotel_z_scores!$F$32 + hotel_z_scores!$G$32 * z_score_stuff!J57 + z_score_stuff!L57*hotel_z_scores!$H$32 + hotel_z_scores!$I$32*z_score_stuff!N57</f>
        <v>57.58503676368862</v>
      </c>
      <c r="AU57" t="e">
        <f>INDEX(#REF!,0,MATCH(MAX(#REF!),#REF!,0))</f>
        <v>#REF!</v>
      </c>
      <c r="AV57" t="e">
        <f>INDEX(#REF!,0,MATCH(LARGE((#REF!),2),#REF!, 0))</f>
        <v>#REF!</v>
      </c>
      <c r="AW57" t="e">
        <f>INDEX(#REF!,0,MATCH(LARGE((#REF!),3),#REF!, 0))</f>
        <v>#REF!</v>
      </c>
      <c r="AX57">
        <f>COUNTIF(AU57:AW57, "=" &amp; AY57)</f>
        <v>0</v>
      </c>
      <c r="AY57" s="7" t="s">
        <v>776</v>
      </c>
    </row>
    <row r="58" spans="1:51" x14ac:dyDescent="0.3">
      <c r="A58">
        <f>('Value and Moderate yes mult bed'!BY58 - '[3]Rest of VM'!$AQ$1406) / '[3]Rest of VM'!$AQ$1407</f>
        <v>0.16175149572041417</v>
      </c>
      <c r="B58">
        <f t="shared" si="6"/>
        <v>2.8489134407530985</v>
      </c>
      <c r="C58">
        <f>('Value and Moderate yes mult bed'!BZ58 - '[3]Rest of VM'!$AR$1406) /'[3]Rest of VM'!$AR$1407</f>
        <v>-0.89594332724331105</v>
      </c>
      <c r="D58">
        <f t="shared" si="0"/>
        <v>0.92971502693984398</v>
      </c>
      <c r="E58">
        <f>('Value and Moderate yes mult bed'!CA58 - '[3]Rest of VM'!$AT$1406) /'[3]Rest of VM'!$AT$1407</f>
        <v>-0.47603716464763429</v>
      </c>
      <c r="F58">
        <f t="shared" si="1"/>
        <v>2.8643836249940491</v>
      </c>
      <c r="G58">
        <f>('Value and Moderate yes mult bed'!CB58 - '[3]Rest of VM'!$AU$1406) / '[3]Rest of VM'!$AU$1407</f>
        <v>-0.86973154690407606</v>
      </c>
      <c r="H58">
        <f t="shared" si="2"/>
        <v>1.1536165251330401</v>
      </c>
      <c r="I58">
        <f>('Value and Moderate yes mult bed'!CC58 - '[3]Rest of VM'!$AY$1406) /'[3]Rest of VM'!$AY$1407</f>
        <v>0.94720760061247067</v>
      </c>
      <c r="J58">
        <f t="shared" si="3"/>
        <v>3.3152266015516423</v>
      </c>
      <c r="K58">
        <f>('Value and Moderate yes mult bed'!CD58 - '[3]Rest of VM'!$BA$1406) / '[3]Rest of VM'!$BA$1407</f>
        <v>2.3050080518662881</v>
      </c>
      <c r="L58">
        <f t="shared" si="4"/>
        <v>3.8757261135572079</v>
      </c>
      <c r="M58">
        <f>('Value and Moderate yes mult bed'!CE58 - '[3]Rest of VM'!$AW$1406) / '[3]Rest of VM'!$AW$1407</f>
        <v>2.008396638084911</v>
      </c>
      <c r="N58">
        <f t="shared" si="5"/>
        <v>4.69182841908688</v>
      </c>
      <c r="O58">
        <f>hotel_z_scores!$B$37*(B58*hotel_z_scores!$C$2 + z_score_stuff!D58*hotel_z_scores!$D$2 + hotel_z_scores!$E$2 * z_score_stuff!F58 + z_score_stuff!H58*hotel_z_scores!$F$2 + hotel_z_scores!$G$2 * z_score_stuff!J58 + z_score_stuff!L58*hotel_z_scores!$H$2 + hotel_z_scores!$I$2*z_score_stuff!N58)</f>
        <v>21.831460074238269</v>
      </c>
      <c r="P58">
        <f>B58*hotel_z_scores!$C$3 + z_score_stuff!D58*hotel_z_scores!$D$3 + hotel_z_scores!$E$3 * z_score_stuff!F58 + z_score_stuff!H58*hotel_z_scores!$F$3 + hotel_z_scores!$G$3 * z_score_stuff!J58 + z_score_stuff!L58*hotel_z_scores!$H$3 + hotel_z_scores!$I$3*z_score_stuff!N58</f>
        <v>76.683473516495127</v>
      </c>
      <c r="Q58">
        <f>B58*hotel_z_scores!$C$4 + z_score_stuff!D58*hotel_z_scores!$D$4 + hotel_z_scores!$E$4 * z_score_stuff!F58 + z_score_stuff!H58*hotel_z_scores!$F$4 + hotel_z_scores!$G$4 * z_score_stuff!J58 + z_score_stuff!L58*hotel_z_scores!$H$4 + hotel_z_scores!$I$4*z_score_stuff!N58</f>
        <v>56.31043241770945</v>
      </c>
      <c r="R58">
        <f>$A58*[2]hotel_z_scores!$B$5 + $B58*[2]hotel_z_scores!$C$5 + [2]hotel_z_scores!$D$5*[2]z_score_stuff!$C58 + [2]z_score_stuff!$D58*[2]hotel_z_scores!$E$5 + [2]hotel_z_scores!$F$5*[2]z_score_stuff!$E58 + [2]z_score_stuff!$F58*[2]hotel_z_scores!$G$5 + [2]hotel_z_scores!$H$5*[2]z_score_stuff!$G58 + [2]z_score_stuff!$H58*[2]hotel_z_scores!$I$5</f>
        <v>26.055864993886114</v>
      </c>
      <c r="S58">
        <f>$A58*[2]hotel_z_scores!$B$6 + $B58*[2]hotel_z_scores!$C$6 + [2]hotel_z_scores!$D$6*[2]z_score_stuff!$C58 + [2]z_score_stuff!$D58*[2]hotel_z_scores!$E$6 + [2]hotel_z_scores!$F$6*[2]z_score_stuff!$E58 + [2]z_score_stuff!$F58*[2]hotel_z_scores!$G$6 + [2]hotel_z_scores!$H$6*[2]z_score_stuff!$G58 + [2]z_score_stuff!$H58*[2]hotel_z_scores!$I$6</f>
        <v>29.314710401663138</v>
      </c>
      <c r="T58">
        <f>$A58*[2]hotel_z_scores!$B$7 + $B58*[2]hotel_z_scores!$C$7+ [2]hotel_z_scores!$D$7*[2]z_score_stuff!$C58 + [2]z_score_stuff!$D58*[2]hotel_z_scores!$E$7 + [2]hotel_z_scores!$F$7*[2]z_score_stuff!$E58 + [2]z_score_stuff!$F58*[2]hotel_z_scores!$G$7 + [2]hotel_z_scores!$H$7*[2]z_score_stuff!$G58 + [2]z_score_stuff!$H58*[2]hotel_z_scores!$I$7</f>
        <v>28.427904701496558</v>
      </c>
      <c r="U58">
        <f>B58*hotel_z_scores!$C$8 + z_score_stuff!D58*hotel_z_scores!$D$8 + hotel_z_scores!$E$8 * z_score_stuff!F58 + z_score_stuff!H58*hotel_z_scores!$F$8 + hotel_z_scores!$G$8 * z_score_stuff!J58 + z_score_stuff!L58*hotel_z_scores!$H$8 + hotel_z_scores!$I$8*z_score_stuff!N58</f>
        <v>44.023563623476413</v>
      </c>
      <c r="V58">
        <f>B58*hotel_z_scores!$C$9 + z_score_stuff!D58*hotel_z_scores!$D$9 + hotel_z_scores!$E$9 * z_score_stuff!F58 + z_score_stuff!H58*hotel_z_scores!$F$9 + hotel_z_scores!$G$9 * z_score_stuff!J58 + z_score_stuff!L58*hotel_z_scores!$H$9 + hotel_z_scores!$I$9*z_score_stuff!N58</f>
        <v>53.323366769178087</v>
      </c>
      <c r="W58">
        <f>B58*hotel_z_scores!$C$10 + z_score_stuff!D58*hotel_z_scores!$D$10 + hotel_z_scores!$E$10 * z_score_stuff!F58 + z_score_stuff!H58*hotel_z_scores!$F$10 + hotel_z_scores!$G$10 * z_score_stuff!J58 + z_score_stuff!L58*hotel_z_scores!$H$10 + hotel_z_scores!$I$10*z_score_stuff!N58</f>
        <v>48.811775436404822</v>
      </c>
      <c r="X58">
        <f>B58*hotel_z_scores!$C$11 + z_score_stuff!D58*hotel_z_scores!$D$11 + hotel_z_scores!$E$11 * z_score_stuff!F58 + z_score_stuff!H58*hotel_z_scores!$F$11 + hotel_z_scores!$G$11 * z_score_stuff!J58 + z_score_stuff!L58*hotel_z_scores!$H$11 + hotel_z_scores!$I$11*z_score_stuff!N58</f>
        <v>49.856682405863872</v>
      </c>
      <c r="Y58">
        <f>B58*hotel_z_scores!$C$12 + z_score_stuff!D58*hotel_z_scores!$D$12 + hotel_z_scores!$E$12 * z_score_stuff!F58 + z_score_stuff!H58*hotel_z_scores!$F$12 + hotel_z_scores!$G$12 * z_score_stuff!J58 + z_score_stuff!L58*hotel_z_scores!$H$12 + hotel_z_scores!$I$12*z_score_stuff!N58</f>
        <v>52.405151935977152</v>
      </c>
      <c r="Z58">
        <f>B58*hotel_z_scores!$C$13 + z_score_stuff!D58*hotel_z_scores!$D$13 + hotel_z_scores!$E$13 * z_score_stuff!F58 + z_score_stuff!H58*hotel_z_scores!$F$13 + hotel_z_scores!$G$13 * z_score_stuff!J58 + z_score_stuff!L58*hotel_z_scores!$H$13 + hotel_z_scores!$I$13*z_score_stuff!N58</f>
        <v>51.370199925633173</v>
      </c>
      <c r="AA58">
        <f>B58*hotel_z_scores!$C$14 + z_score_stuff!D58*hotel_z_scores!$D$14 + hotel_z_scores!$E$14 * z_score_stuff!F58 + z_score_stuff!H58*hotel_z_scores!$F$14 + hotel_z_scores!$G$14 * z_score_stuff!J58 + z_score_stuff!L58*hotel_z_scores!$H$14 + hotel_z_scores!$I$14*z_score_stuff!N58</f>
        <v>49.673825592772737</v>
      </c>
      <c r="AB58">
        <f>B58*hotel_z_scores!$C$15 + z_score_stuff!D58*hotel_z_scores!$D$15 + hotel_z_scores!$E$15 * z_score_stuff!F58 + z_score_stuff!H58*hotel_z_scores!$F$15 + hotel_z_scores!$G$15 * z_score_stuff!J58 + z_score_stuff!L58*hotel_z_scores!$H$15 + hotel_z_scores!$I$15*z_score_stuff!N58</f>
        <v>38.599241201885775</v>
      </c>
      <c r="AC58">
        <f>B58*hotel_z_scores!$C$16 + z_score_stuff!D58*hotel_z_scores!$D$16 + hotel_z_scores!$E$16 * z_score_stuff!F58 + z_score_stuff!H58*hotel_z_scores!$F$16 + hotel_z_scores!$G$16 * z_score_stuff!J58 + z_score_stuff!L58*hotel_z_scores!$H$16 + hotel_z_scores!$I$16*z_score_stuff!N58</f>
        <v>60.401045700885589</v>
      </c>
      <c r="AD58">
        <f>B58*hotel_z_scores!$C$17 + z_score_stuff!D58*hotel_z_scores!$D$17 + hotel_z_scores!$E$17 * z_score_stuff!F58 + z_score_stuff!H58*hotel_z_scores!$F$17 + hotel_z_scores!$G$17 * z_score_stuff!J58 + z_score_stuff!L58*hotel_z_scores!$H$17 + hotel_z_scores!$I$17*z_score_stuff!N58</f>
        <v>45.308839555704751</v>
      </c>
      <c r="AE58">
        <f>B58*hotel_z_scores!$C$18 + z_score_stuff!D58*hotel_z_scores!$D$18 + hotel_z_scores!$E$18 * z_score_stuff!F58 + z_score_stuff!H58*hotel_z_scores!$F$18 + hotel_z_scores!$G$18 * z_score_stuff!J58 + z_score_stuff!L58*hotel_z_scores!$H$18 + hotel_z_scores!$I$18 * z_score_stuff!N58</f>
        <v>63.37157752801518</v>
      </c>
      <c r="AF58">
        <f>B58*hotel_z_scores!$C$19 + z_score_stuff!D58*hotel_z_scores!$D$19 + hotel_z_scores!$E$19 * z_score_stuff!F58 + z_score_stuff!H58*hotel_z_scores!$F$19 + hotel_z_scores!$G$19 * z_score_stuff!J58 + z_score_stuff!L58*hotel_z_scores!$H$19 + hotel_z_scores!$I$19*z_score_stuff!N58</f>
        <v>54.353410861923173</v>
      </c>
      <c r="AG58">
        <f>B58*hotel_z_scores!$C$20 + z_score_stuff!D58*hotel_z_scores!$D$20 + hotel_z_scores!$E$20 * z_score_stuff!F58 + z_score_stuff!H58*hotel_z_scores!$F$20 + hotel_z_scores!$G$20 * z_score_stuff!J58 + z_score_stuff!L58*hotel_z_scores!$H$20 + hotel_z_scores!$I$20*z_score_stuff!N58</f>
        <v>58.068439000540792</v>
      </c>
      <c r="AH58">
        <f>B58*hotel_z_scores!$C$21 + z_score_stuff!D58*hotel_z_scores!$D$21 + hotel_z_scores!$E$21 * z_score_stuff!F58 + z_score_stuff!H58*hotel_z_scores!$F$21 + hotel_z_scores!$G$21 * z_score_stuff!J58 + z_score_stuff!L58*hotel_z_scores!$H$21 + hotel_z_scores!$I$21*z_score_stuff!N58</f>
        <v>64.176284634419275</v>
      </c>
      <c r="AI58">
        <f>B58*hotel_z_scores!$C$22 + z_score_stuff!D58*hotel_z_scores!$D$22 + hotel_z_scores!$E$22 * z_score_stuff!F58 + z_score_stuff!H58*hotel_z_scores!$F$22 + hotel_z_scores!$G$22 * z_score_stuff!J58 + z_score_stuff!L58*hotel_z_scores!$H$22 + hotel_z_scores!$I$22*z_score_stuff!N58</f>
        <v>34.572025152563967</v>
      </c>
      <c r="AJ58">
        <f>B58*hotel_z_scores!$C$23+z_score_stuff!D58*hotel_z_scores!$D$23+hotel_z_scores!$E$23*z_score_stuff!F58+z_score_stuff!H58*hotel_z_scores!$F$23+hotel_z_scores!$G$23*z_score_stuff!J58+z_score_stuff!L58*hotel_z_scores!$H$23+hotel_z_scores!$I$23*z_score_stuff!N58</f>
        <v>45.262801290733663</v>
      </c>
      <c r="AK58">
        <f>B58*hotel_z_scores!$C$24 + z_score_stuff!D58*hotel_z_scores!$D$24 + hotel_z_scores!$E$24 * z_score_stuff!F58 + z_score_stuff!H58*hotel_z_scores!$F$24 + hotel_z_scores!$G$24 * z_score_stuff!J58 + z_score_stuff!L58*hotel_z_scores!$H$24 + hotel_z_scores!$I$24*z_score_stuff!N58</f>
        <v>44.050632600702293</v>
      </c>
      <c r="AL58">
        <f>B58*hotel_z_scores!$C$25 + z_score_stuff!D58*hotel_z_scores!$D$25 + hotel_z_scores!$E$25 * z_score_stuff!F58 + z_score_stuff!H58*hotel_z_scores!$F$25 + hotel_z_scores!$G$25 * z_score_stuff!J58 + z_score_stuff!L58*hotel_z_scores!$H$25 + hotel_z_scores!$I$25*z_score_stuff!N58</f>
        <v>49.191980861635102</v>
      </c>
      <c r="AM58">
        <f>B58*hotel_z_scores!$C$26 + z_score_stuff!D58*hotel_z_scores!$D$26 + hotel_z_scores!$E$26 * z_score_stuff!F58 + z_score_stuff!H58*hotel_z_scores!$F$26 + hotel_z_scores!$G$26 * z_score_stuff!J58 + z_score_stuff!L58*hotel_z_scores!$H$26 + hotel_z_scores!$I$26*z_score_stuff!N58</f>
        <v>52.829137093475993</v>
      </c>
      <c r="AN58">
        <f>B58*hotel_z_scores!$C$27 + z_score_stuff!D58*hotel_z_scores!$D$27 + hotel_z_scores!$E$27 * z_score_stuff!F58 + z_score_stuff!H58*hotel_z_scores!$F$27 + hotel_z_scores!$G$27 * z_score_stuff!J58 + z_score_stuff!L58*hotel_z_scores!$H$27 + hotel_z_scores!$I$27 *z_score_stuff!N58</f>
        <v>54.405024290035847</v>
      </c>
      <c r="AO58">
        <f>B58*hotel_z_scores!$C$28 + z_score_stuff!D58*hotel_z_scores!$D$28 + hotel_z_scores!$E$28 * z_score_stuff!F58 + z_score_stuff!H58*hotel_z_scores!$F$28 + hotel_z_scores!$G$28 * z_score_stuff!J58 + z_score_stuff!L58*hotel_z_scores!$H$28 + hotel_z_scores!$I$28 *z_score_stuff!N58</f>
        <v>33.905517311116498</v>
      </c>
      <c r="AP58">
        <f>B58*hotel_z_scores!$C$29 + z_score_stuff!D58*hotel_z_scores!$D$29 + hotel_z_scores!$E$29 * z_score_stuff!F58 + z_score_stuff!H58*hotel_z_scores!$F$29 + hotel_z_scores!$G$29 * z_score_stuff!J58 + z_score_stuff!L58*hotel_z_scores!$H$29 + hotel_z_scores!$I$29*z_score_stuff!N58</f>
        <v>42.631514894034041</v>
      </c>
      <c r="AQ58">
        <f>B58*hotel_z_scores!$C$30 + z_score_stuff!D58*hotel_z_scores!$D$30 + hotel_z_scores!$E$30 * z_score_stuff!F58 + z_score_stuff!H58*hotel_z_scores!$F$30 + hotel_z_scores!$G$30 * z_score_stuff!J58 + z_score_stuff!L58*hotel_z_scores!$H$30 + hotel_z_scores!$I$30*z_score_stuff!N58</f>
        <v>50.805936195954963</v>
      </c>
      <c r="AR58">
        <f>B58*hotel_z_scores!$C$31 + z_score_stuff!D58*hotel_z_scores!$D$31 + hotel_z_scores!$E$31 * z_score_stuff!F58 + z_score_stuff!H58*hotel_z_scores!$F$31 + hotel_z_scores!$G$31 * z_score_stuff!J58 + z_score_stuff!L58*hotel_z_scores!$H$31 + hotel_z_scores!$I$31*z_score_stuff!N58</f>
        <v>73.297285401524633</v>
      </c>
      <c r="AS58">
        <f>B58*hotel_z_scores!$C$32 + z_score_stuff!D58*hotel_z_scores!$D$32 + hotel_z_scores!$E$32 * z_score_stuff!F58 + z_score_stuff!H58*hotel_z_scores!$F$32 + hotel_z_scores!$G$32 * z_score_stuff!J58 + z_score_stuff!L58*hotel_z_scores!$H$32 + hotel_z_scores!$I$32*z_score_stuff!N58</f>
        <v>45.994978267474984</v>
      </c>
      <c r="AU58" t="e">
        <f>INDEX(#REF!,0,MATCH(MAX(#REF!),#REF!,0))</f>
        <v>#REF!</v>
      </c>
      <c r="AV58" t="e">
        <f>INDEX(#REF!,0,MATCH(LARGE((#REF!),2),#REF!, 0))</f>
        <v>#REF!</v>
      </c>
      <c r="AW58" t="e">
        <f>INDEX(#REF!,0,MATCH(LARGE((#REF!),3),#REF!, 0))</f>
        <v>#REF!</v>
      </c>
      <c r="AX58">
        <f>COUNTIF(AU58:AW58, "=" &amp; AY58)</f>
        <v>0</v>
      </c>
      <c r="AY58" s="7" t="s">
        <v>793</v>
      </c>
    </row>
    <row r="59" spans="1:51" x14ac:dyDescent="0.3">
      <c r="A59">
        <f>('Value and Moderate yes mult bed'!BY59 - '[3]Rest of VM'!$AQ$1406) / '[3]Rest of VM'!$AQ$1407</f>
        <v>-0.6522237730661854</v>
      </c>
      <c r="B59">
        <f t="shared" si="6"/>
        <v>2.0349381719664987</v>
      </c>
      <c r="C59">
        <f>('Value and Moderate yes mult bed'!BZ59 - '[3]Rest of VM'!$AR$1406) /'[3]Rest of VM'!$AR$1407</f>
        <v>3.3771699696532882E-2</v>
      </c>
      <c r="D59">
        <f t="shared" si="0"/>
        <v>1.859430053879688</v>
      </c>
      <c r="E59">
        <f>('Value and Moderate yes mult bed'!CA59 - '[3]Rest of VM'!$AT$1406) /'[3]Rest of VM'!$AT$1407</f>
        <v>-0.47603716464763429</v>
      </c>
      <c r="F59">
        <f t="shared" si="1"/>
        <v>2.8643836249940491</v>
      </c>
      <c r="G59">
        <f>('Value and Moderate yes mult bed'!CB59 - '[3]Rest of VM'!$AU$1406) / '[3]Rest of VM'!$AU$1407</f>
        <v>0.8606932407954837</v>
      </c>
      <c r="H59">
        <f t="shared" si="2"/>
        <v>2.8840413128325997</v>
      </c>
      <c r="I59">
        <f>('Value and Moderate yes mult bed'!CC59 - '[3]Rest of VM'!$AY$1406) /'[3]Rest of VM'!$AY$1407</f>
        <v>0.47360380018783421</v>
      </c>
      <c r="J59">
        <f t="shared" si="3"/>
        <v>2.8416228011270057</v>
      </c>
      <c r="K59">
        <f>('Value and Moderate yes mult bed'!CD59 - '[3]Rest of VM'!$BA$1406) / '[3]Rest of VM'!$BA$1407</f>
        <v>0.36714499508768428</v>
      </c>
      <c r="L59">
        <f t="shared" si="4"/>
        <v>1.9378630567786042</v>
      </c>
      <c r="M59">
        <f>('Value and Moderate yes mult bed'!CE59 - '[3]Rest of VM'!$AW$1406) / '[3]Rest of VM'!$AW$1407</f>
        <v>1.070030954267535</v>
      </c>
      <c r="N59">
        <f t="shared" si="5"/>
        <v>3.7534627352695038</v>
      </c>
      <c r="O59">
        <f>hotel_z_scores!$B$37*(B59*hotel_z_scores!$C$2 + z_score_stuff!D59*hotel_z_scores!$D$2 + hotel_z_scores!$E$2 * z_score_stuff!F59 + z_score_stuff!H59*hotel_z_scores!$F$2 + hotel_z_scores!$G$2 * z_score_stuff!J59 + z_score_stuff!L59*hotel_z_scores!$H$2 + hotel_z_scores!$I$2*z_score_stuff!N59)</f>
        <v>20.920898314284845</v>
      </c>
      <c r="P59">
        <f>B59*hotel_z_scores!$C$3 + z_score_stuff!D59*hotel_z_scores!$D$3 + hotel_z_scores!$E$3 * z_score_stuff!F59 + z_score_stuff!H59*hotel_z_scores!$F$3 + hotel_z_scores!$G$3 * z_score_stuff!J59 + z_score_stuff!L59*hotel_z_scores!$H$3 + hotel_z_scores!$I$3*z_score_stuff!N59</f>
        <v>70.975932509549708</v>
      </c>
      <c r="Q59">
        <f>B59*hotel_z_scores!$C$4 + z_score_stuff!D59*hotel_z_scores!$D$4 + hotel_z_scores!$E$4 * z_score_stuff!F59 + z_score_stuff!H59*hotel_z_scores!$F$4 + hotel_z_scores!$G$4 * z_score_stuff!J59 + z_score_stuff!L59*hotel_z_scores!$H$4 + hotel_z_scores!$I$4*z_score_stuff!N59</f>
        <v>54.317131595333436</v>
      </c>
      <c r="R59">
        <f>$A59*[2]hotel_z_scores!$B$5 + $B59*[2]hotel_z_scores!$C$5 + [2]hotel_z_scores!$D$5*[2]z_score_stuff!$C59 + [2]z_score_stuff!$D59*[2]hotel_z_scores!$E$5 + [2]hotel_z_scores!$F$5*[2]z_score_stuff!$E59 + [2]z_score_stuff!$F59*[2]hotel_z_scores!$G$5 + [2]hotel_z_scores!$H$5*[2]z_score_stuff!$G59 + [2]z_score_stuff!$H59*[2]hotel_z_scores!$I$5</f>
        <v>7.0265457386315768</v>
      </c>
      <c r="S59">
        <f>$A59*[2]hotel_z_scores!$B$6 + $B59*[2]hotel_z_scores!$C$6 + [2]hotel_z_scores!$D$6*[2]z_score_stuff!$C59 + [2]z_score_stuff!$D59*[2]hotel_z_scores!$E$6 + [2]hotel_z_scores!$F$6*[2]z_score_stuff!$E59 + [2]z_score_stuff!$F59*[2]hotel_z_scores!$G$6 + [2]hotel_z_scores!$H$6*[2]z_score_stuff!$G59 + [2]z_score_stuff!$H59*[2]hotel_z_scores!$I$6</f>
        <v>8.7503100588085854</v>
      </c>
      <c r="T59">
        <f>$A59*[2]hotel_z_scores!$B$7 + $B59*[2]hotel_z_scores!$C$7+ [2]hotel_z_scores!$D$7*[2]z_score_stuff!$C59 + [2]z_score_stuff!$D59*[2]hotel_z_scores!$E$7 + [2]hotel_z_scores!$F$7*[2]z_score_stuff!$E59 + [2]z_score_stuff!$F59*[2]hotel_z_scores!$G$7 + [2]hotel_z_scores!$H$7*[2]z_score_stuff!$G59 + [2]z_score_stuff!$H59*[2]hotel_z_scores!$I$7</f>
        <v>9.12966464814596</v>
      </c>
      <c r="U59">
        <f>B59*hotel_z_scores!$C$8 + z_score_stuff!D59*hotel_z_scores!$D$8 + hotel_z_scores!$E$8 * z_score_stuff!F59 + z_score_stuff!H59*hotel_z_scores!$F$8 + hotel_z_scores!$G$8 * z_score_stuff!J59 + z_score_stuff!L59*hotel_z_scores!$H$8 + hotel_z_scores!$I$8*z_score_stuff!N59</f>
        <v>45.393449218156711</v>
      </c>
      <c r="V59">
        <f>B59*hotel_z_scores!$C$9 + z_score_stuff!D59*hotel_z_scores!$D$9 + hotel_z_scores!$E$9 * z_score_stuff!F59 + z_score_stuff!H59*hotel_z_scores!$F$9 + hotel_z_scores!$G$9 * z_score_stuff!J59 + z_score_stuff!L59*hotel_z_scores!$H$9 + hotel_z_scores!$I$9*z_score_stuff!N59</f>
        <v>53.464241399648216</v>
      </c>
      <c r="W59">
        <f>B59*hotel_z_scores!$C$10 + z_score_stuff!D59*hotel_z_scores!$D$10 + hotel_z_scores!$E$10 * z_score_stuff!F59 + z_score_stuff!H59*hotel_z_scores!$F$10 + hotel_z_scores!$G$10 * z_score_stuff!J59 + z_score_stuff!L59*hotel_z_scores!$H$10 + hotel_z_scores!$I$10*z_score_stuff!N59</f>
        <v>49.125003237607849</v>
      </c>
      <c r="X59">
        <f>B59*hotel_z_scores!$C$11 + z_score_stuff!D59*hotel_z_scores!$D$11 + hotel_z_scores!$E$11 * z_score_stuff!F59 + z_score_stuff!H59*hotel_z_scores!$F$11 + hotel_z_scores!$G$11 * z_score_stuff!J59 + z_score_stuff!L59*hotel_z_scores!$H$11 + hotel_z_scores!$I$11*z_score_stuff!N59</f>
        <v>49.863578308121973</v>
      </c>
      <c r="Y59">
        <f>B59*hotel_z_scores!$C$12 + z_score_stuff!D59*hotel_z_scores!$D$12 + hotel_z_scores!$E$12 * z_score_stuff!F59 + z_score_stuff!H59*hotel_z_scores!$F$12 + hotel_z_scores!$G$12 * z_score_stuff!J59 + z_score_stuff!L59*hotel_z_scores!$H$12 + hotel_z_scores!$I$12*z_score_stuff!N59</f>
        <v>51.635630335372966</v>
      </c>
      <c r="Z59">
        <f>B59*hotel_z_scores!$C$13 + z_score_stuff!D59*hotel_z_scores!$D$13 + hotel_z_scores!$E$13 * z_score_stuff!F59 + z_score_stuff!H59*hotel_z_scores!$F$13 + hotel_z_scores!$G$13 * z_score_stuff!J59 + z_score_stuff!L59*hotel_z_scores!$H$13 + hotel_z_scores!$I$13*z_score_stuff!N59</f>
        <v>50.819529200448152</v>
      </c>
      <c r="AA59">
        <f>B59*hotel_z_scores!$C$14 + z_score_stuff!D59*hotel_z_scores!$D$14 + hotel_z_scores!$E$14 * z_score_stuff!F59 + z_score_stuff!H59*hotel_z_scores!$F$14 + hotel_z_scores!$G$14 * z_score_stuff!J59 + z_score_stuff!L59*hotel_z_scores!$H$14 + hotel_z_scores!$I$14*z_score_stuff!N59</f>
        <v>49.437818181814173</v>
      </c>
      <c r="AB59">
        <f>B59*hotel_z_scores!$C$15 + z_score_stuff!D59*hotel_z_scores!$D$15 + hotel_z_scores!$E$15 * z_score_stuff!F59 + z_score_stuff!H59*hotel_z_scores!$F$15 + hotel_z_scores!$G$15 * z_score_stuff!J59 + z_score_stuff!L59*hotel_z_scores!$H$15 + hotel_z_scores!$I$15*z_score_stuff!N59</f>
        <v>39.154958512180798</v>
      </c>
      <c r="AC59">
        <f>B59*hotel_z_scores!$C$16 + z_score_stuff!D59*hotel_z_scores!$D$16 + hotel_z_scores!$E$16 * z_score_stuff!F59 + z_score_stuff!H59*hotel_z_scores!$F$16 + hotel_z_scores!$G$16 * z_score_stuff!J59 + z_score_stuff!L59*hotel_z_scores!$H$16 + hotel_z_scores!$I$16*z_score_stuff!N59</f>
        <v>58.264877810340593</v>
      </c>
      <c r="AD59">
        <f>B59*hotel_z_scores!$C$17 + z_score_stuff!D59*hotel_z_scores!$D$17 + hotel_z_scores!$E$17 * z_score_stuff!F59 + z_score_stuff!H59*hotel_z_scores!$F$17 + hotel_z_scores!$G$17 * z_score_stuff!J59 + z_score_stuff!L59*hotel_z_scores!$H$17 + hotel_z_scores!$I$17*z_score_stuff!N59</f>
        <v>45.261391832191315</v>
      </c>
      <c r="AE59">
        <f>B59*hotel_z_scores!$C$18 + z_score_stuff!D59*hotel_z_scores!$D$18 + hotel_z_scores!$E$18 * z_score_stuff!F59 + z_score_stuff!H59*hotel_z_scores!$F$18 + hotel_z_scores!$G$18 * z_score_stuff!J59 + z_score_stuff!L59*hotel_z_scores!$H$18 + hotel_z_scores!$I$18 * z_score_stuff!N59</f>
        <v>59.935496095626725</v>
      </c>
      <c r="AF59">
        <f>B59*hotel_z_scores!$C$19 + z_score_stuff!D59*hotel_z_scores!$D$19 + hotel_z_scores!$E$19 * z_score_stuff!F59 + z_score_stuff!H59*hotel_z_scores!$F$19 + hotel_z_scores!$G$19 * z_score_stuff!J59 + z_score_stuff!L59*hotel_z_scores!$H$19 + hotel_z_scores!$I$19*z_score_stuff!N59</f>
        <v>52.419746570589773</v>
      </c>
      <c r="AG59">
        <f>B59*hotel_z_scores!$C$20 + z_score_stuff!D59*hotel_z_scores!$D$20 + hotel_z_scores!$E$20 * z_score_stuff!F59 + z_score_stuff!H59*hotel_z_scores!$F$20 + hotel_z_scores!$G$20 * z_score_stuff!J59 + z_score_stuff!L59*hotel_z_scores!$H$20 + hotel_z_scores!$I$20*z_score_stuff!N59</f>
        <v>57.95054983693273</v>
      </c>
      <c r="AH59">
        <f>B59*hotel_z_scores!$C$21 + z_score_stuff!D59*hotel_z_scores!$D$21 + hotel_z_scores!$E$21 * z_score_stuff!F59 + z_score_stuff!H59*hotel_z_scores!$F$21 + hotel_z_scores!$G$21 * z_score_stuff!J59 + z_score_stuff!L59*hotel_z_scores!$H$21 + hotel_z_scores!$I$21*z_score_stuff!N59</f>
        <v>62.398523989425073</v>
      </c>
      <c r="AI59">
        <f>B59*hotel_z_scores!$C$22 + z_score_stuff!D59*hotel_z_scores!$D$22 + hotel_z_scores!$E$22 * z_score_stuff!F59 + z_score_stuff!H59*hotel_z_scores!$F$22 + hotel_z_scores!$G$22 * z_score_stuff!J59 + z_score_stuff!L59*hotel_z_scores!$H$22 + hotel_z_scores!$I$22*z_score_stuff!N59</f>
        <v>38.22026894939701</v>
      </c>
      <c r="AJ59">
        <f>B59*hotel_z_scores!$C$23+z_score_stuff!D59*hotel_z_scores!$D$23+hotel_z_scores!$E$23*z_score_stuff!F59+z_score_stuff!H59*hotel_z_scores!$F$23+hotel_z_scores!$G$23*z_score_stuff!J59+z_score_stuff!L59*hotel_z_scores!$H$23+hotel_z_scores!$I$23*z_score_stuff!N59</f>
        <v>45.764681683522255</v>
      </c>
      <c r="AK59">
        <f>B59*hotel_z_scores!$C$24 + z_score_stuff!D59*hotel_z_scores!$D$24 + hotel_z_scores!$E$24 * z_score_stuff!F59 + z_score_stuff!H59*hotel_z_scores!$F$24 + hotel_z_scores!$G$24 * z_score_stuff!J59 + z_score_stuff!L59*hotel_z_scores!$H$24 + hotel_z_scores!$I$24*z_score_stuff!N59</f>
        <v>43.992267887682047</v>
      </c>
      <c r="AL59">
        <f>B59*hotel_z_scores!$C$25 + z_score_stuff!D59*hotel_z_scores!$D$25 + hotel_z_scores!$E$25 * z_score_stuff!F59 + z_score_stuff!H59*hotel_z_scores!$F$25 + hotel_z_scores!$G$25 * z_score_stuff!J59 + z_score_stuff!L59*hotel_z_scores!$H$25 + hotel_z_scores!$I$25*z_score_stuff!N59</f>
        <v>47.718312462576435</v>
      </c>
      <c r="AM59">
        <f>B59*hotel_z_scores!$C$26 + z_score_stuff!D59*hotel_z_scores!$D$26 + hotel_z_scores!$E$26 * z_score_stuff!F59 + z_score_stuff!H59*hotel_z_scores!$F$26 + hotel_z_scores!$G$26 * z_score_stuff!J59 + z_score_stuff!L59*hotel_z_scores!$H$26 + hotel_z_scores!$I$26*z_score_stuff!N59</f>
        <v>52.385739722388813</v>
      </c>
      <c r="AN59">
        <f>B59*hotel_z_scores!$C$27 + z_score_stuff!D59*hotel_z_scores!$D$27 + hotel_z_scores!$E$27 * z_score_stuff!F59 + z_score_stuff!H59*hotel_z_scores!$F$27 + hotel_z_scores!$G$27 * z_score_stuff!J59 + z_score_stuff!L59*hotel_z_scores!$H$27 + hotel_z_scores!$I$27 *z_score_stuff!N59</f>
        <v>51.065317546076407</v>
      </c>
      <c r="AO59">
        <f>B59*hotel_z_scores!$C$28 + z_score_stuff!D59*hotel_z_scores!$D$28 + hotel_z_scores!$E$28 * z_score_stuff!F59 + z_score_stuff!H59*hotel_z_scores!$F$28 + hotel_z_scores!$G$28 * z_score_stuff!J59 + z_score_stuff!L59*hotel_z_scores!$H$28 + hotel_z_scores!$I$28 *z_score_stuff!N59</f>
        <v>30.186980782433814</v>
      </c>
      <c r="AP59">
        <f>B59*hotel_z_scores!$C$29 + z_score_stuff!D59*hotel_z_scores!$D$29 + hotel_z_scores!$E$29 * z_score_stuff!F59 + z_score_stuff!H59*hotel_z_scores!$F$29 + hotel_z_scores!$G$29 * z_score_stuff!J59 + z_score_stuff!L59*hotel_z_scores!$H$29 + hotel_z_scores!$I$29*z_score_stuff!N59</f>
        <v>36.288676470133922</v>
      </c>
      <c r="AQ59">
        <f>B59*hotel_z_scores!$C$30 + z_score_stuff!D59*hotel_z_scores!$D$30 + hotel_z_scores!$E$30 * z_score_stuff!F59 + z_score_stuff!H59*hotel_z_scores!$F$30 + hotel_z_scores!$G$30 * z_score_stuff!J59 + z_score_stuff!L59*hotel_z_scores!$H$30 + hotel_z_scores!$I$30*z_score_stuff!N59</f>
        <v>48.309298155056567</v>
      </c>
      <c r="AR59">
        <f>B59*hotel_z_scores!$C$31 + z_score_stuff!D59*hotel_z_scores!$D$31 + hotel_z_scores!$E$31 * z_score_stuff!F59 + z_score_stuff!H59*hotel_z_scores!$F$31 + hotel_z_scores!$G$31 * z_score_stuff!J59 + z_score_stuff!L59*hotel_z_scores!$H$31 + hotel_z_scores!$I$31*z_score_stuff!N59</f>
        <v>68.801520188225368</v>
      </c>
      <c r="AS59">
        <f>B59*hotel_z_scores!$C$32 + z_score_stuff!D59*hotel_z_scores!$D$32 + hotel_z_scores!$E$32 * z_score_stuff!F59 + z_score_stuff!H59*hotel_z_scores!$F$32 + hotel_z_scores!$G$32 * z_score_stuff!J59 + z_score_stuff!L59*hotel_z_scores!$H$32 + hotel_z_scores!$I$32*z_score_stuff!N59</f>
        <v>44.815328373437225</v>
      </c>
      <c r="AU59" t="e">
        <f>INDEX(#REF!,0,MATCH(MAX(#REF!),#REF!,0))</f>
        <v>#REF!</v>
      </c>
      <c r="AV59" t="e">
        <f>INDEX(#REF!,0,MATCH(LARGE((#REF!),2),#REF!, 0))</f>
        <v>#REF!</v>
      </c>
      <c r="AW59" t="e">
        <f>INDEX(#REF!,0,MATCH(LARGE((#REF!),3),#REF!, 0))</f>
        <v>#REF!</v>
      </c>
      <c r="AX59">
        <f>COUNTIF(AU59:AW59, "=" &amp; AY59)</f>
        <v>0</v>
      </c>
      <c r="AY59" s="7" t="s">
        <v>793</v>
      </c>
    </row>
    <row r="60" spans="1:51" x14ac:dyDescent="0.3">
      <c r="A60">
        <f>('Value and Moderate yes mult bed'!BY60 - '[3]Rest of VM'!$AQ$1406) / '[3]Rest of VM'!$AQ$1407</f>
        <v>-2.6871619450326842</v>
      </c>
      <c r="B60">
        <f t="shared" si="6"/>
        <v>0</v>
      </c>
      <c r="C60">
        <f>('Value and Moderate yes mult bed'!BZ60 - '[3]Rest of VM'!$AR$1406) /'[3]Rest of VM'!$AR$1407</f>
        <v>2.8229167805160644</v>
      </c>
      <c r="D60">
        <f t="shared" si="0"/>
        <v>4.6485751346992199</v>
      </c>
      <c r="E60">
        <f>('Value and Moderate yes mult bed'!CA60 - '[3]Rest of VM'!$AT$1406) /'[3]Rest of VM'!$AT$1407</f>
        <v>-0.47603716464763429</v>
      </c>
      <c r="F60">
        <f t="shared" si="1"/>
        <v>2.8643836249940491</v>
      </c>
      <c r="G60">
        <f>('Value and Moderate yes mult bed'!CB60 - '[3]Rest of VM'!$AU$1406) / '[3]Rest of VM'!$AU$1407</f>
        <v>0.2838849782289638</v>
      </c>
      <c r="H60">
        <f t="shared" si="2"/>
        <v>2.3072330502660798</v>
      </c>
      <c r="I60">
        <f>('Value and Moderate yes mult bed'!CC60 - '[3]Rest of VM'!$AY$1406) /'[3]Rest of VM'!$AY$1407</f>
        <v>0.94720760061247067</v>
      </c>
      <c r="J60">
        <f t="shared" si="3"/>
        <v>3.3152266015516423</v>
      </c>
      <c r="K60">
        <f>('Value and Moderate yes mult bed'!CD60 - '[3]Rest of VM'!$BA$1406) / '[3]Rest of VM'!$BA$1407</f>
        <v>-1.5707180616909198</v>
      </c>
      <c r="L60">
        <f t="shared" si="4"/>
        <v>0</v>
      </c>
      <c r="M60">
        <f>('Value and Moderate yes mult bed'!CE60 - '[3]Rest of VM'!$AW$1406) / '[3]Rest of VM'!$AW$1407</f>
        <v>2.008396638084911</v>
      </c>
      <c r="N60">
        <f t="shared" si="5"/>
        <v>4.69182841908688</v>
      </c>
      <c r="O60">
        <f>hotel_z_scores!$B$37*(B60*hotel_z_scores!$C$2 + z_score_stuff!D60*hotel_z_scores!$D$2 + hotel_z_scores!$E$2 * z_score_stuff!F60 + z_score_stuff!H60*hotel_z_scores!$F$2 + hotel_z_scores!$G$2 * z_score_stuff!J60 + z_score_stuff!L60*hotel_z_scores!$H$2 + hotel_z_scores!$I$2*z_score_stuff!N60)</f>
        <v>20.620485434124706</v>
      </c>
      <c r="P60">
        <f>B60*hotel_z_scores!$C$3 + z_score_stuff!D60*hotel_z_scores!$D$3 + hotel_z_scores!$E$3 * z_score_stuff!F60 + z_score_stuff!H60*hotel_z_scores!$F$3 + hotel_z_scores!$G$3 * z_score_stuff!J60 + z_score_stuff!L60*hotel_z_scores!$H$3 + hotel_z_scores!$I$3*z_score_stuff!N60</f>
        <v>66.130484172971279</v>
      </c>
      <c r="Q60">
        <f>B60*hotel_z_scores!$C$4 + z_score_stuff!D60*hotel_z_scores!$D$4 + hotel_z_scores!$E$4 * z_score_stuff!F60 + z_score_stuff!H60*hotel_z_scores!$F$4 + hotel_z_scores!$G$4 * z_score_stuff!J60 + z_score_stuff!L60*hotel_z_scores!$H$4 + hotel_z_scores!$I$4*z_score_stuff!N60</f>
        <v>51.815029307984673</v>
      </c>
      <c r="R60">
        <f>$A60*[2]hotel_z_scores!$B$5 + $B60*[2]hotel_z_scores!$C$5 + [2]hotel_z_scores!$D$5*[2]z_score_stuff!$C60 + [2]z_score_stuff!$D60*[2]hotel_z_scores!$E$5 + [2]hotel_z_scores!$F$5*[2]z_score_stuff!$E60 + [2]z_score_stuff!$F60*[2]hotel_z_scores!$G$5 + [2]hotel_z_scores!$H$5*[2]z_score_stuff!$G60 + [2]z_score_stuff!$H60*[2]hotel_z_scores!$I$5</f>
        <v>-0.93482399867073163</v>
      </c>
      <c r="S60">
        <f>$A60*[2]hotel_z_scores!$B$6 + $B60*[2]hotel_z_scores!$C$6 + [2]hotel_z_scores!$D$6*[2]z_score_stuff!$C60 + [2]z_score_stuff!$D60*[2]hotel_z_scores!$E$6 + [2]hotel_z_scores!$F$6*[2]z_score_stuff!$E60 + [2]z_score_stuff!$F60*[2]hotel_z_scores!$G$6 + [2]hotel_z_scores!$H$6*[2]z_score_stuff!$G60 + [2]z_score_stuff!$H60*[2]hotel_z_scores!$I$6</f>
        <v>1.7639634567124021</v>
      </c>
      <c r="T60">
        <f>$A60*[2]hotel_z_scores!$B$7 + $B60*[2]hotel_z_scores!$C$7+ [2]hotel_z_scores!$D$7*[2]z_score_stuff!$C60 + [2]z_score_stuff!$D60*[2]hotel_z_scores!$E$7 + [2]hotel_z_scores!$F$7*[2]z_score_stuff!$E60 + [2]z_score_stuff!$F60*[2]hotel_z_scores!$G$7 + [2]hotel_z_scores!$H$7*[2]z_score_stuff!$G60 + [2]z_score_stuff!$H60*[2]hotel_z_scores!$I$7</f>
        <v>4.2249814037882363</v>
      </c>
      <c r="U60">
        <f>B60*hotel_z_scores!$C$8 + z_score_stuff!D60*hotel_z_scores!$D$8 + hotel_z_scores!$E$8 * z_score_stuff!F60 + z_score_stuff!H60*hotel_z_scores!$F$8 + hotel_z_scores!$G$8 * z_score_stuff!J60 + z_score_stuff!L60*hotel_z_scores!$H$8 + hotel_z_scores!$I$8*z_score_stuff!N60</f>
        <v>44.540708905703873</v>
      </c>
      <c r="V60">
        <f>B60*hotel_z_scores!$C$9 + z_score_stuff!D60*hotel_z_scores!$D$9 + hotel_z_scores!$E$9 * z_score_stuff!F60 + z_score_stuff!H60*hotel_z_scores!$F$9 + hotel_z_scores!$G$9 * z_score_stuff!J60 + z_score_stuff!L60*hotel_z_scores!$H$9 + hotel_z_scores!$I$9*z_score_stuff!N60</f>
        <v>54.90547080219325</v>
      </c>
      <c r="W60">
        <f>B60*hotel_z_scores!$C$10 + z_score_stuff!D60*hotel_z_scores!$D$10 + hotel_z_scores!$E$10 * z_score_stuff!F60 + z_score_stuff!H60*hotel_z_scores!$F$10 + hotel_z_scores!$G$10 * z_score_stuff!J60 + z_score_stuff!L60*hotel_z_scores!$H$10 + hotel_z_scores!$I$10*z_score_stuff!N60</f>
        <v>43.571891786635746</v>
      </c>
      <c r="X60">
        <f>B60*hotel_z_scores!$C$11 + z_score_stuff!D60*hotel_z_scores!$D$11 + hotel_z_scores!$E$11 * z_score_stuff!F60 + z_score_stuff!H60*hotel_z_scores!$F$11 + hotel_z_scores!$G$11 * z_score_stuff!J60 + z_score_stuff!L60*hotel_z_scores!$H$11 + hotel_z_scores!$I$11*z_score_stuff!N60</f>
        <v>54.279462462320772</v>
      </c>
      <c r="Y60">
        <f>B60*hotel_z_scores!$C$12 + z_score_stuff!D60*hotel_z_scores!$D$12 + hotel_z_scores!$E$12 * z_score_stuff!F60 + z_score_stuff!H60*hotel_z_scores!$F$12 + hotel_z_scores!$G$12 * z_score_stuff!J60 + z_score_stuff!L60*hotel_z_scores!$H$12 + hotel_z_scores!$I$12*z_score_stuff!N60</f>
        <v>52.15789169727357</v>
      </c>
      <c r="Z60">
        <f>B60*hotel_z_scores!$C$13 + z_score_stuff!D60*hotel_z_scores!$D$13 + hotel_z_scores!$E$13 * z_score_stuff!F60 + z_score_stuff!H60*hotel_z_scores!$F$13 + hotel_z_scores!$G$13 * z_score_stuff!J60 + z_score_stuff!L60*hotel_z_scores!$H$13 + hotel_z_scores!$I$13*z_score_stuff!N60</f>
        <v>52.103786066366453</v>
      </c>
      <c r="AA60">
        <f>B60*hotel_z_scores!$C$14 + z_score_stuff!D60*hotel_z_scores!$D$14 + hotel_z_scores!$E$14 * z_score_stuff!F60 + z_score_stuff!H60*hotel_z_scores!$F$14 + hotel_z_scores!$G$14 * z_score_stuff!J60 + z_score_stuff!L60*hotel_z_scores!$H$14 + hotel_z_scores!$I$14*z_score_stuff!N60</f>
        <v>50.614260932348479</v>
      </c>
      <c r="AB60">
        <f>B60*hotel_z_scores!$C$15 + z_score_stuff!D60*hotel_z_scores!$D$15 + hotel_z_scores!$E$15 * z_score_stuff!F60 + z_score_stuff!H60*hotel_z_scores!$F$15 + hotel_z_scores!$G$15 * z_score_stuff!J60 + z_score_stuff!L60*hotel_z_scores!$H$15 + hotel_z_scores!$I$15*z_score_stuff!N60</f>
        <v>35.732114276156253</v>
      </c>
      <c r="AC60">
        <f>B60*hotel_z_scores!$C$16 + z_score_stuff!D60*hotel_z_scores!$D$16 + hotel_z_scores!$E$16 * z_score_stuff!F60 + z_score_stuff!H60*hotel_z_scores!$F$16 + hotel_z_scores!$G$16 * z_score_stuff!J60 + z_score_stuff!L60*hotel_z_scores!$H$16 + hotel_z_scores!$I$16*z_score_stuff!N60</f>
        <v>57.290737871744362</v>
      </c>
      <c r="AD60">
        <f>B60*hotel_z_scores!$C$17 + z_score_stuff!D60*hotel_z_scores!$D$17 + hotel_z_scores!$E$17 * z_score_stuff!F60 + z_score_stuff!H60*hotel_z_scores!$F$17 + hotel_z_scores!$G$17 * z_score_stuff!J60 + z_score_stuff!L60*hotel_z_scores!$H$17 + hotel_z_scores!$I$17*z_score_stuff!N60</f>
        <v>40.215761864314736</v>
      </c>
      <c r="AE60">
        <f>B60*hotel_z_scores!$C$18 + z_score_stuff!D60*hotel_z_scores!$D$18 + hotel_z_scores!$E$18 * z_score_stuff!F60 + z_score_stuff!H60*hotel_z_scores!$F$18 + hotel_z_scores!$G$18 * z_score_stuff!J60 + z_score_stuff!L60*hotel_z_scores!$H$18 + hotel_z_scores!$I$18 * z_score_stuff!N60</f>
        <v>56.654181648039369</v>
      </c>
      <c r="AF60">
        <f>B60*hotel_z_scores!$C$19 + z_score_stuff!D60*hotel_z_scores!$D$19 + hotel_z_scores!$E$19 * z_score_stuff!F60 + z_score_stuff!H60*hotel_z_scores!$F$19 + hotel_z_scores!$G$19 * z_score_stuff!J60 + z_score_stuff!L60*hotel_z_scores!$H$19 + hotel_z_scores!$I$19*z_score_stuff!N60</f>
        <v>54.525722172793699</v>
      </c>
      <c r="AG60">
        <f>B60*hotel_z_scores!$C$20 + z_score_stuff!D60*hotel_z_scores!$D$20 + hotel_z_scores!$E$20 * z_score_stuff!F60 + z_score_stuff!H60*hotel_z_scores!$F$20 + hotel_z_scores!$G$20 * z_score_stuff!J60 + z_score_stuff!L60*hotel_z_scores!$H$20 + hotel_z_scores!$I$20*z_score_stuff!N60</f>
        <v>57.836253680563345</v>
      </c>
      <c r="AH60">
        <f>B60*hotel_z_scores!$C$21 + z_score_stuff!D60*hotel_z_scores!$D$21 + hotel_z_scores!$E$21 * z_score_stuff!F60 + z_score_stuff!H60*hotel_z_scores!$F$21 + hotel_z_scores!$G$21 * z_score_stuff!J60 + z_score_stuff!L60*hotel_z_scores!$H$21 + hotel_z_scores!$I$21*z_score_stuff!N60</f>
        <v>61.185469829464346</v>
      </c>
      <c r="AI60">
        <f>B60*hotel_z_scores!$C$22 + z_score_stuff!D60*hotel_z_scores!$D$22 + hotel_z_scores!$E$22 * z_score_stuff!F60 + z_score_stuff!H60*hotel_z_scores!$F$22 + hotel_z_scores!$G$22 * z_score_stuff!J60 + z_score_stuff!L60*hotel_z_scores!$H$22 + hotel_z_scores!$I$22*z_score_stuff!N60</f>
        <v>33.459553573611679</v>
      </c>
      <c r="AJ60">
        <f>B60*hotel_z_scores!$C$23+z_score_stuff!D60*hotel_z_scores!$D$23+hotel_z_scores!$E$23*z_score_stuff!F60+z_score_stuff!H60*hotel_z_scores!$F$23+hotel_z_scores!$G$23*z_score_stuff!J60+z_score_stuff!L60*hotel_z_scores!$H$23+hotel_z_scores!$I$23*z_score_stuff!N60</f>
        <v>39.382337096724278</v>
      </c>
      <c r="AK60">
        <f>B60*hotel_z_scores!$C$24 + z_score_stuff!D60*hotel_z_scores!$D$24 + hotel_z_scores!$E$24 * z_score_stuff!F60 + z_score_stuff!H60*hotel_z_scores!$F$24 + hotel_z_scores!$G$24 * z_score_stuff!J60 + z_score_stuff!L60*hotel_z_scores!$H$24 + hotel_z_scores!$I$24*z_score_stuff!N60</f>
        <v>38.499171811295071</v>
      </c>
      <c r="AL60">
        <f>B60*hotel_z_scores!$C$25 + z_score_stuff!D60*hotel_z_scores!$D$25 + hotel_z_scores!$E$25 * z_score_stuff!F60 + z_score_stuff!H60*hotel_z_scores!$F$25 + hotel_z_scores!$G$25 * z_score_stuff!J60 + z_score_stuff!L60*hotel_z_scores!$H$25 + hotel_z_scores!$I$25*z_score_stuff!N60</f>
        <v>43.56504299381244</v>
      </c>
      <c r="AM60">
        <f>B60*hotel_z_scores!$C$26 + z_score_stuff!D60*hotel_z_scores!$D$26 + hotel_z_scores!$E$26 * z_score_stuff!F60 + z_score_stuff!H60*hotel_z_scores!$F$26 + hotel_z_scores!$G$26 * z_score_stuff!J60 + z_score_stuff!L60*hotel_z_scores!$H$26 + hotel_z_scores!$I$26*z_score_stuff!N60</f>
        <v>49.621652735457644</v>
      </c>
      <c r="AN60">
        <f>B60*hotel_z_scores!$C$27 + z_score_stuff!D60*hotel_z_scores!$D$27 + hotel_z_scores!$E$27 * z_score_stuff!F60 + z_score_stuff!H60*hotel_z_scores!$F$27 + hotel_z_scores!$G$27 * z_score_stuff!J60 + z_score_stuff!L60*hotel_z_scores!$H$27 + hotel_z_scores!$I$27 *z_score_stuff!N60</f>
        <v>51.566848617619193</v>
      </c>
      <c r="AO60">
        <f>B60*hotel_z_scores!$C$28 + z_score_stuff!D60*hotel_z_scores!$D$28 + hotel_z_scores!$E$28 * z_score_stuff!F60 + z_score_stuff!H60*hotel_z_scores!$F$28 + hotel_z_scores!$G$28 * z_score_stuff!J60 + z_score_stuff!L60*hotel_z_scores!$H$28 + hotel_z_scores!$I$28 *z_score_stuff!N60</f>
        <v>32.518440877144599</v>
      </c>
      <c r="AP60">
        <f>B60*hotel_z_scores!$C$29 + z_score_stuff!D60*hotel_z_scores!$D$29 + hotel_z_scores!$E$29 * z_score_stuff!F60 + z_score_stuff!H60*hotel_z_scores!$F$29 + hotel_z_scores!$G$29 * z_score_stuff!J60 + z_score_stuff!L60*hotel_z_scores!$H$29 + hotel_z_scores!$I$29*z_score_stuff!N60</f>
        <v>37.42636146007672</v>
      </c>
      <c r="AQ60">
        <f>B60*hotel_z_scores!$C$30 + z_score_stuff!D60*hotel_z_scores!$D$30 + hotel_z_scores!$E$30 * z_score_stuff!F60 + z_score_stuff!H60*hotel_z_scores!$F$30 + hotel_z_scores!$G$30 * z_score_stuff!J60 + z_score_stuff!L60*hotel_z_scores!$H$30 + hotel_z_scores!$I$30*z_score_stuff!N60</f>
        <v>48.726836761530656</v>
      </c>
      <c r="AR60">
        <f>B60*hotel_z_scores!$C$31 + z_score_stuff!D60*hotel_z_scores!$D$31 + hotel_z_scores!$E$31 * z_score_stuff!F60 + z_score_stuff!H60*hotel_z_scores!$F$31 + hotel_z_scores!$G$31 * z_score_stuff!J60 + z_score_stuff!L60*hotel_z_scores!$H$31 + hotel_z_scores!$I$31*z_score_stuff!N60</f>
        <v>69.834711480261831</v>
      </c>
      <c r="AS60">
        <f>B60*hotel_z_scores!$C$32 + z_score_stuff!D60*hotel_z_scores!$D$32 + hotel_z_scores!$E$32 * z_score_stuff!F60 + z_score_stuff!H60*hotel_z_scores!$F$32 + hotel_z_scores!$G$32 * z_score_stuff!J60 + z_score_stuff!L60*hotel_z_scores!$H$32 + hotel_z_scores!$I$32*z_score_stuff!N60</f>
        <v>41.041341337957746</v>
      </c>
      <c r="AU60" t="e">
        <f>INDEX(#REF!,0,MATCH(MAX(#REF!),#REF!,0))</f>
        <v>#REF!</v>
      </c>
      <c r="AV60" t="e">
        <f>INDEX(#REF!,0,MATCH(LARGE((#REF!),2),#REF!, 0))</f>
        <v>#REF!</v>
      </c>
      <c r="AW60" t="e">
        <f>INDEX(#REF!,0,MATCH(LARGE((#REF!),3),#REF!, 0))</f>
        <v>#REF!</v>
      </c>
      <c r="AX60">
        <f>COUNTIF(AU60:AW60, "=" &amp; AY60)</f>
        <v>0</v>
      </c>
      <c r="AY60" s="7" t="s">
        <v>778</v>
      </c>
    </row>
    <row r="61" spans="1:51" x14ac:dyDescent="0.3">
      <c r="A61">
        <f>('Value and Moderate yes mult bed'!BY61 - '[3]Rest of VM'!$AQ$1406) / '[3]Rest of VM'!$AQ$1407</f>
        <v>-0.6522237730661854</v>
      </c>
      <c r="B61">
        <f t="shared" si="6"/>
        <v>2.0349381719664987</v>
      </c>
      <c r="C61">
        <f>('Value and Moderate yes mult bed'!BZ61 - '[3]Rest of VM'!$AR$1406) /'[3]Rest of VM'!$AR$1407</f>
        <v>-1.825658354183155</v>
      </c>
      <c r="D61">
        <f t="shared" si="0"/>
        <v>0</v>
      </c>
      <c r="E61">
        <f>('Value and Moderate yes mult bed'!CA61 - '[3]Rest of VM'!$AT$1406) /'[3]Rest of VM'!$AT$1407</f>
        <v>-1.4308317063123175</v>
      </c>
      <c r="F61">
        <f t="shared" si="1"/>
        <v>1.9095890833293661</v>
      </c>
      <c r="G61">
        <f>('Value and Moderate yes mult bed'!CB61 - '[3]Rest of VM'!$AU$1406) / '[3]Rest of VM'!$AU$1407</f>
        <v>0.2838849782289638</v>
      </c>
      <c r="H61">
        <f t="shared" si="2"/>
        <v>2.3072330502660798</v>
      </c>
      <c r="I61">
        <f>('Value and Moderate yes mult bed'!CC61 - '[3]Rest of VM'!$AY$1406) /'[3]Rest of VM'!$AY$1407</f>
        <v>1.1840095004695856</v>
      </c>
      <c r="J61">
        <f t="shared" si="3"/>
        <v>3.5520285014087571</v>
      </c>
      <c r="K61">
        <f>('Value and Moderate yes mult bed'!CD61 - '[3]Rest of VM'!$BA$1406) / '[3]Rest of VM'!$BA$1407</f>
        <v>2.3050080518662881</v>
      </c>
      <c r="L61">
        <f t="shared" si="4"/>
        <v>3.8757261135572079</v>
      </c>
      <c r="M61">
        <f>('Value and Moderate yes mult bed'!CE61 - '[3]Rest of VM'!$AW$1406) / '[3]Rest of VM'!$AW$1407</f>
        <v>2.008396638084911</v>
      </c>
      <c r="N61">
        <f t="shared" si="5"/>
        <v>4.69182841908688</v>
      </c>
      <c r="O61">
        <f>hotel_z_scores!$B$37*(B61*hotel_z_scores!$C$2 + z_score_stuff!D61*hotel_z_scores!$D$2 + hotel_z_scores!$E$2 * z_score_stuff!F61 + z_score_stuff!H61*hotel_z_scores!$F$2 + hotel_z_scores!$G$2 * z_score_stuff!J61 + z_score_stuff!L61*hotel_z_scores!$H$2 + hotel_z_scores!$I$2*z_score_stuff!N61)</f>
        <v>20.0003152107431</v>
      </c>
      <c r="P61">
        <f>B61*hotel_z_scores!$C$3 + z_score_stuff!D61*hotel_z_scores!$D$3 + hotel_z_scores!$E$3 * z_score_stuff!F61 + z_score_stuff!H61*hotel_z_scores!$F$3 + hotel_z_scores!$G$3 * z_score_stuff!J61 + z_score_stuff!L61*hotel_z_scores!$H$3 + hotel_z_scores!$I$3*z_score_stuff!N61</f>
        <v>71.522759835945024</v>
      </c>
      <c r="Q61">
        <f>B61*hotel_z_scores!$C$4 + z_score_stuff!D61*hotel_z_scores!$D$4 + hotel_z_scores!$E$4 * z_score_stuff!F61 + z_score_stuff!H61*hotel_z_scores!$F$4 + hotel_z_scores!$G$4 * z_score_stuff!J61 + z_score_stuff!L61*hotel_z_scores!$H$4 + hotel_z_scores!$I$4*z_score_stuff!N61</f>
        <v>53.404430601853861</v>
      </c>
      <c r="R61">
        <f>$A61*[2]hotel_z_scores!$B$5 + $B61*[2]hotel_z_scores!$C$5 + [2]hotel_z_scores!$D$5*[2]z_score_stuff!$C61 + [2]z_score_stuff!$D61*[2]hotel_z_scores!$E$5 + [2]hotel_z_scores!$F$5*[2]z_score_stuff!$E61 + [2]z_score_stuff!$F61*[2]hotel_z_scores!$G$5 + [2]hotel_z_scores!$H$5*[2]z_score_stuff!$G61 + [2]z_score_stuff!$H61*[2]hotel_z_scores!$I$5</f>
        <v>2.7221258049304264</v>
      </c>
      <c r="S61">
        <f>$A61*[2]hotel_z_scores!$B$6 + $B61*[2]hotel_z_scores!$C$6 + [2]hotel_z_scores!$D$6*[2]z_score_stuff!$C61 + [2]z_score_stuff!$D61*[2]hotel_z_scores!$E$6 + [2]hotel_z_scores!$F$6*[2]z_score_stuff!$E61 + [2]z_score_stuff!$F61*[2]hotel_z_scores!$G$6 + [2]hotel_z_scores!$H$6*[2]z_score_stuff!$G61 + [2]z_score_stuff!$H61*[2]hotel_z_scores!$I$6</f>
        <v>5.971258175742431</v>
      </c>
      <c r="T61">
        <f>$A61*[2]hotel_z_scores!$B$7 + $B61*[2]hotel_z_scores!$C$7+ [2]hotel_z_scores!$D$7*[2]z_score_stuff!$C61 + [2]z_score_stuff!$D61*[2]hotel_z_scores!$E$7 + [2]hotel_z_scores!$F$7*[2]z_score_stuff!$E61 + [2]z_score_stuff!$F61*[2]hotel_z_scores!$G$7 + [2]hotel_z_scores!$H$7*[2]z_score_stuff!$G61 + [2]z_score_stuff!$H61*[2]hotel_z_scores!$I$7</f>
        <v>0.59894030896450279</v>
      </c>
      <c r="U61">
        <f>B61*hotel_z_scores!$C$8 + z_score_stuff!D61*hotel_z_scores!$D$8 + hotel_z_scores!$E$8 * z_score_stuff!F61 + z_score_stuff!H61*hotel_z_scores!$F$8 + hotel_z_scores!$G$8 * z_score_stuff!J61 + z_score_stuff!L61*hotel_z_scores!$H$8 + hotel_z_scores!$I$8*z_score_stuff!N61</f>
        <v>40.046139500623184</v>
      </c>
      <c r="V61">
        <f>B61*hotel_z_scores!$C$9 + z_score_stuff!D61*hotel_z_scores!$D$9 + hotel_z_scores!$E$9 * z_score_stuff!F61 + z_score_stuff!H61*hotel_z_scores!$F$9 + hotel_z_scores!$G$9 * z_score_stuff!J61 + z_score_stuff!L61*hotel_z_scores!$H$9 + hotel_z_scores!$I$9*z_score_stuff!N61</f>
        <v>50.329243456715723</v>
      </c>
      <c r="W61">
        <f>B61*hotel_z_scores!$C$10 + z_score_stuff!D61*hotel_z_scores!$D$10 + hotel_z_scores!$E$10 * z_score_stuff!F61 + z_score_stuff!H61*hotel_z_scores!$F$10 + hotel_z_scores!$G$10 * z_score_stuff!J61 + z_score_stuff!L61*hotel_z_scores!$H$10 + hotel_z_scores!$I$10*z_score_stuff!N61</f>
        <v>47.646369485892251</v>
      </c>
      <c r="X61">
        <f>B61*hotel_z_scores!$C$11 + z_score_stuff!D61*hotel_z_scores!$D$11 + hotel_z_scores!$E$11 * z_score_stuff!F61 + z_score_stuff!H61*hotel_z_scores!$F$11 + hotel_z_scores!$G$11 * z_score_stuff!J61 + z_score_stuff!L61*hotel_z_scores!$H$11 + hotel_z_scores!$I$11*z_score_stuff!N61</f>
        <v>48.80563302155479</v>
      </c>
      <c r="Y61">
        <f>B61*hotel_z_scores!$C$12 + z_score_stuff!D61*hotel_z_scores!$D$12 + hotel_z_scores!$E$12 * z_score_stuff!F61 + z_score_stuff!H61*hotel_z_scores!$F$12 + hotel_z_scores!$G$12 * z_score_stuff!J61 + z_score_stuff!L61*hotel_z_scores!$H$12 + hotel_z_scores!$I$12*z_score_stuff!N61</f>
        <v>52.008012993459936</v>
      </c>
      <c r="Z61">
        <f>B61*hotel_z_scores!$C$13 + z_score_stuff!D61*hotel_z_scores!$D$13 + hotel_z_scores!$E$13 * z_score_stuff!F61 + z_score_stuff!H61*hotel_z_scores!$F$13 + hotel_z_scores!$G$13 * z_score_stuff!J61 + z_score_stuff!L61*hotel_z_scores!$H$13 + hotel_z_scores!$I$13*z_score_stuff!N61</f>
        <v>49.510354724510393</v>
      </c>
      <c r="AA61">
        <f>B61*hotel_z_scores!$C$14 + z_score_stuff!D61*hotel_z_scores!$D$14 + hotel_z_scores!$E$14 * z_score_stuff!F61 + z_score_stuff!H61*hotel_z_scores!$F$14 + hotel_z_scores!$G$14 * z_score_stuff!J61 + z_score_stuff!L61*hotel_z_scores!$H$14 + hotel_z_scores!$I$14*z_score_stuff!N61</f>
        <v>47.729551277927762</v>
      </c>
      <c r="AB61">
        <f>B61*hotel_z_scores!$C$15 + z_score_stuff!D61*hotel_z_scores!$D$15 + hotel_z_scores!$E$15 * z_score_stuff!F61 + z_score_stuff!H61*hotel_z_scores!$F$15 + hotel_z_scores!$G$15 * z_score_stuff!J61 + z_score_stuff!L61*hotel_z_scores!$H$15 + hotel_z_scores!$I$15*z_score_stuff!N61</f>
        <v>38.770296453817103</v>
      </c>
      <c r="AC61">
        <f>B61*hotel_z_scores!$C$16 + z_score_stuff!D61*hotel_z_scores!$D$16 + hotel_z_scores!$E$16 * z_score_stuff!F61 + z_score_stuff!H61*hotel_z_scores!$F$16 + hotel_z_scores!$G$16 * z_score_stuff!J61 + z_score_stuff!L61*hotel_z_scores!$H$16 + hotel_z_scores!$I$16*z_score_stuff!N61</f>
        <v>55.420573784019702</v>
      </c>
      <c r="AD61">
        <f>B61*hotel_z_scores!$C$17 + z_score_stuff!D61*hotel_z_scores!$D$17 + hotel_z_scores!$E$17 * z_score_stuff!F61 + z_score_stuff!H61*hotel_z_scores!$F$17 + hotel_z_scores!$G$17 * z_score_stuff!J61 + z_score_stuff!L61*hotel_z_scores!$H$17 + hotel_z_scores!$I$17*z_score_stuff!N61</f>
        <v>43.585684706761512</v>
      </c>
      <c r="AE61">
        <f>B61*hotel_z_scores!$C$18 + z_score_stuff!D61*hotel_z_scores!$D$18 + hotel_z_scores!$E$18 * z_score_stuff!F61 + z_score_stuff!H61*hotel_z_scores!$F$18 + hotel_z_scores!$G$18 * z_score_stuff!J61 + z_score_stuff!L61*hotel_z_scores!$H$18 + hotel_z_scores!$I$18 * z_score_stuff!N61</f>
        <v>57.581784049034134</v>
      </c>
      <c r="AF61">
        <f>B61*hotel_z_scores!$C$19 + z_score_stuff!D61*hotel_z_scores!$D$19 + hotel_z_scores!$E$19 * z_score_stuff!F61 + z_score_stuff!H61*hotel_z_scores!$F$19 + hotel_z_scores!$G$19 * z_score_stuff!J61 + z_score_stuff!L61*hotel_z_scores!$H$19 + hotel_z_scores!$I$19*z_score_stuff!N61</f>
        <v>53.202277625180784</v>
      </c>
      <c r="AG61">
        <f>B61*hotel_z_scores!$C$20 + z_score_stuff!D61*hotel_z_scores!$D$20 + hotel_z_scores!$E$20 * z_score_stuff!F61 + z_score_stuff!H61*hotel_z_scores!$F$20 + hotel_z_scores!$G$20 * z_score_stuff!J61 + z_score_stuff!L61*hotel_z_scores!$H$20 + hotel_z_scores!$I$20*z_score_stuff!N61</f>
        <v>53.935565733185975</v>
      </c>
      <c r="AH61">
        <f>B61*hotel_z_scores!$C$21 + z_score_stuff!D61*hotel_z_scores!$D$21 + hotel_z_scores!$E$21 * z_score_stuff!F61 + z_score_stuff!H61*hotel_z_scores!$F$21 + hotel_z_scores!$G$21 * z_score_stuff!J61 + z_score_stuff!L61*hotel_z_scores!$H$21 + hotel_z_scores!$I$21*z_score_stuff!N61</f>
        <v>58.925800844719824</v>
      </c>
      <c r="AI61">
        <f>B61*hotel_z_scores!$C$22 + z_score_stuff!D61*hotel_z_scores!$D$22 + hotel_z_scores!$E$22 * z_score_stuff!F61 + z_score_stuff!H61*hotel_z_scores!$F$22 + hotel_z_scores!$G$22 * z_score_stuff!J61 + z_score_stuff!L61*hotel_z_scores!$H$22 + hotel_z_scores!$I$22*z_score_stuff!N61</f>
        <v>32.6714984908294</v>
      </c>
      <c r="AJ61">
        <f>B61*hotel_z_scores!$C$23+z_score_stuff!D61*hotel_z_scores!$D$23+hotel_z_scores!$E$23*z_score_stuff!F61+z_score_stuff!H61*hotel_z_scores!$F$23+hotel_z_scores!$G$23*z_score_stuff!J61+z_score_stuff!L61*hotel_z_scores!$H$23+hotel_z_scores!$I$23*z_score_stuff!N61</f>
        <v>42.945064634479252</v>
      </c>
      <c r="AK61">
        <f>B61*hotel_z_scores!$C$24 + z_score_stuff!D61*hotel_z_scores!$D$24 + hotel_z_scores!$E$24 * z_score_stuff!F61 + z_score_stuff!H61*hotel_z_scores!$F$24 + hotel_z_scores!$G$24 * z_score_stuff!J61 + z_score_stuff!L61*hotel_z_scores!$H$24 + hotel_z_scores!$I$24*z_score_stuff!N61</f>
        <v>41.725031691636715</v>
      </c>
      <c r="AL61">
        <f>B61*hotel_z_scores!$C$25 + z_score_stuff!D61*hotel_z_scores!$D$25 + hotel_z_scores!$E$25 * z_score_stuff!F61 + z_score_stuff!H61*hotel_z_scores!$F$25 + hotel_z_scores!$G$25 * z_score_stuff!J61 + z_score_stuff!L61*hotel_z_scores!$H$25 + hotel_z_scores!$I$25*z_score_stuff!N61</f>
        <v>46.942468372650154</v>
      </c>
      <c r="AM61">
        <f>B61*hotel_z_scores!$C$26 + z_score_stuff!D61*hotel_z_scores!$D$26 + hotel_z_scores!$E$26 * z_score_stuff!F61 + z_score_stuff!H61*hotel_z_scores!$F$26 + hotel_z_scores!$G$26 * z_score_stuff!J61 + z_score_stuff!L61*hotel_z_scores!$H$26 + hotel_z_scores!$I$26*z_score_stuff!N61</f>
        <v>49.131663988596827</v>
      </c>
      <c r="AN61">
        <f>B61*hotel_z_scores!$C$27 + z_score_stuff!D61*hotel_z_scores!$D$27 + hotel_z_scores!$E$27 * z_score_stuff!F61 + z_score_stuff!H61*hotel_z_scores!$F$27 + hotel_z_scores!$G$27 * z_score_stuff!J61 + z_score_stuff!L61*hotel_z_scores!$H$27 + hotel_z_scores!$I$27 *z_score_stuff!N61</f>
        <v>52.359582343635743</v>
      </c>
      <c r="AO61">
        <f>B61*hotel_z_scores!$C$28 + z_score_stuff!D61*hotel_z_scores!$D$28 + hotel_z_scores!$E$28 * z_score_stuff!F61 + z_score_stuff!H61*hotel_z_scores!$F$28 + hotel_z_scores!$G$28 * z_score_stuff!J61 + z_score_stuff!L61*hotel_z_scores!$H$28 + hotel_z_scores!$I$28 *z_score_stuff!N61</f>
        <v>27.112484353847975</v>
      </c>
      <c r="AP61">
        <f>B61*hotel_z_scores!$C$29 + z_score_stuff!D61*hotel_z_scores!$D$29 + hotel_z_scores!$E$29 * z_score_stuff!F61 + z_score_stuff!H61*hotel_z_scores!$F$29 + hotel_z_scores!$G$29 * z_score_stuff!J61 + z_score_stuff!L61*hotel_z_scores!$H$29 + hotel_z_scores!$I$29*z_score_stuff!N61</f>
        <v>35.001647135761765</v>
      </c>
      <c r="AQ61">
        <f>B61*hotel_z_scores!$C$30 + z_score_stuff!D61*hotel_z_scores!$D$30 + hotel_z_scores!$E$30 * z_score_stuff!F61 + z_score_stuff!H61*hotel_z_scores!$F$30 + hotel_z_scores!$G$30 * z_score_stuff!J61 + z_score_stuff!L61*hotel_z_scores!$H$30 + hotel_z_scores!$I$30*z_score_stuff!N61</f>
        <v>48.772098688649358</v>
      </c>
      <c r="AR61">
        <f>B61*hotel_z_scores!$C$31 + z_score_stuff!D61*hotel_z_scores!$D$31 + hotel_z_scores!$E$31 * z_score_stuff!F61 + z_score_stuff!H61*hotel_z_scores!$F$31 + hotel_z_scores!$G$31 * z_score_stuff!J61 + z_score_stuff!L61*hotel_z_scores!$H$31 + hotel_z_scores!$I$31*z_score_stuff!N61</f>
        <v>68.271505123784308</v>
      </c>
      <c r="AS61">
        <f>B61*hotel_z_scores!$C$32 + z_score_stuff!D61*hotel_z_scores!$D$32 + hotel_z_scores!$E$32 * z_score_stuff!F61 + z_score_stuff!H61*hotel_z_scores!$F$32 + hotel_z_scores!$G$32 * z_score_stuff!J61 + z_score_stuff!L61*hotel_z_scores!$H$32 + hotel_z_scores!$I$32*z_score_stuff!N61</f>
        <v>45.604177409739798</v>
      </c>
      <c r="AU61" t="e">
        <f>INDEX(#REF!,0,MATCH(MAX(#REF!),#REF!,0))</f>
        <v>#REF!</v>
      </c>
      <c r="AV61" t="e">
        <f>INDEX(#REF!,0,MATCH(LARGE((#REF!),2),#REF!, 0))</f>
        <v>#REF!</v>
      </c>
      <c r="AW61" t="e">
        <f>INDEX(#REF!,0,MATCH(LARGE((#REF!),3),#REF!, 0))</f>
        <v>#REF!</v>
      </c>
      <c r="AX61">
        <f>COUNTIF(AU61:AW61, "=" &amp; AY61)</f>
        <v>0</v>
      </c>
      <c r="AY61" s="7" t="s">
        <v>781</v>
      </c>
    </row>
    <row r="62" spans="1:51" x14ac:dyDescent="0.3">
      <c r="A62">
        <f>('Value and Moderate yes mult bed'!BY62 - '[3]Rest of VM'!$AQ$1406) / '[3]Rest of VM'!$AQ$1407</f>
        <v>-1.0592114074594852</v>
      </c>
      <c r="B62">
        <f t="shared" si="6"/>
        <v>1.6279505375731991</v>
      </c>
      <c r="C62">
        <f>('Value and Moderate yes mult bed'!BZ62 - '[3]Rest of VM'!$AR$1406) /'[3]Rest of VM'!$AR$1407</f>
        <v>1.8932017535762207</v>
      </c>
      <c r="D62">
        <f t="shared" si="0"/>
        <v>3.7188601077593759</v>
      </c>
      <c r="E62">
        <f>('Value and Moderate yes mult bed'!CA62 - '[3]Rest of VM'!$AT$1406) /'[3]Rest of VM'!$AT$1407</f>
        <v>-0.47603716464763429</v>
      </c>
      <c r="F62">
        <f t="shared" si="1"/>
        <v>2.8643836249940491</v>
      </c>
      <c r="G62">
        <f>('Value and Moderate yes mult bed'!CB62 - '[3]Rest of VM'!$AU$1406) / '[3]Rest of VM'!$AU$1407</f>
        <v>-0.86973154690407606</v>
      </c>
      <c r="H62">
        <f t="shared" si="2"/>
        <v>1.1536165251330401</v>
      </c>
      <c r="I62">
        <f>('Value and Moderate yes mult bed'!CC62 - '[3]Rest of VM'!$AY$1406) /'[3]Rest of VM'!$AY$1407</f>
        <v>0.23680190033071888</v>
      </c>
      <c r="J62">
        <f t="shared" si="3"/>
        <v>2.6048209012698904</v>
      </c>
      <c r="K62">
        <f>('Value and Moderate yes mult bed'!CD62 - '[3]Rest of VM'!$BA$1406) / '[3]Rest of VM'!$BA$1407</f>
        <v>3.2739395802555902</v>
      </c>
      <c r="L62">
        <f t="shared" si="4"/>
        <v>4.8446576419465099</v>
      </c>
      <c r="M62">
        <f>('Value and Moderate yes mult bed'!CE62 - '[3]Rest of VM'!$AW$1406) / '[3]Rest of VM'!$AW$1407</f>
        <v>2.008396638084911</v>
      </c>
      <c r="N62">
        <f t="shared" si="5"/>
        <v>4.69182841908688</v>
      </c>
      <c r="O62">
        <f>hotel_z_scores!$B$37*(B62*hotel_z_scores!$C$2 + z_score_stuff!D62*hotel_z_scores!$D$2 + hotel_z_scores!$E$2 * z_score_stuff!F62 + z_score_stuff!H62*hotel_z_scores!$F$2 + hotel_z_scores!$G$2 * z_score_stuff!J62 + z_score_stuff!L62*hotel_z_scores!$H$2 + hotel_z_scores!$I$2*z_score_stuff!N62)</f>
        <v>24.657959922104489</v>
      </c>
      <c r="P62">
        <f>B62*hotel_z_scores!$C$3 + z_score_stuff!D62*hotel_z_scores!$D$3 + hotel_z_scores!$E$3 * z_score_stuff!F62 + z_score_stuff!H62*hotel_z_scores!$F$3 + hotel_z_scores!$G$3 * z_score_stuff!J62 + z_score_stuff!L62*hotel_z_scores!$H$3 + hotel_z_scores!$I$3*z_score_stuff!N62</f>
        <v>80.125085595254546</v>
      </c>
      <c r="Q62">
        <f>B62*hotel_z_scores!$C$4 + z_score_stuff!D62*hotel_z_scores!$D$4 + hotel_z_scores!$E$4 * z_score_stuff!F62 + z_score_stuff!H62*hotel_z_scores!$F$4 + hotel_z_scores!$G$4 * z_score_stuff!J62 + z_score_stuff!L62*hotel_z_scores!$H$4 + hotel_z_scores!$I$4*z_score_stuff!N62</f>
        <v>60.843619072192197</v>
      </c>
      <c r="R62">
        <f>$A62*[2]hotel_z_scores!$B$5 + $B62*[2]hotel_z_scores!$C$5 + [2]hotel_z_scores!$D$5*[2]z_score_stuff!$C62 + [2]z_score_stuff!$D62*[2]hotel_z_scores!$E$5 + [2]hotel_z_scores!$F$5*[2]z_score_stuff!$E62 + [2]z_score_stuff!$F62*[2]hotel_z_scores!$G$5 + [2]hotel_z_scores!$H$5*[2]z_score_stuff!$G62 + [2]z_score_stuff!$H62*[2]hotel_z_scores!$I$5</f>
        <v>-6.1238120250482178</v>
      </c>
      <c r="S62">
        <f>$A62*[2]hotel_z_scores!$B$6 + $B62*[2]hotel_z_scores!$C$6 + [2]hotel_z_scores!$D$6*[2]z_score_stuff!$C62 + [2]z_score_stuff!$D62*[2]hotel_z_scores!$E$6 + [2]hotel_z_scores!$F$6*[2]z_score_stuff!$E62 + [2]z_score_stuff!$F62*[2]hotel_z_scores!$G$6 + [2]hotel_z_scores!$H$6*[2]z_score_stuff!$G62 + [2]z_score_stuff!$H62*[2]hotel_z_scores!$I$6</f>
        <v>-3.3669515992787984</v>
      </c>
      <c r="T62">
        <f>$A62*[2]hotel_z_scores!$B$7 + $B62*[2]hotel_z_scores!$C$7+ [2]hotel_z_scores!$D$7*[2]z_score_stuff!$C62 + [2]z_score_stuff!$D62*[2]hotel_z_scores!$E$7 + [2]hotel_z_scores!$F$7*[2]z_score_stuff!$E62 + [2]z_score_stuff!$F62*[2]hotel_z_scores!$G$7 + [2]hotel_z_scores!$H$7*[2]z_score_stuff!$G62 + [2]z_score_stuff!$H62*[2]hotel_z_scores!$I$7</f>
        <v>-5.7278035269331182</v>
      </c>
      <c r="U62">
        <f>B62*hotel_z_scores!$C$8 + z_score_stuff!D62*hotel_z_scores!$D$8 + hotel_z_scores!$E$8 * z_score_stuff!F62 + z_score_stuff!H62*hotel_z_scores!$F$8 + hotel_z_scores!$G$8 * z_score_stuff!J62 + z_score_stuff!L62*hotel_z_scores!$H$8 + hotel_z_scores!$I$8*z_score_stuff!N62</f>
        <v>51.644712311084938</v>
      </c>
      <c r="V62">
        <f>B62*hotel_z_scores!$C$9 + z_score_stuff!D62*hotel_z_scores!$D$9 + hotel_z_scores!$E$9 * z_score_stuff!F62 + z_score_stuff!H62*hotel_z_scores!$F$9 + hotel_z_scores!$G$9 * z_score_stuff!J62 + z_score_stuff!L62*hotel_z_scores!$H$9 + hotel_z_scores!$I$9*z_score_stuff!N62</f>
        <v>60.237913009045329</v>
      </c>
      <c r="W62">
        <f>B62*hotel_z_scores!$C$10 + z_score_stuff!D62*hotel_z_scores!$D$10 + hotel_z_scores!$E$10 * z_score_stuff!F62 + z_score_stuff!H62*hotel_z_scores!$F$10 + hotel_z_scores!$G$10 * z_score_stuff!J62 + z_score_stuff!L62*hotel_z_scores!$H$10 + hotel_z_scores!$I$10*z_score_stuff!N62</f>
        <v>45.817830623017059</v>
      </c>
      <c r="X62">
        <f>B62*hotel_z_scores!$C$11 + z_score_stuff!D62*hotel_z_scores!$D$11 + hotel_z_scores!$E$11 * z_score_stuff!F62 + z_score_stuff!H62*hotel_z_scores!$F$11 + hotel_z_scores!$G$11 * z_score_stuff!J62 + z_score_stuff!L62*hotel_z_scores!$H$11 + hotel_z_scores!$I$11*z_score_stuff!N62</f>
        <v>57.09713327280798</v>
      </c>
      <c r="Y62">
        <f>B62*hotel_z_scores!$C$12 + z_score_stuff!D62*hotel_z_scores!$D$12 + hotel_z_scores!$E$12 * z_score_stuff!F62 + z_score_stuff!H62*hotel_z_scores!$F$12 + hotel_z_scores!$G$12 * z_score_stuff!J62 + z_score_stuff!L62*hotel_z_scores!$H$12 + hotel_z_scores!$I$12*z_score_stuff!N62</f>
        <v>59.499236478671143</v>
      </c>
      <c r="Z62">
        <f>B62*hotel_z_scores!$C$13 + z_score_stuff!D62*hotel_z_scores!$D$13 + hotel_z_scores!$E$13 * z_score_stuff!F62 + z_score_stuff!H62*hotel_z_scores!$F$13 + hotel_z_scores!$G$13 * z_score_stuff!J62 + z_score_stuff!L62*hotel_z_scores!$H$13 + hotel_z_scores!$I$13*z_score_stuff!N62</f>
        <v>58.861963910927734</v>
      </c>
      <c r="AA62">
        <f>B62*hotel_z_scores!$C$14 + z_score_stuff!D62*hotel_z_scores!$D$14 + hotel_z_scores!$E$14 * z_score_stuff!F62 + z_score_stuff!H62*hotel_z_scores!$F$14 + hotel_z_scores!$G$14 * z_score_stuff!J62 + z_score_stuff!L62*hotel_z_scores!$H$14 + hotel_z_scores!$I$14*z_score_stuff!N62</f>
        <v>58.298980943638846</v>
      </c>
      <c r="AB62">
        <f>B62*hotel_z_scores!$C$15 + z_score_stuff!D62*hotel_z_scores!$D$15 + hotel_z_scores!$E$15 * z_score_stuff!F62 + z_score_stuff!H62*hotel_z_scores!$F$15 + hotel_z_scores!$G$15 * z_score_stuff!J62 + z_score_stuff!L62*hotel_z_scores!$H$15 + hotel_z_scores!$I$15*z_score_stuff!N62</f>
        <v>38.787949595339185</v>
      </c>
      <c r="AC62">
        <f>B62*hotel_z_scores!$C$16 + z_score_stuff!D62*hotel_z_scores!$D$16 + hotel_z_scores!$E$16 * z_score_stuff!F62 + z_score_stuff!H62*hotel_z_scores!$F$16 + hotel_z_scores!$G$16 * z_score_stuff!J62 + z_score_stuff!L62*hotel_z_scores!$H$16 + hotel_z_scores!$I$16*z_score_stuff!N62</f>
        <v>68.405911125648018</v>
      </c>
      <c r="AD62">
        <f>B62*hotel_z_scores!$C$17 + z_score_stuff!D62*hotel_z_scores!$D$17 + hotel_z_scores!$E$17 * z_score_stuff!F62 + z_score_stuff!H62*hotel_z_scores!$F$17 + hotel_z_scores!$G$17 * z_score_stuff!J62 + z_score_stuff!L62*hotel_z_scores!$H$17 + hotel_z_scores!$I$17*z_score_stuff!N62</f>
        <v>46.763455931927311</v>
      </c>
      <c r="AE62">
        <f>B62*hotel_z_scores!$C$18 + z_score_stuff!D62*hotel_z_scores!$D$18 + hotel_z_scores!$E$18 * z_score_stuff!F62 + z_score_stuff!H62*hotel_z_scores!$F$18 + hotel_z_scores!$G$18 * z_score_stuff!J62 + z_score_stuff!L62*hotel_z_scores!$H$18 + hotel_z_scores!$I$18 * z_score_stuff!N62</f>
        <v>69.14436102806981</v>
      </c>
      <c r="AF62">
        <f>B62*hotel_z_scores!$C$19 + z_score_stuff!D62*hotel_z_scores!$D$19 + hotel_z_scores!$E$19 * z_score_stuff!F62 + z_score_stuff!H62*hotel_z_scores!$F$19 + hotel_z_scores!$G$19 * z_score_stuff!J62 + z_score_stuff!L62*hotel_z_scores!$H$19 + hotel_z_scores!$I$19*z_score_stuff!N62</f>
        <v>62.051449471695975</v>
      </c>
      <c r="AG62">
        <f>B62*hotel_z_scores!$C$20 + z_score_stuff!D62*hotel_z_scores!$D$20 + hotel_z_scores!$E$20 * z_score_stuff!F62 + z_score_stuff!H62*hotel_z_scores!$F$20 + hotel_z_scores!$G$20 * z_score_stuff!J62 + z_score_stuff!L62*hotel_z_scores!$H$20 + hotel_z_scores!$I$20*z_score_stuff!N62</f>
        <v>64.205650376750782</v>
      </c>
      <c r="AH62">
        <f>B62*hotel_z_scores!$C$21 + z_score_stuff!D62*hotel_z_scores!$D$21 + hotel_z_scores!$E$21 * z_score_stuff!F62 + z_score_stuff!H62*hotel_z_scores!$F$21 + hotel_z_scores!$G$21 * z_score_stuff!J62 + z_score_stuff!L62*hotel_z_scores!$H$21 + hotel_z_scores!$I$21*z_score_stuff!N62</f>
        <v>70.273156525021349</v>
      </c>
      <c r="AI62">
        <f>B62*hotel_z_scores!$C$22 + z_score_stuff!D62*hotel_z_scores!$D$22 + hotel_z_scores!$E$22 * z_score_stuff!F62 + z_score_stuff!H62*hotel_z_scores!$F$22 + hotel_z_scores!$G$22 * z_score_stuff!J62 + z_score_stuff!L62*hotel_z_scores!$H$22 + hotel_z_scores!$I$22*z_score_stuff!N62</f>
        <v>33.056840439718918</v>
      </c>
      <c r="AJ62">
        <f>B62*hotel_z_scores!$C$23+z_score_stuff!D62*hotel_z_scores!$D$23+hotel_z_scores!$E$23*z_score_stuff!F62+z_score_stuff!H62*hotel_z_scores!$F$23+hotel_z_scores!$G$23*z_score_stuff!J62+z_score_stuff!L62*hotel_z_scores!$H$23+hotel_z_scores!$I$23*z_score_stuff!N62</f>
        <v>45.890679738766437</v>
      </c>
      <c r="AK62">
        <f>B62*hotel_z_scores!$C$24 + z_score_stuff!D62*hotel_z_scores!$D$24 + hotel_z_scores!$E$24 * z_score_stuff!F62 + z_score_stuff!H62*hotel_z_scores!$F$24 + hotel_z_scores!$G$24 * z_score_stuff!J62 + z_score_stuff!L62*hotel_z_scores!$H$24 + hotel_z_scores!$I$24*z_score_stuff!N62</f>
        <v>48.170248597008147</v>
      </c>
      <c r="AL62">
        <f>B62*hotel_z_scores!$C$25 + z_score_stuff!D62*hotel_z_scores!$D$25 + hotel_z_scores!$E$25 * z_score_stuff!F62 + z_score_stuff!H62*hotel_z_scores!$F$25 + hotel_z_scores!$G$25 * z_score_stuff!J62 + z_score_stuff!L62*hotel_z_scores!$H$25 + hotel_z_scores!$I$25*z_score_stuff!N62</f>
        <v>53.380822783127051</v>
      </c>
      <c r="AM62">
        <f>B62*hotel_z_scores!$C$26 + z_score_stuff!D62*hotel_z_scores!$D$26 + hotel_z_scores!$E$26 * z_score_stuff!F62 + z_score_stuff!H62*hotel_z_scores!$F$26 + hotel_z_scores!$G$26 * z_score_stuff!J62 + z_score_stuff!L62*hotel_z_scores!$H$26 + hotel_z_scores!$I$26*z_score_stuff!N62</f>
        <v>58.430995176523886</v>
      </c>
      <c r="AN62">
        <f>B62*hotel_z_scores!$C$27 + z_score_stuff!D62*hotel_z_scores!$D$27 + hotel_z_scores!$E$27 * z_score_stuff!F62 + z_score_stuff!H62*hotel_z_scores!$F$27 + hotel_z_scores!$G$27 * z_score_stuff!J62 + z_score_stuff!L62*hotel_z_scores!$H$27 + hotel_z_scores!$I$27 *z_score_stuff!N62</f>
        <v>59.113795420178882</v>
      </c>
      <c r="AO62">
        <f>B62*hotel_z_scores!$C$28 + z_score_stuff!D62*hotel_z_scores!$D$28 + hotel_z_scores!$E$28 * z_score_stuff!F62 + z_score_stuff!H62*hotel_z_scores!$F$28 + hotel_z_scores!$G$28 * z_score_stuff!J62 + z_score_stuff!L62*hotel_z_scores!$H$28 + hotel_z_scores!$I$28 *z_score_stuff!N62</f>
        <v>40.735854843189223</v>
      </c>
      <c r="AP62">
        <f>B62*hotel_z_scores!$C$29 + z_score_stuff!D62*hotel_z_scores!$D$29 + hotel_z_scores!$E$29 * z_score_stuff!F62 + z_score_stuff!H62*hotel_z_scores!$F$29 + hotel_z_scores!$G$29 * z_score_stuff!J62 + z_score_stuff!L62*hotel_z_scores!$H$29 + hotel_z_scores!$I$29*z_score_stuff!N62</f>
        <v>48.931701083924629</v>
      </c>
      <c r="AQ62">
        <f>B62*hotel_z_scores!$C$30 + z_score_stuff!D62*hotel_z_scores!$D$30 + hotel_z_scores!$E$30 * z_score_stuff!F62 + z_score_stuff!H62*hotel_z_scores!$F$30 + hotel_z_scores!$G$30 * z_score_stuff!J62 + z_score_stuff!L62*hotel_z_scores!$H$30 + hotel_z_scores!$I$30*z_score_stuff!N62</f>
        <v>60.639483351564785</v>
      </c>
      <c r="AR62">
        <f>B62*hotel_z_scores!$C$31 + z_score_stuff!D62*hotel_z_scores!$D$31 + hotel_z_scores!$E$31 * z_score_stuff!F62 + z_score_stuff!H62*hotel_z_scores!$F$31 + hotel_z_scores!$G$31 * z_score_stuff!J62 + z_score_stuff!L62*hotel_z_scores!$H$31 + hotel_z_scores!$I$31*z_score_stuff!N62</f>
        <v>81.136874633276491</v>
      </c>
      <c r="AS62">
        <f>B62*hotel_z_scores!$C$32 + z_score_stuff!D62*hotel_z_scores!$D$32 + hotel_z_scores!$E$32 * z_score_stuff!F62 + z_score_stuff!H62*hotel_z_scores!$F$32 + hotel_z_scores!$G$32 * z_score_stuff!J62 + z_score_stuff!L62*hotel_z_scores!$H$32 + hotel_z_scores!$I$32*z_score_stuff!N62</f>
        <v>48.994494315307811</v>
      </c>
      <c r="AU62" t="e">
        <f>INDEX(#REF!,0,MATCH(MAX(#REF!),#REF!,0))</f>
        <v>#REF!</v>
      </c>
      <c r="AV62" t="e">
        <f>INDEX(#REF!,0,MATCH(LARGE((#REF!),2),#REF!, 0))</f>
        <v>#REF!</v>
      </c>
      <c r="AW62" t="e">
        <f>INDEX(#REF!,0,MATCH(LARGE((#REF!),3),#REF!, 0))</f>
        <v>#REF!</v>
      </c>
      <c r="AX62">
        <f>COUNTIF(AU62:AW62, "=" &amp; AY62)</f>
        <v>0</v>
      </c>
      <c r="AY62" s="7" t="s">
        <v>793</v>
      </c>
    </row>
    <row r="63" spans="1:51" x14ac:dyDescent="0.3">
      <c r="A63">
        <f>('Value and Moderate yes mult bed'!BY63 - '[3]Rest of VM'!$AQ$1406) / '[3]Rest of VM'!$AQ$1407</f>
        <v>-2.6871619450326842</v>
      </c>
      <c r="B63">
        <f t="shared" si="6"/>
        <v>0</v>
      </c>
      <c r="C63">
        <f>('Value and Moderate yes mult bed'!BZ63 - '[3]Rest of VM'!$AR$1406) /'[3]Rest of VM'!$AR$1407</f>
        <v>1.8932017535762207</v>
      </c>
      <c r="D63">
        <f t="shared" si="0"/>
        <v>3.7188601077593759</v>
      </c>
      <c r="E63">
        <f>('Value and Moderate yes mult bed'!CA63 - '[3]Rest of VM'!$AT$1406) /'[3]Rest of VM'!$AT$1407</f>
        <v>-0.47603716464763429</v>
      </c>
      <c r="F63">
        <f t="shared" si="1"/>
        <v>2.8643836249940491</v>
      </c>
      <c r="G63">
        <f>('Value and Moderate yes mult bed'!CB63 - '[3]Rest of VM'!$AU$1406) / '[3]Rest of VM'!$AU$1407</f>
        <v>-2.0233480720371162</v>
      </c>
      <c r="H63">
        <f t="shared" si="2"/>
        <v>0</v>
      </c>
      <c r="I63">
        <f>('Value and Moderate yes mult bed'!CC63 - '[3]Rest of VM'!$AY$1406) /'[3]Rest of VM'!$AY$1407</f>
        <v>-2.3680190009391717</v>
      </c>
      <c r="J63">
        <f t="shared" si="3"/>
        <v>0</v>
      </c>
      <c r="K63">
        <f>('Value and Moderate yes mult bed'!CD63 - '[3]Rest of VM'!$BA$1406) / '[3]Rest of VM'!$BA$1407</f>
        <v>-1.5707180616909198</v>
      </c>
      <c r="L63">
        <f t="shared" si="4"/>
        <v>0</v>
      </c>
      <c r="M63">
        <f>('Value and Moderate yes mult bed'!CE63 - '[3]Rest of VM'!$AW$1406) / '[3]Rest of VM'!$AW$1407</f>
        <v>2.008396638084911</v>
      </c>
      <c r="N63">
        <f t="shared" si="5"/>
        <v>4.69182841908688</v>
      </c>
      <c r="O63">
        <f>hotel_z_scores!$B$37*(B63*hotel_z_scores!$C$2 + z_score_stuff!D63*hotel_z_scores!$D$2 + hotel_z_scores!$E$2 * z_score_stuff!F63 + z_score_stuff!H63*hotel_z_scores!$F$2 + hotel_z_scores!$G$2 * z_score_stuff!J63 + z_score_stuff!L63*hotel_z_scores!$H$2 + hotel_z_scores!$I$2*z_score_stuff!N63)</f>
        <v>14.699057652293591</v>
      </c>
      <c r="P63">
        <f>B63*hotel_z_scores!$C$3 + z_score_stuff!D63*hotel_z_scores!$D$3 + hotel_z_scores!$E$3 * z_score_stuff!F63 + z_score_stuff!H63*hotel_z_scores!$F$3 + hotel_z_scores!$G$3 * z_score_stuff!J63 + z_score_stuff!L63*hotel_z_scores!$H$3 + hotel_z_scores!$I$3*z_score_stuff!N63</f>
        <v>39.667085922961256</v>
      </c>
      <c r="Q63">
        <f>B63*hotel_z_scores!$C$4 + z_score_stuff!D63*hotel_z_scores!$D$4 + hotel_z_scores!$E$4 * z_score_stuff!F63 + z_score_stuff!H63*hotel_z_scores!$F$4 + hotel_z_scores!$G$4 * z_score_stuff!J63 + z_score_stuff!L63*hotel_z_scores!$H$4 + hotel_z_scores!$I$4*z_score_stuff!N63</f>
        <v>33.480766818410572</v>
      </c>
      <c r="R63">
        <f>$A63*[2]hotel_z_scores!$B$5 + $B63*[2]hotel_z_scores!$C$5 + [2]hotel_z_scores!$D$5*[2]z_score_stuff!$C63 + [2]z_score_stuff!$D63*[2]hotel_z_scores!$E$5 + [2]hotel_z_scores!$F$5*[2]z_score_stuff!$E63 + [2]z_score_stuff!$F63*[2]hotel_z_scores!$G$5 + [2]hotel_z_scores!$H$5*[2]z_score_stuff!$G63 + [2]z_score_stuff!$H63*[2]hotel_z_scores!$I$5</f>
        <v>-0.93482399867073163</v>
      </c>
      <c r="S63">
        <f>$A63*[2]hotel_z_scores!$B$6 + $B63*[2]hotel_z_scores!$C$6 + [2]hotel_z_scores!$D$6*[2]z_score_stuff!$C63 + [2]z_score_stuff!$D63*[2]hotel_z_scores!$E$6 + [2]hotel_z_scores!$F$6*[2]z_score_stuff!$E63 + [2]z_score_stuff!$F63*[2]hotel_z_scores!$G$6 + [2]hotel_z_scores!$H$6*[2]z_score_stuff!$G63 + [2]z_score_stuff!$H63*[2]hotel_z_scores!$I$6</f>
        <v>2.5015643985943568</v>
      </c>
      <c r="T63">
        <f>$A63*[2]hotel_z_scores!$B$7 + $B63*[2]hotel_z_scores!$C$7+ [2]hotel_z_scores!$D$7*[2]z_score_stuff!$C63 + [2]z_score_stuff!$D63*[2]hotel_z_scores!$E$7 + [2]hotel_z_scores!$F$7*[2]z_score_stuff!$E63 + [2]z_score_stuff!$F63*[2]hotel_z_scores!$G$7 + [2]hotel_z_scores!$H$7*[2]z_score_stuff!$G63 + [2]z_score_stuff!$H63*[2]hotel_z_scores!$I$7</f>
        <v>4.6038856176062746</v>
      </c>
      <c r="U63">
        <f>B63*hotel_z_scores!$C$8 + z_score_stuff!D63*hotel_z_scores!$D$8 + hotel_z_scores!$E$8 * z_score_stuff!F63 + z_score_stuff!H63*hotel_z_scores!$F$8 + hotel_z_scores!$G$8 * z_score_stuff!J63 + z_score_stuff!L63*hotel_z_scores!$H$8 + hotel_z_scores!$I$8*z_score_stuff!N63</f>
        <v>28.277675326554156</v>
      </c>
      <c r="V63">
        <f>B63*hotel_z_scores!$C$9 + z_score_stuff!D63*hotel_z_scores!$D$9 + hotel_z_scores!$E$9 * z_score_stuff!F63 + z_score_stuff!H63*hotel_z_scores!$F$9 + hotel_z_scores!$G$9 * z_score_stuff!J63 + z_score_stuff!L63*hotel_z_scores!$H$9 + hotel_z_scores!$I$9*z_score_stuff!N63</f>
        <v>38.400702097953129</v>
      </c>
      <c r="W63">
        <f>B63*hotel_z_scores!$C$10 + z_score_stuff!D63*hotel_z_scores!$D$10 + hotel_z_scores!$E$10 * z_score_stuff!F63 + z_score_stuff!H63*hotel_z_scores!$F$10 + hotel_z_scores!$G$10 * z_score_stuff!J63 + z_score_stuff!L63*hotel_z_scores!$H$10 + hotel_z_scores!$I$10*z_score_stuff!N63</f>
        <v>25.357199024597278</v>
      </c>
      <c r="X63">
        <f>B63*hotel_z_scores!$C$11 + z_score_stuff!D63*hotel_z_scores!$D$11 + hotel_z_scores!$E$11 * z_score_stuff!F63 + z_score_stuff!H63*hotel_z_scores!$F$11 + hotel_z_scores!$G$11 * z_score_stuff!J63 + z_score_stuff!L63*hotel_z_scores!$H$11 + hotel_z_scores!$I$11*z_score_stuff!N63</f>
        <v>32.730129954489065</v>
      </c>
      <c r="Y63">
        <f>B63*hotel_z_scores!$C$12 + z_score_stuff!D63*hotel_z_scores!$D$12 + hotel_z_scores!$E$12 * z_score_stuff!F63 + z_score_stuff!H63*hotel_z_scores!$F$12 + hotel_z_scores!$G$12 * z_score_stuff!J63 + z_score_stuff!L63*hotel_z_scores!$H$12 + hotel_z_scores!$I$12*z_score_stuff!N63</f>
        <v>29.979975189612851</v>
      </c>
      <c r="Z63">
        <f>B63*hotel_z_scores!$C$13 + z_score_stuff!D63*hotel_z_scores!$D$13 + hotel_z_scores!$E$13 * z_score_stuff!F63 + z_score_stuff!H63*hotel_z_scores!$F$13 + hotel_z_scores!$G$13 * z_score_stuff!J63 + z_score_stuff!L63*hotel_z_scores!$H$13 + hotel_z_scores!$I$13*z_score_stuff!N63</f>
        <v>35.32505342151623</v>
      </c>
      <c r="AA63">
        <f>B63*hotel_z_scores!$C$14 + z_score_stuff!D63*hotel_z_scores!$D$14 + hotel_z_scores!$E$14 * z_score_stuff!F63 + z_score_stuff!H63*hotel_z_scores!$F$14 + hotel_z_scores!$G$14 * z_score_stuff!J63 + z_score_stuff!L63*hotel_z_scores!$H$14 + hotel_z_scores!$I$14*z_score_stuff!N63</f>
        <v>33.778154171428987</v>
      </c>
      <c r="AB63">
        <f>B63*hotel_z_scores!$C$15 + z_score_stuff!D63*hotel_z_scores!$D$15 + hotel_z_scores!$E$15 * z_score_stuff!F63 + z_score_stuff!H63*hotel_z_scores!$F$15 + hotel_z_scores!$G$15 * z_score_stuff!J63 + z_score_stuff!L63*hotel_z_scores!$H$15 + hotel_z_scores!$I$15*z_score_stuff!N63</f>
        <v>18.990531774028842</v>
      </c>
      <c r="AC63">
        <f>B63*hotel_z_scores!$C$16 + z_score_stuff!D63*hotel_z_scores!$D$16 + hotel_z_scores!$E$16 * z_score_stuff!F63 + z_score_stuff!H63*hotel_z_scores!$F$16 + hotel_z_scores!$G$16 * z_score_stuff!J63 + z_score_stuff!L63*hotel_z_scores!$H$16 + hotel_z_scores!$I$16*z_score_stuff!N63</f>
        <v>40.78963791514937</v>
      </c>
      <c r="AD63">
        <f>B63*hotel_z_scores!$C$17 + z_score_stuff!D63*hotel_z_scores!$D$17 + hotel_z_scores!$E$17 * z_score_stuff!F63 + z_score_stuff!H63*hotel_z_scores!$F$17 + hotel_z_scores!$G$17 * z_score_stuff!J63 + z_score_stuff!L63*hotel_z_scores!$H$17 + hotel_z_scores!$I$17*z_score_stuff!N63</f>
        <v>25.803096141458042</v>
      </c>
      <c r="AE63">
        <f>B63*hotel_z_scores!$C$18 + z_score_stuff!D63*hotel_z_scores!$D$18 + hotel_z_scores!$E$18 * z_score_stuff!F63 + z_score_stuff!H63*hotel_z_scores!$F$18 + hotel_z_scores!$G$18 * z_score_stuff!J63 + z_score_stuff!L63*hotel_z_scores!$H$18 + hotel_z_scores!$I$18 * z_score_stuff!N63</f>
        <v>39.592629873416364</v>
      </c>
      <c r="AF63">
        <f>B63*hotel_z_scores!$C$19 + z_score_stuff!D63*hotel_z_scores!$D$19 + hotel_z_scores!$E$19 * z_score_stuff!F63 + z_score_stuff!H63*hotel_z_scores!$F$19 + hotel_z_scores!$G$19 * z_score_stuff!J63 + z_score_stuff!L63*hotel_z_scores!$H$19 + hotel_z_scores!$I$19*z_score_stuff!N63</f>
        <v>38.06232433563212</v>
      </c>
      <c r="AG63">
        <f>B63*hotel_z_scores!$C$20 + z_score_stuff!D63*hotel_z_scores!$D$20 + hotel_z_scores!$E$20 * z_score_stuff!F63 + z_score_stuff!H63*hotel_z_scores!$F$20 + hotel_z_scores!$G$20 * z_score_stuff!J63 + z_score_stuff!L63*hotel_z_scores!$H$20 + hotel_z_scores!$I$20*z_score_stuff!N63</f>
        <v>39.115483886973358</v>
      </c>
      <c r="AH63">
        <f>B63*hotel_z_scores!$C$21 + z_score_stuff!D63*hotel_z_scores!$D$21 + hotel_z_scores!$E$21 * z_score_stuff!F63 + z_score_stuff!H63*hotel_z_scores!$F$21 + hotel_z_scores!$G$21 * z_score_stuff!J63 + z_score_stuff!L63*hotel_z_scores!$H$21 + hotel_z_scores!$I$21*z_score_stuff!N63</f>
        <v>40.15798147584848</v>
      </c>
      <c r="AI63">
        <f>B63*hotel_z_scores!$C$22 + z_score_stuff!D63*hotel_z_scores!$D$22 + hotel_z_scores!$E$22 * z_score_stuff!F63 + z_score_stuff!H63*hotel_z_scores!$F$22 + hotel_z_scores!$G$22 * z_score_stuff!J63 + z_score_stuff!L63*hotel_z_scores!$H$22 + hotel_z_scores!$I$22*z_score_stuff!N63</f>
        <v>20.573450913323782</v>
      </c>
      <c r="AJ63">
        <f>B63*hotel_z_scores!$C$23+z_score_stuff!D63*hotel_z_scores!$D$23+hotel_z_scores!$E$23*z_score_stuff!F63+z_score_stuff!H63*hotel_z_scores!$F$23+hotel_z_scores!$G$23*z_score_stuff!J63+z_score_stuff!L63*hotel_z_scores!$H$23+hotel_z_scores!$I$23*z_score_stuff!N63</f>
        <v>24.971235620558307</v>
      </c>
      <c r="AK63">
        <f>B63*hotel_z_scores!$C$24 + z_score_stuff!D63*hotel_z_scores!$D$24 + hotel_z_scores!$E$24 * z_score_stuff!F63 + z_score_stuff!H63*hotel_z_scores!$F$24 + hotel_z_scores!$G$24 * z_score_stuff!J63 + z_score_stuff!L63*hotel_z_scores!$H$24 + hotel_z_scores!$I$24*z_score_stuff!N63</f>
        <v>23.336050076469114</v>
      </c>
      <c r="AL63">
        <f>B63*hotel_z_scores!$C$25 + z_score_stuff!D63*hotel_z_scores!$D$25 + hotel_z_scores!$E$25 * z_score_stuff!F63 + z_score_stuff!H63*hotel_z_scores!$F$25 + hotel_z_scores!$G$25 * z_score_stuff!J63 + z_score_stuff!L63*hotel_z_scores!$H$25 + hotel_z_scores!$I$25*z_score_stuff!N63</f>
        <v>27.326123702687987</v>
      </c>
      <c r="AM63">
        <f>B63*hotel_z_scores!$C$26 + z_score_stuff!D63*hotel_z_scores!$D$26 + hotel_z_scores!$E$26 * z_score_stuff!F63 + z_score_stuff!H63*hotel_z_scores!$F$26 + hotel_z_scores!$G$26 * z_score_stuff!J63 + z_score_stuff!L63*hotel_z_scores!$H$26 + hotel_z_scores!$I$26*z_score_stuff!N63</f>
        <v>30.967071975767034</v>
      </c>
      <c r="AN63">
        <f>B63*hotel_z_scores!$C$27 + z_score_stuff!D63*hotel_z_scores!$D$27 + hotel_z_scores!$E$27 * z_score_stuff!F63 + z_score_stuff!H63*hotel_z_scores!$F$27 + hotel_z_scores!$G$27 * z_score_stuff!J63 + z_score_stuff!L63*hotel_z_scores!$H$27 + hotel_z_scores!$I$27 *z_score_stuff!N63</f>
        <v>32.943254851812789</v>
      </c>
      <c r="AO63">
        <f>B63*hotel_z_scores!$C$28 + z_score_stuff!D63*hotel_z_scores!$D$28 + hotel_z_scores!$E$28 * z_score_stuff!F63 + z_score_stuff!H63*hotel_z_scores!$F$28 + hotel_z_scores!$G$28 * z_score_stuff!J63 + z_score_stuff!L63*hotel_z_scores!$H$28 + hotel_z_scores!$I$28 *z_score_stuff!N63</f>
        <v>29.74630611496633</v>
      </c>
      <c r="AP63">
        <f>B63*hotel_z_scores!$C$29 + z_score_stuff!D63*hotel_z_scores!$D$29 + hotel_z_scores!$E$29 * z_score_stuff!F63 + z_score_stuff!H63*hotel_z_scores!$F$29 + hotel_z_scores!$G$29 * z_score_stuff!J63 + z_score_stuff!L63*hotel_z_scores!$H$29 + hotel_z_scores!$I$29*z_score_stuff!N63</f>
        <v>32.74552720950733</v>
      </c>
      <c r="AQ63">
        <f>B63*hotel_z_scores!$C$30 + z_score_stuff!D63*hotel_z_scores!$D$30 + hotel_z_scores!$E$30 * z_score_stuff!F63 + z_score_stuff!H63*hotel_z_scores!$F$30 + hotel_z_scores!$G$30 * z_score_stuff!J63 + z_score_stuff!L63*hotel_z_scores!$H$30 + hotel_z_scores!$I$30*z_score_stuff!N63</f>
        <v>36.802134673683739</v>
      </c>
      <c r="AR63">
        <f>B63*hotel_z_scores!$C$31 + z_score_stuff!D63*hotel_z_scores!$D$31 + hotel_z_scores!$E$31 * z_score_stuff!F63 + z_score_stuff!H63*hotel_z_scores!$F$31 + hotel_z_scores!$G$31 * z_score_stuff!J63 + z_score_stuff!L63*hotel_z_scores!$H$31 + hotel_z_scores!$I$31*z_score_stuff!N63</f>
        <v>44.055636982100182</v>
      </c>
      <c r="AS63">
        <f>B63*hotel_z_scores!$C$32 + z_score_stuff!D63*hotel_z_scores!$D$32 + hotel_z_scores!$E$32 * z_score_stuff!F63 + z_score_stuff!H63*hotel_z_scores!$F$32 + hotel_z_scores!$G$32 * z_score_stuff!J63 + z_score_stuff!L63*hotel_z_scores!$H$32 + hotel_z_scores!$I$32*z_score_stuff!N63</f>
        <v>23.156462679994412</v>
      </c>
      <c r="AU63" t="e">
        <f>INDEX(#REF!,0,MATCH(MAX(#REF!),#REF!,0))</f>
        <v>#REF!</v>
      </c>
      <c r="AV63" t="e">
        <f>INDEX(#REF!,0,MATCH(LARGE((#REF!),2),#REF!, 0))</f>
        <v>#REF!</v>
      </c>
      <c r="AW63" t="e">
        <f>INDEX(#REF!,0,MATCH(LARGE((#REF!),3),#REF!, 0))</f>
        <v>#REF!</v>
      </c>
      <c r="AX63">
        <f>COUNTIF(AU63:AW63, "=" &amp; AY63)</f>
        <v>0</v>
      </c>
      <c r="AY63" s="7" t="s">
        <v>781</v>
      </c>
    </row>
    <row r="64" spans="1:51" x14ac:dyDescent="0.3">
      <c r="A64">
        <f>('Value and Moderate yes mult bed'!BY64 - '[3]Rest of VM'!$AQ$1406) / '[3]Rest of VM'!$AQ$1407</f>
        <v>-2.6871619450326842</v>
      </c>
      <c r="B64">
        <f t="shared" si="6"/>
        <v>0</v>
      </c>
      <c r="C64">
        <f>('Value and Moderate yes mult bed'!BZ64 - '[3]Rest of VM'!$AR$1406) /'[3]Rest of VM'!$AR$1407</f>
        <v>-1.825658354183155</v>
      </c>
      <c r="D64">
        <f t="shared" si="0"/>
        <v>0</v>
      </c>
      <c r="E64">
        <f>('Value and Moderate yes mult bed'!CA64 - '[3]Rest of VM'!$AT$1406) /'[3]Rest of VM'!$AT$1407</f>
        <v>0.47875737701704879</v>
      </c>
      <c r="F64">
        <f t="shared" si="1"/>
        <v>3.8191781666587321</v>
      </c>
      <c r="G64">
        <f>('Value and Moderate yes mult bed'!CB64 - '[3]Rest of VM'!$AU$1406) / '[3]Rest of VM'!$AU$1407</f>
        <v>0.8606932407954837</v>
      </c>
      <c r="H64">
        <f t="shared" si="2"/>
        <v>2.8840413128325997</v>
      </c>
      <c r="I64">
        <f>('Value and Moderate yes mult bed'!CC64 - '[3]Rest of VM'!$AY$1406) /'[3]Rest of VM'!$AY$1407</f>
        <v>0.94720760061247067</v>
      </c>
      <c r="J64">
        <f t="shared" si="3"/>
        <v>3.3152266015516423</v>
      </c>
      <c r="K64">
        <f>('Value and Moderate yes mult bed'!CD64 - '[3]Rest of VM'!$BA$1406) / '[3]Rest of VM'!$BA$1407</f>
        <v>2.3050080518662881</v>
      </c>
      <c r="L64">
        <f t="shared" si="4"/>
        <v>3.8757261135572079</v>
      </c>
      <c r="M64">
        <f>('Value and Moderate yes mult bed'!CE64 - '[3]Rest of VM'!$AW$1406) / '[3]Rest of VM'!$AW$1407</f>
        <v>2.008396638084911</v>
      </c>
      <c r="N64">
        <f t="shared" si="5"/>
        <v>4.69182841908688</v>
      </c>
      <c r="O64">
        <f>hotel_z_scores!$B$37*(B64*hotel_z_scores!$C$2 + z_score_stuff!D64*hotel_z_scores!$D$2 + hotel_z_scores!$E$2 * z_score_stuff!F64 + z_score_stuff!H64*hotel_z_scores!$F$2 + hotel_z_scores!$G$2 * z_score_stuff!J64 + z_score_stuff!L64*hotel_z_scores!$H$2 + hotel_z_scores!$I$2*z_score_stuff!N64)</f>
        <v>21.725003942804257</v>
      </c>
      <c r="P64">
        <f>B64*hotel_z_scores!$C$3 + z_score_stuff!D64*hotel_z_scores!$D$3 + hotel_z_scores!$E$3 * z_score_stuff!F64 + z_score_stuff!H64*hotel_z_scores!$F$3 + hotel_z_scores!$G$3 * z_score_stuff!J64 + z_score_stuff!L64*hotel_z_scores!$H$3 + hotel_z_scores!$I$3*z_score_stuff!N64</f>
        <v>73.846414042916678</v>
      </c>
      <c r="Q64">
        <f>B64*hotel_z_scores!$C$4 + z_score_stuff!D64*hotel_z_scores!$D$4 + hotel_z_scores!$E$4 * z_score_stuff!F64 + z_score_stuff!H64*hotel_z_scores!$F$4 + hotel_z_scores!$G$4 * z_score_stuff!J64 + z_score_stuff!L64*hotel_z_scores!$H$4 + hotel_z_scores!$I$4*z_score_stuff!N64</f>
        <v>59.329121491974817</v>
      </c>
      <c r="R64">
        <f>$A64*[2]hotel_z_scores!$B$5 + $B64*[2]hotel_z_scores!$C$5 + [2]hotel_z_scores!$D$5*[2]z_score_stuff!$C64 + [2]z_score_stuff!$D64*[2]hotel_z_scores!$E$5 + [2]hotel_z_scores!$F$5*[2]z_score_stuff!$E64 + [2]z_score_stuff!$F64*[2]hotel_z_scores!$G$5 + [2]hotel_z_scores!$H$5*[2]z_score_stuff!$G64 + [2]z_score_stuff!$H64*[2]hotel_z_scores!$I$5</f>
        <v>-3.8201228455442271E-3</v>
      </c>
      <c r="S64">
        <f>$A64*[2]hotel_z_scores!$B$6 + $B64*[2]hotel_z_scores!$C$6 + [2]hotel_z_scores!$D$6*[2]z_score_stuff!$C64 + [2]z_score_stuff!$D64*[2]hotel_z_scores!$E$6 + [2]hotel_z_scores!$F$6*[2]z_score_stuff!$E64 + [2]z_score_stuff!$F64*[2]hotel_z_scores!$G$6 + [2]hotel_z_scores!$H$6*[2]z_score_stuff!$G64 + [2]z_score_stuff!$H64*[2]hotel_z_scores!$I$6</f>
        <v>6.4437743068970992</v>
      </c>
      <c r="T64">
        <f>$A64*[2]hotel_z_scores!$B$7 + $B64*[2]hotel_z_scores!$C$7+ [2]hotel_z_scores!$D$7*[2]z_score_stuff!$C64 + [2]z_score_stuff!$D64*[2]hotel_z_scores!$E$7 + [2]hotel_z_scores!$F$7*[2]z_score_stuff!$E64 + [2]z_score_stuff!$F64*[2]hotel_z_scores!$G$7 + [2]hotel_z_scores!$H$7*[2]z_score_stuff!$G64 + [2]z_score_stuff!$H64*[2]hotel_z_scores!$I$7</f>
        <v>4.7937366354987656</v>
      </c>
      <c r="U64">
        <f>B64*hotel_z_scores!$C$8 + z_score_stuff!D64*hotel_z_scores!$D$8 + hotel_z_scores!$E$8 * z_score_stuff!F64 + z_score_stuff!H64*hotel_z_scores!$F$8 + hotel_z_scores!$G$8 * z_score_stuff!J64 + z_score_stuff!L64*hotel_z_scores!$H$8 + hotel_z_scores!$I$8*z_score_stuff!N64</f>
        <v>41.768796115448602</v>
      </c>
      <c r="V64">
        <f>B64*hotel_z_scores!$C$9 + z_score_stuff!D64*hotel_z_scores!$D$9 + hotel_z_scores!$E$9 * z_score_stuff!F64 + z_score_stuff!H64*hotel_z_scores!$F$9 + hotel_z_scores!$G$9 * z_score_stuff!J64 + z_score_stuff!L64*hotel_z_scores!$H$9 + hotel_z_scores!$I$9*z_score_stuff!N64</f>
        <v>55.174697746185814</v>
      </c>
      <c r="W64">
        <f>B64*hotel_z_scores!$C$10 + z_score_stuff!D64*hotel_z_scores!$D$10 + hotel_z_scores!$E$10 * z_score_stuff!F64 + z_score_stuff!H64*hotel_z_scores!$F$10 + hotel_z_scores!$G$10 * z_score_stuff!J64 + z_score_stuff!L64*hotel_z_scores!$H$10 + hotel_z_scores!$I$10*z_score_stuff!N64</f>
        <v>52.701689472465802</v>
      </c>
      <c r="X64">
        <f>B64*hotel_z_scores!$C$11 + z_score_stuff!D64*hotel_z_scores!$D$11 + hotel_z_scores!$E$11 * z_score_stuff!F64 + z_score_stuff!H64*hotel_z_scores!$F$11 + hotel_z_scores!$G$11 * z_score_stuff!J64 + z_score_stuff!L64*hotel_z_scores!$H$11 + hotel_z_scores!$I$11*z_score_stuff!N64</f>
        <v>57.355725321821396</v>
      </c>
      <c r="Y64">
        <f>B64*hotel_z_scores!$C$12 + z_score_stuff!D64*hotel_z_scores!$D$12 + hotel_z_scores!$E$12 * z_score_stuff!F64 + z_score_stuff!H64*hotel_z_scores!$F$12 + hotel_z_scores!$G$12 * z_score_stuff!J64 + z_score_stuff!L64*hotel_z_scores!$H$12 + hotel_z_scores!$I$12*z_score_stuff!N64</f>
        <v>58.908254535476303</v>
      </c>
      <c r="Z64">
        <f>B64*hotel_z_scores!$C$13 + z_score_stuff!D64*hotel_z_scores!$D$13 + hotel_z_scores!$E$13 * z_score_stuff!F64 + z_score_stuff!H64*hotel_z_scores!$F$13 + hotel_z_scores!$G$13 * z_score_stuff!J64 + z_score_stuff!L64*hotel_z_scores!$H$13 + hotel_z_scores!$I$13*z_score_stuff!N64</f>
        <v>56.763536188288214</v>
      </c>
      <c r="AA64">
        <f>B64*hotel_z_scores!$C$14 + z_score_stuff!D64*hotel_z_scores!$D$14 + hotel_z_scores!$E$14 * z_score_stuff!F64 + z_score_stuff!H64*hotel_z_scores!$F$14 + hotel_z_scores!$G$14 * z_score_stuff!J64 + z_score_stuff!L64*hotel_z_scores!$H$14 + hotel_z_scores!$I$14*z_score_stuff!N64</f>
        <v>54.051729314154407</v>
      </c>
      <c r="AB64">
        <f>B64*hotel_z_scores!$C$15 + z_score_stuff!D64*hotel_z_scores!$D$15 + hotel_z_scores!$E$15 * z_score_stuff!F64 + z_score_stuff!H64*hotel_z_scores!$F$15 + hotel_z_scores!$G$15 * z_score_stuff!J64 + z_score_stuff!L64*hotel_z_scores!$H$15 + hotel_z_scores!$I$15*z_score_stuff!N64</f>
        <v>42.515553712388723</v>
      </c>
      <c r="AC64">
        <f>B64*hotel_z_scores!$C$16 + z_score_stuff!D64*hotel_z_scores!$D$16 + hotel_z_scores!$E$16 * z_score_stuff!F64 + z_score_stuff!H64*hotel_z_scores!$F$16 + hotel_z_scores!$G$16 * z_score_stuff!J64 + z_score_stuff!L64*hotel_z_scores!$H$16 + hotel_z_scores!$I$16*z_score_stuff!N64</f>
        <v>61.264375694903883</v>
      </c>
      <c r="AD64">
        <f>B64*hotel_z_scores!$C$17 + z_score_stuff!D64*hotel_z_scores!$D$17 + hotel_z_scores!$E$17 * z_score_stuff!F64 + z_score_stuff!H64*hotel_z_scores!$F$17 + hotel_z_scores!$G$17 * z_score_stuff!J64 + z_score_stuff!L64*hotel_z_scores!$H$17 + hotel_z_scores!$I$17*z_score_stuff!N64</f>
        <v>47.203700993111681</v>
      </c>
      <c r="AE64">
        <f>B64*hotel_z_scores!$C$18 + z_score_stuff!D64*hotel_z_scores!$D$18 + hotel_z_scores!$E$18 * z_score_stuff!F64 + z_score_stuff!H64*hotel_z_scores!$F$18 + hotel_z_scores!$G$18 * z_score_stuff!J64 + z_score_stuff!L64*hotel_z_scores!$H$18 + hotel_z_scores!$I$18 * z_score_stuff!N64</f>
        <v>61.544140325844161</v>
      </c>
      <c r="AF64">
        <f>B64*hotel_z_scores!$C$19 + z_score_stuff!D64*hotel_z_scores!$D$19 + hotel_z_scores!$E$19 * z_score_stuff!F64 + z_score_stuff!H64*hotel_z_scores!$F$19 + hotel_z_scores!$G$19 * z_score_stuff!J64 + z_score_stuff!L64*hotel_z_scores!$H$19 + hotel_z_scores!$I$19*z_score_stuff!N64</f>
        <v>58.644677718534275</v>
      </c>
      <c r="AG64">
        <f>B64*hotel_z_scores!$C$20 + z_score_stuff!D64*hotel_z_scores!$D$20 + hotel_z_scores!$E$20 * z_score_stuff!F64 + z_score_stuff!H64*hotel_z_scores!$F$20 + hotel_z_scores!$G$20 * z_score_stuff!J64 + z_score_stuff!L64*hotel_z_scores!$H$20 + hotel_z_scores!$I$20*z_score_stuff!N64</f>
        <v>61.40705688923066</v>
      </c>
      <c r="AH64">
        <f>B64*hotel_z_scores!$C$21 + z_score_stuff!D64*hotel_z_scores!$D$21 + hotel_z_scores!$E$21 * z_score_stuff!F64 + z_score_stuff!H64*hotel_z_scores!$F$21 + hotel_z_scores!$G$21 * z_score_stuff!J64 + z_score_stuff!L64*hotel_z_scores!$H$21 + hotel_z_scores!$I$21*z_score_stuff!N64</f>
        <v>64.500726994080637</v>
      </c>
      <c r="AI64">
        <f>B64*hotel_z_scores!$C$22 + z_score_stuff!D64*hotel_z_scores!$D$22 + hotel_z_scores!$E$22 * z_score_stuff!F64 + z_score_stuff!H64*hotel_z_scores!$F$22 + hotel_z_scores!$G$22 * z_score_stuff!J64 + z_score_stuff!L64*hotel_z_scores!$H$22 + hotel_z_scores!$I$22*z_score_stuff!N64</f>
        <v>37.462077341226156</v>
      </c>
      <c r="AJ64">
        <f>B64*hotel_z_scores!$C$23+z_score_stuff!D64*hotel_z_scores!$D$23+hotel_z_scores!$E$23*z_score_stuff!F64+z_score_stuff!H64*hotel_z_scores!$F$23+hotel_z_scores!$G$23*z_score_stuff!J64+z_score_stuff!L64*hotel_z_scores!$H$23+hotel_z_scores!$I$23*z_score_stuff!N64</f>
        <v>47.387502677159063</v>
      </c>
      <c r="AK64">
        <f>B64*hotel_z_scores!$C$24 + z_score_stuff!D64*hotel_z_scores!$D$24 + hotel_z_scores!$E$24 * z_score_stuff!F64 + z_score_stuff!H64*hotel_z_scores!$F$24 + hotel_z_scores!$G$24 * z_score_stuff!J64 + z_score_stuff!L64*hotel_z_scores!$H$24 + hotel_z_scores!$I$24*z_score_stuff!N64</f>
        <v>44.556831450441067</v>
      </c>
      <c r="AL64">
        <f>B64*hotel_z_scores!$C$25 + z_score_stuff!D64*hotel_z_scores!$D$25 + hotel_z_scores!$E$25 * z_score_stuff!F64 + z_score_stuff!H64*hotel_z_scores!$F$25 + hotel_z_scores!$G$25 * z_score_stuff!J64 + z_score_stuff!L64*hotel_z_scores!$H$25 + hotel_z_scores!$I$25*z_score_stuff!N64</f>
        <v>51.524053884784934</v>
      </c>
      <c r="AM64">
        <f>B64*hotel_z_scores!$C$26 + z_score_stuff!D64*hotel_z_scores!$D$26 + hotel_z_scores!$E$26 * z_score_stuff!F64 + z_score_stuff!H64*hotel_z_scores!$F$26 + hotel_z_scores!$G$26 * z_score_stuff!J64 + z_score_stuff!L64*hotel_z_scores!$H$26 + hotel_z_scores!$I$26*z_score_stuff!N64</f>
        <v>55.156384568274909</v>
      </c>
      <c r="AN64">
        <f>B64*hotel_z_scores!$C$27 + z_score_stuff!D64*hotel_z_scores!$D$27 + hotel_z_scores!$E$27 * z_score_stuff!F64 + z_score_stuff!H64*hotel_z_scores!$F$27 + hotel_z_scores!$G$27 * z_score_stuff!J64 + z_score_stuff!L64*hotel_z_scores!$H$27 + hotel_z_scores!$I$27 *z_score_stuff!N64</f>
        <v>57.50741011704293</v>
      </c>
      <c r="AO64">
        <f>B64*hotel_z_scores!$C$28 + z_score_stuff!D64*hotel_z_scores!$D$28 + hotel_z_scores!$E$28 * z_score_stuff!F64 + z_score_stuff!H64*hotel_z_scores!$F$28 + hotel_z_scores!$G$28 * z_score_stuff!J64 + z_score_stuff!L64*hotel_z_scores!$H$28 + hotel_z_scores!$I$28 *z_score_stuff!N64</f>
        <v>32.488540339106343</v>
      </c>
      <c r="AP64">
        <f>B64*hotel_z_scores!$C$29 + z_score_stuff!D64*hotel_z_scores!$D$29 + hotel_z_scores!$E$29 * z_score_stuff!F64 + z_score_stuff!H64*hotel_z_scores!$F$29 + hotel_z_scores!$G$29 * z_score_stuff!J64 + z_score_stuff!L64*hotel_z_scores!$H$29 + hotel_z_scores!$I$29*z_score_stuff!N64</f>
        <v>40.597391043075127</v>
      </c>
      <c r="AQ64">
        <f>B64*hotel_z_scores!$C$30 + z_score_stuff!D64*hotel_z_scores!$D$30 + hotel_z_scores!$E$30 * z_score_stuff!F64 + z_score_stuff!H64*hotel_z_scores!$F$30 + hotel_z_scores!$G$30 * z_score_stuff!J64 + z_score_stuff!L64*hotel_z_scores!$H$30 + hotel_z_scores!$I$30*z_score_stuff!N64</f>
        <v>55.721904112668177</v>
      </c>
      <c r="AR64">
        <f>B64*hotel_z_scores!$C$31 + z_score_stuff!D64*hotel_z_scores!$D$31 + hotel_z_scores!$E$31 * z_score_stuff!F64 + z_score_stuff!H64*hotel_z_scores!$F$31 + hotel_z_scores!$G$31 * z_score_stuff!J64 + z_score_stuff!L64*hotel_z_scores!$H$31 + hotel_z_scores!$I$31*z_score_stuff!N64</f>
        <v>69.943924961385989</v>
      </c>
      <c r="AS64">
        <f>B64*hotel_z_scores!$C$32 + z_score_stuff!D64*hotel_z_scores!$D$32 + hotel_z_scores!$E$32 * z_score_stuff!F64 + z_score_stuff!H64*hotel_z_scores!$F$32 + hotel_z_scores!$G$32 * z_score_stuff!J64 + z_score_stuff!L64*hotel_z_scores!$H$32 + hotel_z_scores!$I$32*z_score_stuff!N64</f>
        <v>39.482751183891295</v>
      </c>
      <c r="AU64" t="e">
        <f>INDEX(#REF!,0,MATCH(MAX(#REF!),#REF!,0))</f>
        <v>#REF!</v>
      </c>
      <c r="AV64" t="e">
        <f>INDEX(#REF!,0,MATCH(LARGE((#REF!),2),#REF!, 0))</f>
        <v>#REF!</v>
      </c>
      <c r="AW64" t="e">
        <f>INDEX(#REF!,0,MATCH(LARGE((#REF!),3),#REF!, 0))</f>
        <v>#REF!</v>
      </c>
      <c r="AX64">
        <f>COUNTIF(AU64:AW64, "=" &amp; AY64)</f>
        <v>0</v>
      </c>
      <c r="AY64" s="7" t="s">
        <v>776</v>
      </c>
    </row>
    <row r="65" spans="1:51" x14ac:dyDescent="0.3">
      <c r="A65">
        <f>('Value and Moderate yes mult bed'!BY65 - '[3]Rest of VM'!$AQ$1406) / '[3]Rest of VM'!$AQ$1407</f>
        <v>-0.2452361386728856</v>
      </c>
      <c r="B65">
        <f t="shared" si="6"/>
        <v>2.4419258063597988</v>
      </c>
      <c r="C65">
        <f>('Value and Moderate yes mult bed'!BZ65 - '[3]Rest of VM'!$AR$1406) /'[3]Rest of VM'!$AR$1407</f>
        <v>0.9634867266363768</v>
      </c>
      <c r="D65">
        <f t="shared" si="0"/>
        <v>2.7891450808195319</v>
      </c>
      <c r="E65">
        <f>('Value and Moderate yes mult bed'!CA65 - '[3]Rest of VM'!$AT$1406) /'[3]Rest of VM'!$AT$1407</f>
        <v>0.47875737701704879</v>
      </c>
      <c r="F65">
        <f t="shared" si="1"/>
        <v>3.8191781666587321</v>
      </c>
      <c r="G65">
        <f>('Value and Moderate yes mult bed'!CB65 - '[3]Rest of VM'!$AU$1406) / '[3]Rest of VM'!$AU$1407</f>
        <v>-0.86973154690407606</v>
      </c>
      <c r="H65">
        <f t="shared" si="2"/>
        <v>1.1536165251330401</v>
      </c>
      <c r="I65">
        <f>('Value and Moderate yes mult bed'!CC65 - '[3]Rest of VM'!$AY$1406) /'[3]Rest of VM'!$AY$1407</f>
        <v>0.7104057000449493</v>
      </c>
      <c r="J65">
        <f t="shared" si="3"/>
        <v>3.078424700984121</v>
      </c>
      <c r="K65">
        <f>('Value and Moderate yes mult bed'!CD65 - '[3]Rest of VM'!$BA$1406) / '[3]Rest of VM'!$BA$1407</f>
        <v>1.3360765234769862</v>
      </c>
      <c r="L65">
        <f t="shared" si="4"/>
        <v>2.9067945851679058</v>
      </c>
      <c r="M65">
        <f>('Value and Moderate yes mult bed'!CE65 - '[3]Rest of VM'!$AW$1406) / '[3]Rest of VM'!$AW$1407</f>
        <v>2.008396638084911</v>
      </c>
      <c r="N65">
        <f t="shared" si="5"/>
        <v>4.69182841908688</v>
      </c>
      <c r="O65">
        <f>hotel_z_scores!$B$37*(B65*hotel_z_scores!$C$2 + z_score_stuff!D65*hotel_z_scores!$D$2 + hotel_z_scores!$E$2 * z_score_stuff!F65 + z_score_stuff!H65*hotel_z_scores!$F$2 + hotel_z_scores!$G$2 * z_score_stuff!J65 + z_score_stuff!L65*hotel_z_scores!$H$2 + hotel_z_scores!$I$2*z_score_stuff!N65)</f>
        <v>24.006374208183445</v>
      </c>
      <c r="P65">
        <f>B65*hotel_z_scores!$C$3 + z_score_stuff!D65*hotel_z_scores!$D$3 + hotel_z_scores!$E$3 * z_score_stuff!F65 + z_score_stuff!H65*hotel_z_scores!$F$3 + hotel_z_scores!$G$3 * z_score_stuff!J65 + z_score_stuff!L65*hotel_z_scores!$H$3 + hotel_z_scores!$I$3*z_score_stuff!N65</f>
        <v>80.58991543936952</v>
      </c>
      <c r="Q65">
        <f>B65*hotel_z_scores!$C$4 + z_score_stuff!D65*hotel_z_scores!$D$4 + hotel_z_scores!$E$4 * z_score_stuff!F65 + z_score_stuff!H65*hotel_z_scores!$F$4 + hotel_z_scores!$G$4 * z_score_stuff!J65 + z_score_stuff!L65*hotel_z_scores!$H$4 + hotel_z_scores!$I$4*z_score_stuff!N65</f>
        <v>60.415842160414485</v>
      </c>
      <c r="R65">
        <f>$A65*[2]hotel_z_scores!$B$5 + $B65*[2]hotel_z_scores!$C$5 + [2]hotel_z_scores!$D$5*[2]z_score_stuff!$C65 + [2]z_score_stuff!$D65*[2]hotel_z_scores!$E$5 + [2]hotel_z_scores!$F$5*[2]z_score_stuff!$E65 + [2]z_score_stuff!$F65*[2]hotel_z_scores!$G$5 + [2]hotel_z_scores!$H$5*[2]z_score_stuff!$G65 + [2]z_score_stuff!$H65*[2]hotel_z_scores!$I$5</f>
        <v>22.081667786268952</v>
      </c>
      <c r="S65">
        <f>$A65*[2]hotel_z_scores!$B$6 + $B65*[2]hotel_z_scores!$C$6 + [2]hotel_z_scores!$D$6*[2]z_score_stuff!$C65 + [2]z_score_stuff!$D65*[2]hotel_z_scores!$E$6 + [2]hotel_z_scores!$F$6*[2]z_score_stuff!$E65 + [2]z_score_stuff!$F65*[2]hotel_z_scores!$G$6 + [2]hotel_z_scores!$H$6*[2]z_score_stuff!$G65 + [2]z_score_stuff!$H65*[2]hotel_z_scores!$I$6</f>
        <v>22.682604123803266</v>
      </c>
      <c r="T65">
        <f>$A65*[2]hotel_z_scores!$B$7 + $B65*[2]hotel_z_scores!$C$7+ [2]hotel_z_scores!$D$7*[2]z_score_stuff!$C65 + [2]z_score_stuff!$D65*[2]hotel_z_scores!$E$7 + [2]hotel_z_scores!$F$7*[2]z_score_stuff!$E65 + [2]z_score_stuff!$F65*[2]hotel_z_scores!$G$7 + [2]hotel_z_scores!$H$7*[2]z_score_stuff!$G65 + [2]z_score_stuff!$H65*[2]hotel_z_scores!$I$7</f>
        <v>23.608228609407004</v>
      </c>
      <c r="U65">
        <f>B65*hotel_z_scores!$C$8 + z_score_stuff!D65*hotel_z_scores!$D$8 + hotel_z_scores!$E$8 * z_score_stuff!F65 + z_score_stuff!H65*hotel_z_scores!$F$8 + hotel_z_scores!$G$8 * z_score_stuff!J65 + z_score_stuff!L65*hotel_z_scores!$H$8 + hotel_z_scores!$I$8*z_score_stuff!N65</f>
        <v>49.9305139426341</v>
      </c>
      <c r="V65">
        <f>B65*hotel_z_scores!$C$9 + z_score_stuff!D65*hotel_z_scores!$D$9 + hotel_z_scores!$E$9 * z_score_stuff!F65 + z_score_stuff!H65*hotel_z_scores!$F$9 + hotel_z_scores!$G$9 * z_score_stuff!J65 + z_score_stuff!L65*hotel_z_scores!$H$9 + hotel_z_scores!$I$9*z_score_stuff!N65</f>
        <v>59.203467256911154</v>
      </c>
      <c r="W65">
        <f>B65*hotel_z_scores!$C$10 + z_score_stuff!D65*hotel_z_scores!$D$10 + hotel_z_scores!$E$10 * z_score_stuff!F65 + z_score_stuff!H65*hotel_z_scores!$F$10 + hotel_z_scores!$G$10 * z_score_stuff!J65 + z_score_stuff!L65*hotel_z_scores!$H$10 + hotel_z_scores!$I$10*z_score_stuff!N65</f>
        <v>51.074921478414716</v>
      </c>
      <c r="X65">
        <f>B65*hotel_z_scores!$C$11 + z_score_stuff!D65*hotel_z_scores!$D$11 + hotel_z_scores!$E$11 * z_score_stuff!F65 + z_score_stuff!H65*hotel_z_scores!$F$11 + hotel_z_scores!$G$11 * z_score_stuff!J65 + z_score_stuff!L65*hotel_z_scores!$H$11 + hotel_z_scores!$I$11*z_score_stuff!N65</f>
        <v>55.157844978252136</v>
      </c>
      <c r="Y65">
        <f>B65*hotel_z_scores!$C$12 + z_score_stuff!D65*hotel_z_scores!$D$12 + hotel_z_scores!$E$12 * z_score_stuff!F65 + z_score_stuff!H65*hotel_z_scores!$F$12 + hotel_z_scores!$G$12 * z_score_stuff!J65 + z_score_stuff!L65*hotel_z_scores!$H$12 + hotel_z_scores!$I$12*z_score_stuff!N65</f>
        <v>56.108704799626267</v>
      </c>
      <c r="Z65">
        <f>B65*hotel_z_scores!$C$13 + z_score_stuff!D65*hotel_z_scores!$D$13 + hotel_z_scores!$E$13 * z_score_stuff!F65 + z_score_stuff!H65*hotel_z_scores!$F$13 + hotel_z_scores!$G$13 * z_score_stuff!J65 + z_score_stuff!L65*hotel_z_scores!$H$13 + hotel_z_scores!$I$13*z_score_stuff!N65</f>
        <v>56.361206129071135</v>
      </c>
      <c r="AA65">
        <f>B65*hotel_z_scores!$C$14 + z_score_stuff!D65*hotel_z_scores!$D$14 + hotel_z_scores!$E$14 * z_score_stuff!F65 + z_score_stuff!H65*hotel_z_scores!$F$14 + hotel_z_scores!$G$14 * z_score_stuff!J65 + z_score_stuff!L65*hotel_z_scores!$H$14 + hotel_z_scores!$I$14*z_score_stuff!N65</f>
        <v>54.763828341813841</v>
      </c>
      <c r="AB65">
        <f>B65*hotel_z_scores!$C$15 + z_score_stuff!D65*hotel_z_scores!$D$15 + hotel_z_scores!$E$15 * z_score_stuff!F65 + z_score_stuff!H65*hotel_z_scores!$F$15 + hotel_z_scores!$G$15 * z_score_stuff!J65 + z_score_stuff!L65*hotel_z_scores!$H$15 + hotel_z_scores!$I$15*z_score_stuff!N65</f>
        <v>40.184847700032172</v>
      </c>
      <c r="AC65">
        <f>B65*hotel_z_scores!$C$16 + z_score_stuff!D65*hotel_z_scores!$D$16 + hotel_z_scores!$E$16 * z_score_stuff!F65 + z_score_stuff!H65*hotel_z_scores!$F$16 + hotel_z_scores!$G$16 * z_score_stuff!J65 + z_score_stuff!L65*hotel_z_scores!$H$16 + hotel_z_scores!$I$16*z_score_stuff!N65</f>
        <v>66.628409576450181</v>
      </c>
      <c r="AD65">
        <f>B65*hotel_z_scores!$C$17 + z_score_stuff!D65*hotel_z_scores!$D$17 + hotel_z_scores!$E$17 * z_score_stuff!F65 + z_score_stuff!H65*hotel_z_scores!$F$17 + hotel_z_scores!$G$17 * z_score_stuff!J65 + z_score_stuff!L65*hotel_z_scores!$H$17 + hotel_z_scores!$I$17*z_score_stuff!N65</f>
        <v>48.005470477448142</v>
      </c>
      <c r="AE65">
        <f>B65*hotel_z_scores!$C$18 + z_score_stuff!D65*hotel_z_scores!$D$18 + hotel_z_scores!$E$18 * z_score_stuff!F65 + z_score_stuff!H65*hotel_z_scores!$F$18 + hotel_z_scores!$G$18 * z_score_stuff!J65 + z_score_stuff!L65*hotel_z_scores!$H$18 + hotel_z_scores!$I$18 * z_score_stuff!N65</f>
        <v>68.839373638095154</v>
      </c>
      <c r="AF65">
        <f>B65*hotel_z_scores!$C$19 + z_score_stuff!D65*hotel_z_scores!$D$19 + hotel_z_scores!$E$19 * z_score_stuff!F65 + z_score_stuff!H65*hotel_z_scores!$F$19 + hotel_z_scores!$G$19 * z_score_stuff!J65 + z_score_stuff!L65*hotel_z_scores!$H$19 + hotel_z_scores!$I$19*z_score_stuff!N65</f>
        <v>58.417709109373696</v>
      </c>
      <c r="AG65">
        <f>B65*hotel_z_scores!$C$20 + z_score_stuff!D65*hotel_z_scores!$D$20 + hotel_z_scores!$E$20 * z_score_stuff!F65 + z_score_stuff!H65*hotel_z_scores!$F$20 + hotel_z_scores!$G$20 * z_score_stuff!J65 + z_score_stuff!L65*hotel_z_scores!$H$20 + hotel_z_scores!$I$20*z_score_stuff!N65</f>
        <v>64.66718360289083</v>
      </c>
      <c r="AH65">
        <f>B65*hotel_z_scores!$C$21 + z_score_stuff!D65*hotel_z_scores!$D$21 + hotel_z_scores!$E$21 * z_score_stuff!F65 + z_score_stuff!H65*hotel_z_scores!$F$21 + hotel_z_scores!$G$21 * z_score_stuff!J65 + z_score_stuff!L65*hotel_z_scores!$H$21 + hotel_z_scores!$I$21*z_score_stuff!N65</f>
        <v>70.625367637262485</v>
      </c>
      <c r="AI65">
        <f>B65*hotel_z_scores!$C$22 + z_score_stuff!D65*hotel_z_scores!$D$22 + hotel_z_scores!$E$22 * z_score_stuff!F65 + z_score_stuff!H65*hotel_z_scores!$F$22 + hotel_z_scores!$G$22 * z_score_stuff!J65 + z_score_stuff!L65*hotel_z_scores!$H$22 + hotel_z_scores!$I$22*z_score_stuff!N65</f>
        <v>38.425405222810902</v>
      </c>
      <c r="AJ65">
        <f>B65*hotel_z_scores!$C$23+z_score_stuff!D65*hotel_z_scores!$D$23+hotel_z_scores!$E$23*z_score_stuff!F65+z_score_stuff!H65*hotel_z_scores!$F$23+hotel_z_scores!$G$23*z_score_stuff!J65+z_score_stuff!L65*hotel_z_scores!$H$23+hotel_z_scores!$I$23*z_score_stuff!N65</f>
        <v>48.333888512777662</v>
      </c>
      <c r="AK65">
        <f>B65*hotel_z_scores!$C$24 + z_score_stuff!D65*hotel_z_scores!$D$24 + hotel_z_scores!$E$24 * z_score_stuff!F65 + z_score_stuff!H65*hotel_z_scores!$F$24 + hotel_z_scores!$G$24 * z_score_stuff!J65 + z_score_stuff!L65*hotel_z_scores!$H$24 + hotel_z_scores!$I$24*z_score_stuff!N65</f>
        <v>47.136276029440573</v>
      </c>
      <c r="AL65">
        <f>B65*hotel_z_scores!$C$25 + z_score_stuff!D65*hotel_z_scores!$D$25 + hotel_z_scores!$E$25 * z_score_stuff!F65 + z_score_stuff!H65*hotel_z_scores!$F$25 + hotel_z_scores!$G$25 * z_score_stuff!J65 + z_score_stuff!L65*hotel_z_scores!$H$25 + hotel_z_scores!$I$25*z_score_stuff!N65</f>
        <v>52.282015660334423</v>
      </c>
      <c r="AM65">
        <f>B65*hotel_z_scores!$C$26 + z_score_stuff!D65*hotel_z_scores!$D$26 + hotel_z_scores!$E$26 * z_score_stuff!F65 + z_score_stuff!H65*hotel_z_scores!$F$26 + hotel_z_scores!$G$26 * z_score_stuff!J65 + z_score_stuff!L65*hotel_z_scores!$H$26 + hotel_z_scores!$I$26*z_score_stuff!N65</f>
        <v>58.020772436405736</v>
      </c>
      <c r="AN65">
        <f>B65*hotel_z_scores!$C$27 + z_score_stuff!D65*hotel_z_scores!$D$27 + hotel_z_scores!$E$27 * z_score_stuff!F65 + z_score_stuff!H65*hotel_z_scores!$F$27 + hotel_z_scores!$G$27 * z_score_stuff!J65 + z_score_stuff!L65*hotel_z_scores!$H$27 + hotel_z_scores!$I$27 *z_score_stuff!N65</f>
        <v>57.776859872931254</v>
      </c>
      <c r="AO65">
        <f>B65*hotel_z_scores!$C$28 + z_score_stuff!D65*hotel_z_scores!$D$28 + hotel_z_scores!$E$28 * z_score_stuff!F65 + z_score_stuff!H65*hotel_z_scores!$F$28 + hotel_z_scores!$G$28 * z_score_stuff!J65 + z_score_stuff!L65*hotel_z_scores!$H$28 + hotel_z_scores!$I$28 *z_score_stuff!N65</f>
        <v>39.937839346478114</v>
      </c>
      <c r="AP65">
        <f>B65*hotel_z_scores!$C$29 + z_score_stuff!D65*hotel_z_scores!$D$29 + hotel_z_scores!$E$29 * z_score_stuff!F65 + z_score_stuff!H65*hotel_z_scores!$F$29 + hotel_z_scores!$G$29 * z_score_stuff!J65 + z_score_stuff!L65*hotel_z_scores!$H$29 + hotel_z_scores!$I$29*z_score_stuff!N65</f>
        <v>48.182812425376873</v>
      </c>
      <c r="AQ65">
        <f>B65*hotel_z_scores!$C$30 + z_score_stuff!D65*hotel_z_scores!$D$30 + hotel_z_scores!$E$30 * z_score_stuff!F65 + z_score_stuff!H65*hotel_z_scores!$F$30 + hotel_z_scores!$G$30 * z_score_stuff!J65 + z_score_stuff!L65*hotel_z_scores!$H$30 + hotel_z_scores!$I$30*z_score_stuff!N65</f>
        <v>55.081389532956578</v>
      </c>
      <c r="AR65">
        <f>B65*hotel_z_scores!$C$31 + z_score_stuff!D65*hotel_z_scores!$D$31 + hotel_z_scores!$E$31 * z_score_stuff!F65 + z_score_stuff!H65*hotel_z_scores!$F$31 + hotel_z_scores!$G$31 * z_score_stuff!J65 + z_score_stuff!L65*hotel_z_scores!$H$31 + hotel_z_scores!$I$31*z_score_stuff!N65</f>
        <v>78.990990112698725</v>
      </c>
      <c r="AS65">
        <f>B65*hotel_z_scores!$C$32 + z_score_stuff!D65*hotel_z_scores!$D$32 + hotel_z_scores!$E$32 * z_score_stuff!F65 + z_score_stuff!H65*hotel_z_scores!$F$32 + hotel_z_scores!$G$32 * z_score_stuff!J65 + z_score_stuff!L65*hotel_z_scores!$H$32 + hotel_z_scores!$I$32*z_score_stuff!N65</f>
        <v>46.72967927563154</v>
      </c>
      <c r="AU65" t="e">
        <f>INDEX(#REF!,0,MATCH(MAX(#REF!),#REF!,0))</f>
        <v>#REF!</v>
      </c>
      <c r="AV65" t="e">
        <f>INDEX(#REF!,0,MATCH(LARGE((#REF!),2),#REF!, 0))</f>
        <v>#REF!</v>
      </c>
      <c r="AW65" t="e">
        <f>INDEX(#REF!,0,MATCH(LARGE((#REF!),3),#REF!, 0))</f>
        <v>#REF!</v>
      </c>
      <c r="AX65">
        <f>COUNTIF(AU65:AW65, "=" &amp; AY65)</f>
        <v>0</v>
      </c>
      <c r="AY65" s="7" t="s">
        <v>776</v>
      </c>
    </row>
    <row r="66" spans="1:51" x14ac:dyDescent="0.3">
      <c r="A66">
        <f>('Value and Moderate yes mult bed'!BY66 - '[3]Rest of VM'!$AQ$1406) / '[3]Rest of VM'!$AQ$1407</f>
        <v>0.16175149572041417</v>
      </c>
      <c r="B66">
        <f t="shared" si="6"/>
        <v>2.8489134407530985</v>
      </c>
      <c r="C66">
        <f>('Value and Moderate yes mult bed'!BZ66 - '[3]Rest of VM'!$AR$1406) /'[3]Rest of VM'!$AR$1407</f>
        <v>0.9634867266363768</v>
      </c>
      <c r="D66">
        <f t="shared" si="0"/>
        <v>2.7891450808195319</v>
      </c>
      <c r="E66">
        <f>('Value and Moderate yes mult bed'!CA66 - '[3]Rest of VM'!$AT$1406) /'[3]Rest of VM'!$AT$1407</f>
        <v>-1.4308317063123175</v>
      </c>
      <c r="F66">
        <f t="shared" si="1"/>
        <v>1.9095890833293661</v>
      </c>
      <c r="G66">
        <f>('Value and Moderate yes mult bed'!CB66 - '[3]Rest of VM'!$AU$1406) / '[3]Rest of VM'!$AU$1407</f>
        <v>-0.29292328433755616</v>
      </c>
      <c r="H66">
        <f t="shared" si="2"/>
        <v>1.73042478769956</v>
      </c>
      <c r="I66">
        <f>('Value and Moderate yes mult bed'!CC66 - '[3]Rest of VM'!$AY$1406) /'[3]Rest of VM'!$AY$1407</f>
        <v>0.23680190033071888</v>
      </c>
      <c r="J66">
        <f t="shared" si="3"/>
        <v>2.6048209012698904</v>
      </c>
      <c r="K66">
        <f>('Value and Moderate yes mult bed'!CD66 - '[3]Rest of VM'!$BA$1406) / '[3]Rest of VM'!$BA$1407</f>
        <v>1.3360765234769862</v>
      </c>
      <c r="L66">
        <f t="shared" si="4"/>
        <v>2.9067945851679058</v>
      </c>
      <c r="M66">
        <f>('Value and Moderate yes mult bed'!CE66 - '[3]Rest of VM'!$AW$1406) / '[3]Rest of VM'!$AW$1407</f>
        <v>1.070030954267535</v>
      </c>
      <c r="N66">
        <f t="shared" si="5"/>
        <v>3.7534627352695038</v>
      </c>
      <c r="O66">
        <f>hotel_z_scores!$B$37*(B66*hotel_z_scores!$C$2 + z_score_stuff!D66*hotel_z_scores!$D$2 + hotel_z_scores!$E$2 * z_score_stuff!F66 + z_score_stuff!H66*hotel_z_scores!$F$2 + hotel_z_scores!$G$2 * z_score_stuff!J66 + z_score_stuff!L66*hotel_z_scores!$H$2 + hotel_z_scores!$I$2*z_score_stuff!N66)</f>
        <v>20.707620902385628</v>
      </c>
      <c r="P66">
        <f>B66*hotel_z_scores!$C$3 + z_score_stuff!D66*hotel_z_scores!$D$3 + hotel_z_scores!$E$3 * z_score_stuff!F66 + z_score_stuff!H66*hotel_z_scores!$F$3 + hotel_z_scores!$G$3 * z_score_stuff!J66 + z_score_stuff!L66*hotel_z_scores!$H$3 + hotel_z_scores!$I$3*z_score_stuff!N66</f>
        <v>70.138981276839729</v>
      </c>
      <c r="Q66">
        <f>B66*hotel_z_scores!$C$4 + z_score_stuff!D66*hotel_z_scores!$D$4 + hotel_z_scores!$E$4 * z_score_stuff!F66 + z_score_stuff!H66*hotel_z_scores!$F$4 + hotel_z_scores!$G$4 * z_score_stuff!J66 + z_score_stuff!L66*hotel_z_scores!$H$4 + hotel_z_scores!$I$4*z_score_stuff!N66</f>
        <v>51.454419917398951</v>
      </c>
      <c r="R66">
        <f>$A66*[2]hotel_z_scores!$B$5 + $B66*[2]hotel_z_scores!$C$5 + [2]hotel_z_scores!$D$5*[2]z_score_stuff!$C66 + [2]z_score_stuff!$D66*[2]hotel_z_scores!$E$5 + [2]hotel_z_scores!$F$5*[2]z_score_stuff!$E66 + [2]z_score_stuff!$F66*[2]hotel_z_scores!$G$5 + [2]hotel_z_scores!$H$5*[2]z_score_stuff!$G66 + [2]z_score_stuff!$H66*[2]hotel_z_scores!$I$5</f>
        <v>26.914591546800075</v>
      </c>
      <c r="S66">
        <f>$A66*[2]hotel_z_scores!$B$6 + $B66*[2]hotel_z_scores!$C$6 + [2]hotel_z_scores!$D$6*[2]z_score_stuff!$C66 + [2]z_score_stuff!$D66*[2]hotel_z_scores!$E$6 + [2]hotel_z_scores!$F$6*[2]z_score_stuff!$E66 + [2]z_score_stuff!$F66*[2]hotel_z_scores!$G$6 + [2]hotel_z_scores!$H$6*[2]z_score_stuff!$G66 + [2]z_score_stuff!$H66*[2]hotel_z_scores!$I$6</f>
        <v>31.819768169106471</v>
      </c>
      <c r="T66">
        <f>$A66*[2]hotel_z_scores!$B$7 + $B66*[2]hotel_z_scores!$C$7+ [2]hotel_z_scores!$D$7*[2]z_score_stuff!$C66 + [2]z_score_stuff!$D66*[2]hotel_z_scores!$E$7 + [2]hotel_z_scores!$F$7*[2]z_score_stuff!$E66 + [2]z_score_stuff!$F66*[2]hotel_z_scores!$G$7 + [2]hotel_z_scores!$H$7*[2]z_score_stuff!$G66 + [2]z_score_stuff!$H66*[2]hotel_z_scores!$I$7</f>
        <v>29.760624006406417</v>
      </c>
      <c r="U66">
        <f>B66*hotel_z_scores!$C$8 + z_score_stuff!D66*hotel_z_scores!$D$8 + hotel_z_scores!$E$8 * z_score_stuff!F66 + z_score_stuff!H66*hotel_z_scores!$F$8 + hotel_z_scores!$G$8 * z_score_stuff!J66 + z_score_stuff!L66*hotel_z_scores!$H$8 + hotel_z_scores!$I$8*z_score_stuff!N66</f>
        <v>45.663197481099004</v>
      </c>
      <c r="V66">
        <f>B66*hotel_z_scores!$C$9 + z_score_stuff!D66*hotel_z_scores!$D$9 + hotel_z_scores!$E$9 * z_score_stuff!F66 + z_score_stuff!H66*hotel_z_scores!$F$9 + hotel_z_scores!$G$9 * z_score_stuff!J66 + z_score_stuff!L66*hotel_z_scores!$H$9 + hotel_z_scores!$I$9*z_score_stuff!N66</f>
        <v>51.432812369828106</v>
      </c>
      <c r="W66">
        <f>B66*hotel_z_scores!$C$10 + z_score_stuff!D66*hotel_z_scores!$D$10 + hotel_z_scores!$E$10 * z_score_stuff!F66 + z_score_stuff!H66*hotel_z_scores!$F$10 + hotel_z_scores!$G$10 * z_score_stuff!J66 + z_score_stuff!L66*hotel_z_scores!$H$10 + hotel_z_scores!$I$10*z_score_stuff!N66</f>
        <v>42.757183256807032</v>
      </c>
      <c r="X66">
        <f>B66*hotel_z_scores!$C$11 + z_score_stuff!D66*hotel_z_scores!$D$11 + hotel_z_scores!$E$11 * z_score_stuff!F66 + z_score_stuff!H66*hotel_z_scores!$F$11 + hotel_z_scores!$G$11 * z_score_stuff!J66 + z_score_stuff!L66*hotel_z_scores!$H$11 + hotel_z_scores!$I$11*z_score_stuff!N66</f>
        <v>46.035561605330685</v>
      </c>
      <c r="Y66">
        <f>B66*hotel_z_scores!$C$12 + z_score_stuff!D66*hotel_z_scores!$D$12 + hotel_z_scores!$E$12 * z_score_stuff!F66 + z_score_stuff!H66*hotel_z_scores!$F$12 + hotel_z_scores!$G$12 * z_score_stuff!J66 + z_score_stuff!L66*hotel_z_scores!$H$12 + hotel_z_scores!$I$12*z_score_stuff!N66</f>
        <v>48.71982223685886</v>
      </c>
      <c r="Z66">
        <f>B66*hotel_z_scores!$C$13 + z_score_stuff!D66*hotel_z_scores!$D$13 + hotel_z_scores!$E$13 * z_score_stuff!F66 + z_score_stuff!H66*hotel_z_scores!$F$13 + hotel_z_scores!$G$13 * z_score_stuff!J66 + z_score_stuff!L66*hotel_z_scores!$H$13 + hotel_z_scores!$I$13*z_score_stuff!N66</f>
        <v>48.029283918015182</v>
      </c>
      <c r="AA66">
        <f>B66*hotel_z_scores!$C$14 + z_score_stuff!D66*hotel_z_scores!$D$14 + hotel_z_scores!$E$14 * z_score_stuff!F66 + z_score_stuff!H66*hotel_z_scores!$F$14 + hotel_z_scores!$G$14 * z_score_stuff!J66 + z_score_stuff!L66*hotel_z_scores!$H$14 + hotel_z_scores!$I$14*z_score_stuff!N66</f>
        <v>47.633731237645449</v>
      </c>
      <c r="AB66">
        <f>B66*hotel_z_scores!$C$15 + z_score_stuff!D66*hotel_z_scores!$D$15 + hotel_z_scores!$E$15 * z_score_stuff!F66 + z_score_stuff!H66*hotel_z_scores!$F$15 + hotel_z_scores!$G$15 * z_score_stuff!J66 + z_score_stuff!L66*hotel_z_scores!$H$15 + hotel_z_scores!$I$15*z_score_stuff!N66</f>
        <v>35.074606103082161</v>
      </c>
      <c r="AC66">
        <f>B66*hotel_z_scores!$C$16 + z_score_stuff!D66*hotel_z_scores!$D$16 + hotel_z_scores!$E$16 * z_score_stuff!F66 + z_score_stuff!H66*hotel_z_scores!$F$16 + hotel_z_scores!$G$16 * z_score_stuff!J66 + z_score_stuff!L66*hotel_z_scores!$H$16 + hotel_z_scores!$I$16*z_score_stuff!N66</f>
        <v>57.074535595158082</v>
      </c>
      <c r="AD66">
        <f>B66*hotel_z_scores!$C$17 + z_score_stuff!D66*hotel_z_scores!$D$17 + hotel_z_scores!$E$17 * z_score_stuff!F66 + z_score_stuff!H66*hotel_z_scores!$F$17 + hotel_z_scores!$G$17 * z_score_stuff!J66 + z_score_stuff!L66*hotel_z_scores!$H$17 + hotel_z_scores!$I$17*z_score_stuff!N66</f>
        <v>41.965728050353661</v>
      </c>
      <c r="AE66">
        <f>B66*hotel_z_scores!$C$18 + z_score_stuff!D66*hotel_z_scores!$D$18 + hotel_z_scores!$E$18 * z_score_stuff!F66 + z_score_stuff!H66*hotel_z_scores!$F$18 + hotel_z_scores!$G$18 * z_score_stuff!J66 + z_score_stuff!L66*hotel_z_scores!$H$18 + hotel_z_scores!$I$18 * z_score_stuff!N66</f>
        <v>59.224971272334187</v>
      </c>
      <c r="AF66">
        <f>B66*hotel_z_scores!$C$19 + z_score_stuff!D66*hotel_z_scores!$D$19 + hotel_z_scores!$E$19 * z_score_stuff!F66 + z_score_stuff!H66*hotel_z_scores!$F$19 + hotel_z_scores!$G$19 * z_score_stuff!J66 + z_score_stuff!L66*hotel_z_scores!$H$19 + hotel_z_scores!$I$19*z_score_stuff!N66</f>
        <v>50.760480988257179</v>
      </c>
      <c r="AG66">
        <f>B66*hotel_z_scores!$C$20 + z_score_stuff!D66*hotel_z_scores!$D$20 + hotel_z_scores!$E$20 * z_score_stuff!F66 + z_score_stuff!H66*hotel_z_scores!$F$20 + hotel_z_scores!$G$20 * z_score_stuff!J66 + z_score_stuff!L66*hotel_z_scores!$H$20 + hotel_z_scores!$I$20*z_score_stuff!N66</f>
        <v>54.37599668178553</v>
      </c>
      <c r="AH66">
        <f>B66*hotel_z_scores!$C$21 + z_score_stuff!D66*hotel_z_scores!$D$21 + hotel_z_scores!$E$21 * z_score_stuff!F66 + z_score_stuff!H66*hotel_z_scores!$F$21 + hotel_z_scores!$G$21 * z_score_stuff!J66 + z_score_stuff!L66*hotel_z_scores!$H$21 + hotel_z_scores!$I$21*z_score_stuff!N66</f>
        <v>60.265109316135344</v>
      </c>
      <c r="AI66">
        <f>B66*hotel_z_scores!$C$22 + z_score_stuff!D66*hotel_z_scores!$D$22 + hotel_z_scores!$E$22 * z_score_stuff!F66 + z_score_stuff!H66*hotel_z_scores!$F$22 + hotel_z_scores!$G$22 * z_score_stuff!J66 + z_score_stuff!L66*hotel_z_scores!$H$22 + hotel_z_scores!$I$22*z_score_stuff!N66</f>
        <v>32.349197783161486</v>
      </c>
      <c r="AJ66">
        <f>B66*hotel_z_scores!$C$23+z_score_stuff!D66*hotel_z_scores!$D$23+hotel_z_scores!$E$23*z_score_stuff!F66+z_score_stuff!H66*hotel_z_scores!$F$23+hotel_z_scores!$G$23*z_score_stuff!J66+z_score_stuff!L66*hotel_z_scores!$H$23+hotel_z_scores!$I$23*z_score_stuff!N66</f>
        <v>41.656296655189593</v>
      </c>
      <c r="AK66">
        <f>B66*hotel_z_scores!$C$24 + z_score_stuff!D66*hotel_z_scores!$D$24 + hotel_z_scores!$E$24 * z_score_stuff!F66 + z_score_stuff!H66*hotel_z_scores!$F$24 + hotel_z_scores!$G$24 * z_score_stuff!J66 + z_score_stuff!L66*hotel_z_scores!$H$24 + hotel_z_scores!$I$24*z_score_stuff!N66</f>
        <v>42.51403707645995</v>
      </c>
      <c r="AL66">
        <f>B66*hotel_z_scores!$C$25 + z_score_stuff!D66*hotel_z_scores!$D$25 + hotel_z_scores!$E$25 * z_score_stuff!F66 + z_score_stuff!H66*hotel_z_scores!$F$25 + hotel_z_scores!$G$25 * z_score_stuff!J66 + z_score_stuff!L66*hotel_z_scores!$H$25 + hotel_z_scores!$I$25*z_score_stuff!N66</f>
        <v>45.541453182641497</v>
      </c>
      <c r="AM66">
        <f>B66*hotel_z_scores!$C$26 + z_score_stuff!D66*hotel_z_scores!$D$26 + hotel_z_scores!$E$26 * z_score_stuff!F66 + z_score_stuff!H66*hotel_z_scores!$F$26 + hotel_z_scores!$G$26 * z_score_stuff!J66 + z_score_stuff!L66*hotel_z_scores!$H$26 + hotel_z_scores!$I$26*z_score_stuff!N66</f>
        <v>49.776602347009558</v>
      </c>
      <c r="AN66">
        <f>B66*hotel_z_scores!$C$27 + z_score_stuff!D66*hotel_z_scores!$D$27 + hotel_z_scores!$E$27 * z_score_stuff!F66 + z_score_stuff!H66*hotel_z_scores!$F$27 + hotel_z_scores!$G$27 * z_score_stuff!J66 + z_score_stuff!L66*hotel_z_scores!$H$27 + hotel_z_scores!$I$27 *z_score_stuff!N66</f>
        <v>49.015511058052411</v>
      </c>
      <c r="AO66">
        <f>B66*hotel_z_scores!$C$28 + z_score_stuff!D66*hotel_z_scores!$D$28 + hotel_z_scores!$E$28 * z_score_stuff!F66 + z_score_stuff!H66*hotel_z_scores!$F$28 + hotel_z_scores!$G$28 * z_score_stuff!J66 + z_score_stuff!L66*hotel_z_scores!$H$28 + hotel_z_scores!$I$28 *z_score_stuff!N66</f>
        <v>30.971579965599794</v>
      </c>
      <c r="AP66">
        <f>B66*hotel_z_scores!$C$29 + z_score_stuff!D66*hotel_z_scores!$D$29 + hotel_z_scores!$E$29 * z_score_stuff!F66 + z_score_stuff!H66*hotel_z_scores!$F$29 + hotel_z_scores!$G$29 * z_score_stuff!J66 + z_score_stuff!L66*hotel_z_scores!$H$29 + hotel_z_scores!$I$29*z_score_stuff!N66</f>
        <v>37.369269977730283</v>
      </c>
      <c r="AQ66">
        <f>B66*hotel_z_scores!$C$30 + z_score_stuff!D66*hotel_z_scores!$D$30 + hotel_z_scores!$E$30 * z_score_stuff!F66 + z_score_stuff!H66*hotel_z_scores!$F$30 + hotel_z_scores!$G$30 * z_score_stuff!J66 + z_score_stuff!L66*hotel_z_scores!$H$30 + hotel_z_scores!$I$30*z_score_stuff!N66</f>
        <v>47.436598874696841</v>
      </c>
      <c r="AR66">
        <f>B66*hotel_z_scores!$C$31 + z_score_stuff!D66*hotel_z_scores!$D$31 + hotel_z_scores!$E$31 * z_score_stuff!F66 + z_score_stuff!H66*hotel_z_scores!$F$31 + hotel_z_scores!$G$31 * z_score_stuff!J66 + z_score_stuff!L66*hotel_z_scores!$H$31 + hotel_z_scores!$I$31*z_score_stuff!N66</f>
        <v>69.75812010723557</v>
      </c>
      <c r="AS66">
        <f>B66*hotel_z_scores!$C$32 + z_score_stuff!D66*hotel_z_scores!$D$32 + hotel_z_scores!$E$32 * z_score_stuff!F66 + z_score_stuff!H66*hotel_z_scores!$F$32 + hotel_z_scores!$G$32 * z_score_stuff!J66 + z_score_stuff!L66*hotel_z_scores!$H$32 + hotel_z_scores!$I$32*z_score_stuff!N66</f>
        <v>47.190031857919294</v>
      </c>
      <c r="AU66" t="e">
        <f>INDEX(#REF!,0,MATCH(MAX(#REF!),#REF!,0))</f>
        <v>#REF!</v>
      </c>
      <c r="AV66" t="e">
        <f>INDEX(#REF!,0,MATCH(LARGE((#REF!),2),#REF!, 0))</f>
        <v>#REF!</v>
      </c>
      <c r="AW66" t="e">
        <f>INDEX(#REF!,0,MATCH(LARGE((#REF!),3),#REF!, 0))</f>
        <v>#REF!</v>
      </c>
      <c r="AX66">
        <f>COUNTIF(AU66:AW66, "=" &amp; AY66)</f>
        <v>0</v>
      </c>
      <c r="AY66" s="7" t="s">
        <v>793</v>
      </c>
    </row>
    <row r="67" spans="1:51" x14ac:dyDescent="0.3">
      <c r="A67">
        <f>('Value and Moderate yes mult bed'!BY67 - '[3]Rest of VM'!$AQ$1406) / '[3]Rest of VM'!$AQ$1407</f>
        <v>-1.0592114074594852</v>
      </c>
      <c r="B67">
        <f t="shared" si="6"/>
        <v>1.6279505375731991</v>
      </c>
      <c r="C67">
        <f>('Value and Moderate yes mult bed'!BZ67 - '[3]Rest of VM'!$AR$1406) /'[3]Rest of VM'!$AR$1407</f>
        <v>3.3771699696532882E-2</v>
      </c>
      <c r="D67">
        <f t="shared" ref="D67:D80" si="7">C67+ABS(C$81)</f>
        <v>1.859430053879688</v>
      </c>
      <c r="E67">
        <f>('Value and Moderate yes mult bed'!CA67 - '[3]Rest of VM'!$AT$1406) /'[3]Rest of VM'!$AT$1407</f>
        <v>-0.47603716464763429</v>
      </c>
      <c r="F67">
        <f t="shared" ref="F67:F80" si="8">E67+ABS(E$81)</f>
        <v>2.8643836249940491</v>
      </c>
      <c r="G67">
        <f>('Value and Moderate yes mult bed'!CB67 - '[3]Rest of VM'!$AU$1406) / '[3]Rest of VM'!$AU$1407</f>
        <v>0.2838849782289638</v>
      </c>
      <c r="H67">
        <f t="shared" ref="H67:H80" si="9">G67+ABS(G$81)</f>
        <v>2.3072330502660798</v>
      </c>
      <c r="I67">
        <f>('Value and Moderate yes mult bed'!CC67 - '[3]Rest of VM'!$AY$1406) /'[3]Rest of VM'!$AY$1407</f>
        <v>0.23680190033071888</v>
      </c>
      <c r="J67">
        <f t="shared" ref="J67:J80" si="10">I67+ABS(I$81)</f>
        <v>2.6048209012698904</v>
      </c>
      <c r="K67">
        <f>('Value and Moderate yes mult bed'!CD67 - '[3]Rest of VM'!$BA$1406) / '[3]Rest of VM'!$BA$1407</f>
        <v>0.85161075928233532</v>
      </c>
      <c r="L67">
        <f t="shared" ref="L67:L80" si="11">K67+ABS(K$81)</f>
        <v>2.422328820973255</v>
      </c>
      <c r="M67">
        <f>('Value and Moderate yes mult bed'!CE67 - '[3]Rest of VM'!$AW$1406) / '[3]Rest of VM'!$AW$1407</f>
        <v>0.13166527045015897</v>
      </c>
      <c r="N67">
        <f t="shared" ref="N67:N80" si="12">M67+ABS(M$81)</f>
        <v>2.8150970514521281</v>
      </c>
      <c r="O67">
        <f>hotel_z_scores!$B$37*(B67*hotel_z_scores!$C$2 + z_score_stuff!D67*hotel_z_scores!$D$2 + hotel_z_scores!$E$2 * z_score_stuff!F67 + z_score_stuff!H67*hotel_z_scores!$F$2 + hotel_z_scores!$G$2 * z_score_stuff!J67 + z_score_stuff!L67*hotel_z_scores!$H$2 + hotel_z_scores!$I$2*z_score_stuff!N67)</f>
        <v>19.046220731681842</v>
      </c>
      <c r="P67">
        <f>B67*hotel_z_scores!$C$3 + z_score_stuff!D67*hotel_z_scores!$D$3 + hotel_z_scores!$E$3 * z_score_stuff!F67 + z_score_stuff!H67*hotel_z_scores!$F$3 + hotel_z_scores!$G$3 * z_score_stuff!J67 + z_score_stuff!L67*hotel_z_scores!$H$3 + hotel_z_scores!$I$3*z_score_stuff!N67</f>
        <v>64.753561779076875</v>
      </c>
      <c r="Q67">
        <f>B67*hotel_z_scores!$C$4 + z_score_stuff!D67*hotel_z_scores!$D$4 + hotel_z_scores!$E$4 * z_score_stuff!F67 + z_score_stuff!H67*hotel_z_scores!$F$4 + hotel_z_scores!$G$4 * z_score_stuff!J67 + z_score_stuff!L67*hotel_z_scores!$H$4 + hotel_z_scores!$I$4*z_score_stuff!N67</f>
        <v>49.470138330984504</v>
      </c>
      <c r="R67">
        <f>$A67*[2]hotel_z_scores!$B$5 + $B67*[2]hotel_z_scores!$C$5 + [2]hotel_z_scores!$D$5*[2]z_score_stuff!$C67 + [2]z_score_stuff!$D67*[2]hotel_z_scores!$E$5 + [2]hotel_z_scores!$F$5*[2]z_score_stuff!$E67 + [2]z_score_stuff!$F67*[2]hotel_z_scores!$G$5 + [2]hotel_z_scores!$H$5*[2]z_score_stuff!$G67 + [2]z_score_stuff!$H67*[2]hotel_z_scores!$I$5</f>
        <v>19.543684389750972</v>
      </c>
      <c r="S67">
        <f>$A67*[2]hotel_z_scores!$B$6 + $B67*[2]hotel_z_scores!$C$6 + [2]hotel_z_scores!$D$6*[2]z_score_stuff!$C67 + [2]z_score_stuff!$D67*[2]hotel_z_scores!$E$6 + [2]hotel_z_scores!$F$6*[2]z_score_stuff!$E67 + [2]z_score_stuff!$F67*[2]hotel_z_scores!$G$6 + [2]hotel_z_scores!$H$6*[2]z_score_stuff!$G67 + [2]z_score_stuff!$H67*[2]hotel_z_scores!$I$6</f>
        <v>24.409988463038314</v>
      </c>
      <c r="T67">
        <f>$A67*[2]hotel_z_scores!$B$7 + $B67*[2]hotel_z_scores!$C$7+ [2]hotel_z_scores!$D$7*[2]z_score_stuff!$C67 + [2]z_score_stuff!$D67*[2]hotel_z_scores!$E$7 + [2]hotel_z_scores!$F$7*[2]z_score_stuff!$E67 + [2]z_score_stuff!$F67*[2]hotel_z_scores!$G$7 + [2]hotel_z_scores!$H$7*[2]z_score_stuff!$G67 + [2]z_score_stuff!$H67*[2]hotel_z_scores!$I$7</f>
        <v>24.043031489802299</v>
      </c>
      <c r="U67">
        <f>B67*hotel_z_scores!$C$8 + z_score_stuff!D67*hotel_z_scores!$D$8 + hotel_z_scores!$E$8 * z_score_stuff!F67 + z_score_stuff!H67*hotel_z_scores!$F$8 + hotel_z_scores!$G$8 * z_score_stuff!J67 + z_score_stuff!L67*hotel_z_scores!$H$8 + hotel_z_scores!$I$8*z_score_stuff!N67</f>
        <v>41.52654444690571</v>
      </c>
      <c r="V67">
        <f>B67*hotel_z_scores!$C$9 + z_score_stuff!D67*hotel_z_scores!$D$9 + hotel_z_scores!$E$9 * z_score_stuff!F67 + z_score_stuff!H67*hotel_z_scores!$F$9 + hotel_z_scores!$G$9 * z_score_stuff!J67 + z_score_stuff!L67*hotel_z_scores!$H$9 + hotel_z_scores!$I$9*z_score_stuff!N67</f>
        <v>47.622050550819409</v>
      </c>
      <c r="W67">
        <f>B67*hotel_z_scores!$C$10 + z_score_stuff!D67*hotel_z_scores!$D$10 + hotel_z_scores!$E$10 * z_score_stuff!F67 + z_score_stuff!H67*hotel_z_scores!$F$10 + hotel_z_scores!$G$10 * z_score_stuff!J67 + z_score_stuff!L67*hotel_z_scores!$H$10 + hotel_z_scores!$I$10*z_score_stuff!N67</f>
        <v>43.206043824215584</v>
      </c>
      <c r="X67">
        <f>B67*hotel_z_scores!$C$11 + z_score_stuff!D67*hotel_z_scores!$D$11 + hotel_z_scores!$E$11 * z_score_stuff!F67 + z_score_stuff!H67*hotel_z_scores!$F$11 + hotel_z_scores!$G$11 * z_score_stuff!J67 + z_score_stuff!L67*hotel_z_scores!$H$11 + hotel_z_scores!$I$11*z_score_stuff!N67</f>
        <v>45.711910315511631</v>
      </c>
      <c r="Y67">
        <f>B67*hotel_z_scores!$C$12 + z_score_stuff!D67*hotel_z_scores!$D$12 + hotel_z_scores!$E$12 * z_score_stuff!F67 + z_score_stuff!H67*hotel_z_scores!$F$12 + hotel_z_scores!$G$12 * z_score_stuff!J67 + z_score_stuff!L67*hotel_z_scores!$H$12 + hotel_z_scores!$I$12*z_score_stuff!N67</f>
        <v>47.541561581260162</v>
      </c>
      <c r="Z67">
        <f>B67*hotel_z_scores!$C$13 + z_score_stuff!D67*hotel_z_scores!$D$13 + hotel_z_scores!$E$13 * z_score_stuff!F67 + z_score_stuff!H67*hotel_z_scores!$F$13 + hotel_z_scores!$G$13 * z_score_stuff!J67 + z_score_stuff!L67*hotel_z_scores!$H$13 + hotel_z_scores!$I$13*z_score_stuff!N67</f>
        <v>46.115455921205665</v>
      </c>
      <c r="AA67">
        <f>B67*hotel_z_scores!$C$14 + z_score_stuff!D67*hotel_z_scores!$D$14 + hotel_z_scores!$E$14 * z_score_stuff!F67 + z_score_stuff!H67*hotel_z_scores!$F$14 + hotel_z_scores!$G$14 * z_score_stuff!J67 + z_score_stuff!L67*hotel_z_scores!$H$14 + hotel_z_scores!$I$14*z_score_stuff!N67</f>
        <v>45.154725727673117</v>
      </c>
      <c r="AB67">
        <f>B67*hotel_z_scores!$C$15 + z_score_stuff!D67*hotel_z_scores!$D$15 + hotel_z_scores!$E$15 * z_score_stuff!F67 + z_score_stuff!H67*hotel_z_scores!$F$15 + hotel_z_scores!$G$15 * z_score_stuff!J67 + z_score_stuff!L67*hotel_z_scores!$H$15 + hotel_z_scores!$I$15*z_score_stuff!N67</f>
        <v>34.912968775425952</v>
      </c>
      <c r="AC67">
        <f>B67*hotel_z_scores!$C$16 + z_score_stuff!D67*hotel_z_scores!$D$16 + hotel_z_scores!$E$16 * z_score_stuff!F67 + z_score_stuff!H67*hotel_z_scores!$F$16 + hotel_z_scores!$G$16 * z_score_stuff!J67 + z_score_stuff!L67*hotel_z_scores!$H$16 + hotel_z_scores!$I$16*z_score_stuff!N67</f>
        <v>53.218383044193089</v>
      </c>
      <c r="AD67">
        <f>B67*hotel_z_scores!$C$17 + z_score_stuff!D67*hotel_z_scores!$D$17 + hotel_z_scores!$E$17 * z_score_stuff!F67 + z_score_stuff!H67*hotel_z_scores!$F$17 + hotel_z_scores!$G$17 * z_score_stuff!J67 + z_score_stuff!L67*hotel_z_scores!$H$17 + hotel_z_scores!$I$17*z_score_stuff!N67</f>
        <v>40.306383031180538</v>
      </c>
      <c r="AE67">
        <f>B67*hotel_z_scores!$C$18 + z_score_stuff!D67*hotel_z_scores!$D$18 + hotel_z_scores!$E$18 * z_score_stuff!F67 + z_score_stuff!H67*hotel_z_scores!$F$18 + hotel_z_scores!$G$18 * z_score_stuff!J67 + z_score_stuff!L67*hotel_z_scores!$H$18 + hotel_z_scores!$I$18 * z_score_stuff!N67</f>
        <v>54.621946131593376</v>
      </c>
      <c r="AF67">
        <f>B67*hotel_z_scores!$C$19 + z_score_stuff!D67*hotel_z_scores!$D$19 + hotel_z_scores!$E$19 * z_score_stuff!F67 + z_score_stuff!H67*hotel_z_scores!$F$19 + hotel_z_scores!$G$19 * z_score_stuff!J67 + z_score_stuff!L67*hotel_z_scores!$H$19 + hotel_z_scores!$I$19*z_score_stuff!N67</f>
        <v>46.777954683182756</v>
      </c>
      <c r="AG67">
        <f>B67*hotel_z_scores!$C$20 + z_score_stuff!D67*hotel_z_scores!$D$20 + hotel_z_scores!$E$20 * z_score_stuff!F67 + z_score_stuff!H67*hotel_z_scores!$F$20 + hotel_z_scores!$G$20 * z_score_stuff!J67 + z_score_stuff!L67*hotel_z_scores!$H$20 + hotel_z_scores!$I$20*z_score_stuff!N67</f>
        <v>52.601687308820871</v>
      </c>
      <c r="AH67">
        <f>B67*hotel_z_scores!$C$21 + z_score_stuff!D67*hotel_z_scores!$D$21 + hotel_z_scores!$E$21 * z_score_stuff!F67 + z_score_stuff!H67*hotel_z_scores!$F$21 + hotel_z_scores!$G$21 * z_score_stuff!J67 + z_score_stuff!L67*hotel_z_scores!$H$21 + hotel_z_scores!$I$21*z_score_stuff!N67</f>
        <v>56.946865700331593</v>
      </c>
      <c r="AI67">
        <f>B67*hotel_z_scores!$C$22 + z_score_stuff!D67*hotel_z_scores!$D$22 + hotel_z_scores!$E$22 * z_score_stuff!F67 + z_score_stuff!H67*hotel_z_scores!$F$22 + hotel_z_scores!$G$22 * z_score_stuff!J67 + z_score_stuff!L67*hotel_z_scores!$H$22 + hotel_z_scores!$I$22*z_score_stuff!N67</f>
        <v>33.519515110717379</v>
      </c>
      <c r="AJ67">
        <f>B67*hotel_z_scores!$C$23+z_score_stuff!D67*hotel_z_scores!$D$23+hotel_z_scores!$E$23*z_score_stuff!F67+z_score_stuff!H67*hotel_z_scores!$F$23+hotel_z_scores!$G$23*z_score_stuff!J67+z_score_stuff!L67*hotel_z_scores!$H$23+hotel_z_scores!$I$23*z_score_stuff!N67</f>
        <v>41.022511081726975</v>
      </c>
      <c r="AK67">
        <f>B67*hotel_z_scores!$C$24 + z_score_stuff!D67*hotel_z_scores!$D$24 + hotel_z_scores!$E$24 * z_score_stuff!F67 + z_score_stuff!H67*hotel_z_scores!$F$24 + hotel_z_scores!$G$24 * z_score_stuff!J67 + z_score_stuff!L67*hotel_z_scores!$H$24 + hotel_z_scores!$I$24*z_score_stuff!N67</f>
        <v>40.27170643317821</v>
      </c>
      <c r="AL67">
        <f>B67*hotel_z_scores!$C$25 + z_score_stuff!D67*hotel_z_scores!$D$25 + hotel_z_scores!$E$25 * z_score_stuff!F67 + z_score_stuff!H67*hotel_z_scores!$F$25 + hotel_z_scores!$G$25 * z_score_stuff!J67 + z_score_stuff!L67*hotel_z_scores!$H$25 + hotel_z_scores!$I$25*z_score_stuff!N67</f>
        <v>43.667379454769964</v>
      </c>
      <c r="AM67">
        <f>B67*hotel_z_scores!$C$26 + z_score_stuff!D67*hotel_z_scores!$D$26 + hotel_z_scores!$E$26 * z_score_stuff!F67 + z_score_stuff!H67*hotel_z_scores!$F$26 + hotel_z_scores!$G$26 * z_score_stuff!J67 + z_score_stuff!L67*hotel_z_scores!$H$26 + hotel_z_scores!$I$26*z_score_stuff!N67</f>
        <v>48.39293810074755</v>
      </c>
      <c r="AN67">
        <f>B67*hotel_z_scores!$C$27 + z_score_stuff!D67*hotel_z_scores!$D$27 + hotel_z_scores!$E$27 * z_score_stuff!F67 + z_score_stuff!H67*hotel_z_scores!$F$27 + hotel_z_scores!$G$27 * z_score_stuff!J67 + z_score_stuff!L67*hotel_z_scores!$H$27 + hotel_z_scores!$I$27 *z_score_stuff!N67</f>
        <v>46.300829746267183</v>
      </c>
      <c r="AO67">
        <f>B67*hotel_z_scores!$C$28 + z_score_stuff!D67*hotel_z_scores!$D$28 + hotel_z_scores!$E$28 * z_score_stuff!F67 + z_score_stuff!H67*hotel_z_scores!$F$28 + hotel_z_scores!$G$28 * z_score_stuff!J67 + z_score_stuff!L67*hotel_z_scores!$H$28 + hotel_z_scores!$I$28 *z_score_stuff!N67</f>
        <v>28.545289753295016</v>
      </c>
      <c r="AP67">
        <f>B67*hotel_z_scores!$C$29 + z_score_stuff!D67*hotel_z_scores!$D$29 + hotel_z_scores!$E$29 * z_score_stuff!F67 + z_score_stuff!H67*hotel_z_scores!$F$29 + hotel_z_scores!$G$29 * z_score_stuff!J67 + z_score_stuff!L67*hotel_z_scores!$H$29 + hotel_z_scores!$I$29*z_score_stuff!N67</f>
        <v>34.470541454023476</v>
      </c>
      <c r="AQ67">
        <f>B67*hotel_z_scores!$C$30 + z_score_stuff!D67*hotel_z_scores!$D$30 + hotel_z_scores!$E$30 * z_score_stuff!F67 + z_score_stuff!H67*hotel_z_scores!$F$30 + hotel_z_scores!$G$30 * z_score_stuff!J67 + z_score_stuff!L67*hotel_z_scores!$H$30 + hotel_z_scores!$I$30*z_score_stuff!N67</f>
        <v>44.157121828149371</v>
      </c>
      <c r="AR67">
        <f>B67*hotel_z_scores!$C$31 + z_score_stuff!D67*hotel_z_scores!$D$31 + hotel_z_scores!$E$31 * z_score_stuff!F67 + z_score_stuff!H67*hotel_z_scores!$F$31 + hotel_z_scores!$G$31 * z_score_stuff!J67 + z_score_stuff!L67*hotel_z_scores!$H$31 + hotel_z_scores!$I$31*z_score_stuff!N67</f>
        <v>62.432357227214595</v>
      </c>
      <c r="AS67">
        <f>B67*hotel_z_scores!$C$32 + z_score_stuff!D67*hotel_z_scores!$D$32 + hotel_z_scores!$E$32 * z_score_stuff!F67 + z_score_stuff!H67*hotel_z_scores!$F$32 + hotel_z_scores!$G$32 * z_score_stuff!J67 + z_score_stuff!L67*hotel_z_scores!$H$32 + hotel_z_scores!$I$32*z_score_stuff!N67</f>
        <v>38.632383309997294</v>
      </c>
      <c r="AU67" t="e">
        <f>INDEX(#REF!,0,MATCH(MAX(#REF!),#REF!,0))</f>
        <v>#REF!</v>
      </c>
      <c r="AV67" t="e">
        <f>INDEX(#REF!,0,MATCH(LARGE((#REF!),2),#REF!, 0))</f>
        <v>#REF!</v>
      </c>
      <c r="AW67" t="e">
        <f>INDEX(#REF!,0,MATCH(LARGE((#REF!),3),#REF!, 0))</f>
        <v>#REF!</v>
      </c>
      <c r="AX67">
        <f>COUNTIF(AU67:AW67, "=" &amp; AY67)</f>
        <v>0</v>
      </c>
      <c r="AY67" s="7" t="s">
        <v>778</v>
      </c>
    </row>
    <row r="68" spans="1:51" x14ac:dyDescent="0.3">
      <c r="A68">
        <f>('Value and Moderate yes mult bed'!BY68 - '[3]Rest of VM'!$AQ$1406) / '[3]Rest of VM'!$AQ$1407</f>
        <v>-1.0592114074594852</v>
      </c>
      <c r="B68">
        <f t="shared" si="6"/>
        <v>1.6279505375731991</v>
      </c>
      <c r="C68">
        <f>('Value and Moderate yes mult bed'!BZ68 - '[3]Rest of VM'!$AR$1406) /'[3]Rest of VM'!$AR$1407</f>
        <v>1.8932017535762207</v>
      </c>
      <c r="D68">
        <f t="shared" si="7"/>
        <v>3.7188601077593759</v>
      </c>
      <c r="E68">
        <f>('Value and Moderate yes mult bed'!CA68 - '[3]Rest of VM'!$AT$1406) /'[3]Rest of VM'!$AT$1407</f>
        <v>-1.4308317063123175</v>
      </c>
      <c r="F68">
        <f t="shared" si="8"/>
        <v>1.9095890833293661</v>
      </c>
      <c r="G68">
        <f>('Value and Moderate yes mult bed'!CB68 - '[3]Rest of VM'!$AU$1406) / '[3]Rest of VM'!$AU$1407</f>
        <v>-0.29292328433755616</v>
      </c>
      <c r="H68">
        <f t="shared" si="9"/>
        <v>1.73042478769956</v>
      </c>
      <c r="I68">
        <f>('Value and Moderate yes mult bed'!CC68 - '[3]Rest of VM'!$AY$1406) /'[3]Rest of VM'!$AY$1407</f>
        <v>0.47360380018783421</v>
      </c>
      <c r="J68">
        <f t="shared" si="10"/>
        <v>2.8416228011270057</v>
      </c>
      <c r="K68">
        <f>('Value and Moderate yes mult bed'!CD68 - '[3]Rest of VM'!$BA$1406) / '[3]Rest of VM'!$BA$1407</f>
        <v>1.3360765234769862</v>
      </c>
      <c r="L68">
        <f t="shared" si="11"/>
        <v>2.9067945851679058</v>
      </c>
      <c r="M68">
        <f>('Value and Moderate yes mult bed'!CE68 - '[3]Rest of VM'!$AW$1406) / '[3]Rest of VM'!$AW$1407</f>
        <v>1.070030954267535</v>
      </c>
      <c r="N68">
        <f t="shared" si="12"/>
        <v>3.7534627352695038</v>
      </c>
      <c r="O68">
        <f>hotel_z_scores!$B$37*(B68*hotel_z_scores!$C$2 + z_score_stuff!D68*hotel_z_scores!$D$2 + hotel_z_scores!$E$2 * z_score_stuff!F68 + z_score_stuff!H68*hotel_z_scores!$F$2 + hotel_z_scores!$G$2 * z_score_stuff!J68 + z_score_stuff!L68*hotel_z_scores!$H$2 + hotel_z_scores!$I$2*z_score_stuff!N68)</f>
        <v>20.710978727481848</v>
      </c>
      <c r="P68">
        <f>B68*hotel_z_scores!$C$3 + z_score_stuff!D68*hotel_z_scores!$D$3 + hotel_z_scores!$E$3 * z_score_stuff!F68 + z_score_stuff!H68*hotel_z_scores!$F$3 + hotel_z_scores!$G$3 * z_score_stuff!J68 + z_score_stuff!L68*hotel_z_scores!$H$3 + hotel_z_scores!$I$3*z_score_stuff!N68</f>
        <v>68.757977895504197</v>
      </c>
      <c r="Q68">
        <f>B68*hotel_z_scores!$C$4 + z_score_stuff!D68*hotel_z_scores!$D$4 + hotel_z_scores!$E$4 * z_score_stuff!F68 + z_score_stuff!H68*hotel_z_scores!$F$4 + hotel_z_scores!$G$4 * z_score_stuff!J68 + z_score_stuff!L68*hotel_z_scores!$H$4 + hotel_z_scores!$I$4*z_score_stuff!N68</f>
        <v>51.364232140269422</v>
      </c>
      <c r="R68">
        <f>$A68*[2]hotel_z_scores!$B$5 + $B68*[2]hotel_z_scores!$C$5 + [2]hotel_z_scores!$D$5*[2]z_score_stuff!$C68 + [2]z_score_stuff!$D68*[2]hotel_z_scores!$E$5 + [2]hotel_z_scores!$F$5*[2]z_score_stuff!$E68 + [2]z_score_stuff!$F68*[2]hotel_z_scores!$G$5 + [2]hotel_z_scores!$H$5*[2]z_score_stuff!$G68 + [2]z_score_stuff!$H68*[2]hotel_z_scores!$I$5</f>
        <v>17.134592314856619</v>
      </c>
      <c r="S68">
        <f>$A68*[2]hotel_z_scores!$B$6 + $B68*[2]hotel_z_scores!$C$6 + [2]hotel_z_scores!$D$6*[2]z_score_stuff!$C68 + [2]z_score_stuff!$D68*[2]hotel_z_scores!$E$6 + [2]hotel_z_scores!$F$6*[2]z_score_stuff!$E68 + [2]z_score_stuff!$F68*[2]hotel_z_scores!$G$6 + [2]hotel_z_scores!$H$6*[2]z_score_stuff!$G68 + [2]z_score_stuff!$H68*[2]hotel_z_scores!$I$6</f>
        <v>22.078479192205101</v>
      </c>
      <c r="T68">
        <f>$A68*[2]hotel_z_scores!$B$7 + $B68*[2]hotel_z_scores!$C$7+ [2]hotel_z_scores!$D$7*[2]z_score_stuff!$C68 + [2]z_score_stuff!$D68*[2]hotel_z_scores!$E$7 + [2]hotel_z_scores!$F$7*[2]z_score_stuff!$E68 + [2]z_score_stuff!$F68*[2]hotel_z_scores!$G$7 + [2]hotel_z_scores!$H$7*[2]z_score_stuff!$G68 + [2]z_score_stuff!$H68*[2]hotel_z_scores!$I$7</f>
        <v>20.440552238901397</v>
      </c>
      <c r="U68">
        <f>B68*hotel_z_scores!$C$8 + z_score_stuff!D68*hotel_z_scores!$D$8 + hotel_z_scores!$E$8 * z_score_stuff!F68 + z_score_stuff!H68*hotel_z_scores!$F$8 + hotel_z_scores!$G$8 * z_score_stuff!J68 + z_score_stuff!L68*hotel_z_scores!$H$8 + hotel_z_scores!$I$8*z_score_stuff!N68</f>
        <v>45.63081189217187</v>
      </c>
      <c r="V68">
        <f>B68*hotel_z_scores!$C$9 + z_score_stuff!D68*hotel_z_scores!$D$9 + hotel_z_scores!$E$9 * z_score_stuff!F68 + z_score_stuff!H68*hotel_z_scores!$F$9 + hotel_z_scores!$G$9 * z_score_stuff!J68 + z_score_stuff!L68*hotel_z_scores!$H$9 + hotel_z_scores!$I$9*z_score_stuff!N68</f>
        <v>51.919873570889337</v>
      </c>
      <c r="W68">
        <f>B68*hotel_z_scores!$C$10 + z_score_stuff!D68*hotel_z_scores!$D$10 + hotel_z_scores!$E$10 * z_score_stuff!F68 + z_score_stuff!H68*hotel_z_scores!$F$10 + hotel_z_scores!$G$10 * z_score_stuff!J68 + z_score_stuff!L68*hotel_z_scores!$H$10 + hotel_z_scores!$I$10*z_score_stuff!N68</f>
        <v>40.390744655403068</v>
      </c>
      <c r="X68">
        <f>B68*hotel_z_scores!$C$11 + z_score_stuff!D68*hotel_z_scores!$D$11 + hotel_z_scores!$E$11 * z_score_stuff!F68 + z_score_stuff!H68*hotel_z_scores!$F$11 + hotel_z_scores!$G$11 * z_score_stuff!J68 + z_score_stuff!L68*hotel_z_scores!$H$11 + hotel_z_scores!$I$11*z_score_stuff!N68</f>
        <v>49.205453230815422</v>
      </c>
      <c r="Y68">
        <f>B68*hotel_z_scores!$C$12 + z_score_stuff!D68*hotel_z_scores!$D$12 + hotel_z_scores!$E$12 * z_score_stuff!F68 + z_score_stuff!H68*hotel_z_scores!$F$12 + hotel_z_scores!$G$12 * z_score_stuff!J68 + z_score_stuff!L68*hotel_z_scores!$H$12 + hotel_z_scores!$I$12*z_score_stuff!N68</f>
        <v>50.957105671645849</v>
      </c>
      <c r="Z68">
        <f>B68*hotel_z_scores!$C$13 + z_score_stuff!D68*hotel_z_scores!$D$13 + hotel_z_scores!$E$13 * z_score_stuff!F68 + z_score_stuff!H68*hotel_z_scores!$F$13 + hotel_z_scores!$G$13 * z_score_stuff!J68 + z_score_stuff!L68*hotel_z_scores!$H$13 + hotel_z_scores!$I$13*z_score_stuff!N68</f>
        <v>49.599826676754383</v>
      </c>
      <c r="AA68">
        <f>B68*hotel_z_scores!$C$14 + z_score_stuff!D68*hotel_z_scores!$D$14 + hotel_z_scores!$E$14 * z_score_stuff!F68 + z_score_stuff!H68*hotel_z_scores!$F$14 + hotel_z_scores!$G$14 * z_score_stuff!J68 + z_score_stuff!L68*hotel_z_scores!$H$14 + hotel_z_scores!$I$14*z_score_stuff!N68</f>
        <v>49.350530710044147</v>
      </c>
      <c r="AB68">
        <f>B68*hotel_z_scores!$C$15 + z_score_stuff!D68*hotel_z_scores!$D$15 + hotel_z_scores!$E$15 * z_score_stuff!F68 + z_score_stuff!H68*hotel_z_scores!$F$15 + hotel_z_scores!$G$15 * z_score_stuff!J68 + z_score_stuff!L68*hotel_z_scores!$H$15 + hotel_z_scores!$I$15*z_score_stuff!N68</f>
        <v>34.384736486121533</v>
      </c>
      <c r="AC68">
        <f>B68*hotel_z_scores!$C$16 + z_score_stuff!D68*hotel_z_scores!$D$16 + hotel_z_scores!$E$16 * z_score_stuff!F68 + z_score_stuff!H68*hotel_z_scores!$F$16 + hotel_z_scores!$G$16 * z_score_stuff!J68 + z_score_stuff!L68*hotel_z_scores!$H$16 + hotel_z_scores!$I$16*z_score_stuff!N68</f>
        <v>57.245929795370884</v>
      </c>
      <c r="AD68">
        <f>B68*hotel_z_scores!$C$17 + z_score_stuff!D68*hotel_z_scores!$D$17 + hotel_z_scores!$E$17 * z_score_stuff!F68 + z_score_stuff!H68*hotel_z_scores!$F$17 + hotel_z_scores!$G$17 * z_score_stuff!J68 + z_score_stuff!L68*hotel_z_scores!$H$17 + hotel_z_scores!$I$17*z_score_stuff!N68</f>
        <v>40.235004636462044</v>
      </c>
      <c r="AE68">
        <f>B68*hotel_z_scores!$C$18 + z_score_stuff!D68*hotel_z_scores!$D$18 + hotel_z_scores!$E$18 * z_score_stuff!F68 + z_score_stuff!H68*hotel_z_scores!$F$18 + hotel_z_scores!$G$18 * z_score_stuff!J68 + z_score_stuff!L68*hotel_z_scores!$H$18 + hotel_z_scores!$I$18 * z_score_stuff!N68</f>
        <v>58.09603976144917</v>
      </c>
      <c r="AF68">
        <f>B68*hotel_z_scores!$C$19 + z_score_stuff!D68*hotel_z_scores!$D$19 + hotel_z_scores!$E$19 * z_score_stuff!F68 + z_score_stuff!H68*hotel_z_scores!$F$19 + hotel_z_scores!$G$19 * z_score_stuff!J68 + z_score_stuff!L68*hotel_z_scores!$H$19 + hotel_z_scores!$I$19*z_score_stuff!N68</f>
        <v>52.305305963620611</v>
      </c>
      <c r="AG68">
        <f>B68*hotel_z_scores!$C$20 + z_score_stuff!D68*hotel_z_scores!$D$20 + hotel_z_scores!$E$20 * z_score_stuff!F68 + z_score_stuff!H68*hotel_z_scores!$F$20 + hotel_z_scores!$G$20 * z_score_stuff!J68 + z_score_stuff!L68*hotel_z_scores!$H$20 + hotel_z_scores!$I$20*z_score_stuff!N68</f>
        <v>54.734314081994192</v>
      </c>
      <c r="AH68">
        <f>B68*hotel_z_scores!$C$21 + z_score_stuff!D68*hotel_z_scores!$D$21 + hotel_z_scores!$E$21 * z_score_stuff!F68 + z_score_stuff!H68*hotel_z_scores!$F$21 + hotel_z_scores!$G$21 * z_score_stuff!J68 + z_score_stuff!L68*hotel_z_scores!$H$21 + hotel_z_scores!$I$21*z_score_stuff!N68</f>
        <v>60.127654062025329</v>
      </c>
      <c r="AI68">
        <f>B68*hotel_z_scores!$C$22 + z_score_stuff!D68*hotel_z_scores!$D$22 + hotel_z_scores!$E$22 * z_score_stuff!F68 + z_score_stuff!H68*hotel_z_scores!$F$22 + hotel_z_scores!$G$22 * z_score_stuff!J68 + z_score_stuff!L68*hotel_z_scores!$H$22 + hotel_z_scores!$I$22*z_score_stuff!N68</f>
        <v>29.955708493937756</v>
      </c>
      <c r="AJ68">
        <f>B68*hotel_z_scores!$C$23+z_score_stuff!D68*hotel_z_scores!$D$23+hotel_z_scores!$E$23*z_score_stuff!F68+z_score_stuff!H68*hotel_z_scores!$F$23+hotel_z_scores!$G$23*z_score_stuff!J68+z_score_stuff!L68*hotel_z_scores!$H$23+hotel_z_scores!$I$23*z_score_stuff!N68</f>
        <v>39.429454749076477</v>
      </c>
      <c r="AK68">
        <f>B68*hotel_z_scores!$C$24 + z_score_stuff!D68*hotel_z_scores!$D$24 + hotel_z_scores!$E$24 * z_score_stuff!F68 + z_score_stuff!H68*hotel_z_scores!$F$24 + hotel_z_scores!$G$24 * z_score_stuff!J68 + z_score_stuff!L68*hotel_z_scores!$H$24 + hotel_z_scores!$I$24*z_score_stuff!N68</f>
        <v>41.345463265213034</v>
      </c>
      <c r="AL68">
        <f>B68*hotel_z_scores!$C$25 + z_score_stuff!D68*hotel_z_scores!$D$25 + hotel_z_scores!$E$25 * z_score_stuff!F68 + z_score_stuff!H68*hotel_z_scores!$F$25 + hotel_z_scores!$G$25 * z_score_stuff!J68 + z_score_stuff!L68*hotel_z_scores!$H$25 + hotel_z_scores!$I$25*z_score_stuff!N68</f>
        <v>45.045353017089532</v>
      </c>
      <c r="AM68">
        <f>B68*hotel_z_scores!$C$26 + z_score_stuff!D68*hotel_z_scores!$D$26 + hotel_z_scores!$E$26 * z_score_stuff!F68 + z_score_stuff!H68*hotel_z_scores!$F$26 + hotel_z_scores!$G$26 * z_score_stuff!J68 + z_score_stuff!L68*hotel_z_scores!$H$26 + hotel_z_scores!$I$26*z_score_stuff!N68</f>
        <v>49.795307446549721</v>
      </c>
      <c r="AN68">
        <f>B68*hotel_z_scores!$C$27 + z_score_stuff!D68*hotel_z_scores!$D$27 + hotel_z_scores!$E$27 * z_score_stuff!F68 + z_score_stuff!H68*hotel_z_scores!$F$27 + hotel_z_scores!$G$27 * z_score_stuff!J68 + z_score_stuff!L68*hotel_z_scores!$H$27 + hotel_z_scores!$I$27 *z_score_stuff!N68</f>
        <v>50.01211733231419</v>
      </c>
      <c r="AO68">
        <f>B68*hotel_z_scores!$C$28 + z_score_stuff!D68*hotel_z_scores!$D$28 + hotel_z_scores!$E$28 * z_score_stuff!F68 + z_score_stuff!H68*hotel_z_scores!$F$28 + hotel_z_scores!$G$28 * z_score_stuff!J68 + z_score_stuff!L68*hotel_z_scores!$H$28 + hotel_z_scores!$I$28 *z_score_stuff!N68</f>
        <v>31.663313942583741</v>
      </c>
      <c r="AP68">
        <f>B68*hotel_z_scores!$C$29 + z_score_stuff!D68*hotel_z_scores!$D$29 + hotel_z_scores!$E$29 * z_score_stuff!F68 + z_score_stuff!H68*hotel_z_scores!$F$29 + hotel_z_scores!$G$29 * z_score_stuff!J68 + z_score_stuff!L68*hotel_z_scores!$H$29 + hotel_z_scores!$I$29*z_score_stuff!N68</f>
        <v>37.811407661297565</v>
      </c>
      <c r="AQ68">
        <f>B68*hotel_z_scores!$C$30 + z_score_stuff!D68*hotel_z_scores!$D$30 + hotel_z_scores!$E$30 * z_score_stuff!F68 + z_score_stuff!H68*hotel_z_scores!$F$30 + hotel_z_scores!$G$30 * z_score_stuff!J68 + z_score_stuff!L68*hotel_z_scores!$H$30 + hotel_z_scores!$I$30*z_score_stuff!N68</f>
        <v>49.099433321349068</v>
      </c>
      <c r="AR68">
        <f>B68*hotel_z_scores!$C$31 + z_score_stuff!D68*hotel_z_scores!$D$31 + hotel_z_scores!$E$31 * z_score_stuff!F68 + z_score_stuff!H68*hotel_z_scores!$F$31 + hotel_z_scores!$G$31 * z_score_stuff!J68 + z_score_stuff!L68*hotel_z_scores!$H$31 + hotel_z_scores!$I$31*z_score_stuff!N68</f>
        <v>70.342499813205492</v>
      </c>
      <c r="AS68">
        <f>B68*hotel_z_scores!$C$32 + z_score_stuff!D68*hotel_z_scores!$D$32 + hotel_z_scores!$E$32 * z_score_stuff!F68 + z_score_stuff!H68*hotel_z_scores!$F$32 + hotel_z_scores!$G$32 * z_score_stuff!J68 + z_score_stuff!L68*hotel_z_scores!$H$32 + hotel_z_scores!$I$32*z_score_stuff!N68</f>
        <v>45.125599020797758</v>
      </c>
      <c r="AU68" t="e">
        <f>INDEX(#REF!,0,MATCH(MAX(#REF!),#REF!,0))</f>
        <v>#REF!</v>
      </c>
      <c r="AV68" t="e">
        <f>INDEX(#REF!,0,MATCH(LARGE((#REF!),2),#REF!, 0))</f>
        <v>#REF!</v>
      </c>
      <c r="AW68" t="e">
        <f>INDEX(#REF!,0,MATCH(LARGE((#REF!),3),#REF!, 0))</f>
        <v>#REF!</v>
      </c>
      <c r="AX68">
        <f>COUNTIF(AU68:AW68, "=" &amp; AY68)</f>
        <v>0</v>
      </c>
      <c r="AY68" s="7" t="s">
        <v>781</v>
      </c>
    </row>
    <row r="69" spans="1:51" x14ac:dyDescent="0.3">
      <c r="A69">
        <f>('Value and Moderate yes mult bed'!BY69 - '[3]Rest of VM'!$AQ$1406) / '[3]Rest of VM'!$AQ$1407</f>
        <v>1.3827143989003134</v>
      </c>
      <c r="B69">
        <f t="shared" ref="B69:B80" si="13">A69 + ABS(A$81)</f>
        <v>4.0698763439329975</v>
      </c>
      <c r="C69">
        <f>('Value and Moderate yes mult bed'!BZ69 - '[3]Rest of VM'!$AR$1406) /'[3]Rest of VM'!$AR$1407</f>
        <v>1.8932017535762207</v>
      </c>
      <c r="D69">
        <f t="shared" si="7"/>
        <v>3.7188601077593759</v>
      </c>
      <c r="E69">
        <f>('Value and Moderate yes mult bed'!CA69 - '[3]Rest of VM'!$AT$1406) /'[3]Rest of VM'!$AT$1407</f>
        <v>0.47875737701704879</v>
      </c>
      <c r="F69">
        <f t="shared" si="8"/>
        <v>3.8191781666587321</v>
      </c>
      <c r="G69">
        <f>('Value and Moderate yes mult bed'!CB69 - '[3]Rest of VM'!$AU$1406) / '[3]Rest of VM'!$AU$1407</f>
        <v>0.8606932407954837</v>
      </c>
      <c r="H69">
        <f t="shared" si="9"/>
        <v>2.8840413128325997</v>
      </c>
      <c r="I69">
        <f>('Value and Moderate yes mult bed'!CC69 - '[3]Rest of VM'!$AY$1406) /'[3]Rest of VM'!$AY$1407</f>
        <v>0.7104057000449493</v>
      </c>
      <c r="J69">
        <f t="shared" si="10"/>
        <v>3.078424700984121</v>
      </c>
      <c r="K69">
        <f>('Value and Moderate yes mult bed'!CD69 - '[3]Rest of VM'!$BA$1406) / '[3]Rest of VM'!$BA$1407</f>
        <v>1.8205422876716373</v>
      </c>
      <c r="L69">
        <f t="shared" si="11"/>
        <v>3.391260349362557</v>
      </c>
      <c r="M69">
        <f>('Value and Moderate yes mult bed'!CE69 - '[3]Rest of VM'!$AW$1406) / '[3]Rest of VM'!$AW$1407</f>
        <v>2.008396638084911</v>
      </c>
      <c r="N69">
        <f t="shared" si="12"/>
        <v>4.69182841908688</v>
      </c>
      <c r="O69">
        <f>hotel_z_scores!$B$37*(B69*hotel_z_scores!$C$2 + z_score_stuff!D69*hotel_z_scores!$D$2 + hotel_z_scores!$E$2 * z_score_stuff!F69 + z_score_stuff!H69*hotel_z_scores!$F$2 + hotel_z_scores!$G$2 * z_score_stuff!J69 + z_score_stuff!L69*hotel_z_scores!$H$2 + hotel_z_scores!$I$2*z_score_stuff!N69)</f>
        <v>29.627511146760469</v>
      </c>
      <c r="P69">
        <f>B69*hotel_z_scores!$C$3 + z_score_stuff!D69*hotel_z_scores!$D$3 + hotel_z_scores!$E$3 * z_score_stuff!F69 + z_score_stuff!H69*hotel_z_scores!$F$3 + hotel_z_scores!$G$3 * z_score_stuff!J69 + z_score_stuff!L69*hotel_z_scores!$H$3 + hotel_z_scores!$I$3*z_score_stuff!N69</f>
        <v>98.899273755348929</v>
      </c>
      <c r="Q69">
        <f>B69*hotel_z_scores!$C$4 + z_score_stuff!D69*hotel_z_scores!$D$4 + hotel_z_scores!$E$4 * z_score_stuff!F69 + z_score_stuff!H69*hotel_z_scores!$F$4 + hotel_z_scores!$G$4 * z_score_stuff!J69 + z_score_stuff!L69*hotel_z_scores!$H$4 + hotel_z_scores!$I$4*z_score_stuff!N69</f>
        <v>74.034639221007609</v>
      </c>
      <c r="R69">
        <f>$A69*[2]hotel_z_scores!$B$5 + $B69*[2]hotel_z_scores!$C$5 + [2]hotel_z_scores!$D$5*[2]z_score_stuff!$C69 + [2]z_score_stuff!$D69*[2]hotel_z_scores!$E$5 + [2]hotel_z_scores!$F$5*[2]z_score_stuff!$E69 + [2]z_score_stuff!$F69*[2]hotel_z_scores!$G$5 + [2]hotel_z_scores!$H$5*[2]z_score_stuff!$G69 + [2]z_score_stuff!$H69*[2]hotel_z_scores!$I$5</f>
        <v>51.039004479460239</v>
      </c>
      <c r="S69">
        <f>$A69*[2]hotel_z_scores!$B$6 + $B69*[2]hotel_z_scores!$C$6 + [2]hotel_z_scores!$D$6*[2]z_score_stuff!$C69 + [2]z_score_stuff!$D69*[2]hotel_z_scores!$E$6 + [2]hotel_z_scores!$F$6*[2]z_score_stuff!$E69 + [2]z_score_stuff!$F69*[2]hotel_z_scores!$G$6 + [2]hotel_z_scores!$H$6*[2]z_score_stuff!$G69 + [2]z_score_stuff!$H69*[2]hotel_z_scores!$I$6</f>
        <v>56.245787774525425</v>
      </c>
      <c r="T69">
        <f>$A69*[2]hotel_z_scores!$B$7 + $B69*[2]hotel_z_scores!$C$7+ [2]hotel_z_scores!$D$7*[2]z_score_stuff!$C69 + [2]z_score_stuff!$D69*[2]hotel_z_scores!$E$7 + [2]hotel_z_scores!$F$7*[2]z_score_stuff!$E69 + [2]z_score_stuff!$F69*[2]hotel_z_scores!$G$7 + [2]hotel_z_scores!$H$7*[2]z_score_stuff!$G69 + [2]z_score_stuff!$H69*[2]hotel_z_scores!$I$7</f>
        <v>55.000548036273344</v>
      </c>
      <c r="U69">
        <f>B69*hotel_z_scores!$C$8 + z_score_stuff!D69*hotel_z_scores!$D$8 + hotel_z_scores!$E$8 * z_score_stuff!F69 + z_score_stuff!H69*hotel_z_scores!$F$8 + hotel_z_scores!$G$8 * z_score_stuff!J69 + z_score_stuff!L69*hotel_z_scores!$H$8 + hotel_z_scores!$I$8*z_score_stuff!N69</f>
        <v>65.845295900291035</v>
      </c>
      <c r="V69">
        <f>B69*hotel_z_scores!$C$9 + z_score_stuff!D69*hotel_z_scores!$D$9 + hotel_z_scores!$E$9 * z_score_stuff!F69 + z_score_stuff!H69*hotel_z_scores!$F$9 + hotel_z_scores!$G$9 * z_score_stuff!J69 + z_score_stuff!L69*hotel_z_scores!$H$9 + hotel_z_scores!$I$9*z_score_stuff!N69</f>
        <v>73.619844648654947</v>
      </c>
      <c r="W69">
        <f>B69*hotel_z_scores!$C$10 + z_score_stuff!D69*hotel_z_scores!$D$10 + hotel_z_scores!$E$10 * z_score_stuff!F69 + z_score_stuff!H69*hotel_z_scores!$F$10 + hotel_z_scores!$G$10 * z_score_stuff!J69 + z_score_stuff!L69*hotel_z_scores!$H$10 + hotel_z_scores!$I$10*z_score_stuff!N69</f>
        <v>63.733363790778476</v>
      </c>
      <c r="X69">
        <f>B69*hotel_z_scores!$C$11 + z_score_stuff!D69*hotel_z_scores!$D$11 + hotel_z_scores!$E$11 * z_score_stuff!F69 + z_score_stuff!H69*hotel_z_scores!$F$11 + hotel_z_scores!$G$11 * z_score_stuff!J69 + z_score_stuff!L69*hotel_z_scores!$H$11 + hotel_z_scores!$I$11*z_score_stuff!N69</f>
        <v>65.019549527153316</v>
      </c>
      <c r="Y69">
        <f>B69*hotel_z_scores!$C$12 + z_score_stuff!D69*hotel_z_scores!$D$12 + hotel_z_scores!$E$12 * z_score_stuff!F69 + z_score_stuff!H69*hotel_z_scores!$F$12 + hotel_z_scores!$G$12 * z_score_stuff!J69 + z_score_stuff!L69*hotel_z_scores!$H$12 + hotel_z_scores!$I$12*z_score_stuff!N69</f>
        <v>68.386816561595211</v>
      </c>
      <c r="Z69">
        <f>B69*hotel_z_scores!$C$13 + z_score_stuff!D69*hotel_z_scores!$D$13 + hotel_z_scores!$E$13 * z_score_stuff!F69 + z_score_stuff!H69*hotel_z_scores!$F$13 + hotel_z_scores!$G$13 * z_score_stuff!J69 + z_score_stuff!L69*hotel_z_scores!$H$13 + hotel_z_scores!$I$13*z_score_stuff!N69</f>
        <v>68.526043438777933</v>
      </c>
      <c r="AA69">
        <f>B69*hotel_z_scores!$C$14 + z_score_stuff!D69*hotel_z_scores!$D$14 + hotel_z_scores!$E$14 * z_score_stuff!F69 + z_score_stuff!H69*hotel_z_scores!$F$14 + hotel_z_scores!$G$14 * z_score_stuff!J69 + z_score_stuff!L69*hotel_z_scores!$H$14 + hotel_z_scores!$I$14*z_score_stuff!N69</f>
        <v>67.657760110637625</v>
      </c>
      <c r="AB69">
        <f>B69*hotel_z_scores!$C$15 + z_score_stuff!D69*hotel_z_scores!$D$15 + hotel_z_scores!$E$15 * z_score_stuff!F69 + z_score_stuff!H69*hotel_z_scores!$F$15 + hotel_z_scores!$G$15 * z_score_stuff!J69 + z_score_stuff!L69*hotel_z_scores!$H$15 + hotel_z_scores!$I$15*z_score_stuff!N69</f>
        <v>50.850397817621925</v>
      </c>
      <c r="AC69">
        <f>B69*hotel_z_scores!$C$16 + z_score_stuff!D69*hotel_z_scores!$D$16 + hotel_z_scores!$E$16 * z_score_stuff!F69 + z_score_stuff!H69*hotel_z_scores!$F$16 + hotel_z_scores!$G$16 * z_score_stuff!J69 + z_score_stuff!L69*hotel_z_scores!$H$16 + hotel_z_scores!$I$16*z_score_stuff!N69</f>
        <v>82.138629953447662</v>
      </c>
      <c r="AD69">
        <f>B69*hotel_z_scores!$C$17 + z_score_stuff!D69*hotel_z_scores!$D$17 + hotel_z_scores!$E$17 * z_score_stuff!F69 + z_score_stuff!H69*hotel_z_scores!$F$17 + hotel_z_scores!$G$17 * z_score_stuff!J69 + z_score_stuff!L69*hotel_z_scores!$H$17 + hotel_z_scores!$I$17*z_score_stuff!N69</f>
        <v>61.550717033307109</v>
      </c>
      <c r="AE69">
        <f>B69*hotel_z_scores!$C$18 + z_score_stuff!D69*hotel_z_scores!$D$18 + hotel_z_scores!$E$18 * z_score_stuff!F69 + z_score_stuff!H69*hotel_z_scores!$F$18 + hotel_z_scores!$G$18 * z_score_stuff!J69 + z_score_stuff!L69*hotel_z_scores!$H$18 + hotel_z_scores!$I$18 * z_score_stuff!N69</f>
        <v>85.229370535070757</v>
      </c>
      <c r="AF69">
        <f>B69*hotel_z_scores!$C$19 + z_score_stuff!D69*hotel_z_scores!$D$19 + hotel_z_scores!$E$19 * z_score_stuff!F69 + z_score_stuff!H69*hotel_z_scores!$F$19 + hotel_z_scores!$G$19 * z_score_stuff!J69 + z_score_stuff!L69*hotel_z_scores!$H$19 + hotel_z_scores!$I$19*z_score_stuff!N69</f>
        <v>70.605479456689579</v>
      </c>
      <c r="AG69">
        <f>B69*hotel_z_scores!$C$20 + z_score_stuff!D69*hotel_z_scores!$D$20 + hotel_z_scores!$E$20 * z_score_stuff!F69 + z_score_stuff!H69*hotel_z_scores!$F$20 + hotel_z_scores!$G$20 * z_score_stuff!J69 + z_score_stuff!L69*hotel_z_scores!$H$20 + hotel_z_scores!$I$20*z_score_stuff!N69</f>
        <v>79.416340953595324</v>
      </c>
      <c r="AH69">
        <f>B69*hotel_z_scores!$C$21 + z_score_stuff!D69*hotel_z_scores!$D$21 + hotel_z_scores!$E$21 * z_score_stuff!F69 + z_score_stuff!H69*hotel_z_scores!$F$21 + hotel_z_scores!$G$21 * z_score_stuff!J69 + z_score_stuff!L69*hotel_z_scores!$H$21 + hotel_z_scores!$I$21*z_score_stuff!N69</f>
        <v>87.002785659336681</v>
      </c>
      <c r="AI69">
        <f>B69*hotel_z_scores!$C$22 + z_score_stuff!D69*hotel_z_scores!$D$22 + hotel_z_scores!$E$22 * z_score_stuff!F69 + z_score_stuff!H69*hotel_z_scores!$F$22 + hotel_z_scores!$G$22 * z_score_stuff!J69 + z_score_stuff!L69*hotel_z_scores!$H$22 + hotel_z_scores!$I$22*z_score_stuff!N69</f>
        <v>50.778488805460839</v>
      </c>
      <c r="AJ69">
        <f>B69*hotel_z_scores!$C$23+z_score_stuff!D69*hotel_z_scores!$D$23+hotel_z_scores!$E$23*z_score_stuff!F69+z_score_stuff!H69*hotel_z_scores!$F$23+hotel_z_scores!$G$23*z_score_stuff!J69+z_score_stuff!L69*hotel_z_scores!$H$23+hotel_z_scores!$I$23*z_score_stuff!N69</f>
        <v>62.385621925891911</v>
      </c>
      <c r="AK69">
        <f>B69*hotel_z_scores!$C$24 + z_score_stuff!D69*hotel_z_scores!$D$24 + hotel_z_scores!$E$24 * z_score_stuff!F69 + z_score_stuff!H69*hotel_z_scores!$F$24 + hotel_z_scores!$G$24 * z_score_stuff!J69 + z_score_stuff!L69*hotel_z_scores!$H$24 + hotel_z_scores!$I$24*z_score_stuff!N69</f>
        <v>61.893156042097509</v>
      </c>
      <c r="AL69">
        <f>B69*hotel_z_scores!$C$25 + z_score_stuff!D69*hotel_z_scores!$D$25 + hotel_z_scores!$E$25 * z_score_stuff!F69 + z_score_stuff!H69*hotel_z_scores!$F$25 + hotel_z_scores!$G$25 * z_score_stuff!J69 + z_score_stuff!L69*hotel_z_scores!$H$25 + hotel_z_scores!$I$25*z_score_stuff!N69</f>
        <v>65.661200812806399</v>
      </c>
      <c r="AM69">
        <f>B69*hotel_z_scores!$C$26 + z_score_stuff!D69*hotel_z_scores!$D$26 + hotel_z_scores!$E$26 * z_score_stuff!F69 + z_score_stuff!H69*hotel_z_scores!$F$26 + hotel_z_scores!$G$26 * z_score_stuff!J69 + z_score_stuff!L69*hotel_z_scores!$H$26 + hotel_z_scores!$I$26*z_score_stuff!N69</f>
        <v>72.665957471195384</v>
      </c>
      <c r="AN69">
        <f>B69*hotel_z_scores!$C$27 + z_score_stuff!D69*hotel_z_scores!$D$27 + hotel_z_scores!$E$27 * z_score_stuff!F69 + z_score_stuff!H69*hotel_z_scores!$F$27 + hotel_z_scores!$G$27 * z_score_stuff!J69 + z_score_stuff!L69*hotel_z_scores!$H$27 + hotel_z_scores!$I$27 *z_score_stuff!N69</f>
        <v>68.525680716520981</v>
      </c>
      <c r="AO69">
        <f>B69*hotel_z_scores!$C$28 + z_score_stuff!D69*hotel_z_scores!$D$28 + hotel_z_scores!$E$28 * z_score_stuff!F69 + z_score_stuff!H69*hotel_z_scores!$F$28 + hotel_z_scores!$G$28 * z_score_stuff!J69 + z_score_stuff!L69*hotel_z_scores!$H$28 + hotel_z_scores!$I$28 *z_score_stuff!N69</f>
        <v>45.447299055553259</v>
      </c>
      <c r="AP69">
        <f>B69*hotel_z_scores!$C$29 + z_score_stuff!D69*hotel_z_scores!$D$29 + hotel_z_scores!$E$29 * z_score_stuff!F69 + z_score_stuff!H69*hotel_z_scores!$F$29 + hotel_z_scores!$G$29 * z_score_stuff!J69 + z_score_stuff!L69*hotel_z_scores!$H$29 + hotel_z_scores!$I$29*z_score_stuff!N69</f>
        <v>53.964249437810018</v>
      </c>
      <c r="AQ69">
        <f>B69*hotel_z_scores!$C$30 + z_score_stuff!D69*hotel_z_scores!$D$30 + hotel_z_scores!$E$30 * z_score_stuff!F69 + z_score_stuff!H69*hotel_z_scores!$F$30 + hotel_z_scores!$G$30 * z_score_stuff!J69 + z_score_stuff!L69*hotel_z_scores!$H$30 + hotel_z_scores!$I$30*z_score_stuff!N69</f>
        <v>66.782834629897152</v>
      </c>
      <c r="AR69">
        <f>B69*hotel_z_scores!$C$31 + z_score_stuff!D69*hotel_z_scores!$D$31 + hotel_z_scores!$E$31 * z_score_stuff!F69 + z_score_stuff!H69*hotel_z_scores!$F$31 + hotel_z_scores!$G$31 * z_score_stuff!J69 + z_score_stuff!L69*hotel_z_scores!$H$31 + hotel_z_scores!$I$31*z_score_stuff!N69</f>
        <v>96.65953654137158</v>
      </c>
      <c r="AS69">
        <f>B69*hotel_z_scores!$C$32 + z_score_stuff!D69*hotel_z_scores!$D$32 + hotel_z_scores!$E$32 * z_score_stuff!F69 + z_score_stuff!H69*hotel_z_scores!$F$32 + hotel_z_scores!$G$32 * z_score_stuff!J69 + z_score_stuff!L69*hotel_z_scores!$H$32 + hotel_z_scores!$I$32*z_score_stuff!N69</f>
        <v>63.806108552382916</v>
      </c>
      <c r="AU69" t="e">
        <f>INDEX(#REF!,0,MATCH(MAX(#REF!),#REF!,0))</f>
        <v>#REF!</v>
      </c>
      <c r="AV69" t="e">
        <f>INDEX(#REF!,0,MATCH(LARGE((#REF!),2),#REF!, 0))</f>
        <v>#REF!</v>
      </c>
      <c r="AW69" t="e">
        <f>INDEX(#REF!,0,MATCH(LARGE((#REF!),3),#REF!, 0))</f>
        <v>#REF!</v>
      </c>
      <c r="AX69">
        <f>COUNTIF(AU69:AW69, "=" &amp; AY69)</f>
        <v>0</v>
      </c>
      <c r="AY69" s="7" t="s">
        <v>777</v>
      </c>
    </row>
    <row r="70" spans="1:51" x14ac:dyDescent="0.3">
      <c r="A70">
        <f>('Value and Moderate yes mult bed'!BY70 - '[3]Rest of VM'!$AQ$1406) / '[3]Rest of VM'!$AQ$1407</f>
        <v>0.97572676450701368</v>
      </c>
      <c r="B70">
        <f t="shared" si="13"/>
        <v>3.6628887095396978</v>
      </c>
      <c r="C70">
        <f>('Value and Moderate yes mult bed'!BZ70 - '[3]Rest of VM'!$AR$1406) /'[3]Rest of VM'!$AR$1407</f>
        <v>2.8229167805160644</v>
      </c>
      <c r="D70">
        <f t="shared" si="7"/>
        <v>4.6485751346992199</v>
      </c>
      <c r="E70">
        <f>('Value and Moderate yes mult bed'!CA70 - '[3]Rest of VM'!$AT$1406) /'[3]Rest of VM'!$AT$1407</f>
        <v>-0.47603716464763429</v>
      </c>
      <c r="F70">
        <f t="shared" si="8"/>
        <v>2.8643836249940491</v>
      </c>
      <c r="G70">
        <f>('Value and Moderate yes mult bed'!CB70 - '[3]Rest of VM'!$AU$1406) / '[3]Rest of VM'!$AU$1407</f>
        <v>-2.0233480720371162</v>
      </c>
      <c r="H70">
        <f t="shared" si="9"/>
        <v>0</v>
      </c>
      <c r="I70">
        <f>('Value and Moderate yes mult bed'!CC70 - '[3]Rest of VM'!$AY$1406) /'[3]Rest of VM'!$AY$1407</f>
        <v>1.1840095004695856</v>
      </c>
      <c r="J70">
        <f t="shared" si="10"/>
        <v>3.5520285014087571</v>
      </c>
      <c r="K70">
        <f>('Value and Moderate yes mult bed'!CD70 - '[3]Rest of VM'!$BA$1406) / '[3]Rest of VM'!$BA$1407</f>
        <v>3.2739395802555902</v>
      </c>
      <c r="L70">
        <f t="shared" si="11"/>
        <v>4.8446576419465099</v>
      </c>
      <c r="M70">
        <f>('Value and Moderate yes mult bed'!CE70 - '[3]Rest of VM'!$AW$1406) / '[3]Rest of VM'!$AW$1407</f>
        <v>2.008396638084911</v>
      </c>
      <c r="N70">
        <f t="shared" si="12"/>
        <v>4.69182841908688</v>
      </c>
      <c r="O70">
        <f>hotel_z_scores!$B$37*(B70*hotel_z_scores!$C$2 + z_score_stuff!D70*hotel_z_scores!$D$2 + hotel_z_scores!$E$2 * z_score_stuff!F70 + z_score_stuff!H70*hotel_z_scores!$F$2 + hotel_z_scores!$G$2 * z_score_stuff!J70 + z_score_stuff!L70*hotel_z_scores!$H$2 + hotel_z_scores!$I$2*z_score_stuff!N70)</f>
        <v>26.769696513862954</v>
      </c>
      <c r="P70">
        <f>B70*hotel_z_scores!$C$3 + z_score_stuff!D70*hotel_z_scores!$D$3 + hotel_z_scores!$E$3 * z_score_stuff!F70 + z_score_stuff!H70*hotel_z_scores!$F$3 + hotel_z_scores!$G$3 * z_score_stuff!J70 + z_score_stuff!L70*hotel_z_scores!$H$3 + hotel_z_scores!$I$3*z_score_stuff!N70</f>
        <v>90.772896483684065</v>
      </c>
      <c r="Q70">
        <f>B70*hotel_z_scores!$C$4 + z_score_stuff!D70*hotel_z_scores!$D$4 + hotel_z_scores!$E$4 * z_score_stuff!F70 + z_score_stuff!H70*hotel_z_scores!$F$4 + hotel_z_scores!$G$4 * z_score_stuff!J70 + z_score_stuff!L70*hotel_z_scores!$H$4 + hotel_z_scores!$I$4*z_score_stuff!N70</f>
        <v>64.691525566011649</v>
      </c>
      <c r="R70">
        <f>$A70*[2]hotel_z_scores!$B$5 + $B70*[2]hotel_z_scores!$C$5 + [2]hotel_z_scores!$D$5*[2]z_score_stuff!$C70 + [2]z_score_stuff!$D70*[2]hotel_z_scores!$E$5 + [2]hotel_z_scores!$F$5*[2]z_score_stuff!$E70 + [2]z_score_stuff!$F70*[2]hotel_z_scores!$G$5 + [2]hotel_z_scores!$H$5*[2]z_score_stuff!$G70 + [2]z_score_stuff!$H70*[2]hotel_z_scores!$I$5</f>
        <v>47.259247569955157</v>
      </c>
      <c r="S70">
        <f>$A70*[2]hotel_z_scores!$B$6 + $B70*[2]hotel_z_scores!$C$6 + [2]hotel_z_scores!$D$6*[2]z_score_stuff!$C70 + [2]z_score_stuff!$D70*[2]hotel_z_scores!$E$6 + [2]hotel_z_scores!$F$6*[2]z_score_stuff!$E70 + [2]z_score_stuff!$F70*[2]hotel_z_scores!$G$6 + [2]hotel_z_scores!$H$6*[2]z_score_stuff!$G70 + [2]z_score_stuff!$H70*[2]hotel_z_scores!$I$6</f>
        <v>54.027987879911031</v>
      </c>
      <c r="T70">
        <f>$A70*[2]hotel_z_scores!$B$7 + $B70*[2]hotel_z_scores!$C$7+ [2]hotel_z_scores!$D$7*[2]z_score_stuff!$C70 + [2]z_score_stuff!$D70*[2]hotel_z_scores!$E$7 + [2]hotel_z_scores!$F$7*[2]z_score_stuff!$E70 + [2]z_score_stuff!$F70*[2]hotel_z_scores!$G$7 + [2]hotel_z_scores!$H$7*[2]z_score_stuff!$G70 + [2]z_score_stuff!$H70*[2]hotel_z_scores!$I$7</f>
        <v>49.430814806044857</v>
      </c>
      <c r="U70">
        <f>B70*hotel_z_scores!$C$8 + z_score_stuff!D70*hotel_z_scores!$D$8 + hotel_z_scores!$E$8 * z_score_stuff!F70 + z_score_stuff!H70*hotel_z_scores!$F$8 + hotel_z_scores!$G$8 * z_score_stuff!J70 + z_score_stuff!L70*hotel_z_scores!$H$8 + hotel_z_scores!$I$8*z_score_stuff!N70</f>
        <v>57.788687361245714</v>
      </c>
      <c r="V70">
        <f>B70*hotel_z_scores!$C$9 + z_score_stuff!D70*hotel_z_scores!$D$9 + hotel_z_scores!$E$9 * z_score_stuff!F70 + z_score_stuff!H70*hotel_z_scores!$F$9 + hotel_z_scores!$G$9 * z_score_stuff!J70 + z_score_stuff!L70*hotel_z_scores!$H$9 + hotel_z_scores!$I$9*z_score_stuff!N70</f>
        <v>63.781855353217082</v>
      </c>
      <c r="W70">
        <f>B70*hotel_z_scores!$C$10 + z_score_stuff!D70*hotel_z_scores!$D$10 + hotel_z_scores!$E$10 * z_score_stuff!F70 + z_score_stuff!H70*hotel_z_scores!$F$10 + hotel_z_scores!$G$10 * z_score_stuff!J70 + z_score_stuff!L70*hotel_z_scores!$H$10 + hotel_z_scores!$I$10*z_score_stuff!N70</f>
        <v>48.779758501457231</v>
      </c>
      <c r="X70">
        <f>B70*hotel_z_scores!$C$11 + z_score_stuff!D70*hotel_z_scores!$D$11 + hotel_z_scores!$E$11 * z_score_stuff!F70 + z_score_stuff!H70*hotel_z_scores!$F$11 + hotel_z_scores!$G$11 * z_score_stuff!J70 + z_score_stuff!L70*hotel_z_scores!$H$11 + hotel_z_scores!$I$11*z_score_stuff!N70</f>
        <v>58.380850193950714</v>
      </c>
      <c r="Y70">
        <f>B70*hotel_z_scores!$C$12 + z_score_stuff!D70*hotel_z_scores!$D$12 + hotel_z_scores!$E$12 * z_score_stuff!F70 + z_score_stuff!H70*hotel_z_scores!$F$12 + hotel_z_scores!$G$12 * z_score_stuff!J70 + z_score_stuff!L70*hotel_z_scores!$H$12 + hotel_z_scores!$I$12*z_score_stuff!N70</f>
        <v>61.032885490530212</v>
      </c>
      <c r="Z70">
        <f>B70*hotel_z_scores!$C$13 + z_score_stuff!D70*hotel_z_scores!$D$13 + hotel_z_scores!$E$13 * z_score_stuff!F70 + z_score_stuff!H70*hotel_z_scores!$F$13 + hotel_z_scores!$G$13 * z_score_stuff!J70 + z_score_stuff!L70*hotel_z_scores!$H$13 + hotel_z_scores!$I$13*z_score_stuff!N70</f>
        <v>60.118284019688026</v>
      </c>
      <c r="AA70">
        <f>B70*hotel_z_scores!$C$14 + z_score_stuff!D70*hotel_z_scores!$D$14 + hotel_z_scores!$E$14 * z_score_stuff!F70 + z_score_stuff!H70*hotel_z_scores!$F$14 + hotel_z_scores!$G$14 * z_score_stuff!J70 + z_score_stuff!L70*hotel_z_scores!$H$14 + hotel_z_scores!$I$14*z_score_stuff!N70</f>
        <v>60.025208145078359</v>
      </c>
      <c r="AB70">
        <f>B70*hotel_z_scores!$C$15 + z_score_stuff!D70*hotel_z_scores!$D$15 + hotel_z_scores!$E$15 * z_score_stuff!F70 + z_score_stuff!H70*hotel_z_scores!$F$15 + hotel_z_scores!$G$15 * z_score_stuff!J70 + z_score_stuff!L70*hotel_z_scores!$H$15 + hotel_z_scores!$I$15*z_score_stuff!N70</f>
        <v>40.485588957756811</v>
      </c>
      <c r="AC70">
        <f>B70*hotel_z_scores!$C$16 + z_score_stuff!D70*hotel_z_scores!$D$16 + hotel_z_scores!$E$16 * z_score_stuff!F70 + z_score_stuff!H70*hotel_z_scores!$F$16 + hotel_z_scores!$G$16 * z_score_stuff!J70 + z_score_stuff!L70*hotel_z_scores!$H$16 + hotel_z_scores!$I$16*z_score_stuff!N70</f>
        <v>73.569669665900307</v>
      </c>
      <c r="AD70">
        <f>B70*hotel_z_scores!$C$17 + z_score_stuff!D70*hotel_z_scores!$D$17 + hotel_z_scores!$E$17 * z_score_stuff!F70 + z_score_stuff!H70*hotel_z_scores!$F$17 + hotel_z_scores!$G$17 * z_score_stuff!J70 + z_score_stuff!L70*hotel_z_scores!$H$17 + hotel_z_scores!$I$17*z_score_stuff!N70</f>
        <v>49.579269847255517</v>
      </c>
      <c r="AE70">
        <f>B70*hotel_z_scores!$C$18 + z_score_stuff!D70*hotel_z_scores!$D$18 + hotel_z_scores!$E$18 * z_score_stuff!F70 + z_score_stuff!H70*hotel_z_scores!$F$18 + hotel_z_scores!$G$18 * z_score_stuff!J70 + z_score_stuff!L70*hotel_z_scores!$H$18 + hotel_z_scores!$I$18 * z_score_stuff!N70</f>
        <v>76.606304388967587</v>
      </c>
      <c r="AF70">
        <f>B70*hotel_z_scores!$C$19 + z_score_stuff!D70*hotel_z_scores!$D$19 + hotel_z_scores!$E$19 * z_score_stuff!F70 + z_score_stuff!H70*hotel_z_scores!$F$19 + hotel_z_scores!$G$19 * z_score_stuff!J70 + z_score_stuff!L70*hotel_z_scores!$H$19 + hotel_z_scores!$I$19*z_score_stuff!N70</f>
        <v>63.432696106029901</v>
      </c>
      <c r="AG70">
        <f>B70*hotel_z_scores!$C$20 + z_score_stuff!D70*hotel_z_scores!$D$20 + hotel_z_scores!$E$20 * z_score_stuff!F70 + z_score_stuff!H70*hotel_z_scores!$F$20 + hotel_z_scores!$G$20 * z_score_stuff!J70 + z_score_stuff!L70*hotel_z_scores!$H$20 + hotel_z_scores!$I$20*z_score_stuff!N70</f>
        <v>68.311098579284305</v>
      </c>
      <c r="AH70">
        <f>B70*hotel_z_scores!$C$21 + z_score_stuff!D70*hotel_z_scores!$D$21 + hotel_z_scores!$E$21 * z_score_stuff!F70 + z_score_stuff!H70*hotel_z_scores!$F$21 + hotel_z_scores!$G$21 * z_score_stuff!J70 + z_score_stuff!L70*hotel_z_scores!$H$21 + hotel_z_scores!$I$21*z_score_stuff!N70</f>
        <v>77.319455256582273</v>
      </c>
      <c r="AI70">
        <f>B70*hotel_z_scores!$C$22 + z_score_stuff!D70*hotel_z_scores!$D$22 + hotel_z_scores!$E$22 * z_score_stuff!F70 + z_score_stuff!H70*hotel_z_scores!$F$22 + hotel_z_scores!$G$22 * z_score_stuff!J70 + z_score_stuff!L70*hotel_z_scores!$H$22 + hotel_z_scores!$I$22*z_score_stuff!N70</f>
        <v>35.146494071934633</v>
      </c>
      <c r="AJ70">
        <f>B70*hotel_z_scores!$C$23+z_score_stuff!D70*hotel_z_scores!$D$23+hotel_z_scores!$E$23*z_score_stuff!F70+z_score_stuff!H70*hotel_z_scores!$F$23+hotel_z_scores!$G$23*z_score_stuff!J70+z_score_stuff!L70*hotel_z_scores!$H$23+hotel_z_scores!$I$23*z_score_stuff!N70</f>
        <v>48.927716524727501</v>
      </c>
      <c r="AK70">
        <f>B70*hotel_z_scores!$C$24 + z_score_stuff!D70*hotel_z_scores!$D$24 + hotel_z_scores!$E$24 * z_score_stuff!F70 + z_score_stuff!H70*hotel_z_scores!$F$24 + hotel_z_scores!$G$24 * z_score_stuff!J70 + z_score_stuff!L70*hotel_z_scores!$H$24 + hotel_z_scores!$I$24*z_score_stuff!N70</f>
        <v>52.03851727819363</v>
      </c>
      <c r="AL70">
        <f>B70*hotel_z_scores!$C$25 + z_score_stuff!D70*hotel_z_scores!$D$25 + hotel_z_scores!$E$25 * z_score_stuff!F70 + z_score_stuff!H70*hotel_z_scores!$F$25 + hotel_z_scores!$G$25 * z_score_stuff!J70 + z_score_stuff!L70*hotel_z_scores!$H$25 + hotel_z_scores!$I$25*z_score_stuff!N70</f>
        <v>56.678338329741536</v>
      </c>
      <c r="AM70">
        <f>B70*hotel_z_scores!$C$26 + z_score_stuff!D70*hotel_z_scores!$D$26 + hotel_z_scores!$E$26 * z_score_stuff!F70 + z_score_stuff!H70*hotel_z_scores!$F$26 + hotel_z_scores!$G$26 * z_score_stuff!J70 + z_score_stuff!L70*hotel_z_scores!$H$26 + hotel_z_scores!$I$26*z_score_stuff!N70</f>
        <v>62.980953225835968</v>
      </c>
      <c r="AN70">
        <f>B70*hotel_z_scores!$C$27 + z_score_stuff!D70*hotel_z_scores!$D$27 + hotel_z_scores!$E$27 * z_score_stuff!F70 + z_score_stuff!H70*hotel_z_scores!$F$27 + hotel_z_scores!$G$27 * z_score_stuff!J70 + z_score_stuff!L70*hotel_z_scores!$H$27 + hotel_z_scores!$I$27 *z_score_stuff!N70</f>
        <v>62.806580936648359</v>
      </c>
      <c r="AO70">
        <f>B70*hotel_z_scores!$C$28 + z_score_stuff!D70*hotel_z_scores!$D$28 + hotel_z_scores!$E$28 * z_score_stuff!F70 + z_score_stuff!H70*hotel_z_scores!$F$28 + hotel_z_scores!$G$28 * z_score_stuff!J70 + z_score_stuff!L70*hotel_z_scores!$H$28 + hotel_z_scores!$I$28 *z_score_stuff!N70</f>
        <v>45.163756859023209</v>
      </c>
      <c r="AP70">
        <f>B70*hotel_z_scores!$C$29 + z_score_stuff!D70*hotel_z_scores!$D$29 + hotel_z_scores!$E$29 * z_score_stuff!F70 + z_score_stuff!H70*hotel_z_scores!$F$29 + hotel_z_scores!$G$29 * z_score_stuff!J70 + z_score_stuff!L70*hotel_z_scores!$H$29 + hotel_z_scores!$I$29*z_score_stuff!N70</f>
        <v>54.896108895163991</v>
      </c>
      <c r="AQ70">
        <f>B70*hotel_z_scores!$C$30 + z_score_stuff!D70*hotel_z_scores!$D$30 + hotel_z_scores!$E$30 * z_score_stuff!F70 + z_score_stuff!H70*hotel_z_scores!$F$30 + hotel_z_scores!$G$30 * z_score_stuff!J70 + z_score_stuff!L70*hotel_z_scores!$H$30 + hotel_z_scores!$I$30*z_score_stuff!N70</f>
        <v>60.741765921623291</v>
      </c>
      <c r="AR70">
        <f>B70*hotel_z_scores!$C$31 + z_score_stuff!D70*hotel_z_scores!$D$31 + hotel_z_scores!$E$31 * z_score_stuff!F70 + z_score_stuff!H70*hotel_z_scores!$F$31 + hotel_z_scores!$G$31 * z_score_stuff!J70 + z_score_stuff!L70*hotel_z_scores!$H$31 + hotel_z_scores!$I$31*z_score_stuff!N70</f>
        <v>91.359463731457069</v>
      </c>
      <c r="AS70">
        <f>B70*hotel_z_scores!$C$32 + z_score_stuff!D70*hotel_z_scores!$D$32 + hotel_z_scores!$E$32 * z_score_stuff!F70 + z_score_stuff!H70*hotel_z_scores!$F$32 + hotel_z_scores!$G$32 * z_score_stuff!J70 + z_score_stuff!L70*hotel_z_scores!$H$32 + hotel_z_scores!$I$32*z_score_stuff!N70</f>
        <v>56.349921937082605</v>
      </c>
      <c r="AU70" t="e">
        <f>INDEX(#REF!,0,MATCH(MAX(#REF!),#REF!,0))</f>
        <v>#REF!</v>
      </c>
      <c r="AV70" t="e">
        <f>INDEX(#REF!,0,MATCH(LARGE((#REF!),2),#REF!, 0))</f>
        <v>#REF!</v>
      </c>
      <c r="AW70" t="e">
        <f>INDEX(#REF!,0,MATCH(LARGE((#REF!),3),#REF!, 0))</f>
        <v>#REF!</v>
      </c>
      <c r="AX70">
        <f>COUNTIF(AU70:AW70, "=" &amp; AY70)</f>
        <v>0</v>
      </c>
      <c r="AY70" s="7" t="s">
        <v>793</v>
      </c>
    </row>
    <row r="71" spans="1:51" x14ac:dyDescent="0.3">
      <c r="A71">
        <f>('Value and Moderate yes mult bed'!BY71 - '[3]Rest of VM'!$AQ$1406) / '[3]Rest of VM'!$AQ$1407</f>
        <v>0.16175149572041417</v>
      </c>
      <c r="B71">
        <f t="shared" si="13"/>
        <v>2.8489134407530985</v>
      </c>
      <c r="C71">
        <f>('Value and Moderate yes mult bed'!BZ71 - '[3]Rest of VM'!$AR$1406) /'[3]Rest of VM'!$AR$1407</f>
        <v>1.8932017535762207</v>
      </c>
      <c r="D71">
        <f t="shared" si="7"/>
        <v>3.7188601077593759</v>
      </c>
      <c r="E71">
        <f>('Value and Moderate yes mult bed'!CA71 - '[3]Rest of VM'!$AT$1406) /'[3]Rest of VM'!$AT$1407</f>
        <v>0.47875737701704879</v>
      </c>
      <c r="F71">
        <f t="shared" si="8"/>
        <v>3.8191781666587321</v>
      </c>
      <c r="G71">
        <f>('Value and Moderate yes mult bed'!CB71 - '[3]Rest of VM'!$AU$1406) / '[3]Rest of VM'!$AU$1407</f>
        <v>0.8606932407954837</v>
      </c>
      <c r="H71">
        <f t="shared" si="9"/>
        <v>2.8840413128325997</v>
      </c>
      <c r="I71">
        <f>('Value and Moderate yes mult bed'!CC71 - '[3]Rest of VM'!$AY$1406) /'[3]Rest of VM'!$AY$1407</f>
        <v>0.94720760061247067</v>
      </c>
      <c r="J71">
        <f t="shared" si="10"/>
        <v>3.3152266015516423</v>
      </c>
      <c r="K71">
        <f>('Value and Moderate yes mult bed'!CD71 - '[3]Rest of VM'!$BA$1406) / '[3]Rest of VM'!$BA$1407</f>
        <v>3.2739395802555902</v>
      </c>
      <c r="L71">
        <f t="shared" si="11"/>
        <v>4.8446576419465099</v>
      </c>
      <c r="M71">
        <f>('Value and Moderate yes mult bed'!CE71 - '[3]Rest of VM'!$AW$1406) / '[3]Rest of VM'!$AW$1407</f>
        <v>2.008396638084911</v>
      </c>
      <c r="N71">
        <f t="shared" si="12"/>
        <v>4.69182841908688</v>
      </c>
      <c r="O71">
        <f>hotel_z_scores!$B$37*(B71*hotel_z_scores!$C$2 + z_score_stuff!D71*hotel_z_scores!$D$2 + hotel_z_scores!$E$2 * z_score_stuff!F71 + z_score_stuff!H71*hotel_z_scores!$F$2 + hotel_z_scores!$G$2 * z_score_stuff!J71 + z_score_stuff!L71*hotel_z_scores!$H$2 + hotel_z_scores!$I$2*z_score_stuff!N71)</f>
        <v>30.14321385372433</v>
      </c>
      <c r="P71">
        <f>B71*hotel_z_scores!$C$3 + z_score_stuff!D71*hotel_z_scores!$D$3 + hotel_z_scores!$E$3 * z_score_stuff!F71 + z_score_stuff!H71*hotel_z_scores!$F$3 + hotel_z_scores!$G$3 * z_score_stuff!J71 + z_score_stuff!L71*hotel_z_scores!$H$3 + hotel_z_scores!$I$3*z_score_stuff!N71</f>
        <v>100.11128458223007</v>
      </c>
      <c r="Q71">
        <f>B71*hotel_z_scores!$C$4 + z_score_stuff!D71*hotel_z_scores!$D$4 + hotel_z_scores!$E$4 * z_score_stuff!F71 + z_score_stuff!H71*hotel_z_scores!$F$4 + hotel_z_scores!$G$4 * z_score_stuff!J71 + z_score_stuff!L71*hotel_z_scores!$H$4 + hotel_z_scores!$I$4*z_score_stuff!N71</f>
        <v>76.054641002313858</v>
      </c>
      <c r="R71">
        <f>$A71*[2]hotel_z_scores!$B$5 + $B71*[2]hotel_z_scores!$C$5 + [2]hotel_z_scores!$D$5*[2]z_score_stuff!$C71 + [2]z_score_stuff!$D71*[2]hotel_z_scores!$E$5 + [2]hotel_z_scores!$F$5*[2]z_score_stuff!$E71 + [2]z_score_stuff!$F71*[2]hotel_z_scores!$G$5 + [2]hotel_z_scores!$H$5*[2]z_score_stuff!$G71 + [2]z_score_stuff!$H71*[2]hotel_z_scores!$I$5</f>
        <v>31.941395526457594</v>
      </c>
      <c r="S71">
        <f>$A71*[2]hotel_z_scores!$B$6 + $B71*[2]hotel_z_scores!$C$6 + [2]hotel_z_scores!$D$6*[2]z_score_stuff!$C71 + [2]z_score_stuff!$D71*[2]hotel_z_scores!$E$6 + [2]hotel_z_scores!$F$6*[2]z_score_stuff!$E71 + [2]z_score_stuff!$F71*[2]hotel_z_scores!$G$6 + [2]hotel_z_scores!$H$6*[2]z_score_stuff!$G71 + [2]z_score_stuff!$H71*[2]hotel_z_scores!$I$6</f>
        <v>36.774307393742177</v>
      </c>
      <c r="T71">
        <f>$A71*[2]hotel_z_scores!$B$7 + $B71*[2]hotel_z_scores!$C$7+ [2]hotel_z_scores!$D$7*[2]z_score_stuff!$C71 + [2]z_score_stuff!$D71*[2]hotel_z_scores!$E$7 + [2]hotel_z_scores!$F$7*[2]z_score_stuff!$E71 + [2]z_score_stuff!$F71*[2]hotel_z_scores!$G$7 + [2]hotel_z_scores!$H$7*[2]z_score_stuff!$G71 + [2]z_score_stuff!$H71*[2]hotel_z_scores!$I$7</f>
        <v>37.344486722026254</v>
      </c>
      <c r="U71">
        <f>B71*hotel_z_scores!$C$8 + z_score_stuff!D71*hotel_z_scores!$D$8 + hotel_z_scores!$E$8 * z_score_stuff!F71 + z_score_stuff!H71*hotel_z_scores!$F$8 + hotel_z_scores!$G$8 * z_score_stuff!J71 + z_score_stuff!L71*hotel_z_scores!$H$8 + hotel_z_scores!$I$8*z_score_stuff!N71</f>
        <v>65.749009542617131</v>
      </c>
      <c r="V71">
        <f>B71*hotel_z_scores!$C$9 + z_score_stuff!D71*hotel_z_scores!$D$9 + hotel_z_scores!$E$9 * z_score_stuff!F71 + z_score_stuff!H71*hotel_z_scores!$F$9 + hotel_z_scores!$G$9 * z_score_stuff!J71 + z_score_stuff!L71*hotel_z_scores!$H$9 + hotel_z_scores!$I$9*z_score_stuff!N71</f>
        <v>74.419965923168789</v>
      </c>
      <c r="W71">
        <f>B71*hotel_z_scores!$C$10 + z_score_stuff!D71*hotel_z_scores!$D$10 + hotel_z_scores!$E$10 * z_score_stuff!F71 + z_score_stuff!H71*hotel_z_scores!$F$10 + hotel_z_scores!$G$10 * z_score_stuff!J71 + z_score_stuff!L71*hotel_z_scores!$H$10 + hotel_z_scores!$I$10*z_score_stuff!N71</f>
        <v>62.530468701011252</v>
      </c>
      <c r="X71">
        <f>B71*hotel_z_scores!$C$11 + z_score_stuff!D71*hotel_z_scores!$D$11 + hotel_z_scores!$E$11 * z_score_stuff!F71 + z_score_stuff!H71*hotel_z_scores!$F$11 + hotel_z_scores!$G$11 * z_score_stuff!J71 + z_score_stuff!L71*hotel_z_scores!$H$11 + hotel_z_scores!$I$11*z_score_stuff!N71</f>
        <v>69.30365639103222</v>
      </c>
      <c r="Y71">
        <f>B71*hotel_z_scores!$C$12 + z_score_stuff!D71*hotel_z_scores!$D$12 + hotel_z_scores!$E$12 * z_score_stuff!F71 + z_score_stuff!H71*hotel_z_scores!$F$12 + hotel_z_scores!$G$12 * z_score_stuff!J71 + z_score_stuff!L71*hotel_z_scores!$H$12 + hotel_z_scores!$I$12*z_score_stuff!N71</f>
        <v>73.031858686079559</v>
      </c>
      <c r="Z71">
        <f>B71*hotel_z_scores!$C$13 + z_score_stuff!D71*hotel_z_scores!$D$13 + hotel_z_scores!$E$13 * z_score_stuff!F71 + z_score_stuff!H71*hotel_z_scores!$F$13 + hotel_z_scores!$G$13 * z_score_stuff!J71 + z_score_stuff!L71*hotel_z_scores!$H$13 + hotel_z_scores!$I$13*z_score_stuff!N71</f>
        <v>71.696967520453711</v>
      </c>
      <c r="AA71">
        <f>B71*hotel_z_scores!$C$14 + z_score_stuff!D71*hotel_z_scores!$D$14 + hotel_z_scores!$E$14 * z_score_stuff!F71 + z_score_stuff!H71*hotel_z_scores!$F$14 + hotel_z_scores!$G$14 * z_score_stuff!J71 + z_score_stuff!L71*hotel_z_scores!$H$14 + hotel_z_scores!$I$14*z_score_stuff!N71</f>
        <v>70.93723316443986</v>
      </c>
      <c r="AB71">
        <f>B71*hotel_z_scores!$C$15 + z_score_stuff!D71*hotel_z_scores!$D$15 + hotel_z_scores!$E$15 * z_score_stuff!F71 + z_score_stuff!H71*hotel_z_scores!$F$15 + hotel_z_scores!$G$15 * z_score_stuff!J71 + z_score_stuff!L71*hotel_z_scores!$H$15 + hotel_z_scores!$I$15*z_score_stuff!N71</f>
        <v>51.543106941164567</v>
      </c>
      <c r="AC71">
        <f>B71*hotel_z_scores!$C$16 + z_score_stuff!D71*hotel_z_scores!$D$16 + hotel_z_scores!$E$16 * z_score_stuff!F71 + z_score_stuff!H71*hotel_z_scores!$F$16 + hotel_z_scores!$G$16 * z_score_stuff!J71 + z_score_stuff!L71*hotel_z_scores!$H$16 + hotel_z_scores!$I$16*z_score_stuff!N71</f>
        <v>83.88183603257464</v>
      </c>
      <c r="AD71">
        <f>B71*hotel_z_scores!$C$17 + z_score_stuff!D71*hotel_z_scores!$D$17 + hotel_z_scores!$E$17 * z_score_stuff!F71 + z_score_stuff!H71*hotel_z_scores!$F$17 + hotel_z_scores!$G$17 * z_score_stuff!J71 + z_score_stuff!L71*hotel_z_scores!$H$17 + hotel_z_scores!$I$17*z_score_stuff!N71</f>
        <v>61.323791327589035</v>
      </c>
      <c r="AE71">
        <f>B71*hotel_z_scores!$C$18 + z_score_stuff!D71*hotel_z_scores!$D$18 + hotel_z_scores!$E$18 * z_score_stuff!F71 + z_score_stuff!H71*hotel_z_scores!$F$18 + hotel_z_scores!$G$18 * z_score_stuff!J71 + z_score_stuff!L71*hotel_z_scores!$H$18 + hotel_z_scores!$I$18 * z_score_stuff!N71</f>
        <v>85.802824288780471</v>
      </c>
      <c r="AF71">
        <f>B71*hotel_z_scores!$C$19 + z_score_stuff!D71*hotel_z_scores!$D$19 + hotel_z_scores!$E$19 * z_score_stuff!F71 + z_score_stuff!H71*hotel_z_scores!$F$19 + hotel_z_scores!$G$19 * z_score_stuff!J71 + z_score_stuff!L71*hotel_z_scores!$H$19 + hotel_z_scores!$I$19*z_score_stuff!N71</f>
        <v>73.909159135164458</v>
      </c>
      <c r="AG71">
        <f>B71*hotel_z_scores!$C$20 + z_score_stuff!D71*hotel_z_scores!$D$20 + hotel_z_scores!$E$20 * z_score_stuff!F71 + z_score_stuff!H71*hotel_z_scores!$F$20 + hotel_z_scores!$G$20 * z_score_stuff!J71 + z_score_stuff!L71*hotel_z_scores!$H$20 + hotel_z_scores!$I$20*z_score_stuff!N71</f>
        <v>80.622405541624815</v>
      </c>
      <c r="AH71">
        <f>B71*hotel_z_scores!$C$21 + z_score_stuff!D71*hotel_z_scores!$D$21 + hotel_z_scores!$E$21 * z_score_stuff!F71 + z_score_stuff!H71*hotel_z_scores!$F$21 + hotel_z_scores!$G$21 * z_score_stuff!J71 + z_score_stuff!L71*hotel_z_scores!$H$21 + hotel_z_scores!$I$21*z_score_stuff!N71</f>
        <v>87.956245275112977</v>
      </c>
      <c r="AI71">
        <f>B71*hotel_z_scores!$C$22 + z_score_stuff!D71*hotel_z_scores!$D$22 + hotel_z_scores!$E$22 * z_score_stuff!F71 + z_score_stuff!H71*hotel_z_scores!$F$22 + hotel_z_scores!$G$22 * z_score_stuff!J71 + z_score_stuff!L71*hotel_z_scores!$H$22 + hotel_z_scores!$I$22*z_score_stuff!N71</f>
        <v>48.082867950714494</v>
      </c>
      <c r="AJ71">
        <f>B71*hotel_z_scores!$C$23+z_score_stuff!D71*hotel_z_scores!$D$23+hotel_z_scores!$E$23*z_score_stuff!F71+z_score_stuff!H71*hotel_z_scores!$F$23+hotel_z_scores!$G$23*z_score_stuff!J71+z_score_stuff!L71*hotel_z_scores!$H$23+hotel_z_scores!$I$23*z_score_stuff!N71</f>
        <v>61.647379585600461</v>
      </c>
      <c r="AK71">
        <f>B71*hotel_z_scores!$C$24 + z_score_stuff!D71*hotel_z_scores!$D$24 + hotel_z_scores!$E$24 * z_score_stuff!F71 + z_score_stuff!H71*hotel_z_scores!$F$24 + hotel_z_scores!$G$24 * z_score_stuff!J71 + z_score_stuff!L71*hotel_z_scores!$H$24 + hotel_z_scores!$I$24*z_score_stuff!N71</f>
        <v>62.601168546108262</v>
      </c>
      <c r="AL71">
        <f>B71*hotel_z_scores!$C$25 + z_score_stuff!D71*hotel_z_scores!$D$25 + hotel_z_scores!$E$25 * z_score_stuff!F71 + z_score_stuff!H71*hotel_z_scores!$F$25 + hotel_z_scores!$G$25 * z_score_stuff!J71 + z_score_stuff!L71*hotel_z_scores!$H$25 + hotel_z_scores!$I$25*z_score_stuff!N71</f>
        <v>67.510721421533191</v>
      </c>
      <c r="AM71">
        <f>B71*hotel_z_scores!$C$26 + z_score_stuff!D71*hotel_z_scores!$D$26 + hotel_z_scores!$E$26 * z_score_stuff!F71 + z_score_stuff!H71*hotel_z_scores!$F$26 + hotel_z_scores!$G$26 * z_score_stuff!J71 + z_score_stuff!L71*hotel_z_scores!$H$26 + hotel_z_scores!$I$26*z_score_stuff!N71</f>
        <v>74.315933643139559</v>
      </c>
      <c r="AN71">
        <f>B71*hotel_z_scores!$C$27 + z_score_stuff!D71*hotel_z_scores!$D$27 + hotel_z_scores!$E$27 * z_score_stuff!F71 + z_score_stuff!H71*hotel_z_scores!$F$27 + hotel_z_scores!$G$27 * z_score_stuff!J71 + z_score_stuff!L71*hotel_z_scores!$H$27 + hotel_z_scores!$I$27 *z_score_stuff!N71</f>
        <v>71.497102523273611</v>
      </c>
      <c r="AO71">
        <f>B71*hotel_z_scores!$C$28 + z_score_stuff!D71*hotel_z_scores!$D$28 + hotel_z_scores!$E$28 * z_score_stuff!F71 + z_score_stuff!H71*hotel_z_scores!$F$28 + hotel_z_scores!$G$28 * z_score_stuff!J71 + z_score_stuff!L71*hotel_z_scores!$H$28 + hotel_z_scores!$I$28 *z_score_stuff!N71</f>
        <v>46.546694964880245</v>
      </c>
      <c r="AP71">
        <f>B71*hotel_z_scores!$C$29 + z_score_stuff!D71*hotel_z_scores!$D$29 + hotel_z_scores!$E$29 * z_score_stuff!F71 + z_score_stuff!H71*hotel_z_scores!$F$29 + hotel_z_scores!$G$29 * z_score_stuff!J71 + z_score_stuff!L71*hotel_z_scores!$H$29 + hotel_z_scores!$I$29*z_score_stuff!N71</f>
        <v>55.788557124903946</v>
      </c>
      <c r="AQ71">
        <f>B71*hotel_z_scores!$C$30 + z_score_stuff!D71*hotel_z_scores!$D$30 + hotel_z_scores!$E$30 * z_score_stuff!F71 + z_score_stuff!H71*hotel_z_scores!$F$30 + hotel_z_scores!$G$30 * z_score_stuff!J71 + z_score_stuff!L71*hotel_z_scores!$H$30 + hotel_z_scores!$I$30*z_score_stuff!N71</f>
        <v>71.249529093170111</v>
      </c>
      <c r="AR71">
        <f>B71*hotel_z_scores!$C$31 + z_score_stuff!D71*hotel_z_scores!$D$31 + hotel_z_scores!$E$31 * z_score_stuff!F71 + z_score_stuff!H71*hotel_z_scores!$F$31 + hotel_z_scores!$G$31 * z_score_stuff!J71 + z_score_stuff!L71*hotel_z_scores!$H$31 + hotel_z_scores!$I$31*z_score_stuff!N71</f>
        <v>98.431062819893043</v>
      </c>
      <c r="AS71">
        <f>B71*hotel_z_scores!$C$32 + z_score_stuff!D71*hotel_z_scores!$D$32 + hotel_z_scores!$E$32 * z_score_stuff!F71 + z_score_stuff!H71*hotel_z_scores!$F$32 + hotel_z_scores!$G$32 * z_score_stuff!J71 + z_score_stuff!L71*hotel_z_scores!$H$32 + hotel_z_scores!$I$32*z_score_stuff!N71</f>
        <v>62.337463827926939</v>
      </c>
      <c r="AU71" t="e">
        <f>INDEX(#REF!,0,MATCH(MAX(#REF!),#REF!,0))</f>
        <v>#REF!</v>
      </c>
      <c r="AV71" t="e">
        <f>INDEX(#REF!,0,MATCH(LARGE((#REF!),2),#REF!, 0))</f>
        <v>#REF!</v>
      </c>
      <c r="AW71" t="e">
        <f>INDEX(#REF!,0,MATCH(LARGE((#REF!),3),#REF!, 0))</f>
        <v>#REF!</v>
      </c>
      <c r="AX71">
        <f>COUNTIF(AU71:AW71, "=" &amp; AY71)</f>
        <v>0</v>
      </c>
      <c r="AY71" s="7" t="s">
        <v>781</v>
      </c>
    </row>
    <row r="72" spans="1:51" x14ac:dyDescent="0.3">
      <c r="A72">
        <f>('Value and Moderate yes mult bed'!BY72 - '[3]Rest of VM'!$AQ$1406) / '[3]Rest of VM'!$AQ$1407</f>
        <v>-1.8731866762460847</v>
      </c>
      <c r="B72">
        <f t="shared" si="13"/>
        <v>0.81397526878659954</v>
      </c>
      <c r="C72">
        <f>('Value and Moderate yes mult bed'!BZ72 - '[3]Rest of VM'!$AR$1406) /'[3]Rest of VM'!$AR$1407</f>
        <v>1.8932017535762207</v>
      </c>
      <c r="D72">
        <f t="shared" si="7"/>
        <v>3.7188601077593759</v>
      </c>
      <c r="E72">
        <f>('Value and Moderate yes mult bed'!CA72 - '[3]Rest of VM'!$AT$1406) /'[3]Rest of VM'!$AT$1407</f>
        <v>-2.3856262479770005</v>
      </c>
      <c r="F72">
        <f t="shared" si="8"/>
        <v>0.95479454166468303</v>
      </c>
      <c r="G72">
        <f>('Value and Moderate yes mult bed'!CB72 - '[3]Rest of VM'!$AU$1406) / '[3]Rest of VM'!$AU$1407</f>
        <v>-0.29292328433755616</v>
      </c>
      <c r="H72">
        <f t="shared" si="9"/>
        <v>1.73042478769956</v>
      </c>
      <c r="I72">
        <f>('Value and Moderate yes mult bed'!CC72 - '[3]Rest of VM'!$AY$1406) /'[3]Rest of VM'!$AY$1407</f>
        <v>0.94720760061247067</v>
      </c>
      <c r="J72">
        <f t="shared" si="10"/>
        <v>3.3152266015516423</v>
      </c>
      <c r="K72">
        <f>('Value and Moderate yes mult bed'!CD72 - '[3]Rest of VM'!$BA$1406) / '[3]Rest of VM'!$BA$1407</f>
        <v>-0.1173207691069667</v>
      </c>
      <c r="L72">
        <f t="shared" si="11"/>
        <v>1.4533972925839531</v>
      </c>
      <c r="M72">
        <f>('Value and Moderate yes mult bed'!CE72 - '[3]Rest of VM'!$AW$1406) / '[3]Rest of VM'!$AW$1407</f>
        <v>2.008396638084911</v>
      </c>
      <c r="N72">
        <f t="shared" si="12"/>
        <v>4.69182841908688</v>
      </c>
      <c r="O72">
        <f>hotel_z_scores!$B$37*(B72*hotel_z_scores!$C$2 + z_score_stuff!D72*hotel_z_scores!$D$2 + hotel_z_scores!$E$2 * z_score_stuff!F72 + z_score_stuff!H72*hotel_z_scores!$F$2 + hotel_z_scores!$G$2 * z_score_stuff!J72 + z_score_stuff!L72*hotel_z_scores!$H$2 + hotel_z_scores!$I$2*z_score_stuff!N72)</f>
        <v>18.052633557531237</v>
      </c>
      <c r="P72">
        <f>B72*hotel_z_scores!$C$3 + z_score_stuff!D72*hotel_z_scores!$D$3 + hotel_z_scores!$E$3 * z_score_stuff!F72 + z_score_stuff!H72*hotel_z_scores!$F$3 + hotel_z_scores!$G$3 * z_score_stuff!J72 + z_score_stuff!L72*hotel_z_scores!$H$3 + hotel_z_scores!$I$3*z_score_stuff!N72</f>
        <v>60.260723783957133</v>
      </c>
      <c r="Q72">
        <f>B72*hotel_z_scores!$C$4 + z_score_stuff!D72*hotel_z_scores!$D$4 + hotel_z_scores!$E$4 * z_score_stuff!F72 + z_score_stuff!H72*hotel_z_scores!$F$4 + hotel_z_scores!$G$4 * z_score_stuff!J72 + z_score_stuff!L72*hotel_z_scores!$H$4 + hotel_z_scores!$I$4*z_score_stuff!N72</f>
        <v>44.886459766233727</v>
      </c>
      <c r="R72">
        <f>$A72*[2]hotel_z_scores!$B$5 + $B72*[2]hotel_z_scores!$C$5 + [2]hotel_z_scores!$D$5*[2]z_score_stuff!$C72 + [2]z_score_stuff!$D72*[2]hotel_z_scores!$E$5 + [2]hotel_z_scores!$F$5*[2]z_score_stuff!$E72 + [2]z_score_stuff!$F72*[2]hotel_z_scores!$G$5 + [2]hotel_z_scores!$H$5*[2]z_score_stuff!$G72 + [2]z_score_stuff!$H72*[2]hotel_z_scores!$I$5</f>
        <v>10.18284202607855</v>
      </c>
      <c r="S72">
        <f>$A72*[2]hotel_z_scores!$B$6 + $B72*[2]hotel_z_scores!$C$6 + [2]hotel_z_scores!$D$6*[2]z_score_stuff!$C72 + [2]z_score_stuff!$D72*[2]hotel_z_scores!$E$6 + [2]hotel_z_scores!$F$6*[2]z_score_stuff!$E72 + [2]z_score_stuff!$F72*[2]hotel_z_scores!$G$6 + [2]hotel_z_scores!$H$6*[2]z_score_stuff!$G72 + [2]z_score_stuff!$H72*[2]hotel_z_scores!$I$6</f>
        <v>16.345095728366655</v>
      </c>
      <c r="T72">
        <f>$A72*[2]hotel_z_scores!$B$7 + $B72*[2]hotel_z_scores!$C$7+ [2]hotel_z_scores!$D$7*[2]z_score_stuff!$C72 + [2]z_score_stuff!$D72*[2]hotel_z_scores!$E$7 + [2]hotel_z_scores!$F$7*[2]z_score_stuff!$E72 + [2]z_score_stuff!$F72*[2]hotel_z_scores!$G$7 + [2]hotel_z_scores!$H$7*[2]z_score_stuff!$G72 + [2]z_score_stuff!$H72*[2]hotel_z_scores!$I$7</f>
        <v>15.365245686212159</v>
      </c>
      <c r="U72">
        <f>B72*hotel_z_scores!$C$8 + z_score_stuff!D72*hotel_z_scores!$D$8 + hotel_z_scores!$E$8 * z_score_stuff!F72 + z_score_stuff!H72*hotel_z_scores!$F$8 + hotel_z_scores!$G$8 * z_score_stuff!J72 + z_score_stuff!L72*hotel_z_scores!$H$8 + hotel_z_scores!$I$8*z_score_stuff!N72</f>
        <v>38.81438072924611</v>
      </c>
      <c r="V72">
        <f>B72*hotel_z_scores!$C$9 + z_score_stuff!D72*hotel_z_scores!$D$9 + hotel_z_scores!$E$9 * z_score_stuff!F72 + z_score_stuff!H72*hotel_z_scores!$F$9 + hotel_z_scores!$G$9 * z_score_stuff!J72 + z_score_stuff!L72*hotel_z_scores!$H$9 + hotel_z_scores!$I$9*z_score_stuff!N72</f>
        <v>47.478438324904801</v>
      </c>
      <c r="W72">
        <f>B72*hotel_z_scores!$C$10 + z_score_stuff!D72*hotel_z_scores!$D$10 + hotel_z_scores!$E$10 * z_score_stuff!F72 + z_score_stuff!H72*hotel_z_scores!$F$10 + hotel_z_scores!$G$10 * z_score_stuff!J72 + z_score_stuff!L72*hotel_z_scores!$H$10 + hotel_z_scores!$I$10*z_score_stuff!N72</f>
        <v>35.87220511593582</v>
      </c>
      <c r="X72">
        <f>B72*hotel_z_scores!$C$11 + z_score_stuff!D72*hotel_z_scores!$D$11 + hotel_z_scores!$E$11 * z_score_stuff!F72 + z_score_stuff!H72*hotel_z_scores!$F$11 + hotel_z_scores!$G$11 * z_score_stuff!J72 + z_score_stuff!L72*hotel_z_scores!$H$11 + hotel_z_scores!$I$11*z_score_stuff!N72</f>
        <v>46.074791110904165</v>
      </c>
      <c r="Y72">
        <f>B72*hotel_z_scores!$C$12 + z_score_stuff!D72*hotel_z_scores!$D$12 + hotel_z_scores!$E$12 * z_score_stuff!F72 + z_score_stuff!H72*hotel_z_scores!$F$12 + hotel_z_scores!$G$12 * z_score_stuff!J72 + z_score_stuff!L72*hotel_z_scores!$H$12 + hotel_z_scores!$I$12*z_score_stuff!N72</f>
        <v>46.173358488828981</v>
      </c>
      <c r="Z72">
        <f>B72*hotel_z_scores!$C$13 + z_score_stuff!D72*hotel_z_scores!$D$13 + hotel_z_scores!$E$13 * z_score_stuff!F72 + z_score_stuff!H72*hotel_z_scores!$F$13 + hotel_z_scores!$G$13 * z_score_stuff!J72 + z_score_stuff!L72*hotel_z_scores!$H$13 + hotel_z_scores!$I$13*z_score_stuff!N72</f>
        <v>44.895191922708719</v>
      </c>
      <c r="AA72">
        <f>B72*hotel_z_scores!$C$14 + z_score_stuff!D72*hotel_z_scores!$D$14 + hotel_z_scores!$E$14 * z_score_stuff!F72 + z_score_stuff!H72*hotel_z_scores!$F$14 + hotel_z_scores!$G$14 * z_score_stuff!J72 + z_score_stuff!L72*hotel_z_scores!$H$14 + hotel_z_scores!$I$14*z_score_stuff!N72</f>
        <v>44.158000485277</v>
      </c>
      <c r="AB72">
        <f>B72*hotel_z_scores!$C$15 + z_score_stuff!D72*hotel_z_scores!$D$15 + hotel_z_scores!$E$15 * z_score_stuff!F72 + z_score_stuff!H72*hotel_z_scores!$F$15 + hotel_z_scores!$G$15 * z_score_stuff!J72 + z_score_stuff!L72*hotel_z_scores!$H$15 + hotel_z_scores!$I$15*z_score_stuff!N72</f>
        <v>30.893184849378986</v>
      </c>
      <c r="AC72">
        <f>B72*hotel_z_scores!$C$16 + z_score_stuff!D72*hotel_z_scores!$D$16 + hotel_z_scores!$E$16 * z_score_stuff!F72 + z_score_stuff!H72*hotel_z_scores!$F$16 + hotel_z_scores!$G$16 * z_score_stuff!J72 + z_score_stuff!L72*hotel_z_scores!$H$16 + hotel_z_scores!$I$16*z_score_stuff!N72</f>
        <v>49.511730288309174</v>
      </c>
      <c r="AD72">
        <f>B72*hotel_z_scores!$C$17 + z_score_stuff!D72*hotel_z_scores!$D$17 + hotel_z_scores!$E$17 * z_score_stuff!F72 + z_score_stuff!H72*hotel_z_scores!$F$17 + hotel_z_scores!$G$17 * z_score_stuff!J72 + z_score_stuff!L72*hotel_z_scores!$H$17 + hotel_z_scores!$I$17*z_score_stuff!N72</f>
        <v>34.638812440188815</v>
      </c>
      <c r="AE72">
        <f>B72*hotel_z_scores!$C$18 + z_score_stuff!D72*hotel_z_scores!$D$18 + hotel_z_scores!$E$18 * z_score_stuff!F72 + z_score_stuff!H72*hotel_z_scores!$F$18 + hotel_z_scores!$G$18 * z_score_stuff!J72 + z_score_stuff!L72*hotel_z_scores!$H$18 + hotel_z_scores!$I$18 * z_score_stuff!N72</f>
        <v>49.643161610181586</v>
      </c>
      <c r="AF72">
        <f>B72*hotel_z_scores!$C$19 + z_score_stuff!D72*hotel_z_scores!$D$19 + hotel_z_scores!$E$19 * z_score_stuff!F72 + z_score_stuff!H72*hotel_z_scores!$F$19 + hotel_z_scores!$G$19 * z_score_stuff!J72 + z_score_stuff!L72*hotel_z_scores!$H$19 + hotel_z_scores!$I$19*z_score_stuff!N72</f>
        <v>49.258629457256106</v>
      </c>
      <c r="AG72">
        <f>B72*hotel_z_scores!$C$20 + z_score_stuff!D72*hotel_z_scores!$D$20 + hotel_z_scores!$E$20 * z_score_stuff!F72 + z_score_stuff!H72*hotel_z_scores!$F$20 + hotel_z_scores!$G$20 * z_score_stuff!J72 + z_score_stuff!L72*hotel_z_scores!$H$20 + hotel_z_scores!$I$20*z_score_stuff!N72</f>
        <v>48.033800844211719</v>
      </c>
      <c r="AH72">
        <f>B72*hotel_z_scores!$C$21 + z_score_stuff!D72*hotel_z_scores!$D$21 + hotel_z_scores!$E$21 * z_score_stuff!F72 + z_score_stuff!H72*hotel_z_scores!$F$21 + hotel_z_scores!$G$21 * z_score_stuff!J72 + z_score_stuff!L72*hotel_z_scores!$H$21 + hotel_z_scores!$I$21*z_score_stuff!N72</f>
        <v>52.330267048684675</v>
      </c>
      <c r="AI72">
        <f>B72*hotel_z_scores!$C$22 + z_score_stuff!D72*hotel_z_scores!$D$22 + hotel_z_scores!$E$22 * z_score_stuff!F72 + z_score_stuff!H72*hotel_z_scores!$F$22 + hotel_z_scores!$G$22 * z_score_stuff!J72 + z_score_stuff!L72*hotel_z_scores!$H$22 + hotel_z_scores!$I$22*z_score_stuff!N72</f>
        <v>24.913059426331348</v>
      </c>
      <c r="AJ72">
        <f>B72*hotel_z_scores!$C$23+z_score_stuff!D72*hotel_z_scores!$D$23+hotel_z_scores!$E$23*z_score_stuff!F72+z_score_stuff!H72*hotel_z_scores!$F$23+hotel_z_scores!$G$23*z_score_stuff!J72+z_score_stuff!L72*hotel_z_scores!$H$23+hotel_z_scores!$I$23*z_score_stuff!N72</f>
        <v>32.635217091714978</v>
      </c>
      <c r="AK72">
        <f>B72*hotel_z_scores!$C$24 + z_score_stuff!D72*hotel_z_scores!$D$24 + hotel_z_scores!$E$24 * z_score_stuff!F72 + z_score_stuff!H72*hotel_z_scores!$F$24 + hotel_z_scores!$G$24 * z_score_stuff!J72 + z_score_stuff!L72*hotel_z_scores!$H$24 + hotel_z_scores!$I$24*z_score_stuff!N72</f>
        <v>33.915332193496639</v>
      </c>
      <c r="AL72">
        <f>B72*hotel_z_scores!$C$25 + z_score_stuff!D72*hotel_z_scores!$D$25 + hotel_z_scores!$E$25 * z_score_stuff!F72 + z_score_stuff!H72*hotel_z_scores!$F$25 + hotel_z_scores!$G$25 * z_score_stuff!J72 + z_score_stuff!L72*hotel_z_scores!$H$25 + hotel_z_scores!$I$25*z_score_stuff!N72</f>
        <v>38.279198179485419</v>
      </c>
      <c r="AM72">
        <f>B72*hotel_z_scores!$C$26 + z_score_stuff!D72*hotel_z_scores!$D$26 + hotel_z_scores!$E$26 * z_score_stuff!F72 + z_score_stuff!H72*hotel_z_scores!$F$26 + hotel_z_scores!$G$26 * z_score_stuff!J72 + z_score_stuff!L72*hotel_z_scores!$H$26 + hotel_z_scores!$I$26*z_score_stuff!N72</f>
        <v>41.838872438688533</v>
      </c>
      <c r="AN72">
        <f>B72*hotel_z_scores!$C$27 + z_score_stuff!D72*hotel_z_scores!$D$27 + hotel_z_scores!$E$27 * z_score_stuff!F72 + z_score_stuff!H72*hotel_z_scores!$F$27 + hotel_z_scores!$G$27 * z_score_stuff!J72 + z_score_stuff!L72*hotel_z_scores!$H$27 + hotel_z_scores!$I$27 *z_score_stuff!N72</f>
        <v>46.116614404695625</v>
      </c>
      <c r="AO72">
        <f>B72*hotel_z_scores!$C$28 + z_score_stuff!D72*hotel_z_scores!$D$28 + hotel_z_scores!$E$28 * z_score_stuff!F72 + z_score_stuff!H72*hotel_z_scores!$F$28 + hotel_z_scores!$G$28 * z_score_stuff!J72 + z_score_stuff!L72*hotel_z_scores!$H$28 + hotel_z_scores!$I$28 *z_score_stuff!N72</f>
        <v>26.041719951140678</v>
      </c>
      <c r="AP72">
        <f>B72*hotel_z_scores!$C$29 + z_score_stuff!D72*hotel_z_scores!$D$29 + hotel_z_scores!$E$29 * z_score_stuff!F72 + z_score_stuff!H72*hotel_z_scores!$F$29 + hotel_z_scores!$G$29 * z_score_stuff!J72 + z_score_stuff!L72*hotel_z_scores!$H$29 + hotel_z_scores!$I$29*z_score_stuff!N72</f>
        <v>31.164755681929549</v>
      </c>
      <c r="AQ72">
        <f>B72*hotel_z_scores!$C$30 + z_score_stuff!D72*hotel_z_scores!$D$30 + hotel_z_scores!$E$30 * z_score_stuff!F72 + z_score_stuff!H72*hotel_z_scores!$F$30 + hotel_z_scores!$G$30 * z_score_stuff!J72 + z_score_stuff!L72*hotel_z_scores!$H$30 + hotel_z_scores!$I$30*z_score_stuff!N72</f>
        <v>43.608773671751692</v>
      </c>
      <c r="AR72">
        <f>B72*hotel_z_scores!$C$31 + z_score_stuff!D72*hotel_z_scores!$D$31 + hotel_z_scores!$E$31 * z_score_stuff!F72 + z_score_stuff!H72*hotel_z_scores!$F$31 + hotel_z_scores!$G$31 * z_score_stuff!J72 + z_score_stuff!L72*hotel_z_scores!$H$31 + hotel_z_scores!$I$31*z_score_stuff!N72</f>
        <v>64.21212618472849</v>
      </c>
      <c r="AS72">
        <f>B72*hotel_z_scores!$C$32 + z_score_stuff!D72*hotel_z_scores!$D$32 + hotel_z_scores!$E$32 * z_score_stuff!F72 + z_score_stuff!H72*hotel_z_scores!$F$32 + hotel_z_scores!$G$32 * z_score_stuff!J72 + z_score_stuff!L72*hotel_z_scores!$H$32 + hotel_z_scores!$I$32*z_score_stuff!N72</f>
        <v>42.47401431039431</v>
      </c>
      <c r="AU72" t="e">
        <f>INDEX(#REF!,0,MATCH(MAX(#REF!),#REF!,0))</f>
        <v>#REF!</v>
      </c>
      <c r="AV72" t="e">
        <f>INDEX(#REF!,0,MATCH(LARGE((#REF!),2),#REF!, 0))</f>
        <v>#REF!</v>
      </c>
      <c r="AW72" t="e">
        <f>INDEX(#REF!,0,MATCH(LARGE((#REF!),3),#REF!, 0))</f>
        <v>#REF!</v>
      </c>
      <c r="AX72">
        <f>COUNTIF(AU72:AW72, "=" &amp; AY72)</f>
        <v>0</v>
      </c>
      <c r="AY72" s="7" t="s">
        <v>781</v>
      </c>
    </row>
    <row r="73" spans="1:51" x14ac:dyDescent="0.3">
      <c r="A73">
        <f>('Value and Moderate yes mult bed'!BY73 - '[3]Rest of VM'!$AQ$1406) / '[3]Rest of VM'!$AQ$1407</f>
        <v>-2.6871619450326842</v>
      </c>
      <c r="B73">
        <f t="shared" si="13"/>
        <v>0</v>
      </c>
      <c r="C73">
        <f>('Value and Moderate yes mult bed'!BZ73 - '[3]Rest of VM'!$AR$1406) /'[3]Rest of VM'!$AR$1407</f>
        <v>-1.825658354183155</v>
      </c>
      <c r="D73">
        <f t="shared" si="7"/>
        <v>0</v>
      </c>
      <c r="E73">
        <f>('Value and Moderate yes mult bed'!CA73 - '[3]Rest of VM'!$AT$1406) /'[3]Rest of VM'!$AT$1407</f>
        <v>-1.4308317063123175</v>
      </c>
      <c r="F73">
        <f t="shared" si="8"/>
        <v>1.9095890833293661</v>
      </c>
      <c r="G73">
        <f>('Value and Moderate yes mult bed'!CB73 - '[3]Rest of VM'!$AU$1406) / '[3]Rest of VM'!$AU$1407</f>
        <v>-2.0233480720371162</v>
      </c>
      <c r="H73">
        <f t="shared" si="9"/>
        <v>0</v>
      </c>
      <c r="I73">
        <f>('Value and Moderate yes mult bed'!CC73 - '[3]Rest of VM'!$AY$1406) /'[3]Rest of VM'!$AY$1407</f>
        <v>-2.3680190009391717</v>
      </c>
      <c r="J73">
        <f t="shared" si="10"/>
        <v>0</v>
      </c>
      <c r="K73">
        <f>('Value and Moderate yes mult bed'!CD73 - '[3]Rest of VM'!$BA$1406) / '[3]Rest of VM'!$BA$1407</f>
        <v>-1.5707180616909198</v>
      </c>
      <c r="L73">
        <f t="shared" si="11"/>
        <v>0</v>
      </c>
      <c r="M73">
        <f>('Value and Moderate yes mult bed'!CE73 - '[3]Rest of VM'!$AW$1406) / '[3]Rest of VM'!$AW$1407</f>
        <v>2.008396638084911</v>
      </c>
      <c r="N73">
        <f t="shared" si="12"/>
        <v>4.69182841908688</v>
      </c>
      <c r="O73">
        <f>hotel_z_scores!$B$37*(B73*hotel_z_scores!$C$2 + z_score_stuff!D73*hotel_z_scores!$D$2 + hotel_z_scores!$E$2 * z_score_stuff!F73 + z_score_stuff!H73*hotel_z_scores!$F$2 + hotel_z_scores!$G$2 * z_score_stuff!J73 + z_score_stuff!L73*hotel_z_scores!$H$2 + hotel_z_scores!$I$2*z_score_stuff!N73)</f>
        <v>8.6781337357295278</v>
      </c>
      <c r="P73">
        <f>B73*hotel_z_scores!$C$3 + z_score_stuff!D73*hotel_z_scores!$D$3 + hotel_z_scores!$E$3 * z_score_stuff!F73 + z_score_stuff!H73*hotel_z_scores!$F$3 + hotel_z_scores!$G$3 * z_score_stuff!J73 + z_score_stuff!L73*hotel_z_scores!$H$3 + hotel_z_scores!$I$3*z_score_stuff!N73</f>
        <v>24.094468726857855</v>
      </c>
      <c r="Q73">
        <f>B73*hotel_z_scores!$C$4 + z_score_stuff!D73*hotel_z_scores!$D$4 + hotel_z_scores!$E$4 * z_score_stuff!F73 + z_score_stuff!H73*hotel_z_scores!$F$4 + hotel_z_scores!$G$4 * z_score_stuff!J73 + z_score_stuff!L73*hotel_z_scores!$H$4 + hotel_z_scores!$I$4*z_score_stuff!N73</f>
        <v>21.290410027262872</v>
      </c>
      <c r="R73">
        <f>$A73*[2]hotel_z_scores!$B$5 + $B73*[2]hotel_z_scores!$C$5 + [2]hotel_z_scores!$D$5*[2]z_score_stuff!$C73 + [2]z_score_stuff!$D73*[2]hotel_z_scores!$E$5 + [2]hotel_z_scores!$F$5*[2]z_score_stuff!$E73 + [2]z_score_stuff!$F73*[2]hotel_z_scores!$G$5 + [2]hotel_z_scores!$H$5*[2]z_score_stuff!$G73 + [2]z_score_stuff!$H73*[2]hotel_z_scores!$I$5</f>
        <v>-6.6237525423577619</v>
      </c>
      <c r="S73">
        <f>$A73*[2]hotel_z_scores!$B$6 + $B73*[2]hotel_z_scores!$C$6 + [2]hotel_z_scores!$D$6*[2]z_score_stuff!$C73 + [2]z_score_stuff!$D73*[2]hotel_z_scores!$E$6 + [2]hotel_z_scores!$F$6*[2]z_score_stuff!$E73 + [2]z_score_stuff!$F73*[2]hotel_z_scores!$G$6 + [2]hotel_z_scores!$H$6*[2]z_score_stuff!$G73 + [2]z_score_stuff!$H73*[2]hotel_z_scores!$I$6</f>
        <v>-0.30358508392503802</v>
      </c>
      <c r="T73">
        <f>$A73*[2]hotel_z_scores!$B$7 + $B73*[2]hotel_z_scores!$C$7+ [2]hotel_z_scores!$D$7*[2]z_score_stuff!$C73 + [2]z_score_stuff!$D73*[2]hotel_z_scores!$E$7 + [2]hotel_z_scores!$F$7*[2]z_score_stuff!$E73 + [2]z_score_stuff!$F73*[2]hotel_z_scores!$G$7 + [2]hotel_z_scores!$H$7*[2]z_score_stuff!$G73 + [2]z_score_stuff!$H73*[2]hotel_z_scores!$I$7</f>
        <v>-1.466429935724711</v>
      </c>
      <c r="U73">
        <f>B73*hotel_z_scores!$C$8 + z_score_stuff!D73*hotel_z_scores!$D$8 + hotel_z_scores!$E$8 * z_score_stuff!F73 + z_score_stuff!H73*hotel_z_scores!$F$8 + hotel_z_scores!$G$8 * z_score_stuff!J73 + z_score_stuff!L73*hotel_z_scores!$H$8 + hotel_z_scores!$I$8*z_score_stuff!N73</f>
        <v>12.042154256242192</v>
      </c>
      <c r="V73">
        <f>B73*hotel_z_scores!$C$9 + z_score_stuff!D73*hotel_z_scores!$D$9 + hotel_z_scores!$E$9 * z_score_stuff!F73 + z_score_stuff!H73*hotel_z_scores!$F$9 + hotel_z_scores!$G$9 * z_score_stuff!J73 + z_score_stuff!L73*hotel_z_scores!$H$9 + hotel_z_scores!$I$9*z_score_stuff!N73</f>
        <v>23.728693696582763</v>
      </c>
      <c r="W73">
        <f>B73*hotel_z_scores!$C$10 + z_score_stuff!D73*hotel_z_scores!$D$10 + hotel_z_scores!$E$10 * z_score_stuff!F73 + z_score_stuff!H73*hotel_z_scores!$F$10 + hotel_z_scores!$G$10 * z_score_stuff!J73 + z_score_stuff!L73*hotel_z_scores!$H$10 + hotel_z_scores!$I$10*z_score_stuff!N73</f>
        <v>19.828692727810427</v>
      </c>
      <c r="X73">
        <f>B73*hotel_z_scores!$C$11 + z_score_stuff!D73*hotel_z_scores!$D$11 + hotel_z_scores!$E$11 * z_score_stuff!F73 + z_score_stuff!H73*hotel_z_scores!$F$11 + hotel_z_scores!$G$11 * z_score_stuff!J73 + z_score_stuff!L73*hotel_z_scores!$H$11 + hotel_z_scores!$I$11*z_score_stuff!N73</f>
        <v>19.514436699839621</v>
      </c>
      <c r="Y73">
        <f>B73*hotel_z_scores!$C$12 + z_score_stuff!D73*hotel_z_scores!$D$12 + hotel_z_scores!$E$12 * z_score_stuff!F73 + z_score_stuff!H73*hotel_z_scores!$F$12 + hotel_z_scores!$G$12 * z_score_stuff!J73 + z_score_stuff!L73*hotel_z_scores!$H$12 + hotel_z_scores!$I$12*z_score_stuff!N73</f>
        <v>17.57564036992823</v>
      </c>
      <c r="Z73">
        <f>B73*hotel_z_scores!$C$13 + z_score_stuff!D73*hotel_z_scores!$D$13 + hotel_z_scores!$E$13 * z_score_stuff!F73 + z_score_stuff!H73*hotel_z_scores!$F$13 + hotel_z_scores!$G$13 * z_score_stuff!J73 + z_score_stuff!L73*hotel_z_scores!$H$13 + hotel_z_scores!$I$13*z_score_stuff!N73</f>
        <v>22.152929148035028</v>
      </c>
      <c r="AA73">
        <f>B73*hotel_z_scores!$C$14 + z_score_stuff!D73*hotel_z_scores!$D$14 + hotel_z_scores!$E$14 * z_score_stuff!F73 + z_score_stuff!H73*hotel_z_scores!$F$14 + hotel_z_scores!$G$14 * z_score_stuff!J73 + z_score_stuff!L73*hotel_z_scores!$H$14 + hotel_z_scores!$I$14*z_score_stuff!N73</f>
        <v>19.59608967292758</v>
      </c>
      <c r="AB73">
        <f>B73*hotel_z_scores!$C$15 + z_score_stuff!D73*hotel_z_scores!$D$15 + hotel_z_scores!$E$15 * z_score_stuff!F73 + z_score_stuff!H73*hotel_z_scores!$F$15 + hotel_z_scores!$G$15 * z_score_stuff!J73 + z_score_stuff!L73*hotel_z_scores!$H$15 + hotel_z_scores!$I$15*z_score_stuff!N73</f>
        <v>13.297517999379503</v>
      </c>
      <c r="AC73">
        <f>B73*hotel_z_scores!$C$16 + z_score_stuff!D73*hotel_z_scores!$D$16 + hotel_z_scores!$E$16 * z_score_stuff!F73 + z_score_stuff!H73*hotel_z_scores!$F$16 + hotel_z_scores!$G$16 * z_score_stuff!J73 + z_score_stuff!L73*hotel_z_scores!$H$16 + hotel_z_scores!$I$16*z_score_stuff!N73</f>
        <v>24.048046282098788</v>
      </c>
      <c r="AD73">
        <f>B73*hotel_z_scores!$C$17 + z_score_stuff!D73*hotel_z_scores!$D$17 + hotel_z_scores!$E$17 * z_score_stuff!F73 + z_score_stuff!H73*hotel_z_scores!$F$17 + hotel_z_scores!$G$17 * z_score_stuff!J73 + z_score_stuff!L73*hotel_z_scores!$H$17 + hotel_z_scores!$I$17*z_score_stuff!N73</f>
        <v>17.548942564264532</v>
      </c>
      <c r="AE73">
        <f>B73*hotel_z_scores!$C$18 + z_score_stuff!D73*hotel_z_scores!$D$18 + hotel_z_scores!$E$18 * z_score_stuff!F73 + z_score_stuff!H73*hotel_z_scores!$F$18 + hotel_z_scores!$G$18 * z_score_stuff!J73 + z_score_stuff!L73*hotel_z_scores!$H$18 + hotel_z_scores!$I$18 * z_score_stuff!N73</f>
        <v>23.693341475403059</v>
      </c>
      <c r="AF73">
        <f>B73*hotel_z_scores!$C$19 + z_score_stuff!D73*hotel_z_scores!$D$19 + hotel_z_scores!$E$19 * z_score_stuff!F73 + z_score_stuff!H73*hotel_z_scores!$F$19 + hotel_z_scores!$G$19 * z_score_stuff!J73 + z_score_stuff!L73*hotel_z_scores!$H$19 + hotel_z_scores!$I$19*z_score_stuff!N73</f>
        <v>25.636122194502867</v>
      </c>
      <c r="AG73">
        <f>B73*hotel_z_scores!$C$20 + z_score_stuff!D73*hotel_z_scores!$D$20 + hotel_z_scores!$E$20 * z_score_stuff!F73 + z_score_stuff!H73*hotel_z_scores!$F$20 + hotel_z_scores!$G$20 * z_score_stuff!J73 + z_score_stuff!L73*hotel_z_scores!$H$20 + hotel_z_scores!$I$20*z_score_stuff!N73</f>
        <v>23.569105254202462</v>
      </c>
      <c r="AH73">
        <f>B73*hotel_z_scores!$C$21 + z_score_stuff!D73*hotel_z_scores!$D$21 + hotel_z_scores!$E$21 * z_score_stuff!F73 + z_score_stuff!H73*hotel_z_scores!$F$21 + hotel_z_scores!$G$21 * z_score_stuff!J73 + z_score_stuff!L73*hotel_z_scores!$H$21 + hotel_z_scores!$I$21*z_score_stuff!N73</f>
        <v>23.126051114921282</v>
      </c>
      <c r="AI73">
        <f>B73*hotel_z_scores!$C$22 + z_score_stuff!D73*hotel_z_scores!$D$22 + hotel_z_scores!$E$22 * z_score_stuff!F73 + z_score_stuff!H73*hotel_z_scores!$F$22 + hotel_z_scores!$G$22 * z_score_stuff!J73 + z_score_stuff!L73*hotel_z_scores!$H$22 + hotel_z_scores!$I$22*z_score_stuff!N73</f>
        <v>13.816641910372645</v>
      </c>
      <c r="AJ73">
        <f>B73*hotel_z_scores!$C$23+z_score_stuff!D73*hotel_z_scores!$D$23+hotel_z_scores!$E$23*z_score_stuff!F73+z_score_stuff!H73*hotel_z_scores!$F$23+hotel_z_scores!$G$23*z_score_stuff!J73+z_score_stuff!L73*hotel_z_scores!$H$23+hotel_z_scores!$I$23*z_score_stuff!N73</f>
        <v>16.623575027771729</v>
      </c>
      <c r="AK73">
        <f>B73*hotel_z_scores!$C$24 + z_score_stuff!D73*hotel_z_scores!$D$24 + hotel_z_scores!$E$24 * z_score_stuff!F73 + z_score_stuff!H73*hotel_z_scores!$F$24 + hotel_z_scores!$G$24 * z_score_stuff!J73 + z_score_stuff!L73*hotel_z_scores!$H$24 + hotel_z_scores!$I$24*z_score_stuff!N73</f>
        <v>12.491171097183681</v>
      </c>
      <c r="AL73">
        <f>B73*hotel_z_scores!$C$25 + z_score_stuff!D73*hotel_z_scores!$D$25 + hotel_z_scores!$E$25 * z_score_stuff!F73 + z_score_stuff!H73*hotel_z_scores!$F$25 + hotel_z_scores!$G$25 * z_score_stuff!J73 + z_score_stuff!L73*hotel_z_scores!$H$25 + hotel_z_scores!$I$25*z_score_stuff!N73</f>
        <v>16.690077696250963</v>
      </c>
      <c r="AM73">
        <f>B73*hotel_z_scores!$C$26 + z_score_stuff!D73*hotel_z_scores!$D$26 + hotel_z_scores!$E$26 * z_score_stuff!F73 + z_score_stuff!H73*hotel_z_scores!$F$26 + hotel_z_scores!$G$26 * z_score_stuff!J73 + z_score_stuff!L73*hotel_z_scores!$H$26 + hotel_z_scores!$I$26*z_score_stuff!N73</f>
        <v>16.766278335808238</v>
      </c>
      <c r="AN73">
        <f>B73*hotel_z_scores!$C$27 + z_score_stuff!D73*hotel_z_scores!$D$27 + hotel_z_scores!$E$27 * z_score_stuff!F73 + z_score_stuff!H73*hotel_z_scores!$F$27 + hotel_z_scores!$G$27 * z_score_stuff!J73 + z_score_stuff!L73*hotel_z_scores!$H$27 + hotel_z_scores!$I$27 *z_score_stuff!N73</f>
        <v>21.932886678803456</v>
      </c>
      <c r="AO73">
        <f>B73*hotel_z_scores!$C$28 + z_score_stuff!D73*hotel_z_scores!$D$28 + hotel_z_scores!$E$28 * z_score_stuff!F73 + z_score_stuff!H73*hotel_z_scores!$F$28 + hotel_z_scores!$G$28 * z_score_stuff!J73 + z_score_stuff!L73*hotel_z_scores!$H$28 + hotel_z_scores!$I$28 *z_score_stuff!N73</f>
        <v>17.072604900153067</v>
      </c>
      <c r="AP73">
        <f>B73*hotel_z_scores!$C$29 + z_score_stuff!D73*hotel_z_scores!$D$29 + hotel_z_scores!$E$29 * z_score_stuff!F73 + z_score_stuff!H73*hotel_z_scores!$F$29 + hotel_z_scores!$G$29 * z_score_stuff!J73 + z_score_stuff!L73*hotel_z_scores!$H$29 + hotel_z_scores!$I$29*z_score_stuff!N73</f>
        <v>19.801578722077323</v>
      </c>
      <c r="AQ73">
        <f>B73*hotel_z_scores!$C$30 + z_score_stuff!D73*hotel_z_scores!$D$30 + hotel_z_scores!$E$30 * z_score_stuff!F73 + z_score_stuff!H73*hotel_z_scores!$F$30 + hotel_z_scores!$G$30 * z_score_stuff!J73 + z_score_stuff!L73*hotel_z_scores!$H$30 + hotel_z_scores!$I$30*z_score_stuff!N73</f>
        <v>23.669396243941883</v>
      </c>
      <c r="AR73">
        <f>B73*hotel_z_scores!$C$31 + z_score_stuff!D73*hotel_z_scores!$D$31 + hotel_z_scores!$E$31 * z_score_stuff!F73 + z_score_stuff!H73*hotel_z_scores!$F$31 + hotel_z_scores!$G$31 * z_score_stuff!J73 + z_score_stuff!L73*hotel_z_scores!$H$31 + hotel_z_scores!$I$31*z_score_stuff!N73</f>
        <v>24.997252326499403</v>
      </c>
      <c r="AS73">
        <f>B73*hotel_z_scores!$C$32 + z_score_stuff!D73*hotel_z_scores!$D$32 + hotel_z_scores!$E$32 * z_score_stuff!F73 + z_score_stuff!H73*hotel_z_scores!$F$32 + hotel_z_scores!$G$32 * z_score_stuff!J73 + z_score_stuff!L73*hotel_z_scores!$H$32 + hotel_z_scores!$I$32*z_score_stuff!N73</f>
        <v>13.636199365135084</v>
      </c>
      <c r="AU73" t="e">
        <f>INDEX(#REF!,0,MATCH(MAX(#REF!),#REF!,0))</f>
        <v>#REF!</v>
      </c>
      <c r="AV73" t="e">
        <f>INDEX(#REF!,0,MATCH(LARGE((#REF!),2),#REF!, 0))</f>
        <v>#REF!</v>
      </c>
      <c r="AW73" t="e">
        <f>INDEX(#REF!,0,MATCH(LARGE((#REF!),3),#REF!, 0))</f>
        <v>#REF!</v>
      </c>
      <c r="AX73">
        <f>COUNTIF(AU73:AW73, "=" &amp; AY73)</f>
        <v>0</v>
      </c>
      <c r="AY73" s="7" t="s">
        <v>778</v>
      </c>
    </row>
    <row r="74" spans="1:51" x14ac:dyDescent="0.3">
      <c r="A74">
        <f>('Value and Moderate yes mult bed'!BY74 - '[3]Rest of VM'!$AQ$1406) / '[3]Rest of VM'!$AQ$1407</f>
        <v>-1.0592114074594852</v>
      </c>
      <c r="B74">
        <f t="shared" si="13"/>
        <v>1.6279505375731991</v>
      </c>
      <c r="C74">
        <f>('Value and Moderate yes mult bed'!BZ74 - '[3]Rest of VM'!$AR$1406) /'[3]Rest of VM'!$AR$1407</f>
        <v>-1.825658354183155</v>
      </c>
      <c r="D74">
        <f t="shared" si="7"/>
        <v>0</v>
      </c>
      <c r="E74">
        <f>('Value and Moderate yes mult bed'!CA74 - '[3]Rest of VM'!$AT$1406) /'[3]Rest of VM'!$AT$1407</f>
        <v>0.47875737701704879</v>
      </c>
      <c r="F74">
        <f t="shared" si="8"/>
        <v>3.8191781666587321</v>
      </c>
      <c r="G74">
        <f>('Value and Moderate yes mult bed'!CB74 - '[3]Rest of VM'!$AU$1406) / '[3]Rest of VM'!$AU$1407</f>
        <v>0.8606932407954837</v>
      </c>
      <c r="H74">
        <f t="shared" si="9"/>
        <v>2.8840413128325997</v>
      </c>
      <c r="I74">
        <f>('Value and Moderate yes mult bed'!CC74 - '[3]Rest of VM'!$AY$1406) /'[3]Rest of VM'!$AY$1407</f>
        <v>0.94720760061247067</v>
      </c>
      <c r="J74">
        <f t="shared" si="10"/>
        <v>3.3152266015516423</v>
      </c>
      <c r="K74">
        <f>('Value and Moderate yes mult bed'!CD74 - '[3]Rest of VM'!$BA$1406) / '[3]Rest of VM'!$BA$1407</f>
        <v>2.3050080518662881</v>
      </c>
      <c r="L74">
        <f t="shared" si="11"/>
        <v>3.8757261135572079</v>
      </c>
      <c r="M74">
        <f>('Value and Moderate yes mult bed'!CE74 - '[3]Rest of VM'!$AW$1406) / '[3]Rest of VM'!$AW$1407</f>
        <v>1.070030954267535</v>
      </c>
      <c r="N74">
        <f t="shared" si="12"/>
        <v>3.7534627352695038</v>
      </c>
      <c r="O74">
        <f>hotel_z_scores!$B$37*(B74*hotel_z_scores!$C$2 + z_score_stuff!D74*hotel_z_scores!$D$2 + hotel_z_scores!$E$2 * z_score_stuff!F74 + z_score_stuff!H74*hotel_z_scores!$F$2 + hotel_z_scores!$G$2 * z_score_stuff!J74 + z_score_stuff!L74*hotel_z_scores!$H$2 + hotel_z_scores!$I$2*z_score_stuff!N74)</f>
        <v>22.259318135362765</v>
      </c>
      <c r="P74">
        <f>B74*hotel_z_scores!$C$3 + z_score_stuff!D74*hotel_z_scores!$D$3 + hotel_z_scores!$E$3 * z_score_stuff!F74 + z_score_stuff!H74*hotel_z_scores!$F$3 + hotel_z_scores!$G$3 * z_score_stuff!J74 + z_score_stuff!L74*hotel_z_scores!$H$3 + hotel_z_scores!$I$3*z_score_stuff!N74</f>
        <v>77.747948354039721</v>
      </c>
      <c r="Q74">
        <f>B74*hotel_z_scores!$C$4 + z_score_stuff!D74*hotel_z_scores!$D$4 + hotel_z_scores!$E$4 * z_score_stuff!F74 + z_score_stuff!H74*hotel_z_scores!$F$4 + hotel_z_scores!$G$4 * z_score_stuff!J74 + z_score_stuff!L74*hotel_z_scores!$H$4 + hotel_z_scores!$I$4*z_score_stuff!N74</f>
        <v>60.230484408471199</v>
      </c>
      <c r="R74">
        <f>$A74*[2]hotel_z_scores!$B$5 + $B74*[2]hotel_z_scores!$C$5 + [2]hotel_z_scores!$D$5*[2]z_score_stuff!$C74 + [2]z_score_stuff!$D74*[2]hotel_z_scores!$E$5 + [2]hotel_z_scores!$F$5*[2]z_score_stuff!$E74 + [2]z_score_stuff!$F74*[2]hotel_z_scores!$G$5 + [2]hotel_z_scores!$H$5*[2]z_score_stuff!$G74 + [2]z_score_stuff!$H74*[2]hotel_z_scores!$I$5</f>
        <v>-3.0632497119939339</v>
      </c>
      <c r="S74">
        <f>$A74*[2]hotel_z_scores!$B$6 + $B74*[2]hotel_z_scores!$C$6 + [2]hotel_z_scores!$D$6*[2]z_score_stuff!$C74 + [2]z_score_stuff!$D74*[2]hotel_z_scores!$E$6 + [2]hotel_z_scores!$F$6*[2]z_score_stuff!$E74 + [2]z_score_stuff!$F74*[2]hotel_z_scores!$G$6 + [2]hotel_z_scores!$H$6*[2]z_score_stuff!$G74 + [2]z_score_stuff!$H74*[2]hotel_z_scores!$I$6</f>
        <v>-1.2401292666264494</v>
      </c>
      <c r="T74">
        <f>$A74*[2]hotel_z_scores!$B$7 + $B74*[2]hotel_z_scores!$C$7+ [2]hotel_z_scores!$D$7*[2]z_score_stuff!$C74 + [2]z_score_stuff!$D74*[2]hotel_z_scores!$E$7 + [2]hotel_z_scores!$F$7*[2]z_score_stuff!$E74 + [2]z_score_stuff!$F74*[2]hotel_z_scores!$G$7 + [2]hotel_z_scores!$H$7*[2]z_score_stuff!$G74 + [2]z_score_stuff!$H74*[2]hotel_z_scores!$I$7</f>
        <v>-3.4559738879587751</v>
      </c>
      <c r="U74">
        <f>B74*hotel_z_scores!$C$8 + z_score_stuff!D74*hotel_z_scores!$D$8 + hotel_z_scores!$E$8 * z_score_stuff!F74 + z_score_stuff!H74*hotel_z_scores!$F$8 + hotel_z_scores!$G$8 * z_score_stuff!J74 + z_score_stuff!L74*hotel_z_scores!$H$8 + hotel_z_scores!$I$8*z_score_stuff!N74</f>
        <v>45.40049690695141</v>
      </c>
      <c r="V74">
        <f>B74*hotel_z_scores!$C$9 + z_score_stuff!D74*hotel_z_scores!$D$9 + hotel_z_scores!$E$9 * z_score_stuff!F74 + z_score_stuff!H74*hotel_z_scores!$F$9 + hotel_z_scores!$G$9 * z_score_stuff!J74 + z_score_stuff!L74*hotel_z_scores!$H$9 + hotel_z_scores!$I$9*z_score_stuff!N74</f>
        <v>55.306378290783684</v>
      </c>
      <c r="W74">
        <f>B74*hotel_z_scores!$C$10 + z_score_stuff!D74*hotel_z_scores!$D$10 + hotel_z_scores!$E$10 * z_score_stuff!F74 + z_score_stuff!H74*hotel_z_scores!$F$10 + hotel_z_scores!$G$10 * z_score_stuff!J74 + z_score_stuff!L74*hotel_z_scores!$H$10 + hotel_z_scores!$I$10*z_score_stuff!N74</f>
        <v>54.767637715589238</v>
      </c>
      <c r="X74">
        <f>B74*hotel_z_scores!$C$11 + z_score_stuff!D74*hotel_z_scores!$D$11 + hotel_z_scores!$E$11 * z_score_stuff!F74 + z_score_stuff!H74*hotel_z_scores!$F$11 + hotel_z_scores!$G$11 * z_score_stuff!J74 + z_score_stuff!L74*hotel_z_scores!$H$11 + hotel_z_scores!$I$11*z_score_stuff!N74</f>
        <v>54.897359542518174</v>
      </c>
      <c r="Y74">
        <f>B74*hotel_z_scores!$C$12 + z_score_stuff!D74*hotel_z_scores!$D$12 + hotel_z_scores!$E$12 * z_score_stuff!F74 + z_score_stuff!H74*hotel_z_scores!$F$12 + hotel_z_scores!$G$12 * z_score_stuff!J74 + z_score_stuff!L74*hotel_z_scores!$H$12 + hotel_z_scores!$I$12*z_score_stuff!N74</f>
        <v>57.715979089645927</v>
      </c>
      <c r="Z74">
        <f>B74*hotel_z_scores!$C$13 + z_score_stuff!D74*hotel_z_scores!$D$13 + hotel_z_scores!$E$13 * z_score_stuff!F74 + z_score_stuff!H74*hotel_z_scores!$F$13 + hotel_z_scores!$G$13 * z_score_stuff!J74 + z_score_stuff!L74*hotel_z_scores!$H$13 + hotel_z_scores!$I$13*z_score_stuff!N74</f>
        <v>55.370572789911762</v>
      </c>
      <c r="AA74">
        <f>B74*hotel_z_scores!$C$14 + z_score_stuff!D74*hotel_z_scores!$D$14 + hotel_z_scores!$E$14 * z_score_stuff!F74 + z_score_stuff!H74*hotel_z_scores!$F$14 + hotel_z_scores!$G$14 * z_score_stuff!J74 + z_score_stuff!L74*hotel_z_scores!$H$14 + hotel_z_scores!$I$14*z_score_stuff!N74</f>
        <v>53.25323797421327</v>
      </c>
      <c r="AB74">
        <f>B74*hotel_z_scores!$C$15 + z_score_stuff!D74*hotel_z_scores!$D$15 + hotel_z_scores!$E$15 * z_score_stuff!F74 + z_score_stuff!H74*hotel_z_scores!$F$15 + hotel_z_scores!$G$15 * z_score_stuff!J74 + z_score_stuff!L74*hotel_z_scores!$H$15 + hotel_z_scores!$I$15*z_score_stuff!N74</f>
        <v>43.538078351843538</v>
      </c>
      <c r="AC74">
        <f>B74*hotel_z_scores!$C$16 + z_score_stuff!D74*hotel_z_scores!$D$16 + hotel_z_scores!$E$16 * z_score_stuff!F74 + z_score_stuff!H74*hotel_z_scores!$F$16 + hotel_z_scores!$G$16 * z_score_stuff!J74 + z_score_stuff!L74*hotel_z_scores!$H$16 + hotel_z_scores!$I$16*z_score_stuff!N74</f>
        <v>62.546667963563607</v>
      </c>
      <c r="AD74">
        <f>B74*hotel_z_scores!$C$17 + z_score_stuff!D74*hotel_z_scores!$D$17 + hotel_z_scores!$E$17 * z_score_stuff!F74 + z_score_stuff!H74*hotel_z_scores!$F$17 + hotel_z_scores!$G$17 * z_score_stuff!J74 + z_score_stuff!L74*hotel_z_scores!$H$17 + hotel_z_scores!$I$17*z_score_stuff!N74</f>
        <v>49.328512180804239</v>
      </c>
      <c r="AE74">
        <f>B74*hotel_z_scores!$C$18 + z_score_stuff!D74*hotel_z_scores!$D$18 + hotel_z_scores!$E$18 * z_score_stuff!F74 + z_score_stuff!H74*hotel_z_scores!$F$18 + hotel_z_scores!$G$18 * z_score_stuff!J74 + z_score_stuff!L74*hotel_z_scores!$H$18 + hotel_z_scores!$I$18 * z_score_stuff!N74</f>
        <v>64.482969107424935</v>
      </c>
      <c r="AF74">
        <f>B74*hotel_z_scores!$C$19 + z_score_stuff!D74*hotel_z_scores!$D$19 + hotel_z_scores!$E$19 * z_score_stuff!F74 + z_score_stuff!H74*hotel_z_scores!$F$19 + hotel_z_scores!$G$19 * z_score_stuff!J74 + z_score_stuff!L74*hotel_z_scores!$H$19 + hotel_z_scores!$I$19*z_score_stuff!N74</f>
        <v>56.26627134866122</v>
      </c>
      <c r="AG74">
        <f>B74*hotel_z_scores!$C$20 + z_score_stuff!D74*hotel_z_scores!$D$20 + hotel_z_scores!$E$20 * z_score_stuff!F74 + z_score_stuff!H74*hotel_z_scores!$F$20 + hotel_z_scores!$G$20 * z_score_stuff!J74 + z_score_stuff!L74*hotel_z_scores!$H$20 + hotel_z_scores!$I$20*z_score_stuff!N74</f>
        <v>62.334491925138998</v>
      </c>
      <c r="AH74">
        <f>B74*hotel_z_scores!$C$21 + z_score_stuff!D74*hotel_z_scores!$D$21 + hotel_z_scores!$E$21 * z_score_stuff!F74 + z_score_stuff!H74*hotel_z_scores!$F$21 + hotel_z_scores!$G$21 * z_score_stuff!J74 + z_score_stuff!L74*hotel_z_scores!$H$21 + hotel_z_scores!$I$21*z_score_stuff!N74</f>
        <v>66.899148806126476</v>
      </c>
      <c r="AI74">
        <f>B74*hotel_z_scores!$C$22 + z_score_stuff!D74*hotel_z_scores!$D$22 + hotel_z_scores!$E$22 * z_score_stuff!F74 + z_score_stuff!H74*hotel_z_scores!$F$22 + hotel_z_scores!$G$22 * z_score_stuff!J74 + z_score_stuff!L74*hotel_z_scores!$H$22 + hotel_z_scores!$I$22*z_score_stuff!N74</f>
        <v>40.659591672851171</v>
      </c>
      <c r="AJ74">
        <f>B74*hotel_z_scores!$C$23+z_score_stuff!D74*hotel_z_scores!$D$23+hotel_z_scores!$E$23*z_score_stuff!F74+z_score_stuff!H74*hotel_z_scores!$F$23+hotel_z_scores!$G$23*z_score_stuff!J74+z_score_stuff!L74*hotel_z_scores!$H$23+hotel_z_scores!$I$23*z_score_stuff!N74</f>
        <v>50.416227553580931</v>
      </c>
      <c r="AK74">
        <f>B74*hotel_z_scores!$C$24 + z_score_stuff!D74*hotel_z_scores!$D$24 + hotel_z_scores!$E$24 * z_score_stuff!F74 + z_score_stuff!H74*hotel_z_scores!$F$24 + hotel_z_scores!$G$24 * z_score_stuff!J74 + z_score_stuff!L74*hotel_z_scores!$H$24 + hotel_z_scores!$I$24*z_score_stuff!N74</f>
        <v>47.803234747886222</v>
      </c>
      <c r="AL74">
        <f>B74*hotel_z_scores!$C$25 + z_score_stuff!D74*hotel_z_scores!$D$25 + hotel_z_scores!$E$25 * z_score_stuff!F74 + z_score_stuff!H74*hotel_z_scores!$F$25 + hotel_z_scores!$G$25 * z_score_stuff!J74 + z_score_stuff!L74*hotel_z_scores!$H$25 + hotel_z_scores!$I$25*z_score_stuff!N74</f>
        <v>53.158692630207533</v>
      </c>
      <c r="AM74">
        <f>B74*hotel_z_scores!$C$26 + z_score_stuff!D74*hotel_z_scores!$D$26 + hotel_z_scores!$E$26 * z_score_stuff!F74 + z_score_stuff!H74*hotel_z_scores!$F$26 + hotel_z_scores!$G$26 * z_score_stuff!J74 + z_score_stuff!L74*hotel_z_scores!$H$26 + hotel_z_scores!$I$26*z_score_stuff!N74</f>
        <v>57.468188006852571</v>
      </c>
      <c r="AN74">
        <f>B74*hotel_z_scores!$C$27 + z_score_stuff!D74*hotel_z_scores!$D$27 + hotel_z_scores!$E$27 * z_score_stuff!F74 + z_score_stuff!H74*hotel_z_scores!$F$27 + hotel_z_scores!$G$27 * z_score_stuff!J74 + z_score_stuff!L74*hotel_z_scores!$H$27 + hotel_z_scores!$I$27 *z_score_stuff!N74</f>
        <v>56.590068315742855</v>
      </c>
      <c r="AO74">
        <f>B74*hotel_z_scores!$C$28 + z_score_stuff!D74*hotel_z_scores!$D$28 + hotel_z_scores!$E$28 * z_score_stuff!F74 + z_score_stuff!H74*hotel_z_scores!$F$28 + hotel_z_scores!$G$28 * z_score_stuff!J74 + z_score_stuff!L74*hotel_z_scores!$H$28 + hotel_z_scores!$I$28 *z_score_stuff!N74</f>
        <v>32.634504982336438</v>
      </c>
      <c r="AP74">
        <f>B74*hotel_z_scores!$C$29 + z_score_stuff!D74*hotel_z_scores!$D$29 + hotel_z_scores!$E$29 * z_score_stuff!F74 + z_score_stuff!H74*hotel_z_scores!$F$29 + hotel_z_scores!$G$29 * z_score_stuff!J74 + z_score_stuff!L74*hotel_z_scores!$H$29 + hotel_z_scores!$I$29*z_score_stuff!N74</f>
        <v>40.901862629866308</v>
      </c>
      <c r="AQ74">
        <f>B74*hotel_z_scores!$C$30 + z_score_stuff!D74*hotel_z_scores!$D$30 + hotel_z_scores!$E$30 * z_score_stuff!F74 + z_score_stuff!H74*hotel_z_scores!$F$30 + hotel_z_scores!$G$30 * z_score_stuff!J74 + z_score_stuff!L74*hotel_z_scores!$H$30 + hotel_z_scores!$I$30*z_score_stuff!N74</f>
        <v>53.46636700160046</v>
      </c>
      <c r="AR74">
        <f>B74*hotel_z_scores!$C$31 + z_score_stuff!D74*hotel_z_scores!$D$31 + hotel_z_scores!$E$31 * z_score_stuff!F74 + z_score_stuff!H74*hotel_z_scores!$F$31 + hotel_z_scores!$G$31 * z_score_stuff!J74 + z_score_stuff!L74*hotel_z_scores!$H$31 + hotel_z_scores!$I$31*z_score_stuff!N74</f>
        <v>72.021684182908473</v>
      </c>
      <c r="AS74">
        <f>B74*hotel_z_scores!$C$32 + z_score_stuff!D74*hotel_z_scores!$D$32 + hotel_z_scores!$E$32 * z_score_stuff!F74 + z_score_stuff!H74*hotel_z_scores!$F$32 + hotel_z_scores!$G$32 * z_score_stuff!J74 + z_score_stuff!L74*hotel_z_scores!$H$32 + hotel_z_scores!$I$32*z_score_stuff!N74</f>
        <v>43.241537997966816</v>
      </c>
      <c r="AU74" t="e">
        <f>INDEX(#REF!,0,MATCH(MAX(#REF!),#REF!,0))</f>
        <v>#REF!</v>
      </c>
      <c r="AV74" t="e">
        <f>INDEX(#REF!,0,MATCH(LARGE((#REF!),2),#REF!, 0))</f>
        <v>#REF!</v>
      </c>
      <c r="AW74" t="e">
        <f>INDEX(#REF!,0,MATCH(LARGE((#REF!),3),#REF!, 0))</f>
        <v>#REF!</v>
      </c>
      <c r="AX74">
        <f>COUNTIF(AU74:AW74, "=" &amp; AY74)</f>
        <v>0</v>
      </c>
      <c r="AY74" s="7" t="s">
        <v>793</v>
      </c>
    </row>
    <row r="75" spans="1:51" x14ac:dyDescent="0.3">
      <c r="A75">
        <f>('Value and Moderate yes mult bed'!BY75 - '[3]Rest of VM'!$AQ$1406) / '[3]Rest of VM'!$AQ$1407</f>
        <v>0.16175149572041417</v>
      </c>
      <c r="B75">
        <f t="shared" si="13"/>
        <v>2.8489134407530985</v>
      </c>
      <c r="C75">
        <f>('Value and Moderate yes mult bed'!BZ75 - '[3]Rest of VM'!$AR$1406) /'[3]Rest of VM'!$AR$1407</f>
        <v>-1.825658354183155</v>
      </c>
      <c r="D75">
        <f t="shared" si="7"/>
        <v>0</v>
      </c>
      <c r="E75">
        <f>('Value and Moderate yes mult bed'!CA75 - '[3]Rest of VM'!$AT$1406) /'[3]Rest of VM'!$AT$1407</f>
        <v>-0.47603716464763429</v>
      </c>
      <c r="F75">
        <f t="shared" si="8"/>
        <v>2.8643836249940491</v>
      </c>
      <c r="G75">
        <f>('Value and Moderate yes mult bed'!CB75 - '[3]Rest of VM'!$AU$1406) / '[3]Rest of VM'!$AU$1407</f>
        <v>-2.0233480720371162</v>
      </c>
      <c r="H75">
        <f t="shared" si="9"/>
        <v>0</v>
      </c>
      <c r="I75">
        <f>('Value and Moderate yes mult bed'!CC75 - '[3]Rest of VM'!$AY$1406) /'[3]Rest of VM'!$AY$1407</f>
        <v>1.1840095004695856</v>
      </c>
      <c r="J75">
        <f t="shared" si="10"/>
        <v>3.5520285014087571</v>
      </c>
      <c r="K75">
        <f>('Value and Moderate yes mult bed'!CD75 - '[3]Rest of VM'!$BA$1406) / '[3]Rest of VM'!$BA$1407</f>
        <v>-1.5707180616909198</v>
      </c>
      <c r="L75">
        <f t="shared" si="11"/>
        <v>0</v>
      </c>
      <c r="M75">
        <f>('Value and Moderate yes mult bed'!CE75 - '[3]Rest of VM'!$AW$1406) / '[3]Rest of VM'!$AW$1407</f>
        <v>1.070030954267535</v>
      </c>
      <c r="N75">
        <f t="shared" si="12"/>
        <v>3.7534627352695038</v>
      </c>
      <c r="O75">
        <f>hotel_z_scores!$B$37*(B75*hotel_z_scores!$C$2 + z_score_stuff!D75*hotel_z_scores!$D$2 + hotel_z_scores!$E$2 * z_score_stuff!F75 + z_score_stuff!H75*hotel_z_scores!$F$2 + hotel_z_scores!$G$2 * z_score_stuff!J75 + z_score_stuff!L75*hotel_z_scores!$H$2 + hotel_z_scores!$I$2*z_score_stuff!N75)</f>
        <v>13.845423291693194</v>
      </c>
      <c r="P75">
        <f>B75*hotel_z_scores!$C$3 + z_score_stuff!D75*hotel_z_scores!$D$3 + hotel_z_scores!$E$3 * z_score_stuff!F75 + z_score_stuff!H75*hotel_z_scores!$F$3 + hotel_z_scores!$G$3 * z_score_stuff!J75 + z_score_stuff!L75*hotel_z_scores!$H$3 + hotel_z_scores!$I$3*z_score_stuff!N75</f>
        <v>53.290579666314088</v>
      </c>
      <c r="Q75">
        <f>B75*hotel_z_scores!$C$4 + z_score_stuff!D75*hotel_z_scores!$D$4 + hotel_z_scores!$E$4 * z_score_stuff!F75 + z_score_stuff!H75*hotel_z_scores!$F$4 + hotel_z_scores!$G$4 * z_score_stuff!J75 + z_score_stuff!L75*hotel_z_scores!$H$4 + hotel_z_scores!$I$4*z_score_stuff!N75</f>
        <v>36.825982791261595</v>
      </c>
      <c r="R75">
        <f>$A75*[2]hotel_z_scores!$B$5 + $B75*[2]hotel_z_scores!$C$5 + [2]hotel_z_scores!$D$5*[2]z_score_stuff!$C75 + [2]z_score_stuff!$D75*[2]hotel_z_scores!$E$5 + [2]hotel_z_scores!$F$5*[2]z_score_stuff!$E75 + [2]z_score_stuff!$F75*[2]hotel_z_scores!$G$5 + [2]hotel_z_scores!$H$5*[2]z_score_stuff!$G75 + [2]z_score_stuff!$H75*[2]hotel_z_scores!$I$5</f>
        <v>25.197138440972161</v>
      </c>
      <c r="S75">
        <f>$A75*[2]hotel_z_scores!$B$6 + $B75*[2]hotel_z_scores!$C$6 + [2]hotel_z_scores!$D$6*[2]z_score_stuff!$C75 + [2]z_score_stuff!$D75*[2]hotel_z_scores!$E$6 + [2]hotel_z_scores!$F$6*[2]z_score_stuff!$E75 + [2]z_score_stuff!$F75*[2]hotel_z_scores!$G$6 + [2]hotel_z_scores!$H$6*[2]z_score_stuff!$G75 + [2]z_score_stuff!$H75*[2]hotel_z_scores!$I$6</f>
        <v>29.760056401747629</v>
      </c>
      <c r="T75">
        <f>$A75*[2]hotel_z_scores!$B$7 + $B75*[2]hotel_z_scores!$C$7+ [2]hotel_z_scores!$D$7*[2]z_score_stuff!$C75 + [2]z_score_stuff!$D75*[2]hotel_z_scores!$E$7 + [2]hotel_z_scores!$F$7*[2]z_score_stuff!$E75 + [2]z_score_stuff!$F75*[2]hotel_z_scores!$G$7 + [2]hotel_z_scores!$H$7*[2]z_score_stuff!$G75 + [2]z_score_stuff!$H75*[2]hotel_z_scores!$I$7</f>
        <v>28.61080225185885</v>
      </c>
      <c r="U75">
        <f>B75*hotel_z_scores!$C$8 + z_score_stuff!D75*hotel_z_scores!$D$8 + hotel_z_scores!$E$8 * z_score_stuff!F75 + z_score_stuff!H75*hotel_z_scores!$F$8 + hotel_z_scores!$G$8 * z_score_stuff!J75 + z_score_stuff!L75*hotel_z_scores!$H$8 + hotel_z_scores!$I$8*z_score_stuff!N75</f>
        <v>26.639423943901519</v>
      </c>
      <c r="V75">
        <f>B75*hotel_z_scores!$C$9 + z_score_stuff!D75*hotel_z_scores!$D$9 + hotel_z_scores!$E$9 * z_score_stuff!F75 + z_score_stuff!H75*hotel_z_scores!$F$9 + hotel_z_scores!$G$9 * z_score_stuff!J75 + z_score_stuff!L75*hotel_z_scores!$H$9 + hotel_z_scores!$I$9*z_score_stuff!N75</f>
        <v>34.498070768257605</v>
      </c>
      <c r="W75">
        <f>B75*hotel_z_scores!$C$10 + z_score_stuff!D75*hotel_z_scores!$D$10 + hotel_z_scores!$E$10 * z_score_stuff!F75 + z_score_stuff!H75*hotel_z_scores!$F$10 + hotel_z_scores!$G$10 * z_score_stuff!J75 + z_score_stuff!L75*hotel_z_scores!$H$10 + hotel_z_scores!$I$10*z_score_stuff!N75</f>
        <v>37.833396979103988</v>
      </c>
      <c r="X75">
        <f>B75*hotel_z_scores!$C$11 + z_score_stuff!D75*hotel_z_scores!$D$11 + hotel_z_scores!$E$11 * z_score_stuff!F75 + z_score_stuff!H75*hotel_z_scores!$F$11 + hotel_z_scores!$G$11 * z_score_stuff!J75 + z_score_stuff!L75*hotel_z_scores!$H$11 + hotel_z_scores!$I$11*z_score_stuff!N75</f>
        <v>32.199289142297147</v>
      </c>
      <c r="Y75">
        <f>B75*hotel_z_scores!$C$12 + z_score_stuff!D75*hotel_z_scores!$D$12 + hotel_z_scores!$E$12 * z_score_stuff!F75 + z_score_stuff!H75*hotel_z_scores!$F$12 + hotel_z_scores!$G$12 * z_score_stuff!J75 + z_score_stuff!L75*hotel_z_scores!$H$12 + hotel_z_scores!$I$12*z_score_stuff!N75</f>
        <v>31.139388375259397</v>
      </c>
      <c r="Z75">
        <f>B75*hotel_z_scores!$C$13 + z_score_stuff!D75*hotel_z_scores!$D$13 + hotel_z_scores!$E$13 * z_score_stuff!F75 + z_score_stuff!H75*hotel_z_scores!$F$13 + hotel_z_scores!$G$13 * z_score_stuff!J75 + z_score_stuff!L75*hotel_z_scores!$H$13 + hotel_z_scores!$I$13*z_score_stuff!N75</f>
        <v>31.191517237624709</v>
      </c>
      <c r="AA75">
        <f>B75*hotel_z_scores!$C$14 + z_score_stuff!D75*hotel_z_scores!$D$14 + hotel_z_scores!$E$14 * z_score_stuff!F75 + z_score_stuff!H75*hotel_z_scores!$F$14 + hotel_z_scores!$G$14 * z_score_stuff!J75 + z_score_stuff!L75*hotel_z_scores!$H$14 + hotel_z_scores!$I$14*z_score_stuff!N75</f>
        <v>28.650479512158526</v>
      </c>
      <c r="AB75">
        <f>B75*hotel_z_scores!$C$15 + z_score_stuff!D75*hotel_z_scores!$D$15 + hotel_z_scores!$E$15 * z_score_stuff!F75 + z_score_stuff!H75*hotel_z_scores!$F$15 + hotel_z_scores!$G$15 * z_score_stuff!J75 + z_score_stuff!L75*hotel_z_scores!$H$15 + hotel_z_scores!$I$15*z_score_stuff!N75</f>
        <v>26.674154410439542</v>
      </c>
      <c r="AC75">
        <f>B75*hotel_z_scores!$C$16 + z_score_stuff!D75*hotel_z_scores!$D$16 + hotel_z_scores!$E$16 * z_score_stuff!F75 + z_score_stuff!H75*hotel_z_scores!$F$16 + hotel_z_scores!$G$16 * z_score_stuff!J75 + z_score_stuff!L75*hotel_z_scores!$H$16 + hotel_z_scores!$I$16*z_score_stuff!N75</f>
        <v>37.992125374527333</v>
      </c>
      <c r="AD75">
        <f>B75*hotel_z_scores!$C$17 + z_score_stuff!D75*hotel_z_scores!$D$17 + hotel_z_scores!$E$17 * z_score_stuff!F75 + z_score_stuff!H75*hotel_z_scores!$F$17 + hotel_z_scores!$G$17 * z_score_stuff!J75 + z_score_stuff!L75*hotel_z_scores!$H$17 + hotel_z_scores!$I$17*z_score_stuff!N75</f>
        <v>30.204322054215879</v>
      </c>
      <c r="AE75">
        <f>B75*hotel_z_scores!$C$18 + z_score_stuff!D75*hotel_z_scores!$D$18 + hotel_z_scores!$E$18 * z_score_stuff!F75 + z_score_stuff!H75*hotel_z_scores!$F$18 + hotel_z_scores!$G$18 * z_score_stuff!J75 + z_score_stuff!L75*hotel_z_scores!$H$18 + hotel_z_scores!$I$18 * z_score_stuff!N75</f>
        <v>41.968482030177583</v>
      </c>
      <c r="AF75">
        <f>B75*hotel_z_scores!$C$19 + z_score_stuff!D75*hotel_z_scores!$D$19 + hotel_z_scores!$E$19 * z_score_stuff!F75 + z_score_stuff!H75*hotel_z_scores!$F$19 + hotel_z_scores!$G$19 * z_score_stuff!J75 + z_score_stuff!L75*hotel_z_scores!$H$19 + hotel_z_scores!$I$19*z_score_stuff!N75</f>
        <v>32.677941513949854</v>
      </c>
      <c r="AG75">
        <f>B75*hotel_z_scores!$C$20 + z_score_stuff!D75*hotel_z_scores!$D$20 + hotel_z_scores!$E$20 * z_score_stuff!F75 + z_score_stuff!H75*hotel_z_scores!$F$20 + hotel_z_scores!$G$20 * z_score_stuff!J75 + z_score_stuff!L75*hotel_z_scores!$H$20 + hotel_z_scores!$I$20*z_score_stuff!N75</f>
        <v>39.016754753062898</v>
      </c>
      <c r="AH75">
        <f>B75*hotel_z_scores!$C$21 + z_score_stuff!D75*hotel_z_scores!$D$21 + hotel_z_scores!$E$21 * z_score_stuff!F75 + z_score_stuff!H75*hotel_z_scores!$F$21 + hotel_z_scores!$G$21 * z_score_stuff!J75 + z_score_stuff!L75*hotel_z_scores!$H$21 + hotel_z_scores!$I$21*z_score_stuff!N75</f>
        <v>43.623801304529543</v>
      </c>
      <c r="AI75">
        <f>B75*hotel_z_scores!$C$22 + z_score_stuff!D75*hotel_z_scores!$D$22 + hotel_z_scores!$E$22 * z_score_stuff!F75 + z_score_stuff!H75*hotel_z_scores!$F$22 + hotel_z_scores!$G$22 * z_score_stuff!J75 + z_score_stuff!L75*hotel_z_scores!$H$22 + hotel_z_scores!$I$22*z_score_stuff!N75</f>
        <v>27.103211595522779</v>
      </c>
      <c r="AJ75">
        <f>B75*hotel_z_scores!$C$23+z_score_stuff!D75*hotel_z_scores!$D$23+hotel_z_scores!$E$23*z_score_stuff!F75+z_score_stuff!H75*hotel_z_scores!$F$23+hotel_z_scores!$G$23*z_score_stuff!J75+z_score_stuff!L75*hotel_z_scores!$H$23+hotel_z_scores!$I$23*z_score_stuff!N75</f>
        <v>30.983919642518064</v>
      </c>
      <c r="AK75">
        <f>B75*hotel_z_scores!$C$24 + z_score_stuff!D75*hotel_z_scores!$D$24 + hotel_z_scores!$E$24 * z_score_stuff!F75 + z_score_stuff!H75*hotel_z_scores!$F$24 + hotel_z_scores!$G$24 * z_score_stuff!J75 + z_score_stuff!L75*hotel_z_scores!$H$24 + hotel_z_scores!$I$24*z_score_stuff!N75</f>
        <v>26.317958896554753</v>
      </c>
      <c r="AL75">
        <f>B75*hotel_z_scores!$C$25 + z_score_stuff!D75*hotel_z_scores!$D$25 + hotel_z_scores!$E$25 * z_score_stuff!F75 + z_score_stuff!H75*hotel_z_scores!$F$25 + hotel_z_scores!$G$25 * z_score_stuff!J75 + z_score_stuff!L75*hotel_z_scores!$H$25 + hotel_z_scores!$I$25*z_score_stuff!N75</f>
        <v>30.49075147274834</v>
      </c>
      <c r="AM75">
        <f>B75*hotel_z_scores!$C$26 + z_score_stuff!D75*hotel_z_scores!$D$26 + hotel_z_scores!$E$26 * z_score_stuff!F75 + z_score_stuff!H75*hotel_z_scores!$F$26 + hotel_z_scores!$G$26 * z_score_stuff!J75 + z_score_stuff!L75*hotel_z_scores!$H$26 + hotel_z_scores!$I$26*z_score_stuff!N75</f>
        <v>33.861139313875292</v>
      </c>
      <c r="AN75">
        <f>B75*hotel_z_scores!$C$27 + z_score_stuff!D75*hotel_z_scores!$D$27 + hotel_z_scores!$E$27 * z_score_stuff!F75 + z_score_stuff!H75*hotel_z_scores!$F$27 + hotel_z_scores!$G$27 * z_score_stuff!J75 + z_score_stuff!L75*hotel_z_scores!$H$27 + hotel_z_scores!$I$27 *z_score_stuff!N75</f>
        <v>36.139349685963225</v>
      </c>
      <c r="AO75">
        <f>B75*hotel_z_scores!$C$28 + z_score_stuff!D75*hotel_z_scores!$D$28 + hotel_z_scores!$E$28 * z_score_stuff!F75 + z_score_stuff!H75*hotel_z_scores!$F$28 + hotel_z_scores!$G$28 * z_score_stuff!J75 + z_score_stuff!L75*hotel_z_scores!$H$28 + hotel_z_scores!$I$28 *z_score_stuff!N75</f>
        <v>22.600354230994874</v>
      </c>
      <c r="AP75">
        <f>B75*hotel_z_scores!$C$29 + z_score_stuff!D75*hotel_z_scores!$D$29 + hotel_z_scores!$E$29 * z_score_stuff!F75 + z_score_stuff!H75*hotel_z_scores!$F$29 + hotel_z_scores!$G$29 * z_score_stuff!J75 + z_score_stuff!L75*hotel_z_scores!$H$29 + hotel_z_scores!$I$29*z_score_stuff!N75</f>
        <v>29.153571042489475</v>
      </c>
      <c r="AQ75">
        <f>B75*hotel_z_scores!$C$30 + z_score_stuff!D75*hotel_z_scores!$D$30 + hotel_z_scores!$E$30 * z_score_stuff!F75 + z_score_stuff!H75*hotel_z_scores!$F$30 + hotel_z_scores!$G$30 * z_score_stuff!J75 + z_score_stuff!L75*hotel_z_scores!$H$30 + hotel_z_scores!$I$30*z_score_stuff!N75</f>
        <v>26.687991608703285</v>
      </c>
      <c r="AR75">
        <f>B75*hotel_z_scores!$C$31 + z_score_stuff!D75*hotel_z_scores!$D$31 + hotel_z_scores!$E$31 * z_score_stuff!F75 + z_score_stuff!H75*hotel_z_scores!$F$31 + hotel_z_scores!$G$31 * z_score_stuff!J75 + z_score_stuff!L75*hotel_z_scores!$H$31 + hotel_z_scores!$I$31*z_score_stuff!N75</f>
        <v>49.112811500120323</v>
      </c>
      <c r="AS75">
        <f>B75*hotel_z_scores!$C$32 + z_score_stuff!D75*hotel_z_scores!$D$32 + hotel_z_scores!$E$32 * z_score_stuff!F75 + z_score_stuff!H75*hotel_z_scores!$F$32 + hotel_z_scores!$G$32 * z_score_stuff!J75 + z_score_stuff!L75*hotel_z_scores!$H$32 + hotel_z_scores!$I$32*z_score_stuff!N75</f>
        <v>28.559826443195764</v>
      </c>
      <c r="AU75" t="e">
        <f>INDEX(#REF!,0,MATCH(MAX(#REF!),#REF!,0))</f>
        <v>#REF!</v>
      </c>
      <c r="AV75" t="e">
        <f>INDEX(#REF!,0,MATCH(LARGE((#REF!),2),#REF!, 0))</f>
        <v>#REF!</v>
      </c>
      <c r="AW75" t="e">
        <f>INDEX(#REF!,0,MATCH(LARGE((#REF!),3),#REF!, 0))</f>
        <v>#REF!</v>
      </c>
      <c r="AX75">
        <f>COUNTIF(AU75:AW75, "=" &amp; AY75)</f>
        <v>0</v>
      </c>
      <c r="AY75" s="7" t="s">
        <v>793</v>
      </c>
    </row>
    <row r="76" spans="1:51" x14ac:dyDescent="0.3">
      <c r="A76">
        <f>('Value and Moderate yes mult bed'!BY76 - '[3]Rest of VM'!$AQ$1406) / '[3]Rest of VM'!$AQ$1407</f>
        <v>0.97572676450701368</v>
      </c>
      <c r="B76">
        <f t="shared" si="13"/>
        <v>3.6628887095396978</v>
      </c>
      <c r="C76">
        <f>('Value and Moderate yes mult bed'!BZ76 - '[3]Rest of VM'!$AR$1406) /'[3]Rest of VM'!$AR$1407</f>
        <v>-1.825658354183155</v>
      </c>
      <c r="D76">
        <f t="shared" si="7"/>
        <v>0</v>
      </c>
      <c r="E76">
        <f>('Value and Moderate yes mult bed'!CA76 - '[3]Rest of VM'!$AT$1406) /'[3]Rest of VM'!$AT$1407</f>
        <v>0.47875737701704879</v>
      </c>
      <c r="F76">
        <f t="shared" si="8"/>
        <v>3.8191781666587321</v>
      </c>
      <c r="G76">
        <f>('Value and Moderate yes mult bed'!CB76 - '[3]Rest of VM'!$AU$1406) / '[3]Rest of VM'!$AU$1407</f>
        <v>0.8606932407954837</v>
      </c>
      <c r="H76">
        <f t="shared" si="9"/>
        <v>2.8840413128325997</v>
      </c>
      <c r="I76">
        <f>('Value and Moderate yes mult bed'!CC76 - '[3]Rest of VM'!$AY$1406) /'[3]Rest of VM'!$AY$1407</f>
        <v>1.1840095004695856</v>
      </c>
      <c r="J76">
        <f t="shared" si="10"/>
        <v>3.5520285014087571</v>
      </c>
      <c r="K76">
        <f>('Value and Moderate yes mult bed'!CD76 - '[3]Rest of VM'!$BA$1406) / '[3]Rest of VM'!$BA$1407</f>
        <v>-1.5707180616909198</v>
      </c>
      <c r="L76">
        <f t="shared" si="11"/>
        <v>0</v>
      </c>
      <c r="M76">
        <f>('Value and Moderate yes mult bed'!CE76 - '[3]Rest of VM'!$AW$1406) / '[3]Rest of VM'!$AW$1407</f>
        <v>2.008396638084911</v>
      </c>
      <c r="N76">
        <f t="shared" si="12"/>
        <v>4.69182841908688</v>
      </c>
      <c r="O76">
        <f>hotel_z_scores!$B$37*(B76*hotel_z_scores!$C$2 + z_score_stuff!D76*hotel_z_scores!$D$2 + hotel_z_scores!$E$2 * z_score_stuff!F76 + z_score_stuff!H76*hotel_z_scores!$F$2 + hotel_z_scores!$G$2 * z_score_stuff!J76 + z_score_stuff!L76*hotel_z_scores!$H$2 + hotel_z_scores!$I$2*z_score_stuff!N76)</f>
        <v>21.209512555631264</v>
      </c>
      <c r="P76">
        <f>B76*hotel_z_scores!$C$3 + z_score_stuff!D76*hotel_z_scores!$D$3 + hotel_z_scores!$E$3 * z_score_stuff!F76 + z_score_stuff!H76*hotel_z_scores!$F$3 + hotel_z_scores!$G$3 * z_score_stuff!J76 + z_score_stuff!L76*hotel_z_scores!$H$3 + hotel_z_scores!$I$3*z_score_stuff!N76</f>
        <v>76.087320316545174</v>
      </c>
      <c r="Q76">
        <f>B76*hotel_z_scores!$C$4 + z_score_stuff!D76*hotel_z_scores!$D$4 + hotel_z_scores!$E$4 * z_score_stuff!F76 + z_score_stuff!H76*hotel_z_scores!$F$4 + hotel_z_scores!$G$4 * z_score_stuff!J76 + z_score_stuff!L76*hotel_z_scores!$H$4 + hotel_z_scores!$I$4*z_score_stuff!N76</f>
        <v>56.711579870871432</v>
      </c>
      <c r="R76">
        <f>$A76*[2]hotel_z_scores!$B$5 + $B76*[2]hotel_z_scores!$C$5 + [2]hotel_z_scores!$D$5*[2]z_score_stuff!$C76 + [2]z_score_stuff!$D76*[2]hotel_z_scores!$E$5 + [2]hotel_z_scores!$F$5*[2]z_score_stuff!$E76 + [2]z_score_stuff!$F76*[2]hotel_z_scores!$G$5 + [2]hotel_z_scores!$H$5*[2]z_score_stuff!$G76 + [2]z_score_stuff!$H76*[2]hotel_z_scores!$I$5</f>
        <v>43.101818083514075</v>
      </c>
      <c r="S76">
        <f>$A76*[2]hotel_z_scores!$B$6 + $B76*[2]hotel_z_scores!$C$6 + [2]hotel_z_scores!$D$6*[2]z_score_stuff!$C76 + [2]z_score_stuff!$D76*[2]hotel_z_scores!$E$6 + [2]hotel_z_scores!$F$6*[2]z_score_stuff!$E76 + [2]z_score_stuff!$F76*[2]hotel_z_scores!$G$6 + [2]hotel_z_scores!$H$6*[2]z_score_stuff!$G76 + [2]z_score_stuff!$H76*[2]hotel_z_scores!$I$6</f>
        <v>48.236456023226054</v>
      </c>
      <c r="T76">
        <f>$A76*[2]hotel_z_scores!$B$7 + $B76*[2]hotel_z_scores!$C$7+ [2]hotel_z_scores!$D$7*[2]z_score_stuff!$C76 + [2]z_score_stuff!$D76*[2]hotel_z_scores!$E$7 + [2]hotel_z_scores!$F$7*[2]z_score_stuff!$E76 + [2]z_score_stuff!$F76*[2]hotel_z_scores!$G$7 + [2]hotel_z_scores!$H$7*[2]z_score_stuff!$G76 + [2]z_score_stuff!$H76*[2]hotel_z_scores!$I$7</f>
        <v>49.241761610119305</v>
      </c>
      <c r="U76">
        <f>B76*hotel_z_scores!$C$8 + z_score_stuff!D76*hotel_z_scores!$D$8 + hotel_z_scores!$E$8 * z_score_stuff!F76 + z_score_stuff!H76*hotel_z_scores!$F$8 + hotel_z_scores!$G$8 * z_score_stuff!J76 + z_score_stuff!L76*hotel_z_scores!$H$8 + hotel_z_scores!$I$8*z_score_stuff!N76</f>
        <v>44.311516341915258</v>
      </c>
      <c r="V76">
        <f>B76*hotel_z_scores!$C$9 + z_score_stuff!D76*hotel_z_scores!$D$9 + hotel_z_scores!$E$9 * z_score_stuff!F76 + z_score_stuff!H76*hotel_z_scores!$F$9 + hotel_z_scores!$G$9 * z_score_stuff!J76 + z_score_stuff!L76*hotel_z_scores!$H$9 + hotel_z_scores!$I$9*z_score_stuff!N76</f>
        <v>55.005594331606233</v>
      </c>
      <c r="W76">
        <f>B76*hotel_z_scores!$C$10 + z_score_stuff!D76*hotel_z_scores!$D$10 + hotel_z_scores!$E$10 * z_score_stuff!F76 + z_score_stuff!H76*hotel_z_scores!$F$10 + hotel_z_scores!$G$10 * z_score_stuff!J76 + z_score_stuff!L76*hotel_z_scores!$H$10 + hotel_z_scores!$I$10*z_score_stuff!N76</f>
        <v>59.052686732483885</v>
      </c>
      <c r="X76">
        <f>B76*hotel_z_scores!$C$11 + z_score_stuff!D76*hotel_z_scores!$D$11 + hotel_z_scores!$E$11 * z_score_stuff!F76 + z_score_stuff!H76*hotel_z_scores!$F$11 + hotel_z_scores!$G$11 * z_score_stuff!J76 + z_score_stuff!L76*hotel_z_scores!$H$11 + hotel_z_scores!$I$11*z_score_stuff!N76</f>
        <v>48.750352744166612</v>
      </c>
      <c r="Y76">
        <f>B76*hotel_z_scores!$C$12 + z_score_stuff!D76*hotel_z_scores!$D$12 + hotel_z_scores!$E$12 * z_score_stuff!F76 + z_score_stuff!H76*hotel_z_scores!$F$12 + hotel_z_scores!$G$12 * z_score_stuff!J76 + z_score_stuff!L76*hotel_z_scores!$H$12 + hotel_z_scores!$I$12*z_score_stuff!N76</f>
        <v>49.409276179032943</v>
      </c>
      <c r="Z76">
        <f>B76*hotel_z_scores!$C$13 + z_score_stuff!D76*hotel_z_scores!$D$13 + hotel_z_scores!$E$13 * z_score_stuff!F76 + z_score_stuff!H76*hotel_z_scores!$F$13 + hotel_z_scores!$G$13 * z_score_stuff!J76 + z_score_stuff!L76*hotel_z_scores!$H$13 + hotel_z_scores!$I$13*z_score_stuff!N76</f>
        <v>50.070121526906014</v>
      </c>
      <c r="AA76">
        <f>B76*hotel_z_scores!$C$14 + z_score_stuff!D76*hotel_z_scores!$D$14 + hotel_z_scores!$E$14 * z_score_stuff!F76 + z_score_stuff!H76*hotel_z_scores!$F$14 + hotel_z_scores!$G$14 * z_score_stuff!J76 + z_score_stuff!L76*hotel_z_scores!$H$14 + hotel_z_scores!$I$14*z_score_stuff!N76</f>
        <v>47.027853555174914</v>
      </c>
      <c r="AB76">
        <f>B76*hotel_z_scores!$C$15 + z_score_stuff!D76*hotel_z_scores!$D$15 + hotel_z_scores!$E$15 * z_score_stuff!F76 + z_score_stuff!H76*hotel_z_scores!$F$15 + hotel_z_scores!$G$15 * z_score_stuff!J76 + z_score_stuff!L76*hotel_z_scores!$H$15 + hotel_z_scores!$I$15*z_score_stuff!N76</f>
        <v>43.210469423219422</v>
      </c>
      <c r="AC76">
        <f>B76*hotel_z_scores!$C$16 + z_score_stuff!D76*hotel_z_scores!$D$16 + hotel_z_scores!$E$16 * z_score_stuff!F76 + z_score_stuff!H76*hotel_z_scores!$F$16 + hotel_z_scores!$G$16 * z_score_stuff!J76 + z_score_stuff!L76*hotel_z_scores!$H$16 + hotel_z_scores!$I$16*z_score_stuff!N76</f>
        <v>58.86465391819862</v>
      </c>
      <c r="AD76">
        <f>B76*hotel_z_scores!$C$17 + z_score_stuff!D76*hotel_z_scores!$D$17 + hotel_z_scores!$E$17 * z_score_stuff!F76 + z_score_stuff!H76*hotel_z_scores!$F$17 + hotel_z_scores!$G$17 * z_score_stuff!J76 + z_score_stuff!L76*hotel_z_scores!$H$17 + hotel_z_scores!$I$17*z_score_stuff!N76</f>
        <v>49.833036431727905</v>
      </c>
      <c r="AE76">
        <f>B76*hotel_z_scores!$C$18 + z_score_stuff!D76*hotel_z_scores!$D$18 + hotel_z_scores!$E$18 * z_score_stuff!F76 + z_score_stuff!H76*hotel_z_scores!$F$18 + hotel_z_scores!$G$18 * z_score_stuff!J76 + z_score_stuff!L76*hotel_z_scores!$H$18 + hotel_z_scores!$I$18 * z_score_stuff!N76</f>
        <v>62.988680660533305</v>
      </c>
      <c r="AF76">
        <f>B76*hotel_z_scores!$C$19 + z_score_stuff!D76*hotel_z_scores!$D$19 + hotel_z_scores!$E$19 * z_score_stuff!F76 + z_score_stuff!H76*hotel_z_scores!$F$19 + hotel_z_scores!$G$19 * z_score_stuff!J76 + z_score_stuff!L76*hotel_z_scores!$H$19 + hotel_z_scores!$I$19*z_score_stuff!N76</f>
        <v>51.5633151742948</v>
      </c>
      <c r="AG76">
        <f>B76*hotel_z_scores!$C$20 + z_score_stuff!D76*hotel_z_scores!$D$20 + hotel_z_scores!$E$20 * z_score_stuff!F76 + z_score_stuff!H76*hotel_z_scores!$F$20 + hotel_z_scores!$G$20 * z_score_stuff!J76 + z_score_stuff!L76*hotel_z_scores!$H$20 + hotel_z_scores!$I$20*z_score_stuff!N76</f>
        <v>60.757004587108639</v>
      </c>
      <c r="AH76">
        <f>B76*hotel_z_scores!$C$21 + z_score_stuff!D76*hotel_z_scores!$D$21 + hotel_z_scores!$E$21 * z_score_stuff!F76 + z_score_stuff!H76*hotel_z_scores!$F$21 + hotel_z_scores!$G$21 * z_score_stuff!J76 + z_score_stuff!L76*hotel_z_scores!$H$21 + hotel_z_scores!$I$21*z_score_stuff!N76</f>
        <v>65.480557840001012</v>
      </c>
      <c r="AI76">
        <f>B76*hotel_z_scores!$C$22 + z_score_stuff!D76*hotel_z_scores!$D$22 + hotel_z_scores!$E$22 * z_score_stuff!F76 + z_score_stuff!H76*hotel_z_scores!$F$22 + hotel_z_scores!$G$22 * z_score_stuff!J76 + z_score_stuff!L76*hotel_z_scores!$H$22 + hotel_z_scores!$I$22*z_score_stuff!N76</f>
        <v>46.42584880250628</v>
      </c>
      <c r="AJ76">
        <f>B76*hotel_z_scores!$C$23+z_score_stuff!D76*hotel_z_scores!$D$23+hotel_z_scores!$E$23*z_score_stuff!F76+z_score_stuff!H76*hotel_z_scores!$F$23+hotel_z_scores!$G$23*z_score_stuff!J76+z_score_stuff!L76*hotel_z_scores!$H$23+hotel_z_scores!$I$23*z_score_stuff!N76</f>
        <v>51.447308838084368</v>
      </c>
      <c r="AK76">
        <f>B76*hotel_z_scores!$C$24 + z_score_stuff!D76*hotel_z_scores!$D$24 + hotel_z_scores!$E$24 * z_score_stuff!F76 + z_score_stuff!H76*hotel_z_scores!$F$24 + hotel_z_scores!$G$24 * z_score_stuff!J76 + z_score_stuff!L76*hotel_z_scores!$H$24 + hotel_z_scores!$I$24*z_score_stuff!N76</f>
        <v>44.779414226073442</v>
      </c>
      <c r="AL76">
        <f>B76*hotel_z_scores!$C$25 + z_score_stuff!D76*hotel_z_scores!$D$25 + hotel_z_scores!$E$25 * z_score_stuff!F76 + z_score_stuff!H76*hotel_z_scores!$F$25 + hotel_z_scores!$G$25 * z_score_stuff!J76 + z_score_stuff!L76*hotel_z_scores!$H$25 + hotel_z_scores!$I$25*z_score_stuff!N76</f>
        <v>48.926084499218568</v>
      </c>
      <c r="AM76">
        <f>B76*hotel_z_scores!$C$26 + z_score_stuff!D76*hotel_z_scores!$D$26 + hotel_z_scores!$E$26 * z_score_stuff!F76 + z_score_stuff!H76*hotel_z_scores!$F$26 + hotel_z_scores!$G$26 * z_score_stuff!J76 + z_score_stuff!L76*hotel_z_scores!$H$26 + hotel_z_scores!$I$26*z_score_stuff!N76</f>
        <v>53.52638817248274</v>
      </c>
      <c r="AN76">
        <f>B76*hotel_z_scores!$C$27 + z_score_stuff!D76*hotel_z_scores!$D$27 + hotel_z_scores!$E$27 * z_score_stuff!F76 + z_score_stuff!H76*hotel_z_scores!$F$27 + hotel_z_scores!$G$27 * z_score_stuff!J76 + z_score_stuff!L76*hotel_z_scores!$H$27 + hotel_z_scores!$I$27 *z_score_stuff!N76</f>
        <v>52.605045299339309</v>
      </c>
      <c r="AO76">
        <f>B76*hotel_z_scores!$C$28 + z_score_stuff!D76*hotel_z_scores!$D$28 + hotel_z_scores!$E$28 * z_score_stuff!F76 + z_score_stuff!H76*hotel_z_scores!$F$28 + hotel_z_scores!$G$28 * z_score_stuff!J76 + z_score_stuff!L76*hotel_z_scores!$H$28 + hotel_z_scores!$I$28 *z_score_stuff!N76</f>
        <v>30.059593538597255</v>
      </c>
      <c r="AP76">
        <f>B76*hotel_z_scores!$C$29 + z_score_stuff!D76*hotel_z_scores!$D$29 + hotel_z_scores!$E$29 * z_score_stuff!F76 + z_score_stuff!H76*hotel_z_scores!$F$29 + hotel_z_scores!$G$29 * z_score_stuff!J76 + z_score_stuff!L76*hotel_z_scores!$H$29 + hotel_z_scores!$I$29*z_score_stuff!N76</f>
        <v>37.023765806459075</v>
      </c>
      <c r="AQ76">
        <f>B76*hotel_z_scores!$C$30 + z_score_stuff!D76*hotel_z_scores!$D$30 + hotel_z_scores!$E$30 * z_score_stuff!F76 + z_score_stuff!H76*hotel_z_scores!$F$30 + hotel_z_scores!$G$30 * z_score_stuff!J76 + z_score_stuff!L76*hotel_z_scores!$H$30 + hotel_z_scores!$I$30*z_score_stuff!N76</f>
        <v>44.393710359516263</v>
      </c>
      <c r="AR76">
        <f>B76*hotel_z_scores!$C$31 + z_score_stuff!D76*hotel_z_scores!$D$31 + hotel_z_scores!$E$31 * z_score_stuff!F76 + z_score_stuff!H76*hotel_z_scores!$F$31 + hotel_z_scores!$G$31 * z_score_stuff!J76 + z_score_stuff!L76*hotel_z_scores!$H$31 + hotel_z_scores!$I$31*z_score_stuff!N76</f>
        <v>70.073030142875325</v>
      </c>
      <c r="AS76">
        <f>B76*hotel_z_scores!$C$32 + z_score_stuff!D76*hotel_z_scores!$D$32 + hotel_z_scores!$E$32 * z_score_stuff!F76 + z_score_stuff!H76*hotel_z_scores!$F$32 + hotel_z_scores!$G$32 * z_score_stuff!J76 + z_score_stuff!L76*hotel_z_scores!$H$32 + hotel_z_scores!$I$32*z_score_stuff!N76</f>
        <v>46.560722072375007</v>
      </c>
      <c r="AU76" t="e">
        <f>INDEX(#REF!,0,MATCH(MAX(#REF!),#REF!,0))</f>
        <v>#REF!</v>
      </c>
      <c r="AV76" t="e">
        <f>INDEX(#REF!,0,MATCH(LARGE((#REF!),2),#REF!, 0))</f>
        <v>#REF!</v>
      </c>
      <c r="AW76" t="e">
        <f>INDEX(#REF!,0,MATCH(LARGE((#REF!),3),#REF!, 0))</f>
        <v>#REF!</v>
      </c>
      <c r="AX76">
        <f>COUNTIF(AU76:AW76, "=" &amp; AY76)</f>
        <v>0</v>
      </c>
      <c r="AY76" s="7" t="s">
        <v>777</v>
      </c>
    </row>
    <row r="77" spans="1:51" x14ac:dyDescent="0.3">
      <c r="A77">
        <f>('Value and Moderate yes mult bed'!BY77 - '[3]Rest of VM'!$AQ$1406) / '[3]Rest of VM'!$AQ$1407</f>
        <v>0.97572676450701368</v>
      </c>
      <c r="B77">
        <f t="shared" si="13"/>
        <v>3.6628887095396978</v>
      </c>
      <c r="C77">
        <f>('Value and Moderate yes mult bed'!BZ77 - '[3]Rest of VM'!$AR$1406) /'[3]Rest of VM'!$AR$1407</f>
        <v>2.8229167805160644</v>
      </c>
      <c r="D77">
        <f t="shared" si="7"/>
        <v>4.6485751346992199</v>
      </c>
      <c r="E77">
        <f>('Value and Moderate yes mult bed'!CA77 - '[3]Rest of VM'!$AT$1406) /'[3]Rest of VM'!$AT$1407</f>
        <v>-0.47603716464763429</v>
      </c>
      <c r="F77">
        <f t="shared" si="8"/>
        <v>2.8643836249940491</v>
      </c>
      <c r="G77">
        <f>('Value and Moderate yes mult bed'!CB77 - '[3]Rest of VM'!$AU$1406) / '[3]Rest of VM'!$AU$1407</f>
        <v>0.8606932407954837</v>
      </c>
      <c r="H77">
        <f t="shared" si="9"/>
        <v>2.8840413128325997</v>
      </c>
      <c r="I77">
        <f>('Value and Moderate yes mult bed'!CC77 - '[3]Rest of VM'!$AY$1406) /'[3]Rest of VM'!$AY$1407</f>
        <v>0.47360380018783421</v>
      </c>
      <c r="J77">
        <f t="shared" si="10"/>
        <v>2.8416228011270057</v>
      </c>
      <c r="K77">
        <f>('Value and Moderate yes mult bed'!CD77 - '[3]Rest of VM'!$BA$1406) / '[3]Rest of VM'!$BA$1407</f>
        <v>2.7894738160609389</v>
      </c>
      <c r="L77">
        <f t="shared" si="11"/>
        <v>4.3601918777518591</v>
      </c>
      <c r="M77">
        <f>('Value and Moderate yes mult bed'!CE77 - '[3]Rest of VM'!$AW$1406) / '[3]Rest of VM'!$AW$1407</f>
        <v>1.070030954267535</v>
      </c>
      <c r="N77">
        <f t="shared" si="12"/>
        <v>3.7534627352695038</v>
      </c>
      <c r="O77">
        <f>hotel_z_scores!$B$37*(B77*hotel_z_scores!$C$2 + z_score_stuff!D77*hotel_z_scores!$D$2 + hotel_z_scores!$E$2 * z_score_stuff!F77 + z_score_stuff!H77*hotel_z_scores!$F$2 + hotel_z_scores!$G$2 * z_score_stuff!J77 + z_score_stuff!L77*hotel_z_scores!$H$2 + hotel_z_scores!$I$2*z_score_stuff!N77)</f>
        <v>28.618309027194826</v>
      </c>
      <c r="P77">
        <f>B77*hotel_z_scores!$C$3 + z_score_stuff!D77*hotel_z_scores!$D$3 + hotel_z_scores!$E$3 * z_score_stuff!F77 + z_score_stuff!H77*hotel_z_scores!$F$3 + hotel_z_scores!$G$3 * z_score_stuff!J77 + z_score_stuff!L77*hotel_z_scores!$H$3 + hotel_z_scores!$I$3*z_score_stuff!N77</f>
        <v>94.722665369229404</v>
      </c>
      <c r="Q77">
        <f>B77*hotel_z_scores!$C$4 + z_score_stuff!D77*hotel_z_scores!$D$4 + hotel_z_scores!$E$4 * z_score_stuff!F77 + z_score_stuff!H77*hotel_z_scores!$F$4 + hotel_z_scores!$G$4 * z_score_stuff!J77 + z_score_stuff!L77*hotel_z_scores!$H$4 + hotel_z_scores!$I$4*z_score_stuff!N77</f>
        <v>70.558104570659296</v>
      </c>
      <c r="R77">
        <f>$A77*[2]hotel_z_scores!$B$5 + $B77*[2]hotel_z_scores!$C$5 + [2]hotel_z_scores!$D$5*[2]z_score_stuff!$C77 + [2]z_score_stuff!$D77*[2]hotel_z_scores!$E$5 + [2]hotel_z_scores!$F$5*[2]z_score_stuff!$E77 + [2]z_score_stuff!$F77*[2]hotel_z_scores!$G$5 + [2]hotel_z_scores!$H$5*[2]z_score_stuff!$G77 + [2]z_score_stuff!$H77*[2]hotel_z_scores!$I$5</f>
        <v>42.336677505250506</v>
      </c>
      <c r="S77">
        <f>$A77*[2]hotel_z_scores!$B$6 + $B77*[2]hotel_z_scores!$C$6 + [2]hotel_z_scores!$D$6*[2]z_score_stuff!$C77 + [2]z_score_stuff!$D77*[2]hotel_z_scores!$E$6 + [2]hotel_z_scores!$F$6*[2]z_score_stuff!$E77 + [2]z_score_stuff!$F77*[2]hotel_z_scores!$G$6 + [2]hotel_z_scores!$H$6*[2]z_score_stuff!$G77 + [2]z_score_stuff!$H77*[2]hotel_z_scores!$I$6</f>
        <v>47.704750440062966</v>
      </c>
      <c r="T77">
        <f>$A77*[2]hotel_z_scores!$B$7 + $B77*[2]hotel_z_scores!$C$7+ [2]hotel_z_scores!$D$7*[2]z_score_stuff!$C77 + [2]z_score_stuff!$D77*[2]hotel_z_scores!$E$7 + [2]hotel_z_scores!$F$7*[2]z_score_stuff!$E77 + [2]z_score_stuff!$F77*[2]hotel_z_scores!$G$7 + [2]hotel_z_scores!$H$7*[2]z_score_stuff!$G77 + [2]z_score_stuff!$H77*[2]hotel_z_scores!$I$7</f>
        <v>48.67380420037572</v>
      </c>
      <c r="U77">
        <f>B77*hotel_z_scores!$C$8 + z_score_stuff!D77*hotel_z_scores!$D$8 + hotel_z_scores!$E$8 * z_score_stuff!F77 + z_score_stuff!H77*hotel_z_scores!$F$8 + hotel_z_scores!$G$8 * z_score_stuff!J77 + z_score_stuff!L77*hotel_z_scores!$H$8 + hotel_z_scores!$I$8*z_score_stuff!N77</f>
        <v>65.661800985592407</v>
      </c>
      <c r="V77">
        <f>B77*hotel_z_scores!$C$9 + z_score_stuff!D77*hotel_z_scores!$D$9 + hotel_z_scores!$E$9 * z_score_stuff!F77 + z_score_stuff!H77*hotel_z_scores!$F$9 + hotel_z_scores!$G$9 * z_score_stuff!J77 + z_score_stuff!L77*hotel_z_scores!$H$9 + hotel_z_scores!$I$9*z_score_stuff!N77</f>
        <v>70.427833557293155</v>
      </c>
      <c r="W77">
        <f>B77*hotel_z_scores!$C$10 + z_score_stuff!D77*hotel_z_scores!$D$10 + hotel_z_scores!$E$10 * z_score_stuff!F77 + z_score_stuff!H77*hotel_z_scores!$F$10 + hotel_z_scores!$G$10 * z_score_stuff!J77 + z_score_stuff!L77*hotel_z_scores!$H$10 + hotel_z_scores!$I$10*z_score_stuff!N77</f>
        <v>56.871607867461663</v>
      </c>
      <c r="X77">
        <f>B77*hotel_z_scores!$C$11 + z_score_stuff!D77*hotel_z_scores!$D$11 + hotel_z_scores!$E$11 * z_score_stuff!F77 + z_score_stuff!H77*hotel_z_scores!$F$11 + hotel_z_scores!$G$11 * z_score_stuff!J77 + z_score_stuff!L77*hotel_z_scores!$H$11 + hotel_z_scores!$I$11*z_score_stuff!N77</f>
        <v>62.925724613420599</v>
      </c>
      <c r="Y77">
        <f>B77*hotel_z_scores!$C$12 + z_score_stuff!D77*hotel_z_scores!$D$12 + hotel_z_scores!$E$12 * z_score_stuff!F77 + z_score_stuff!H77*hotel_z_scores!$F$12 + hotel_z_scores!$G$12 * z_score_stuff!J77 + z_score_stuff!L77*hotel_z_scores!$H$12 + hotel_z_scores!$I$12*z_score_stuff!N77</f>
        <v>67.392077975083907</v>
      </c>
      <c r="Z77">
        <f>B77*hotel_z_scores!$C$13 + z_score_stuff!D77*hotel_z_scores!$D$13 + hotel_z_scores!$E$13 * z_score_stuff!F77 + z_score_stuff!H77*hotel_z_scores!$F$13 + hotel_z_scores!$G$13 * z_score_stuff!J77 + z_score_stuff!L77*hotel_z_scores!$H$13 + hotel_z_scores!$I$13*z_score_stuff!N77</f>
        <v>66.170683318594456</v>
      </c>
      <c r="AA77">
        <f>B77*hotel_z_scores!$C$14 + z_score_stuff!D77*hotel_z_scores!$D$14 + hotel_z_scores!$E$14 * z_score_stuff!F77 + z_score_stuff!H77*hotel_z_scores!$F$14 + hotel_z_scores!$G$14 * z_score_stuff!J77 + z_score_stuff!L77*hotel_z_scores!$H$14 + hotel_z_scores!$I$14*z_score_stuff!N77</f>
        <v>66.535979736649722</v>
      </c>
      <c r="AB77">
        <f>B77*hotel_z_scores!$C$15 + z_score_stuff!D77*hotel_z_scores!$D$15 + hotel_z_scores!$E$15 * z_score_stuff!F77 + z_score_stuff!H77*hotel_z_scores!$F$15 + hotel_z_scores!$G$15 * z_score_stuff!J77 + z_score_stuff!L77*hotel_z_scores!$H$15 + hotel_z_scores!$I$15*z_score_stuff!N77</f>
        <v>47.603856492881896</v>
      </c>
      <c r="AC77">
        <f>B77*hotel_z_scores!$C$16 + z_score_stuff!D77*hotel_z_scores!$D$16 + hotel_z_scores!$E$16 * z_score_stuff!F77 + z_score_stuff!H77*hotel_z_scores!$F$16 + hotel_z_scores!$G$16 * z_score_stuff!J77 + z_score_stuff!L77*hotel_z_scores!$H$16 + hotel_z_scores!$I$16*z_score_stuff!N77</f>
        <v>79.271079049923543</v>
      </c>
      <c r="AD77">
        <f>B77*hotel_z_scores!$C$17 + z_score_stuff!D77*hotel_z_scores!$D$17 + hotel_z_scores!$E$17 * z_score_stuff!F77 + z_score_stuff!H77*hotel_z_scores!$F$17 + hotel_z_scores!$G$17 * z_score_stuff!J77 + z_score_stuff!L77*hotel_z_scores!$H$17 + hotel_z_scores!$I$17*z_score_stuff!N77</f>
        <v>57.683536010760328</v>
      </c>
      <c r="AE77">
        <f>B77*hotel_z_scores!$C$18 + z_score_stuff!D77*hotel_z_scores!$D$18 + hotel_z_scores!$E$18 * z_score_stuff!F77 + z_score_stuff!H77*hotel_z_scores!$F$18 + hotel_z_scores!$G$18 * z_score_stuff!J77 + z_score_stuff!L77*hotel_z_scores!$H$18 + hotel_z_scores!$I$18 * z_score_stuff!N77</f>
        <v>81.56253649744977</v>
      </c>
      <c r="AF77">
        <f>B77*hotel_z_scores!$C$19 + z_score_stuff!D77*hotel_z_scores!$D$19 + hotel_z_scores!$E$19 * z_score_stuff!F77 + z_score_stuff!H77*hotel_z_scores!$F$19 + hotel_z_scores!$G$19 * z_score_stuff!J77 + z_score_stuff!L77*hotel_z_scores!$H$19 + hotel_z_scores!$I$19*z_score_stuff!N77</f>
        <v>68.219715611257996</v>
      </c>
      <c r="AG77">
        <f>B77*hotel_z_scores!$C$20 + z_score_stuff!D77*hotel_z_scores!$D$20 + hotel_z_scores!$E$20 * z_score_stuff!F77 + z_score_stuff!H77*hotel_z_scores!$F$20 + hotel_z_scores!$G$20 * z_score_stuff!J77 + z_score_stuff!L77*hotel_z_scores!$H$20 + hotel_z_scores!$I$20*z_score_stuff!N77</f>
        <v>75.286901901045042</v>
      </c>
      <c r="AH77">
        <f>B77*hotel_z_scores!$C$21 + z_score_stuff!D77*hotel_z_scores!$D$21 + hotel_z_scores!$E$21 * z_score_stuff!F77 + z_score_stuff!H77*hotel_z_scores!$F$21 + hotel_z_scores!$G$21 * z_score_stuff!J77 + z_score_stuff!L77*hotel_z_scores!$H$21 + hotel_z_scores!$I$21*z_score_stuff!N77</f>
        <v>83.193363434004013</v>
      </c>
      <c r="AI77">
        <f>B77*hotel_z_scores!$C$22 + z_score_stuff!D77*hotel_z_scores!$D$22 + hotel_z_scores!$E$22 * z_score_stuff!F77 + z_score_stuff!H77*hotel_z_scores!$F$22 + hotel_z_scores!$G$22 * z_score_stuff!J77 + z_score_stuff!L77*hotel_z_scores!$H$22 + hotel_z_scores!$I$22*z_score_stuff!N77</f>
        <v>45.272400643059399</v>
      </c>
      <c r="AJ77">
        <f>B77*hotel_z_scores!$C$23+z_score_stuff!D77*hotel_z_scores!$D$23+hotel_z_scores!$E$23*z_score_stuff!F77+z_score_stuff!H77*hotel_z_scores!$F$23+hotel_z_scores!$G$23*z_score_stuff!J77+z_score_stuff!L77*hotel_z_scores!$H$23+hotel_z_scores!$I$23*z_score_stuff!N77</f>
        <v>57.967896452342636</v>
      </c>
      <c r="AK77">
        <f>B77*hotel_z_scores!$C$24 + z_score_stuff!D77*hotel_z_scores!$D$24 + hotel_z_scores!$E$24 * z_score_stuff!F77 + z_score_stuff!H77*hotel_z_scores!$F$24 + hotel_z_scores!$G$24 * z_score_stuff!J77 + z_score_stuff!L77*hotel_z_scores!$H$24 + hotel_z_scores!$I$24*z_score_stuff!N77</f>
        <v>60.554887342260635</v>
      </c>
      <c r="AL77">
        <f>B77*hotel_z_scores!$C$25 + z_score_stuff!D77*hotel_z_scores!$D$25 + hotel_z_scores!$E$25 * z_score_stuff!F77 + z_score_stuff!H77*hotel_z_scores!$F$25 + hotel_z_scores!$G$25 * z_score_stuff!J77 + z_score_stuff!L77*hotel_z_scores!$H$25 + hotel_z_scores!$I$25*z_score_stuff!N77</f>
        <v>63.395958359966862</v>
      </c>
      <c r="AM77">
        <f>B77*hotel_z_scores!$C$26 + z_score_stuff!D77*hotel_z_scores!$D$26 + hotel_z_scores!$E$26 * z_score_stuff!F77 + z_score_stuff!H77*hotel_z_scores!$F$26 + hotel_z_scores!$G$26 * z_score_stuff!J77 + z_score_stuff!L77*hotel_z_scores!$H$26 + hotel_z_scores!$I$26*z_score_stuff!N77</f>
        <v>70.279278018997303</v>
      </c>
      <c r="AN77">
        <f>B77*hotel_z_scores!$C$27 + z_score_stuff!D77*hotel_z_scores!$D$27 + hotel_z_scores!$E$27 * z_score_stuff!F77 + z_score_stuff!H77*hotel_z_scores!$F$27 + hotel_z_scores!$G$27 * z_score_stuff!J77 + z_score_stuff!L77*hotel_z_scores!$H$27 + hotel_z_scores!$I$27 *z_score_stuff!N77</f>
        <v>65.431309314255728</v>
      </c>
      <c r="AO77">
        <f>B77*hotel_z_scores!$C$28 + z_score_stuff!D77*hotel_z_scores!$D$28 + hotel_z_scores!$E$28 * z_score_stuff!F77 + z_score_stuff!H77*hotel_z_scores!$F$28 + hotel_z_scores!$G$28 * z_score_stuff!J77 + z_score_stuff!L77*hotel_z_scores!$H$28 + hotel_z_scores!$I$28 *z_score_stuff!N77</f>
        <v>43.144470467462156</v>
      </c>
      <c r="AP77">
        <f>B77*hotel_z_scores!$C$29 + z_score_stuff!D77*hotel_z_scores!$D$29 + hotel_z_scores!$E$29 * z_score_stuff!F77 + z_score_stuff!H77*hotel_z_scores!$F$29 + hotel_z_scores!$G$29 * z_score_stuff!J77 + z_score_stuff!L77*hotel_z_scores!$H$29 + hotel_z_scores!$I$29*z_score_stuff!N77</f>
        <v>50.996536071999856</v>
      </c>
      <c r="AQ77">
        <f>B77*hotel_z_scores!$C$30 + z_score_stuff!D77*hotel_z_scores!$D$30 + hotel_z_scores!$E$30 * z_score_stuff!F77 + z_score_stuff!H77*hotel_z_scores!$F$30 + hotel_z_scores!$G$30 * z_score_stuff!J77 + z_score_stuff!L77*hotel_z_scores!$H$30 + hotel_z_scores!$I$30*z_score_stuff!N77</f>
        <v>65.746351146069912</v>
      </c>
      <c r="AR77">
        <f>B77*hotel_z_scores!$C$31 + z_score_stuff!D77*hotel_z_scores!$D$31 + hotel_z_scores!$E$31 * z_score_stuff!F77 + z_score_stuff!H77*hotel_z_scores!$F$31 + hotel_z_scores!$G$31 * z_score_stuff!J77 + z_score_stuff!L77*hotel_z_scores!$H$31 + hotel_z_scores!$I$31*z_score_stuff!N77</f>
        <v>94.280713961037733</v>
      </c>
      <c r="AS77">
        <f>B77*hotel_z_scores!$C$32 + z_score_stuff!D77*hotel_z_scores!$D$32 + hotel_z_scores!$E$32 * z_score_stuff!F77 + z_score_stuff!H77*hotel_z_scores!$F$32 + hotel_z_scores!$G$32 * z_score_stuff!J77 + z_score_stuff!L77*hotel_z_scores!$H$32 + hotel_z_scores!$I$32*z_score_stuff!N77</f>
        <v>63.401309113551456</v>
      </c>
      <c r="AU77" t="e">
        <f>INDEX(#REF!,0,MATCH(MAX(#REF!),#REF!,0))</f>
        <v>#REF!</v>
      </c>
      <c r="AV77" t="e">
        <f>INDEX(#REF!,0,MATCH(LARGE((#REF!),2),#REF!, 0))</f>
        <v>#REF!</v>
      </c>
      <c r="AW77" t="e">
        <f>INDEX(#REF!,0,MATCH(LARGE((#REF!),3),#REF!, 0))</f>
        <v>#REF!</v>
      </c>
      <c r="AX77">
        <f>COUNTIF(AU77:AW77, "=" &amp; AY77)</f>
        <v>0</v>
      </c>
      <c r="AY77" s="7" t="s">
        <v>793</v>
      </c>
    </row>
    <row r="78" spans="1:51" x14ac:dyDescent="0.3">
      <c r="A78">
        <f>('Value and Moderate yes mult bed'!BY78 - '[3]Rest of VM'!$AQ$1406) / '[3]Rest of VM'!$AQ$1407</f>
        <v>1.3827143989003134</v>
      </c>
      <c r="B78">
        <f t="shared" si="13"/>
        <v>4.0698763439329975</v>
      </c>
      <c r="C78">
        <f>('Value and Moderate yes mult bed'!BZ78 - '[3]Rest of VM'!$AR$1406) /'[3]Rest of VM'!$AR$1407</f>
        <v>-1.825658354183155</v>
      </c>
      <c r="D78">
        <f t="shared" si="7"/>
        <v>0</v>
      </c>
      <c r="E78">
        <f>('Value and Moderate yes mult bed'!CA78 - '[3]Rest of VM'!$AT$1406) /'[3]Rest of VM'!$AT$1407</f>
        <v>-1.4308317063123175</v>
      </c>
      <c r="F78">
        <f t="shared" si="8"/>
        <v>1.9095890833293661</v>
      </c>
      <c r="G78">
        <f>('Value and Moderate yes mult bed'!CB78 - '[3]Rest of VM'!$AU$1406) / '[3]Rest of VM'!$AU$1407</f>
        <v>-2.0233480720371162</v>
      </c>
      <c r="H78">
        <f t="shared" si="9"/>
        <v>0</v>
      </c>
      <c r="I78">
        <f>('Value and Moderate yes mult bed'!CC78 - '[3]Rest of VM'!$AY$1406) /'[3]Rest of VM'!$AY$1407</f>
        <v>0.94720760061247067</v>
      </c>
      <c r="J78">
        <f t="shared" si="10"/>
        <v>3.3152266015516423</v>
      </c>
      <c r="K78">
        <f>('Value and Moderate yes mult bed'!CD78 - '[3]Rest of VM'!$BA$1406) / '[3]Rest of VM'!$BA$1407</f>
        <v>3.2739395802555902</v>
      </c>
      <c r="L78">
        <f t="shared" si="11"/>
        <v>4.8446576419465099</v>
      </c>
      <c r="M78">
        <f>('Value and Moderate yes mult bed'!CE78 - '[3]Rest of VM'!$AW$1406) / '[3]Rest of VM'!$AW$1407</f>
        <v>1.070030954267535</v>
      </c>
      <c r="N78">
        <f t="shared" si="12"/>
        <v>3.7534627352695038</v>
      </c>
      <c r="O78">
        <f>hotel_z_scores!$B$37*(B78*hotel_z_scores!$C$2 + z_score_stuff!D78*hotel_z_scores!$D$2 + hotel_z_scores!$E$2 * z_score_stuff!F78 + z_score_stuff!H78*hotel_z_scores!$F$2 + hotel_z_scores!$G$2 * z_score_stuff!J78 + z_score_stuff!L78*hotel_z_scores!$H$2 + hotel_z_scores!$I$2*z_score_stuff!N78)</f>
        <v>18.813440805739916</v>
      </c>
      <c r="P78">
        <f>B78*hotel_z_scores!$C$3 + z_score_stuff!D78*hotel_z_scores!$D$3 + hotel_z_scores!$E$3 * z_score_stuff!F78 + z_score_stuff!H78*hotel_z_scores!$F$3 + hotel_z_scores!$G$3 * z_score_stuff!J78 + z_score_stuff!L78*hotel_z_scores!$H$3 + hotel_z_scores!$I$3*z_score_stuff!N78</f>
        <v>70.260513210506332</v>
      </c>
      <c r="Q78">
        <f>B78*hotel_z_scores!$C$4 + z_score_stuff!D78*hotel_z_scores!$D$4 + hotel_z_scores!$E$4 * z_score_stuff!F78 + z_score_stuff!H78*hotel_z_scores!$F$4 + hotel_z_scores!$G$4 * z_score_stuff!J78 + z_score_stuff!L78*hotel_z_scores!$H$4 + hotel_z_scores!$I$4*z_score_stuff!N78</f>
        <v>48.303247284707936</v>
      </c>
      <c r="R78">
        <f>$A78*[2]hotel_z_scores!$B$5 + $B78*[2]hotel_z_scores!$C$5 + [2]hotel_z_scores!$D$5*[2]z_score_stuff!$C78 + [2]z_score_stuff!$D78*[2]hotel_z_scores!$E$5 + [2]hotel_z_scores!$F$5*[2]z_score_stuff!$E78 + [2]z_score_stuff!$F78*[2]hotel_z_scores!$G$5 + [2]hotel_z_scores!$H$5*[2]z_score_stuff!$G78 + [2]z_score_stuff!$H78*[2]hotel_z_scores!$I$5</f>
        <v>49.156492637295358</v>
      </c>
      <c r="S78">
        <f>$A78*[2]hotel_z_scores!$B$6 + $B78*[2]hotel_z_scores!$C$6 + [2]hotel_z_scores!$D$6*[2]z_score_stuff!$C78 + [2]z_score_stuff!$D78*[2]hotel_z_scores!$E$6 + [2]hotel_z_scores!$F$6*[2]z_score_stuff!$E78 + [2]z_score_stuff!$F78*[2]hotel_z_scores!$G$6 + [2]hotel_z_scores!$H$6*[2]z_score_stuff!$G78 + [2]z_score_stuff!$H78*[2]hotel_z_scores!$I$6</f>
        <v>54.831284426553161</v>
      </c>
      <c r="T78">
        <f>$A78*[2]hotel_z_scores!$B$7 + $B78*[2]hotel_z_scores!$C$7+ [2]hotel_z_scores!$D$7*[2]z_score_stuff!$C78 + [2]z_score_stuff!$D78*[2]hotel_z_scores!$E$7 + [2]hotel_z_scores!$F$7*[2]z_score_stuff!$E78 + [2]z_score_stuff!$F78*[2]hotel_z_scores!$G$7 + [2]hotel_z_scores!$H$7*[2]z_score_stuff!$G78 + [2]z_score_stuff!$H78*[2]hotel_z_scores!$I$7</f>
        <v>53.864633216786167</v>
      </c>
      <c r="U78">
        <f>B78*hotel_z_scores!$C$8 + z_score_stuff!D78*hotel_z_scores!$D$8 + hotel_z_scores!$E$8 * z_score_stuff!F78 + z_score_stuff!H78*hotel_z_scores!$F$8 + hotel_z_scores!$G$8 * z_score_stuff!J78 + z_score_stuff!L78*hotel_z_scores!$H$8 + hotel_z_scores!$I$8*z_score_stuff!N78</f>
        <v>37.921330891142453</v>
      </c>
      <c r="V78">
        <f>B78*hotel_z_scores!$C$9 + z_score_stuff!D78*hotel_z_scores!$D$9 + hotel_z_scores!$E$9 * z_score_stuff!F78 + z_score_stuff!H78*hotel_z_scores!$F$9 + hotel_z_scores!$G$9 * z_score_stuff!J78 + z_score_stuff!L78*hotel_z_scores!$H$9 + hotel_z_scores!$I$9*z_score_stuff!N78</f>
        <v>43.564994111601429</v>
      </c>
      <c r="W78">
        <f>B78*hotel_z_scores!$C$10 + z_score_stuff!D78*hotel_z_scores!$D$10 + hotel_z_scores!$E$10 * z_score_stuff!F78 + z_score_stuff!H78*hotel_z_scores!$F$10 + hotel_z_scores!$G$10 * z_score_stuff!J78 + z_score_stuff!L78*hotel_z_scores!$H$10 + hotel_z_scores!$I$10*z_score_stuff!N78</f>
        <v>41.192202831914173</v>
      </c>
      <c r="X78">
        <f>B78*hotel_z_scores!$C$11 + z_score_stuff!D78*hotel_z_scores!$D$11 + hotel_z_scores!$E$11 * z_score_stuff!F78 + z_score_stuff!H78*hotel_z_scores!$F$11 + hotel_z_scores!$G$11 * z_score_stuff!J78 + z_score_stuff!L78*hotel_z_scores!$H$11 + hotel_z_scores!$I$11*z_score_stuff!N78</f>
        <v>39.536899534513324</v>
      </c>
      <c r="Y78">
        <f>B78*hotel_z_scores!$C$12 + z_score_stuff!D78*hotel_z_scores!$D$12 + hotel_z_scores!$E$12 * z_score_stuff!F78 + z_score_stuff!H78*hotel_z_scores!$F$12 + hotel_z_scores!$G$12 * z_score_stuff!J78 + z_score_stuff!L78*hotel_z_scores!$H$12 + hotel_z_scores!$I$12*z_score_stuff!N78</f>
        <v>43.649161393351761</v>
      </c>
      <c r="Z78">
        <f>B78*hotel_z_scores!$C$13 + z_score_stuff!D78*hotel_z_scores!$D$13 + hotel_z_scores!$E$13 * z_score_stuff!F78 + z_score_stuff!H78*hotel_z_scores!$F$13 + hotel_z_scores!$G$13 * z_score_stuff!J78 + z_score_stuff!L78*hotel_z_scores!$H$13 + hotel_z_scores!$I$13*z_score_stuff!N78</f>
        <v>41.617336517418458</v>
      </c>
      <c r="AA78">
        <f>B78*hotel_z_scores!$C$14 + z_score_stuff!D78*hotel_z_scores!$D$14 + hotel_z_scores!$E$14 * z_score_stuff!F78 + z_score_stuff!H78*hotel_z_scores!$F$14 + hotel_z_scores!$G$14 * z_score_stuff!J78 + z_score_stuff!L78*hotel_z_scores!$H$14 + hotel_z_scores!$I$14*z_score_stuff!N78</f>
        <v>40.627821082610716</v>
      </c>
      <c r="AB78">
        <f>B78*hotel_z_scores!$C$15 + z_score_stuff!D78*hotel_z_scores!$D$15 + hotel_z_scores!$E$15 * z_score_stuff!F78 + z_score_stuff!H78*hotel_z_scores!$F$15 + hotel_z_scores!$G$15 * z_score_stuff!J78 + z_score_stuff!L78*hotel_z_scores!$H$15 + hotel_z_scores!$I$15*z_score_stuff!N78</f>
        <v>32.582501465456971</v>
      </c>
      <c r="AC78">
        <f>B78*hotel_z_scores!$C$16 + z_score_stuff!D78*hotel_z_scores!$D$16 + hotel_z_scores!$E$16 * z_score_stuff!F78 + z_score_stuff!H78*hotel_z_scores!$F$16 + hotel_z_scores!$G$16 * z_score_stuff!J78 + z_score_stuff!L78*hotel_z_scores!$H$16 + hotel_z_scores!$I$16*z_score_stuff!N78</f>
        <v>51.572834149236357</v>
      </c>
      <c r="AD78">
        <f>B78*hotel_z_scores!$C$17 + z_score_stuff!D78*hotel_z_scores!$D$17 + hotel_z_scores!$E$17 * z_score_stuff!F78 + z_score_stuff!H78*hotel_z_scores!$F$17 + hotel_z_scores!$G$17 * z_score_stuff!J78 + z_score_stuff!L78*hotel_z_scores!$H$17 + hotel_z_scores!$I$17*z_score_stuff!N78</f>
        <v>38.777163145048341</v>
      </c>
      <c r="AE78">
        <f>B78*hotel_z_scores!$C$18 + z_score_stuff!D78*hotel_z_scores!$D$18 + hotel_z_scores!$E$18 * z_score_stuff!F78 + z_score_stuff!H78*hotel_z_scores!$F$18 + hotel_z_scores!$G$18 * z_score_stuff!J78 + z_score_stuff!L78*hotel_z_scores!$H$18 + hotel_z_scores!$I$18 * z_score_stuff!N78</f>
        <v>56.106718634506279</v>
      </c>
      <c r="AF78">
        <f>B78*hotel_z_scores!$C$19 + z_score_stuff!D78*hotel_z_scores!$D$19 + hotel_z_scores!$E$19 * z_score_stuff!F78 + z_score_stuff!H78*hotel_z_scores!$F$19 + hotel_z_scores!$G$19 * z_score_stuff!J78 + z_score_stuff!L78*hotel_z_scores!$H$19 + hotel_z_scores!$I$19*z_score_stuff!N78</f>
        <v>44.636528463678403</v>
      </c>
      <c r="AG78">
        <f>B78*hotel_z_scores!$C$20 + z_score_stuff!D78*hotel_z_scores!$D$20 + hotel_z_scores!$E$20 * z_score_stuff!F78 + z_score_stuff!H78*hotel_z_scores!$F$20 + hotel_z_scores!$G$20 * z_score_stuff!J78 + z_score_stuff!L78*hotel_z_scores!$H$20 + hotel_z_scores!$I$20*z_score_stuff!N78</f>
        <v>47.880350032719498</v>
      </c>
      <c r="AH78">
        <f>B78*hotel_z_scores!$C$21 + z_score_stuff!D78*hotel_z_scores!$D$21 + hotel_z_scores!$E$21 * z_score_stuff!F78 + z_score_stuff!H78*hotel_z_scores!$F$21 + hotel_z_scores!$G$21 * z_score_stuff!J78 + z_score_stuff!L78*hotel_z_scores!$H$21 + hotel_z_scores!$I$21*z_score_stuff!N78</f>
        <v>55.320214552849137</v>
      </c>
      <c r="AI78">
        <f>B78*hotel_z_scores!$C$22 + z_score_stuff!D78*hotel_z_scores!$D$22 + hotel_z_scores!$E$22 * z_score_stuff!F78 + z_score_stuff!H78*hotel_z_scores!$F$22 + hotel_z_scores!$G$22 * z_score_stuff!J78 + z_score_stuff!L78*hotel_z_scores!$H$22 + hotel_z_scores!$I$22*z_score_stuff!N78</f>
        <v>27.447633990349114</v>
      </c>
      <c r="AJ78">
        <f>B78*hotel_z_scores!$C$23+z_score_stuff!D78*hotel_z_scores!$D$23+hotel_z_scores!$E$23*z_score_stuff!F78+z_score_stuff!H78*hotel_z_scores!$F$23+hotel_z_scores!$G$23*z_score_stuff!J78+z_score_stuff!L78*hotel_z_scores!$H$23+hotel_z_scores!$I$23*z_score_stuff!N78</f>
        <v>38.745099305078632</v>
      </c>
      <c r="AK78">
        <f>B78*hotel_z_scores!$C$24 + z_score_stuff!D78*hotel_z_scores!$D$24 + hotel_z_scores!$E$24 * z_score_stuff!F78 + z_score_stuff!H78*hotel_z_scores!$F$24 + hotel_z_scores!$G$24 * z_score_stuff!J78 + z_score_stuff!L78*hotel_z_scores!$H$24 + hotel_z_scores!$I$24*z_score_stuff!N78</f>
        <v>38.892007496529651</v>
      </c>
      <c r="AL78">
        <f>B78*hotel_z_scores!$C$25 + z_score_stuff!D78*hotel_z_scores!$D$25 + hotel_z_scores!$E$25 * z_score_stuff!F78 + z_score_stuff!H78*hotel_z_scores!$F$25 + hotel_z_scores!$G$25 * z_score_stuff!J78 + z_score_stuff!L78*hotel_z_scores!$H$25 + hotel_z_scores!$I$25*z_score_stuff!N78</f>
        <v>42.86374640937737</v>
      </c>
      <c r="AM78">
        <f>B78*hotel_z_scores!$C$26 + z_score_stuff!D78*hotel_z_scores!$D$26 + hotel_z_scores!$E$26 * z_score_stuff!F78 + z_score_stuff!H78*hotel_z_scores!$F$26 + hotel_z_scores!$G$26 * z_score_stuff!J78 + z_score_stuff!L78*hotel_z_scores!$H$26 + hotel_z_scores!$I$26*z_score_stuff!N78</f>
        <v>45.278694226546655</v>
      </c>
      <c r="AN78">
        <f>B78*hotel_z_scores!$C$27 + z_score_stuff!D78*hotel_z_scores!$D$27 + hotel_z_scores!$E$27 * z_score_stuff!F78 + z_score_stuff!H78*hotel_z_scores!$F$27 + hotel_z_scores!$G$27 * z_score_stuff!J78 + z_score_stuff!L78*hotel_z_scores!$H$27 + hotel_z_scores!$I$27 *z_score_stuff!N78</f>
        <v>46.685232351065004</v>
      </c>
      <c r="AO78">
        <f>B78*hotel_z_scores!$C$28 + z_score_stuff!D78*hotel_z_scores!$D$28 + hotel_z_scores!$E$28 * z_score_stuff!F78 + z_score_stuff!H78*hotel_z_scores!$F$28 + hotel_z_scores!$G$28 * z_score_stuff!J78 + z_score_stuff!L78*hotel_z_scores!$H$28 + hotel_z_scores!$I$28 *z_score_stuff!N78</f>
        <v>28.927632564278909</v>
      </c>
      <c r="AP78">
        <f>B78*hotel_z_scores!$C$29 + z_score_stuff!D78*hotel_z_scores!$D$29 + hotel_z_scores!$E$29 * z_score_stuff!F78 + z_score_stuff!H78*hotel_z_scores!$F$29 + hotel_z_scores!$G$29 * z_score_stuff!J78 + z_score_stuff!L78*hotel_z_scores!$H$29 + hotel_z_scores!$I$29*z_score_stuff!N78</f>
        <v>38.083541345074131</v>
      </c>
      <c r="AQ78">
        <f>B78*hotel_z_scores!$C$30 + z_score_stuff!D78*hotel_z_scores!$D$30 + hotel_z_scores!$E$30 * z_score_stuff!F78 + z_score_stuff!H78*hotel_z_scores!$F$30 + hotel_z_scores!$G$30 * z_score_stuff!J78 + z_score_stuff!L78*hotel_z_scores!$H$30 + hotel_z_scores!$I$30*z_score_stuff!N78</f>
        <v>41.901791922409004</v>
      </c>
      <c r="AR78">
        <f>B78*hotel_z_scores!$C$31 + z_score_stuff!D78*hotel_z_scores!$D$31 + hotel_z_scores!$E$31 * z_score_stuff!F78 + z_score_stuff!H78*hotel_z_scores!$F$31 + hotel_z_scores!$G$31 * z_score_stuff!J78 + z_score_stuff!L78*hotel_z_scores!$H$31 + hotel_z_scores!$I$31*z_score_stuff!N78</f>
        <v>65.404277280569787</v>
      </c>
      <c r="AS78">
        <f>B78*hotel_z_scores!$C$32 + z_score_stuff!D78*hotel_z_scores!$D$32 + hotel_z_scores!$E$32 * z_score_stuff!F78 + z_score_stuff!H78*hotel_z_scores!$F$32 + hotel_z_scores!$G$32 * z_score_stuff!J78 + z_score_stuff!L78*hotel_z_scores!$H$32 + hotel_z_scores!$I$32*z_score_stuff!N78</f>
        <v>42.923838242766529</v>
      </c>
      <c r="AU78" t="e">
        <f>INDEX(#REF!,0,MATCH(MAX(#REF!),#REF!,0))</f>
        <v>#REF!</v>
      </c>
      <c r="AV78" t="e">
        <f>INDEX(#REF!,0,MATCH(LARGE((#REF!),2),#REF!, 0))</f>
        <v>#REF!</v>
      </c>
      <c r="AW78" t="e">
        <f>INDEX(#REF!,0,MATCH(LARGE((#REF!),3),#REF!, 0))</f>
        <v>#REF!</v>
      </c>
      <c r="AX78">
        <f>COUNTIF(AU78:AW78, "=" &amp; AY78)</f>
        <v>0</v>
      </c>
      <c r="AY78" s="7" t="s">
        <v>793</v>
      </c>
    </row>
    <row r="79" spans="1:51" x14ac:dyDescent="0.3">
      <c r="A79">
        <f>('Value and Moderate yes mult bed'!BY79 - '[3]Rest of VM'!$AQ$1406) / '[3]Rest of VM'!$AQ$1407</f>
        <v>-2.6871619450326842</v>
      </c>
      <c r="B79">
        <f t="shared" si="13"/>
        <v>0</v>
      </c>
      <c r="C79">
        <f>('Value and Moderate yes mult bed'!BZ79 - '[3]Rest of VM'!$AR$1406) /'[3]Rest of VM'!$AR$1407</f>
        <v>-1.825658354183155</v>
      </c>
      <c r="D79">
        <f t="shared" si="7"/>
        <v>0</v>
      </c>
      <c r="E79">
        <f>('Value and Moderate yes mult bed'!CA79 - '[3]Rest of VM'!$AT$1406) /'[3]Rest of VM'!$AT$1407</f>
        <v>-0.47603716464763429</v>
      </c>
      <c r="F79">
        <f t="shared" si="8"/>
        <v>2.8643836249940491</v>
      </c>
      <c r="G79">
        <f>('Value and Moderate yes mult bed'!CB79 - '[3]Rest of VM'!$AU$1406) / '[3]Rest of VM'!$AU$1407</f>
        <v>-2.0233480720371162</v>
      </c>
      <c r="H79">
        <f t="shared" si="9"/>
        <v>0</v>
      </c>
      <c r="I79">
        <f>('Value and Moderate yes mult bed'!CC79 - '[3]Rest of VM'!$AY$1406) /'[3]Rest of VM'!$AY$1407</f>
        <v>0.23680190033071888</v>
      </c>
      <c r="J79">
        <f t="shared" si="10"/>
        <v>2.6048209012698904</v>
      </c>
      <c r="K79">
        <f>('Value and Moderate yes mult bed'!CD79 - '[3]Rest of VM'!$BA$1406) / '[3]Rest of VM'!$BA$1407</f>
        <v>3.2739395802555902</v>
      </c>
      <c r="L79">
        <f t="shared" si="11"/>
        <v>4.8446576419465099</v>
      </c>
      <c r="M79">
        <f>('Value and Moderate yes mult bed'!CE79 - '[3]Rest of VM'!$AW$1406) / '[3]Rest of VM'!$AW$1407</f>
        <v>2.008396638084911</v>
      </c>
      <c r="N79">
        <f t="shared" si="12"/>
        <v>4.69182841908688</v>
      </c>
      <c r="O79">
        <f>hotel_z_scores!$B$37*(B79*hotel_z_scores!$C$2 + z_score_stuff!D79*hotel_z_scores!$D$2 + hotel_z_scores!$E$2 * z_score_stuff!F79 + z_score_stuff!H79*hotel_z_scores!$F$2 + hotel_z_scores!$G$2 * z_score_stuff!J79 + z_score_stuff!L79*hotel_z_scores!$H$2 + hotel_z_scores!$I$2*z_score_stuff!N79)</f>
        <v>17.010118698451937</v>
      </c>
      <c r="P79">
        <f>B79*hotel_z_scores!$C$3 + z_score_stuff!D79*hotel_z_scores!$D$3 + hotel_z_scores!$E$3 * z_score_stuff!F79 + z_score_stuff!H79*hotel_z_scores!$F$3 + hotel_z_scores!$G$3 * z_score_stuff!J79 + z_score_stuff!L79*hotel_z_scores!$H$3 + hotel_z_scores!$I$3*z_score_stuff!N79</f>
        <v>57.816666811555031</v>
      </c>
      <c r="Q79">
        <f>B79*hotel_z_scores!$C$4 + z_score_stuff!D79*hotel_z_scores!$D$4 + hotel_z_scores!$E$4 * z_score_stuff!F79 + z_score_stuff!H79*hotel_z_scores!$F$4 + hotel_z_scores!$G$4 * z_score_stuff!J79 + z_score_stuff!L79*hotel_z_scores!$H$4 + hotel_z_scores!$I$4*z_score_stuff!N79</f>
        <v>44.903907831590345</v>
      </c>
      <c r="R79">
        <f>$A79*[2]hotel_z_scores!$B$5 + $B79*[2]hotel_z_scores!$C$5 + [2]hotel_z_scores!$D$5*[2]z_score_stuff!$C79 + [2]z_score_stuff!$D79*[2]hotel_z_scores!$E$5 + [2]hotel_z_scores!$F$5*[2]z_score_stuff!$E79 + [2]z_score_stuff!$F79*[2]hotel_z_scores!$G$5 + [2]hotel_z_scores!$H$5*[2]z_score_stuff!$G79 + [2]z_score_stuff!$H79*[2]hotel_z_scores!$I$5</f>
        <v>-4.5976298444239756</v>
      </c>
      <c r="S79">
        <f>$A79*[2]hotel_z_scores!$B$6 + $B79*[2]hotel_z_scores!$C$6 + [2]hotel_z_scores!$D$6*[2]z_score_stuff!$C79 + [2]z_score_stuff!$D79*[2]hotel_z_scores!$E$6 + [2]hotel_z_scores!$F$6*[2]z_score_stuff!$E79 + [2]z_score_stuff!$F79*[2]hotel_z_scores!$G$6 + [2]hotel_z_scores!$H$6*[2]z_score_stuff!$G79 + [2]z_score_stuff!$H79*[2]hotel_z_scores!$I$6</f>
        <v>1.1704897627240447</v>
      </c>
      <c r="T79">
        <f>$A79*[2]hotel_z_scores!$B$7 + $B79*[2]hotel_z_scores!$C$7+ [2]hotel_z_scores!$D$7*[2]z_score_stuff!$C79 + [2]z_score_stuff!$D79*[2]hotel_z_scores!$E$7 + [2]hotel_z_scores!$F$7*[2]z_score_stuff!$E79 + [2]z_score_stuff!$F79*[2]hotel_z_scores!$G$7 + [2]hotel_z_scores!$H$7*[2]z_score_stuff!$G79 + [2]z_score_stuff!$H79*[2]hotel_z_scores!$I$7</f>
        <v>-0.70941933005557778</v>
      </c>
      <c r="U79">
        <f>B79*hotel_z_scores!$C$8 + z_score_stuff!D79*hotel_z_scores!$D$8 + hotel_z_scores!$E$8 * z_score_stuff!F79 + z_score_stuff!H79*hotel_z_scores!$F$8 + hotel_z_scores!$G$8 * z_score_stuff!J79 + z_score_stuff!L79*hotel_z_scores!$H$8 + hotel_z_scores!$I$8*z_score_stuff!N79</f>
        <v>29.058738086020501</v>
      </c>
      <c r="V79">
        <f>B79*hotel_z_scores!$C$9 + z_score_stuff!D79*hotel_z_scores!$D$9 + hotel_z_scores!$E$9 * z_score_stuff!F79 + z_score_stuff!H79*hotel_z_scores!$F$9 + hotel_z_scores!$G$9 * z_score_stuff!J79 + z_score_stuff!L79*hotel_z_scores!$H$9 + hotel_z_scores!$I$9*z_score_stuff!N79</f>
        <v>40.88856278036382</v>
      </c>
      <c r="W79">
        <f>B79*hotel_z_scores!$C$10 + z_score_stuff!D79*hotel_z_scores!$D$10 + hotel_z_scores!$E$10 * z_score_stuff!F79 + z_score_stuff!H79*hotel_z_scores!$F$10 + hotel_z_scores!$G$10 * z_score_stuff!J79 + z_score_stuff!L79*hotel_z_scores!$H$10 + hotel_z_scores!$I$10*z_score_stuff!N79</f>
        <v>35.208398723090816</v>
      </c>
      <c r="X79">
        <f>B79*hotel_z_scores!$C$11 + z_score_stuff!D79*hotel_z_scores!$D$11 + hotel_z_scores!$E$11 * z_score_stuff!F79 + z_score_stuff!H79*hotel_z_scores!$F$11 + hotel_z_scores!$G$11 * z_score_stuff!J79 + z_score_stuff!L79*hotel_z_scores!$H$11 + hotel_z_scores!$I$11*z_score_stuff!N79</f>
        <v>43.3001863514585</v>
      </c>
      <c r="Y79">
        <f>B79*hotel_z_scores!$C$12 + z_score_stuff!D79*hotel_z_scores!$D$12 + hotel_z_scores!$E$12 * z_score_stuff!F79 + z_score_stuff!H79*hotel_z_scores!$F$12 + hotel_z_scores!$G$12 * z_score_stuff!J79 + z_score_stuff!L79*hotel_z_scores!$H$12 + hotel_z_scores!$I$12*z_score_stuff!N79</f>
        <v>44.364281882473904</v>
      </c>
      <c r="Z79">
        <f>B79*hotel_z_scores!$C$13 + z_score_stuff!D79*hotel_z_scores!$D$13 + hotel_z_scores!$E$13 * z_score_stuff!F79 + z_score_stuff!H79*hotel_z_scores!$F$13 + hotel_z_scores!$G$13 * z_score_stuff!J79 + z_score_stuff!L79*hotel_z_scores!$H$13 + hotel_z_scores!$I$13*z_score_stuff!N79</f>
        <v>43.177437404042486</v>
      </c>
      <c r="AA79">
        <f>B79*hotel_z_scores!$C$14 + z_score_stuff!D79*hotel_z_scores!$D$14 + hotel_z_scores!$E$14 * z_score_stuff!F79 + z_score_stuff!H79*hotel_z_scores!$F$14 + hotel_z_scores!$G$14 * z_score_stuff!J79 + z_score_stuff!L79*hotel_z_scores!$H$14 + hotel_z_scores!$I$14*z_score_stuff!N79</f>
        <v>40.987823890934003</v>
      </c>
      <c r="AB79">
        <f>B79*hotel_z_scores!$C$15 + z_score_stuff!D79*hotel_z_scores!$D$15 + hotel_z_scores!$E$15 * z_score_stuff!F79 + z_score_stuff!H79*hotel_z_scores!$F$15 + hotel_z_scores!$G$15 * z_score_stuff!J79 + z_score_stuff!L79*hotel_z_scores!$H$15 + hotel_z_scores!$I$15*z_score_stuff!N79</f>
        <v>28.760082064882013</v>
      </c>
      <c r="AC79">
        <f>B79*hotel_z_scores!$C$16 + z_score_stuff!D79*hotel_z_scores!$D$16 + hotel_z_scores!$E$16 * z_score_stuff!F79 + z_score_stuff!H79*hotel_z_scores!$F$16 + hotel_z_scores!$G$16 * z_score_stuff!J79 + z_score_stuff!L79*hotel_z_scores!$H$16 + hotel_z_scores!$I$16*z_score_stuff!N79</f>
        <v>47.572077430086466</v>
      </c>
      <c r="AD79">
        <f>B79*hotel_z_scores!$C$17 + z_score_stuff!D79*hotel_z_scores!$D$17 + hotel_z_scores!$E$17 * z_score_stuff!F79 + z_score_stuff!H79*hotel_z_scores!$F$17 + hotel_z_scores!$G$17 * z_score_stuff!J79 + z_score_stuff!L79*hotel_z_scores!$H$17 + hotel_z_scores!$I$17*z_score_stuff!N79</f>
        <v>32.879922991406715</v>
      </c>
      <c r="AE79">
        <f>B79*hotel_z_scores!$C$18 + z_score_stuff!D79*hotel_z_scores!$D$18 + hotel_z_scores!$E$18 * z_score_stuff!F79 + z_score_stuff!H79*hotel_z_scores!$F$18 + hotel_z_scores!$G$18 * z_score_stuff!J79 + z_score_stuff!L79*hotel_z_scores!$H$18 + hotel_z_scores!$I$18 * z_score_stuff!N79</f>
        <v>47.995751546420877</v>
      </c>
      <c r="AF79">
        <f>B79*hotel_z_scores!$C$19 + z_score_stuff!D79*hotel_z_scores!$D$19 + hotel_z_scores!$E$19 * z_score_stuff!F79 + z_score_stuff!H79*hotel_z_scores!$F$19 + hotel_z_scores!$G$19 * z_score_stuff!J79 + z_score_stuff!L79*hotel_z_scores!$H$19 + hotel_z_scores!$I$19*z_score_stuff!N79</f>
        <v>46.28181485041128</v>
      </c>
      <c r="AG79">
        <f>B79*hotel_z_scores!$C$20 + z_score_stuff!D79*hotel_z_scores!$D$20 + hotel_z_scores!$E$20 * z_score_stuff!F79 + z_score_stuff!H79*hotel_z_scores!$F$20 + hotel_z_scores!$G$20 * z_score_stuff!J79 + z_score_stuff!L79*hotel_z_scores!$H$20 + hotel_z_scores!$I$20*z_score_stuff!N79</f>
        <v>45.157526470935849</v>
      </c>
      <c r="AH79">
        <f>B79*hotel_z_scores!$C$21 + z_score_stuff!D79*hotel_z_scores!$D$21 + hotel_z_scores!$E$21 * z_score_stuff!F79 + z_score_stuff!H79*hotel_z_scores!$F$21 + hotel_z_scores!$G$21 * z_score_stuff!J79 + z_score_stuff!L79*hotel_z_scores!$H$21 + hotel_z_scores!$I$21*z_score_stuff!N79</f>
        <v>48.613579684391887</v>
      </c>
      <c r="AI79">
        <f>B79*hotel_z_scores!$C$22 + z_score_stuff!D79*hotel_z_scores!$D$22 + hotel_z_scores!$E$22 * z_score_stuff!F79 + z_score_stuff!H79*hotel_z_scores!$F$22 + hotel_z_scores!$G$22 * z_score_stuff!J79 + z_score_stuff!L79*hotel_z_scores!$H$22 + hotel_z_scores!$I$22*z_score_stuff!N79</f>
        <v>21.168978100616645</v>
      </c>
      <c r="AJ79">
        <f>B79*hotel_z_scores!$C$23+z_score_stuff!D79*hotel_z_scores!$D$23+hotel_z_scores!$E$23*z_score_stuff!F79+z_score_stuff!H79*hotel_z_scores!$F$23+hotel_z_scores!$G$23*z_score_stuff!J79+z_score_stuff!L79*hotel_z_scores!$H$23+hotel_z_scores!$I$23*z_score_stuff!N79</f>
        <v>31.947852239668439</v>
      </c>
      <c r="AK79">
        <f>B79*hotel_z_scores!$C$24 + z_score_stuff!D79*hotel_z_scores!$D$24 + hotel_z_scores!$E$24 * z_score_stuff!F79 + z_score_stuff!H79*hotel_z_scores!$F$24 + hotel_z_scores!$G$24 * z_score_stuff!J79 + z_score_stuff!L79*hotel_z_scores!$H$24 + hotel_z_scores!$I$24*z_score_stuff!N79</f>
        <v>31.285276907240203</v>
      </c>
      <c r="AL79">
        <f>B79*hotel_z_scores!$C$25 + z_score_stuff!D79*hotel_z_scores!$D$25 + hotel_z_scores!$E$25 * z_score_stuff!F79 + z_score_stuff!H79*hotel_z_scores!$F$25 + hotel_z_scores!$G$25 * z_score_stuff!J79 + z_score_stuff!L79*hotel_z_scores!$H$25 + hotel_z_scores!$I$25*z_score_stuff!N79</f>
        <v>38.316937519543202</v>
      </c>
      <c r="AM79">
        <f>B79*hotel_z_scores!$C$26 + z_score_stuff!D79*hotel_z_scores!$D$26 + hotel_z_scores!$E$26 * z_score_stuff!F79 + z_score_stuff!H79*hotel_z_scores!$F$26 + hotel_z_scores!$G$26 * z_score_stuff!J79 + z_score_stuff!L79*hotel_z_scores!$H$26 + hotel_z_scores!$I$26*z_score_stuff!N79</f>
        <v>40.201221872021812</v>
      </c>
      <c r="AN79">
        <f>B79*hotel_z_scores!$C$27 + z_score_stuff!D79*hotel_z_scores!$D$27 + hotel_z_scores!$E$27 * z_score_stuff!F79 + z_score_stuff!H79*hotel_z_scores!$F$27 + hotel_z_scores!$G$27 * z_score_stuff!J79 + z_score_stuff!L79*hotel_z_scores!$H$27 + hotel_z_scores!$I$27 *z_score_stuff!N79</f>
        <v>45.714126016719653</v>
      </c>
      <c r="AO79">
        <f>B79*hotel_z_scores!$C$28 + z_score_stuff!D79*hotel_z_scores!$D$28 + hotel_z_scores!$E$28 * z_score_stuff!F79 + z_score_stuff!H79*hotel_z_scores!$F$28 + hotel_z_scores!$G$28 * z_score_stuff!J79 + z_score_stuff!L79*hotel_z_scores!$H$28 + hotel_z_scores!$I$28 *z_score_stuff!N79</f>
        <v>29.638471989394766</v>
      </c>
      <c r="AP79">
        <f>B79*hotel_z_scores!$C$29 + z_score_stuff!D79*hotel_z_scores!$D$29 + hotel_z_scores!$E$29 * z_score_stuff!F79 + z_score_stuff!H79*hotel_z_scores!$F$29 + hotel_z_scores!$G$29 * z_score_stuff!J79 + z_score_stuff!L79*hotel_z_scores!$H$29 + hotel_z_scores!$I$29*z_score_stuff!N79</f>
        <v>37.944164004115827</v>
      </c>
      <c r="AQ79">
        <f>B79*hotel_z_scores!$C$30 + z_score_stuff!D79*hotel_z_scores!$D$30 + hotel_z_scores!$E$30 * z_score_stuff!F79 + z_score_stuff!H79*hotel_z_scores!$F$30 + hotel_z_scores!$G$30 * z_score_stuff!J79 + z_score_stuff!L79*hotel_z_scores!$H$30 + hotel_z_scores!$I$30*z_score_stuff!N79</f>
        <v>45.349823317390701</v>
      </c>
      <c r="AR79">
        <f>B79*hotel_z_scores!$C$31 + z_score_stuff!D79*hotel_z_scores!$D$31 + hotel_z_scores!$E$31 * z_score_stuff!F79 + z_score_stuff!H79*hotel_z_scores!$F$31 + hotel_z_scores!$G$31 * z_score_stuff!J79 + z_score_stuff!L79*hotel_z_scores!$H$31 + hotel_z_scores!$I$31*z_score_stuff!N79</f>
        <v>55.819061327661473</v>
      </c>
      <c r="AS79">
        <f>B79*hotel_z_scores!$C$32 + z_score_stuff!D79*hotel_z_scores!$D$32 + hotel_z_scores!$E$32 * z_score_stuff!F79 + z_score_stuff!H79*hotel_z_scores!$F$32 + hotel_z_scores!$G$32 * z_score_stuff!J79 + z_score_stuff!L79*hotel_z_scores!$H$32 + hotel_z_scores!$I$32*z_score_stuff!N79</f>
        <v>28.175947348305563</v>
      </c>
      <c r="AU79" t="e">
        <f>INDEX(#REF!,0,MATCH(MAX(#REF!),#REF!,0))</f>
        <v>#REF!</v>
      </c>
      <c r="AV79" t="e">
        <f>INDEX(#REF!,0,MATCH(LARGE((#REF!),2),#REF!, 0))</f>
        <v>#REF!</v>
      </c>
      <c r="AW79" t="e">
        <f>INDEX(#REF!,0,MATCH(LARGE((#REF!),3),#REF!, 0))</f>
        <v>#REF!</v>
      </c>
      <c r="AX79">
        <f>COUNTIF(AU79:AW79, "=" &amp; AY79)</f>
        <v>0</v>
      </c>
      <c r="AY79" s="7" t="s">
        <v>778</v>
      </c>
    </row>
    <row r="80" spans="1:51" x14ac:dyDescent="0.3">
      <c r="A80">
        <f>('Value and Moderate yes mult bed'!BY80 - '[3]Rest of VM'!$AQ$1406) / '[3]Rest of VM'!$AQ$1407</f>
        <v>-0.6522237730661854</v>
      </c>
      <c r="B80">
        <f t="shared" si="13"/>
        <v>2.0349381719664987</v>
      </c>
      <c r="C80">
        <f>('Value and Moderate yes mult bed'!BZ80 - '[3]Rest of VM'!$AR$1406) /'[3]Rest of VM'!$AR$1407</f>
        <v>0.9634867266363768</v>
      </c>
      <c r="D80">
        <f t="shared" si="7"/>
        <v>2.7891450808195319</v>
      </c>
      <c r="E80">
        <f>('Value and Moderate yes mult bed'!CA80 - '[3]Rest of VM'!$AT$1406) /'[3]Rest of VM'!$AT$1407</f>
        <v>-0.47603716464763429</v>
      </c>
      <c r="F80">
        <f t="shared" si="8"/>
        <v>2.8643836249940491</v>
      </c>
      <c r="G80">
        <f>('Value and Moderate yes mult bed'!CB80 - '[3]Rest of VM'!$AU$1406) / '[3]Rest of VM'!$AU$1407</f>
        <v>-0.29292328433755616</v>
      </c>
      <c r="H80">
        <f t="shared" si="9"/>
        <v>1.73042478769956</v>
      </c>
      <c r="I80">
        <f>('Value and Moderate yes mult bed'!CC80 - '[3]Rest of VM'!$AY$1406) /'[3]Rest of VM'!$AY$1407</f>
        <v>0.82880665032871004</v>
      </c>
      <c r="J80">
        <f t="shared" si="10"/>
        <v>3.1968256512678819</v>
      </c>
      <c r="K80">
        <f>('Value and Moderate yes mult bed'!CD80 - '[3]Rest of VM'!$BA$1406) / '[3]Rest of VM'!$BA$1407</f>
        <v>2.3050080518662881</v>
      </c>
      <c r="L80">
        <f t="shared" si="11"/>
        <v>3.8757261135572079</v>
      </c>
      <c r="M80">
        <f>('Value and Moderate yes mult bed'!CE80 - '[3]Rest of VM'!$AW$1406) / '[3]Rest of VM'!$AW$1407</f>
        <v>1.070030954267535</v>
      </c>
      <c r="N80">
        <f t="shared" si="12"/>
        <v>3.7534627352695038</v>
      </c>
      <c r="O80">
        <f>hotel_z_scores!$B$37*(B80*hotel_z_scores!$C$2 + z_score_stuff!D80*hotel_z_scores!$D$2 + hotel_z_scores!$E$2 * z_score_stuff!F80 + z_score_stuff!H80*hotel_z_scores!$F$2 + hotel_z_scores!$G$2 * z_score_stuff!J80 + z_score_stuff!L80*hotel_z_scores!$H$2 + hotel_z_scores!$I$2*z_score_stuff!N80)</f>
        <v>22.840128693150032</v>
      </c>
      <c r="P80">
        <f>B80*hotel_z_scores!$C$3 + z_score_stuff!D80*hotel_z_scores!$D$3 + hotel_z_scores!$E$3 * z_score_stuff!F80 + z_score_stuff!H80*hotel_z_scores!$F$3 + hotel_z_scores!$G$3 * z_score_stuff!J80 + z_score_stuff!L80*hotel_z_scores!$H$3 + hotel_z_scores!$I$3*z_score_stuff!N80</f>
        <v>77.595494607344335</v>
      </c>
      <c r="Q80">
        <f>B80*hotel_z_scores!$C$4 + z_score_stuff!D80*hotel_z_scores!$D$4 + hotel_z_scores!$E$4 * z_score_stuff!F80 + z_score_stuff!H80*hotel_z_scores!$F$4 + hotel_z_scores!$G$4 * z_score_stuff!J80 + z_score_stuff!L80*hotel_z_scores!$H$4 + hotel_z_scores!$I$4*z_score_stuff!N80</f>
        <v>58.002688650376783</v>
      </c>
      <c r="R80">
        <f>$A80*[2]hotel_z_scores!$B$5 + $B80*[2]hotel_z_scores!$C$5 + [2]hotel_z_scores!$D$5*[2]z_score_stuff!$C80 + [2]z_score_stuff!$D80*[2]hotel_z_scores!$E$5 + [2]hotel_z_scores!$F$5*[2]z_score_stuff!$E80 + [2]z_score_stuff!$F80*[2]hotel_z_scores!$G$5 + [2]hotel_z_scores!$H$5*[2]z_score_stuff!$G80 + [2]z_score_stuff!$H80*[2]hotel_z_scores!$I$5</f>
        <v>17.802348518604827</v>
      </c>
      <c r="S80">
        <f>$A80*[2]hotel_z_scores!$B$6 + $B80*[2]hotel_z_scores!$C$6 + [2]hotel_z_scores!$D$6*[2]z_score_stuff!$C80 + [2]z_score_stuff!$D80*[2]hotel_z_scores!$E$6 + [2]hotel_z_scores!$F$6*[2]z_score_stuff!$E80 + [2]z_score_stuff!$F80*[2]hotel_z_scores!$G$6 + [2]hotel_z_scores!$H$6*[2]z_score_stuff!$G80 + [2]z_score_stuff!$H80*[2]hotel_z_scores!$I$6</f>
        <v>20.208419110785346</v>
      </c>
      <c r="T80">
        <f>$A80*[2]hotel_z_scores!$B$7 + $B80*[2]hotel_z_scores!$C$7+ [2]hotel_z_scores!$D$7*[2]z_score_stuff!$C80 + [2]z_score_stuff!$D80*[2]hotel_z_scores!$E$7 + [2]hotel_z_scores!$F$7*[2]z_score_stuff!$E80 + [2]z_score_stuff!$F80*[2]hotel_z_scores!$G$7 + [2]hotel_z_scores!$H$7*[2]z_score_stuff!$G80 + [2]z_score_stuff!$H80*[2]hotel_z_scores!$I$7</f>
        <v>21.926387092426328</v>
      </c>
      <c r="U80">
        <f>B80*hotel_z_scores!$C$8 + z_score_stuff!D80*hotel_z_scores!$D$8 + hotel_z_scores!$E$8 * z_score_stuff!F80 + z_score_stuff!H80*hotel_z_scores!$F$8 + hotel_z_scores!$G$8 * z_score_stuff!J80 + z_score_stuff!L80*hotel_z_scores!$H$8 + hotel_z_scores!$I$8*z_score_stuff!N80</f>
        <v>49.07445086916232</v>
      </c>
      <c r="V80">
        <f>B80*hotel_z_scores!$C$9 + z_score_stuff!D80*hotel_z_scores!$D$9 + hotel_z_scores!$E$9 * z_score_stuff!F80 + z_score_stuff!H80*hotel_z_scores!$F$9 + hotel_z_scores!$G$9 * z_score_stuff!J80 + z_score_stuff!L80*hotel_z_scores!$H$9 + hotel_z_scores!$I$9*z_score_stuff!N80</f>
        <v>56.060475098384124</v>
      </c>
      <c r="W80">
        <f>B80*hotel_z_scores!$C$10 + z_score_stuff!D80*hotel_z_scores!$D$10 + hotel_z_scores!$E$10 * z_score_stuff!F80 + z_score_stuff!H80*hotel_z_scores!$F$10 + hotel_z_scores!$G$10 * z_score_stuff!J80 + z_score_stuff!L80*hotel_z_scores!$H$10 + hotel_z_scores!$I$10*z_score_stuff!N80</f>
        <v>47.246095296219252</v>
      </c>
      <c r="X80">
        <f>B80*hotel_z_scores!$C$11 + z_score_stuff!D80*hotel_z_scores!$D$11 + hotel_z_scores!$E$11 * z_score_stuff!F80 + z_score_stuff!H80*hotel_z_scores!$F$11 + hotel_z_scores!$G$11 * z_score_stuff!J80 + z_score_stuff!L80*hotel_z_scores!$H$11 + hotel_z_scores!$I$11*z_score_stuff!N80</f>
        <v>53.912392942463299</v>
      </c>
      <c r="Y80">
        <f>B80*hotel_z_scores!$C$12 + z_score_stuff!D80*hotel_z_scores!$D$12 + hotel_z_scores!$E$12 * z_score_stuff!F80 + z_score_stuff!H80*hotel_z_scores!$F$12 + hotel_z_scores!$G$12 * z_score_stuff!J80 + z_score_stuff!L80*hotel_z_scores!$H$12 + hotel_z_scores!$I$12*z_score_stuff!N80</f>
        <v>56.355345680233114</v>
      </c>
      <c r="Z80">
        <f>B80*hotel_z_scores!$C$13 + z_score_stuff!D80*hotel_z_scores!$D$13 + hotel_z_scores!$E$13 * z_score_stuff!F80 + z_score_stuff!H80*hotel_z_scores!$F$13 + hotel_z_scores!$G$13 * z_score_stuff!J80 + z_score_stuff!L80*hotel_z_scores!$H$13 + hotel_z_scores!$I$13*z_score_stuff!N80</f>
        <v>54.479175951645658</v>
      </c>
      <c r="AA80">
        <f>B80*hotel_z_scores!$C$14 + z_score_stuff!D80*hotel_z_scores!$D$14 + hotel_z_scores!$E$14 * z_score_stuff!F80 + z_score_stuff!H80*hotel_z_scores!$F$14 + hotel_z_scores!$G$14 * z_score_stuff!J80 + z_score_stuff!L80*hotel_z_scores!$H$14 + hotel_z_scores!$I$14*z_score_stuff!N80</f>
        <v>53.757500385464567</v>
      </c>
      <c r="AB80">
        <f>B80*hotel_z_scores!$C$15 + z_score_stuff!D80*hotel_z_scores!$D$15 + hotel_z_scores!$E$15 * z_score_stuff!F80 + z_score_stuff!H80*hotel_z_scores!$F$15 + hotel_z_scores!$G$15 * z_score_stuff!J80 + z_score_stuff!L80*hotel_z_scores!$H$15 + hotel_z_scores!$I$15*z_score_stuff!N80</f>
        <v>39.148233846976602</v>
      </c>
      <c r="AC80">
        <f>B80*hotel_z_scores!$C$16 + z_score_stuff!D80*hotel_z_scores!$D$16 + hotel_z_scores!$E$16 * z_score_stuff!F80 + z_score_stuff!H80*hotel_z_scores!$F$16 + hotel_z_scores!$G$16 * z_score_stuff!J80 + z_score_stuff!L80*hotel_z_scores!$H$16 + hotel_z_scores!$I$16*z_score_stuff!N80</f>
        <v>63.45009226019485</v>
      </c>
      <c r="AD80">
        <f>B80*hotel_z_scores!$C$17 + z_score_stuff!D80*hotel_z_scores!$D$17 + hotel_z_scores!$E$17 * z_score_stuff!F80 + z_score_stuff!H80*hotel_z_scores!$F$17 + hotel_z_scores!$G$17 * z_score_stuff!J80 + z_score_stuff!L80*hotel_z_scores!$H$17 + hotel_z_scores!$I$17*z_score_stuff!N80</f>
        <v>45.706940086868634</v>
      </c>
      <c r="AE80">
        <f>B80*hotel_z_scores!$C$18 + z_score_stuff!D80*hotel_z_scores!$D$18 + hotel_z_scores!$E$18 * z_score_stuff!F80 + z_score_stuff!H80*hotel_z_scores!$F$18 + hotel_z_scores!$G$18 * z_score_stuff!J80 + z_score_stuff!L80*hotel_z_scores!$H$18 + hotel_z_scores!$I$18 * z_score_stuff!N80</f>
        <v>65.118790751275895</v>
      </c>
      <c r="AF80">
        <f>B80*hotel_z_scores!$C$19 + z_score_stuff!D80*hotel_z_scores!$D$19 + hotel_z_scores!$E$19 * z_score_stuff!F80 + z_score_stuff!H80*hotel_z_scores!$F$19 + hotel_z_scores!$G$19 * z_score_stuff!J80 + z_score_stuff!L80*hotel_z_scores!$H$19 + hotel_z_scores!$I$19*z_score_stuff!N80</f>
        <v>56.417419471060093</v>
      </c>
      <c r="AG80">
        <f>B80*hotel_z_scores!$C$20 + z_score_stuff!D80*hotel_z_scores!$D$20 + hotel_z_scores!$E$20 * z_score_stuff!F80 + z_score_stuff!H80*hotel_z_scores!$F$20 + hotel_z_scores!$G$20 * z_score_stuff!J80 + z_score_stuff!L80*hotel_z_scores!$H$20 + hotel_z_scores!$I$20*z_score_stuff!N80</f>
        <v>61.022636710007987</v>
      </c>
      <c r="AH80">
        <f>B80*hotel_z_scores!$C$21 + z_score_stuff!D80*hotel_z_scores!$D$21 + hotel_z_scores!$E$21 * z_score_stuff!F80 + z_score_stuff!H80*hotel_z_scores!$F$21 + hotel_z_scores!$G$21 * z_score_stuff!J80 + z_score_stuff!L80*hotel_z_scores!$H$21 + hotel_z_scores!$I$21*z_score_stuff!N80</f>
        <v>67.090446089751993</v>
      </c>
      <c r="AI80">
        <f>B80*hotel_z_scores!$C$22 + z_score_stuff!D80*hotel_z_scores!$D$22 + hotel_z_scores!$E$22 * z_score_stuff!F80 + z_score_stuff!H80*hotel_z_scores!$F$22 + hotel_z_scores!$G$22 * z_score_stuff!J80 + z_score_stuff!L80*hotel_z_scores!$H$22 + hotel_z_scores!$I$22*z_score_stuff!N80</f>
        <v>34.909102863619587</v>
      </c>
      <c r="AJ80">
        <f>B80*hotel_z_scores!$C$23+z_score_stuff!D80*hotel_z_scores!$D$23+hotel_z_scores!$E$23*z_score_stuff!F80+z_score_stuff!H80*hotel_z_scores!$F$23+hotel_z_scores!$G$23*z_score_stuff!J80+z_score_stuff!L80*hotel_z_scores!$H$23+hotel_z_scores!$I$23*z_score_stuff!N80</f>
        <v>45.684898792448578</v>
      </c>
      <c r="AK80">
        <f>B80*hotel_z_scores!$C$24 + z_score_stuff!D80*hotel_z_scores!$D$24 + hotel_z_scores!$E$24 * z_score_stuff!F80 + z_score_stuff!H80*hotel_z_scores!$F$24 + hotel_z_scores!$G$24 * z_score_stuff!J80 + z_score_stuff!L80*hotel_z_scores!$H$24 + hotel_z_scores!$I$24*z_score_stuff!N80</f>
        <v>46.648883418912369</v>
      </c>
      <c r="AL80">
        <f>B80*hotel_z_scores!$C$25 + z_score_stuff!D80*hotel_z_scores!$D$25 + hotel_z_scores!$E$25 * z_score_stuff!F80 + z_score_stuff!H80*hotel_z_scores!$F$25 + hotel_z_scores!$G$25 * z_score_stuff!J80 + z_score_stuff!L80*hotel_z_scores!$H$25 + hotel_z_scores!$I$25*z_score_stuff!N80</f>
        <v>51.081896973637278</v>
      </c>
      <c r="AM80">
        <f>B80*hotel_z_scores!$C$26 + z_score_stuff!D80*hotel_z_scores!$D$26 + hotel_z_scores!$E$26 * z_score_stuff!F80 + z_score_stuff!H80*hotel_z_scores!$F$26 + hotel_z_scores!$G$26 * z_score_stuff!J80 + z_score_stuff!L80*hotel_z_scores!$H$26 + hotel_z_scores!$I$26*z_score_stuff!N80</f>
        <v>56.283717782991829</v>
      </c>
      <c r="AN80">
        <f>B80*hotel_z_scores!$C$27 + z_score_stuff!D80*hotel_z_scores!$D$27 + hotel_z_scores!$E$27 * z_score_stuff!F80 + z_score_stuff!H80*hotel_z_scores!$F$27 + hotel_z_scores!$G$27 * z_score_stuff!J80 + z_score_stuff!L80*hotel_z_scores!$H$27 + hotel_z_scores!$I$27 *z_score_stuff!N80</f>
        <v>55.585454506031923</v>
      </c>
      <c r="AO80">
        <f>B80*hotel_z_scores!$C$28 + z_score_stuff!D80*hotel_z_scores!$D$28 + hotel_z_scores!$E$28 * z_score_stuff!F80 + z_score_stuff!H80*hotel_z_scores!$F$28 + hotel_z_scores!$G$28 * z_score_stuff!J80 + z_score_stuff!L80*hotel_z_scores!$H$28 + hotel_z_scores!$I$28 *z_score_stuff!N80</f>
        <v>35.577968386340906</v>
      </c>
      <c r="AP80">
        <f>B80*hotel_z_scores!$C$29 + z_score_stuff!D80*hotel_z_scores!$D$29 + hotel_z_scores!$E$29 * z_score_stuff!F80 + z_score_stuff!H80*hotel_z_scores!$F$29 + hotel_z_scores!$G$29 * z_score_stuff!J80 + z_score_stuff!L80*hotel_z_scores!$H$29 + hotel_z_scores!$I$29*z_score_stuff!N80</f>
        <v>43.363873370508671</v>
      </c>
      <c r="AQ80">
        <f>B80*hotel_z_scores!$C$30 + z_score_stuff!D80*hotel_z_scores!$D$30 + hotel_z_scores!$E$30 * z_score_stuff!F80 + z_score_stuff!H80*hotel_z_scores!$F$30 + hotel_z_scores!$G$30 * z_score_stuff!J80 + z_score_stuff!L80*hotel_z_scores!$H$30 + hotel_z_scores!$I$30*z_score_stuff!N80</f>
        <v>53.771234248052011</v>
      </c>
      <c r="AR80">
        <f>B80*hotel_z_scores!$C$31 + z_score_stuff!D80*hotel_z_scores!$D$31 + hotel_z_scores!$E$31 * z_score_stuff!F80 + z_score_stuff!H80*hotel_z_scores!$F$31 + hotel_z_scores!$G$31 * z_score_stuff!J80 + z_score_stuff!L80*hotel_z_scores!$H$31 + hotel_z_scores!$I$31*z_score_stuff!N80</f>
        <v>76.375932173870723</v>
      </c>
      <c r="AS80">
        <f>B80*hotel_z_scores!$C$32 + z_score_stuff!D80*hotel_z_scores!$D$32 + hotel_z_scores!$E$32 * z_score_stuff!F80 + z_score_stuff!H80*hotel_z_scores!$F$32 + hotel_z_scores!$G$32 * z_score_stuff!J80 + z_score_stuff!L80*hotel_z_scores!$H$32 + hotel_z_scores!$I$32*z_score_stuff!N80</f>
        <v>46.98097451547126</v>
      </c>
      <c r="AU80" t="e">
        <f>INDEX(#REF!,0,MATCH(MAX(#REF!),#REF!,0))</f>
        <v>#REF!</v>
      </c>
      <c r="AV80" t="e">
        <f>INDEX(#REF!,0,MATCH(LARGE((#REF!),2),#REF!, 0))</f>
        <v>#REF!</v>
      </c>
      <c r="AW80" t="e">
        <f>INDEX(#REF!,0,MATCH(LARGE((#REF!),3),#REF!, 0))</f>
        <v>#REF!</v>
      </c>
      <c r="AX80">
        <f>COUNTIF(AU80:AW80, "=" &amp; AY80)</f>
        <v>0</v>
      </c>
      <c r="AY80" s="7" t="s">
        <v>793</v>
      </c>
    </row>
    <row r="81" spans="1:51" x14ac:dyDescent="0.3">
      <c r="A81">
        <f>MIN(A2:A80)</f>
        <v>-2.6871619450326842</v>
      </c>
      <c r="C81">
        <f t="shared" ref="C81:M81" si="14">MIN(C2:C80)</f>
        <v>-1.825658354183155</v>
      </c>
      <c r="E81">
        <f t="shared" si="14"/>
        <v>-3.3404207896416835</v>
      </c>
      <c r="G81">
        <f t="shared" si="14"/>
        <v>-2.0233480720371162</v>
      </c>
      <c r="I81">
        <f t="shared" si="14"/>
        <v>-2.3680190009391717</v>
      </c>
      <c r="K81">
        <f t="shared" si="14"/>
        <v>-1.5707180616909198</v>
      </c>
      <c r="M81">
        <f t="shared" si="14"/>
        <v>-2.683431781001969</v>
      </c>
    </row>
    <row r="82" spans="1:51" x14ac:dyDescent="0.3">
      <c r="AW82">
        <f>COUNTIF(AX2:AX80, "=1")</f>
        <v>0</v>
      </c>
      <c r="AX82" s="7"/>
      <c r="AY82"/>
    </row>
    <row r="83" spans="1:51" x14ac:dyDescent="0.3">
      <c r="AW83">
        <f>AW82/79</f>
        <v>0</v>
      </c>
      <c r="AX83" s="7"/>
      <c r="AY83"/>
    </row>
    <row r="84" spans="1:51" x14ac:dyDescent="0.3">
      <c r="AX84" s="7"/>
      <c r="AY84"/>
    </row>
    <row r="85" spans="1:51" x14ac:dyDescent="0.3">
      <c r="AX85" s="7"/>
      <c r="AY85"/>
    </row>
    <row r="86" spans="1:51" x14ac:dyDescent="0.3">
      <c r="AX86" s="7"/>
      <c r="AY86"/>
    </row>
    <row r="87" spans="1:51" x14ac:dyDescent="0.3">
      <c r="AX87" s="7"/>
      <c r="AY87"/>
    </row>
    <row r="88" spans="1:51" x14ac:dyDescent="0.3">
      <c r="AX88" s="7"/>
      <c r="AY88"/>
    </row>
    <row r="89" spans="1:51" x14ac:dyDescent="0.3">
      <c r="AX89" s="7"/>
      <c r="AY89"/>
    </row>
    <row r="90" spans="1:51" x14ac:dyDescent="0.3">
      <c r="AX90" s="7"/>
      <c r="AY90"/>
    </row>
    <row r="91" spans="1:51" x14ac:dyDescent="0.3">
      <c r="AX91" s="7"/>
      <c r="AY91"/>
    </row>
    <row r="92" spans="1:51" x14ac:dyDescent="0.3">
      <c r="AX92" s="7"/>
      <c r="AY92"/>
    </row>
    <row r="93" spans="1:51" x14ac:dyDescent="0.3">
      <c r="AX93" s="7"/>
      <c r="AY93"/>
    </row>
    <row r="94" spans="1:51" x14ac:dyDescent="0.3">
      <c r="AX94" s="7"/>
      <c r="AY94"/>
    </row>
    <row r="95" spans="1:51" x14ac:dyDescent="0.3">
      <c r="AX95" s="7"/>
      <c r="AY95"/>
    </row>
    <row r="96" spans="1:51" x14ac:dyDescent="0.3">
      <c r="AX96" s="7"/>
      <c r="AY96"/>
    </row>
    <row r="97" spans="50:51" x14ac:dyDescent="0.3">
      <c r="AX97" s="7"/>
      <c r="AY97"/>
    </row>
    <row r="98" spans="50:51" x14ac:dyDescent="0.3">
      <c r="AX98" s="7"/>
      <c r="AY98"/>
    </row>
    <row r="99" spans="50:51" x14ac:dyDescent="0.3">
      <c r="AX99" s="7"/>
      <c r="AY99"/>
    </row>
    <row r="100" spans="50:51" x14ac:dyDescent="0.3">
      <c r="AX100" s="7"/>
      <c r="AY100"/>
    </row>
    <row r="101" spans="50:51" x14ac:dyDescent="0.3">
      <c r="AX101" s="7"/>
      <c r="AY101"/>
    </row>
    <row r="102" spans="50:51" x14ac:dyDescent="0.3">
      <c r="AX102" s="7"/>
      <c r="AY102"/>
    </row>
    <row r="103" spans="50:51" x14ac:dyDescent="0.3">
      <c r="AX103" s="7"/>
      <c r="AY103"/>
    </row>
    <row r="104" spans="50:51" x14ac:dyDescent="0.3">
      <c r="AX104" s="7"/>
      <c r="AY104"/>
    </row>
    <row r="105" spans="50:51" x14ac:dyDescent="0.3">
      <c r="AX105" s="7"/>
      <c r="AY105"/>
    </row>
    <row r="106" spans="50:51" x14ac:dyDescent="0.3">
      <c r="AX106" s="7"/>
      <c r="AY106"/>
    </row>
    <row r="107" spans="50:51" x14ac:dyDescent="0.3">
      <c r="AX107" s="7"/>
      <c r="AY107"/>
    </row>
    <row r="108" spans="50:51" x14ac:dyDescent="0.3">
      <c r="AX108" s="7"/>
      <c r="AY108"/>
    </row>
    <row r="109" spans="50:51" x14ac:dyDescent="0.3">
      <c r="AX109" s="7"/>
      <c r="AY109"/>
    </row>
    <row r="110" spans="50:51" x14ac:dyDescent="0.3">
      <c r="AX110" s="7"/>
      <c r="AY110"/>
    </row>
    <row r="111" spans="50:51" x14ac:dyDescent="0.3">
      <c r="AX111" s="7"/>
      <c r="AY111"/>
    </row>
    <row r="112" spans="50:51" x14ac:dyDescent="0.3">
      <c r="AX112" s="7"/>
      <c r="AY112"/>
    </row>
    <row r="113" spans="50:51" x14ac:dyDescent="0.3">
      <c r="AX113" s="7"/>
      <c r="AY113"/>
    </row>
    <row r="114" spans="50:51" x14ac:dyDescent="0.3">
      <c r="AX114" s="7"/>
      <c r="AY114"/>
    </row>
    <row r="115" spans="50:51" x14ac:dyDescent="0.3">
      <c r="AX115" s="7"/>
      <c r="AY115"/>
    </row>
    <row r="116" spans="50:51" x14ac:dyDescent="0.3">
      <c r="AX116" s="7"/>
      <c r="AY116"/>
    </row>
    <row r="117" spans="50:51" x14ac:dyDescent="0.3">
      <c r="AX117" s="7"/>
      <c r="AY117"/>
    </row>
    <row r="118" spans="50:51" x14ac:dyDescent="0.3">
      <c r="AX118" s="7"/>
      <c r="AY118"/>
    </row>
    <row r="119" spans="50:51" x14ac:dyDescent="0.3">
      <c r="AX119" s="7"/>
      <c r="AY119"/>
    </row>
    <row r="120" spans="50:51" x14ac:dyDescent="0.3">
      <c r="AX120" s="7"/>
      <c r="AY120"/>
    </row>
    <row r="121" spans="50:51" x14ac:dyDescent="0.3">
      <c r="AX121" s="7"/>
      <c r="AY121"/>
    </row>
    <row r="122" spans="50:51" x14ac:dyDescent="0.3">
      <c r="AX122" s="7"/>
      <c r="AY122"/>
    </row>
    <row r="123" spans="50:51" x14ac:dyDescent="0.3">
      <c r="AX123" s="7"/>
      <c r="AY123"/>
    </row>
    <row r="124" spans="50:51" x14ac:dyDescent="0.3">
      <c r="AX124" s="7"/>
      <c r="AY124"/>
    </row>
    <row r="125" spans="50:51" x14ac:dyDescent="0.3">
      <c r="AX125" s="7"/>
      <c r="AY125"/>
    </row>
    <row r="126" spans="50:51" x14ac:dyDescent="0.3">
      <c r="AX126" s="7"/>
      <c r="AY126"/>
    </row>
    <row r="127" spans="50:51" x14ac:dyDescent="0.3">
      <c r="AX127" s="7"/>
      <c r="AY127"/>
    </row>
    <row r="128" spans="50:51" x14ac:dyDescent="0.3">
      <c r="AX128" s="7"/>
      <c r="AY128"/>
    </row>
    <row r="129" spans="50:51" x14ac:dyDescent="0.3">
      <c r="AX129" s="7"/>
      <c r="AY129"/>
    </row>
    <row r="130" spans="50:51" x14ac:dyDescent="0.3">
      <c r="AX130" s="7"/>
      <c r="AY130"/>
    </row>
    <row r="131" spans="50:51" x14ac:dyDescent="0.3">
      <c r="AX131" s="7"/>
      <c r="AY131"/>
    </row>
    <row r="132" spans="50:51" x14ac:dyDescent="0.3">
      <c r="AX132" s="7"/>
      <c r="AY132"/>
    </row>
    <row r="133" spans="50:51" x14ac:dyDescent="0.3">
      <c r="AX133" s="7"/>
      <c r="AY133"/>
    </row>
    <row r="134" spans="50:51" x14ac:dyDescent="0.3">
      <c r="AX134" s="7"/>
      <c r="AY134"/>
    </row>
    <row r="135" spans="50:51" x14ac:dyDescent="0.3">
      <c r="AX135" s="7"/>
      <c r="AY135"/>
    </row>
    <row r="136" spans="50:51" x14ac:dyDescent="0.3">
      <c r="AX136" s="7"/>
      <c r="AY136"/>
    </row>
    <row r="137" spans="50:51" x14ac:dyDescent="0.3">
      <c r="AX137" s="7"/>
      <c r="AY137"/>
    </row>
    <row r="138" spans="50:51" x14ac:dyDescent="0.3">
      <c r="AX138" s="7"/>
      <c r="AY138"/>
    </row>
    <row r="139" spans="50:51" x14ac:dyDescent="0.3">
      <c r="AX139" s="7"/>
      <c r="AY139"/>
    </row>
    <row r="140" spans="50:51" x14ac:dyDescent="0.3">
      <c r="AX140" s="7"/>
      <c r="AY140"/>
    </row>
    <row r="141" spans="50:51" x14ac:dyDescent="0.3">
      <c r="AX141" s="7"/>
      <c r="AY141"/>
    </row>
    <row r="142" spans="50:51" x14ac:dyDescent="0.3">
      <c r="AX142" s="7"/>
      <c r="AY142"/>
    </row>
    <row r="143" spans="50:51" x14ac:dyDescent="0.3">
      <c r="AX143" s="7"/>
      <c r="AY143"/>
    </row>
    <row r="144" spans="50:51" x14ac:dyDescent="0.3">
      <c r="AX144" s="7"/>
      <c r="AY144"/>
    </row>
    <row r="145" spans="50:51" x14ac:dyDescent="0.3">
      <c r="AX145" s="7"/>
      <c r="AY145"/>
    </row>
    <row r="146" spans="50:51" x14ac:dyDescent="0.3">
      <c r="AX146" s="7"/>
      <c r="AY146"/>
    </row>
    <row r="147" spans="50:51" x14ac:dyDescent="0.3">
      <c r="AX147" s="7"/>
      <c r="AY147"/>
    </row>
    <row r="148" spans="50:51" x14ac:dyDescent="0.3">
      <c r="AX148" s="7"/>
      <c r="AY148"/>
    </row>
    <row r="149" spans="50:51" x14ac:dyDescent="0.3">
      <c r="AX149" s="7"/>
      <c r="AY149"/>
    </row>
    <row r="150" spans="50:51" x14ac:dyDescent="0.3">
      <c r="AX150" s="7"/>
      <c r="AY150"/>
    </row>
    <row r="151" spans="50:51" x14ac:dyDescent="0.3">
      <c r="AX151" s="7"/>
      <c r="AY151"/>
    </row>
    <row r="152" spans="50:51" x14ac:dyDescent="0.3">
      <c r="AX152" s="7"/>
      <c r="AY152"/>
    </row>
    <row r="153" spans="50:51" x14ac:dyDescent="0.3">
      <c r="AX153" s="7"/>
      <c r="AY153"/>
    </row>
    <row r="154" spans="50:51" x14ac:dyDescent="0.3">
      <c r="AX154" s="7"/>
      <c r="AY154"/>
    </row>
    <row r="155" spans="50:51" x14ac:dyDescent="0.3">
      <c r="AX155" s="7"/>
      <c r="AY155"/>
    </row>
    <row r="156" spans="50:51" x14ac:dyDescent="0.3">
      <c r="AX156" s="7"/>
      <c r="AY156"/>
    </row>
    <row r="157" spans="50:51" x14ac:dyDescent="0.3">
      <c r="AX157" s="7"/>
      <c r="AY157"/>
    </row>
    <row r="158" spans="50:51" x14ac:dyDescent="0.3">
      <c r="AX158" s="7"/>
      <c r="AY158"/>
    </row>
    <row r="159" spans="50:51" x14ac:dyDescent="0.3">
      <c r="AX159" s="7"/>
      <c r="AY159"/>
    </row>
    <row r="160" spans="50:51" x14ac:dyDescent="0.3">
      <c r="AX160" s="7"/>
      <c r="AY160"/>
    </row>
    <row r="161" spans="50:51" x14ac:dyDescent="0.3">
      <c r="AX161" s="7"/>
      <c r="AY161"/>
    </row>
    <row r="162" spans="50:51" x14ac:dyDescent="0.3">
      <c r="AX162" s="7"/>
      <c r="AY162"/>
    </row>
    <row r="163" spans="50:51" x14ac:dyDescent="0.3">
      <c r="AX163" s="7"/>
      <c r="AY163"/>
    </row>
    <row r="164" spans="50:51" x14ac:dyDescent="0.3">
      <c r="AX164" s="7"/>
      <c r="AY164"/>
    </row>
    <row r="165" spans="50:51" x14ac:dyDescent="0.3">
      <c r="AX165" s="7"/>
      <c r="AY165"/>
    </row>
    <row r="166" spans="50:51" x14ac:dyDescent="0.3">
      <c r="AX166" s="7"/>
      <c r="AY166"/>
    </row>
    <row r="167" spans="50:51" x14ac:dyDescent="0.3">
      <c r="AX167" s="7"/>
      <c r="AY167"/>
    </row>
    <row r="168" spans="50:51" x14ac:dyDescent="0.3">
      <c r="AX168" s="7"/>
      <c r="AY168"/>
    </row>
    <row r="169" spans="50:51" x14ac:dyDescent="0.3">
      <c r="AX169" s="7"/>
      <c r="AY169"/>
    </row>
    <row r="170" spans="50:51" x14ac:dyDescent="0.3">
      <c r="AX170" s="7"/>
      <c r="AY170"/>
    </row>
    <row r="171" spans="50:51" x14ac:dyDescent="0.3">
      <c r="AX171" s="7"/>
      <c r="AY171"/>
    </row>
    <row r="172" spans="50:51" x14ac:dyDescent="0.3">
      <c r="AX172" s="7"/>
      <c r="AY172"/>
    </row>
    <row r="173" spans="50:51" x14ac:dyDescent="0.3">
      <c r="AX173" s="7"/>
      <c r="AY173"/>
    </row>
    <row r="174" spans="50:51" x14ac:dyDescent="0.3">
      <c r="AX174" s="7"/>
      <c r="AY174"/>
    </row>
    <row r="175" spans="50:51" x14ac:dyDescent="0.3">
      <c r="AX175" s="7"/>
      <c r="AY175"/>
    </row>
    <row r="176" spans="50:51" x14ac:dyDescent="0.3">
      <c r="AX176" s="7"/>
      <c r="AY176"/>
    </row>
    <row r="177" spans="50:51" x14ac:dyDescent="0.3">
      <c r="AX177" s="7"/>
      <c r="AY177"/>
    </row>
    <row r="178" spans="50:51" x14ac:dyDescent="0.3">
      <c r="AX178" s="7"/>
      <c r="AY178"/>
    </row>
    <row r="179" spans="50:51" x14ac:dyDescent="0.3">
      <c r="AX179" s="7"/>
      <c r="AY179"/>
    </row>
    <row r="180" spans="50:51" x14ac:dyDescent="0.3">
      <c r="AX180" s="7"/>
      <c r="AY180"/>
    </row>
    <row r="181" spans="50:51" x14ac:dyDescent="0.3">
      <c r="AX181" s="7"/>
      <c r="AY181"/>
    </row>
    <row r="182" spans="50:51" x14ac:dyDescent="0.3">
      <c r="AX182" s="7"/>
      <c r="AY182"/>
    </row>
    <row r="183" spans="50:51" x14ac:dyDescent="0.3">
      <c r="AX183" s="7"/>
      <c r="AY183"/>
    </row>
    <row r="184" spans="50:51" x14ac:dyDescent="0.3">
      <c r="AX184" s="7"/>
      <c r="AY184"/>
    </row>
    <row r="185" spans="50:51" x14ac:dyDescent="0.3">
      <c r="AX185" s="7"/>
      <c r="AY185"/>
    </row>
    <row r="186" spans="50:51" x14ac:dyDescent="0.3">
      <c r="AX186" s="7"/>
      <c r="AY186"/>
    </row>
    <row r="187" spans="50:51" x14ac:dyDescent="0.3">
      <c r="AX187" s="7"/>
      <c r="AY187"/>
    </row>
    <row r="188" spans="50:51" x14ac:dyDescent="0.3">
      <c r="AX188" s="7"/>
      <c r="AY188"/>
    </row>
    <row r="189" spans="50:51" x14ac:dyDescent="0.3">
      <c r="AX189" s="7"/>
      <c r="AY189"/>
    </row>
    <row r="190" spans="50:51" x14ac:dyDescent="0.3">
      <c r="AX190" s="7"/>
      <c r="AY190"/>
    </row>
    <row r="191" spans="50:51" x14ac:dyDescent="0.3">
      <c r="AX191" s="7"/>
      <c r="AY191"/>
    </row>
    <row r="192" spans="50:51" x14ac:dyDescent="0.3">
      <c r="AX192" s="7"/>
      <c r="AY192"/>
    </row>
    <row r="193" spans="50:51" x14ac:dyDescent="0.3">
      <c r="AX193" s="7"/>
      <c r="AY193"/>
    </row>
    <row r="194" spans="50:51" x14ac:dyDescent="0.3">
      <c r="AX194" s="7"/>
      <c r="AY194"/>
    </row>
    <row r="195" spans="50:51" x14ac:dyDescent="0.3">
      <c r="AX195" s="7"/>
      <c r="AY195"/>
    </row>
    <row r="196" spans="50:51" x14ac:dyDescent="0.3">
      <c r="AX196" s="7"/>
      <c r="AY196"/>
    </row>
    <row r="197" spans="50:51" x14ac:dyDescent="0.3">
      <c r="AX197" s="7"/>
      <c r="AY197"/>
    </row>
    <row r="198" spans="50:51" x14ac:dyDescent="0.3">
      <c r="AX198" s="7"/>
      <c r="AY198"/>
    </row>
    <row r="199" spans="50:51" x14ac:dyDescent="0.3">
      <c r="AX199" s="7"/>
      <c r="AY199"/>
    </row>
    <row r="200" spans="50:51" x14ac:dyDescent="0.3">
      <c r="AX200" s="7"/>
      <c r="AY200"/>
    </row>
    <row r="201" spans="50:51" x14ac:dyDescent="0.3">
      <c r="AX201" s="7"/>
      <c r="AY201"/>
    </row>
    <row r="202" spans="50:51" x14ac:dyDescent="0.3">
      <c r="AX202" s="7"/>
      <c r="AY202"/>
    </row>
    <row r="203" spans="50:51" x14ac:dyDescent="0.3">
      <c r="AX203" s="7"/>
      <c r="AY203"/>
    </row>
    <row r="204" spans="50:51" x14ac:dyDescent="0.3">
      <c r="AX204" s="7"/>
      <c r="AY204"/>
    </row>
    <row r="205" spans="50:51" x14ac:dyDescent="0.3">
      <c r="AX205" s="7"/>
      <c r="AY205"/>
    </row>
    <row r="206" spans="50:51" x14ac:dyDescent="0.3">
      <c r="AX206" s="7"/>
      <c r="AY206"/>
    </row>
    <row r="207" spans="50:51" x14ac:dyDescent="0.3">
      <c r="AX207" s="7"/>
      <c r="AY207"/>
    </row>
    <row r="208" spans="50:51" x14ac:dyDescent="0.3">
      <c r="AX208" s="7"/>
      <c r="AY208"/>
    </row>
    <row r="209" spans="50:51" x14ac:dyDescent="0.3">
      <c r="AX209" s="7"/>
      <c r="AY209"/>
    </row>
    <row r="210" spans="50:51" x14ac:dyDescent="0.3">
      <c r="AX210" s="7"/>
      <c r="AY210"/>
    </row>
    <row r="211" spans="50:51" x14ac:dyDescent="0.3">
      <c r="AX211" s="7"/>
      <c r="AY211"/>
    </row>
    <row r="212" spans="50:51" x14ac:dyDescent="0.3">
      <c r="AX212" s="7"/>
      <c r="AY212"/>
    </row>
    <row r="213" spans="50:51" x14ac:dyDescent="0.3">
      <c r="AX213" s="7"/>
      <c r="AY213"/>
    </row>
    <row r="214" spans="50:51" x14ac:dyDescent="0.3">
      <c r="AX214" s="7"/>
      <c r="AY214"/>
    </row>
    <row r="215" spans="50:51" x14ac:dyDescent="0.3">
      <c r="AX215" s="7"/>
      <c r="AY215"/>
    </row>
    <row r="216" spans="50:51" x14ac:dyDescent="0.3">
      <c r="AX216" s="7"/>
      <c r="AY216"/>
    </row>
    <row r="217" spans="50:51" x14ac:dyDescent="0.3">
      <c r="AX217" s="7"/>
      <c r="AY217"/>
    </row>
    <row r="218" spans="50:51" x14ac:dyDescent="0.3">
      <c r="AX218" s="7"/>
      <c r="AY218"/>
    </row>
    <row r="219" spans="50:51" x14ac:dyDescent="0.3">
      <c r="AX219" s="7"/>
      <c r="AY219"/>
    </row>
    <row r="220" spans="50:51" x14ac:dyDescent="0.3">
      <c r="AX220" s="7"/>
      <c r="AY220"/>
    </row>
    <row r="221" spans="50:51" x14ac:dyDescent="0.3">
      <c r="AX221" s="7"/>
      <c r="AY221"/>
    </row>
    <row r="222" spans="50:51" x14ac:dyDescent="0.3">
      <c r="AX222" s="7"/>
      <c r="AY222"/>
    </row>
    <row r="223" spans="50:51" x14ac:dyDescent="0.3">
      <c r="AX223" s="7"/>
      <c r="AY223"/>
    </row>
    <row r="224" spans="50:51" x14ac:dyDescent="0.3">
      <c r="AX224" s="7"/>
      <c r="AY224"/>
    </row>
    <row r="225" spans="50:51" x14ac:dyDescent="0.3">
      <c r="AX225" s="7"/>
      <c r="AY225"/>
    </row>
    <row r="226" spans="50:51" x14ac:dyDescent="0.3">
      <c r="AX226" s="7"/>
      <c r="AY226"/>
    </row>
    <row r="227" spans="50:51" x14ac:dyDescent="0.3">
      <c r="AX227" s="7"/>
      <c r="AY227"/>
    </row>
    <row r="228" spans="50:51" x14ac:dyDescent="0.3">
      <c r="AX228" s="7"/>
      <c r="AY228"/>
    </row>
    <row r="229" spans="50:51" x14ac:dyDescent="0.3">
      <c r="AX229" s="7"/>
      <c r="AY229"/>
    </row>
    <row r="230" spans="50:51" x14ac:dyDescent="0.3">
      <c r="AX230" s="7"/>
      <c r="AY230"/>
    </row>
    <row r="231" spans="50:51" x14ac:dyDescent="0.3">
      <c r="AX231" s="7"/>
      <c r="AY231"/>
    </row>
    <row r="232" spans="50:51" x14ac:dyDescent="0.3">
      <c r="AX232" s="7"/>
      <c r="AY232"/>
    </row>
    <row r="233" spans="50:51" x14ac:dyDescent="0.3">
      <c r="AX233" s="7"/>
      <c r="AY233"/>
    </row>
    <row r="234" spans="50:51" x14ac:dyDescent="0.3">
      <c r="AX234" s="7"/>
      <c r="AY234"/>
    </row>
    <row r="235" spans="50:51" x14ac:dyDescent="0.3">
      <c r="AX235" s="7"/>
      <c r="AY235"/>
    </row>
    <row r="236" spans="50:51" x14ac:dyDescent="0.3">
      <c r="AX236" s="7"/>
      <c r="AY236"/>
    </row>
    <row r="237" spans="50:51" x14ac:dyDescent="0.3">
      <c r="AX237" s="7"/>
      <c r="AY237"/>
    </row>
    <row r="238" spans="50:51" x14ac:dyDescent="0.3">
      <c r="AX238" s="7"/>
      <c r="AY238"/>
    </row>
    <row r="239" spans="50:51" x14ac:dyDescent="0.3">
      <c r="AX239" s="7"/>
      <c r="AY239"/>
    </row>
    <row r="240" spans="50:51" x14ac:dyDescent="0.3">
      <c r="AX240" s="7"/>
      <c r="AY240"/>
    </row>
    <row r="241" spans="50:51" x14ac:dyDescent="0.3">
      <c r="AX241" s="7"/>
      <c r="AY241"/>
    </row>
    <row r="242" spans="50:51" x14ac:dyDescent="0.3">
      <c r="AX242" s="7"/>
      <c r="AY242"/>
    </row>
    <row r="243" spans="50:51" x14ac:dyDescent="0.3">
      <c r="AX243" s="7"/>
      <c r="AY243"/>
    </row>
    <row r="244" spans="50:51" x14ac:dyDescent="0.3">
      <c r="AX244" s="7"/>
      <c r="AY244"/>
    </row>
    <row r="245" spans="50:51" x14ac:dyDescent="0.3">
      <c r="AX245" s="7"/>
      <c r="AY245"/>
    </row>
    <row r="246" spans="50:51" x14ac:dyDescent="0.3">
      <c r="AX246" s="7"/>
      <c r="AY246"/>
    </row>
    <row r="247" spans="50:51" x14ac:dyDescent="0.3">
      <c r="AX247" s="7"/>
      <c r="AY247"/>
    </row>
    <row r="248" spans="50:51" x14ac:dyDescent="0.3">
      <c r="AX248" s="7"/>
      <c r="AY248"/>
    </row>
    <row r="249" spans="50:51" x14ac:dyDescent="0.3">
      <c r="AX249" s="7"/>
      <c r="AY249"/>
    </row>
    <row r="250" spans="50:51" x14ac:dyDescent="0.3">
      <c r="AX250" s="7"/>
      <c r="AY250"/>
    </row>
    <row r="251" spans="50:51" x14ac:dyDescent="0.3">
      <c r="AX251" s="7"/>
      <c r="AY251"/>
    </row>
    <row r="252" spans="50:51" x14ac:dyDescent="0.3">
      <c r="AX252" s="7"/>
      <c r="AY252"/>
    </row>
    <row r="253" spans="50:51" x14ac:dyDescent="0.3">
      <c r="AX253" s="7"/>
      <c r="AY253"/>
    </row>
    <row r="254" spans="50:51" x14ac:dyDescent="0.3">
      <c r="AX254" s="7"/>
      <c r="AY254"/>
    </row>
    <row r="255" spans="50:51" x14ac:dyDescent="0.3">
      <c r="AX255" s="7"/>
      <c r="AY255"/>
    </row>
    <row r="256" spans="50:51" x14ac:dyDescent="0.3">
      <c r="AX256" s="7"/>
      <c r="AY256"/>
    </row>
    <row r="257" spans="50:51" x14ac:dyDescent="0.3">
      <c r="AX257" s="7"/>
      <c r="AY257"/>
    </row>
    <row r="258" spans="50:51" x14ac:dyDescent="0.3">
      <c r="AX258" s="7"/>
      <c r="AY258"/>
    </row>
    <row r="259" spans="50:51" x14ac:dyDescent="0.3">
      <c r="AX259" s="7"/>
      <c r="AY259"/>
    </row>
    <row r="260" spans="50:51" x14ac:dyDescent="0.3">
      <c r="AX260" s="7"/>
      <c r="AY260"/>
    </row>
    <row r="261" spans="50:51" x14ac:dyDescent="0.3">
      <c r="AX261" s="7"/>
      <c r="AY261"/>
    </row>
    <row r="262" spans="50:51" x14ac:dyDescent="0.3">
      <c r="AX262" s="7"/>
      <c r="AY262"/>
    </row>
    <row r="263" spans="50:51" x14ac:dyDescent="0.3">
      <c r="AX263" s="7"/>
      <c r="AY263"/>
    </row>
    <row r="264" spans="50:51" x14ac:dyDescent="0.3">
      <c r="AX264" s="7"/>
      <c r="AY264"/>
    </row>
    <row r="265" spans="50:51" x14ac:dyDescent="0.3">
      <c r="AX265" s="7"/>
      <c r="AY265"/>
    </row>
    <row r="266" spans="50:51" x14ac:dyDescent="0.3">
      <c r="AX266" s="7"/>
      <c r="AY266"/>
    </row>
    <row r="267" spans="50:51" x14ac:dyDescent="0.3">
      <c r="AX267" s="7"/>
      <c r="AY267"/>
    </row>
    <row r="268" spans="50:51" x14ac:dyDescent="0.3">
      <c r="AX268" s="7"/>
      <c r="AY268"/>
    </row>
    <row r="269" spans="50:51" x14ac:dyDescent="0.3">
      <c r="AX269" s="7"/>
      <c r="AY269"/>
    </row>
    <row r="270" spans="50:51" x14ac:dyDescent="0.3">
      <c r="AX270" s="7"/>
      <c r="AY270"/>
    </row>
    <row r="271" spans="50:51" x14ac:dyDescent="0.3">
      <c r="AX271" s="7"/>
      <c r="AY271"/>
    </row>
    <row r="272" spans="50:51" x14ac:dyDescent="0.3">
      <c r="AX272" s="7"/>
      <c r="AY272"/>
    </row>
    <row r="273" spans="50:51" x14ac:dyDescent="0.3">
      <c r="AX273" s="7"/>
      <c r="AY273"/>
    </row>
    <row r="274" spans="50:51" x14ac:dyDescent="0.3">
      <c r="AX274" s="7"/>
      <c r="AY274"/>
    </row>
    <row r="275" spans="50:51" x14ac:dyDescent="0.3">
      <c r="AX275" s="7"/>
      <c r="AY275"/>
    </row>
    <row r="276" spans="50:51" x14ac:dyDescent="0.3">
      <c r="AX276" s="7"/>
      <c r="AY276"/>
    </row>
    <row r="277" spans="50:51" x14ac:dyDescent="0.3">
      <c r="AX277" s="7"/>
      <c r="AY277"/>
    </row>
    <row r="278" spans="50:51" x14ac:dyDescent="0.3">
      <c r="AX278" s="7"/>
      <c r="AY278"/>
    </row>
    <row r="279" spans="50:51" x14ac:dyDescent="0.3">
      <c r="AX279" s="7"/>
      <c r="AY279"/>
    </row>
    <row r="280" spans="50:51" x14ac:dyDescent="0.3">
      <c r="AX280" s="7"/>
      <c r="AY280"/>
    </row>
    <row r="281" spans="50:51" x14ac:dyDescent="0.3">
      <c r="AX281" s="7"/>
      <c r="AY281"/>
    </row>
    <row r="282" spans="50:51" x14ac:dyDescent="0.3">
      <c r="AX282" s="7"/>
      <c r="AY282"/>
    </row>
    <row r="283" spans="50:51" x14ac:dyDescent="0.3">
      <c r="AX283" s="7"/>
      <c r="AY283"/>
    </row>
    <row r="284" spans="50:51" x14ac:dyDescent="0.3">
      <c r="AX284" s="7"/>
      <c r="AY284"/>
    </row>
    <row r="285" spans="50:51" x14ac:dyDescent="0.3">
      <c r="AX285" s="7"/>
      <c r="AY285"/>
    </row>
    <row r="286" spans="50:51" x14ac:dyDescent="0.3">
      <c r="AX286" s="7"/>
      <c r="AY286"/>
    </row>
    <row r="287" spans="50:51" x14ac:dyDescent="0.3">
      <c r="AX287" s="7"/>
      <c r="AY287"/>
    </row>
    <row r="288" spans="50:51" x14ac:dyDescent="0.3">
      <c r="AX288" s="7"/>
      <c r="AY288"/>
    </row>
    <row r="289" spans="50:51" x14ac:dyDescent="0.3">
      <c r="AX289" s="7"/>
      <c r="AY289"/>
    </row>
    <row r="290" spans="50:51" x14ac:dyDescent="0.3">
      <c r="AX290" s="7"/>
      <c r="AY290"/>
    </row>
    <row r="291" spans="50:51" x14ac:dyDescent="0.3">
      <c r="AX291" s="7"/>
      <c r="AY291"/>
    </row>
    <row r="292" spans="50:51" x14ac:dyDescent="0.3">
      <c r="AX292" s="7"/>
      <c r="AY292"/>
    </row>
    <row r="293" spans="50:51" x14ac:dyDescent="0.3">
      <c r="AX293" s="7"/>
      <c r="AY293"/>
    </row>
    <row r="294" spans="50:51" x14ac:dyDescent="0.3">
      <c r="AX294" s="7"/>
      <c r="AY294"/>
    </row>
    <row r="295" spans="50:51" x14ac:dyDescent="0.3">
      <c r="AX295" s="7"/>
      <c r="AY295"/>
    </row>
    <row r="296" spans="50:51" x14ac:dyDescent="0.3">
      <c r="AX296" s="7"/>
      <c r="AY296"/>
    </row>
    <row r="297" spans="50:51" x14ac:dyDescent="0.3">
      <c r="AX297" s="7"/>
      <c r="AY297"/>
    </row>
    <row r="298" spans="50:51" x14ac:dyDescent="0.3">
      <c r="AX298" s="7"/>
      <c r="AY298"/>
    </row>
    <row r="299" spans="50:51" x14ac:dyDescent="0.3">
      <c r="AX299" s="7"/>
      <c r="AY299"/>
    </row>
    <row r="300" spans="50:51" x14ac:dyDescent="0.3">
      <c r="AX300" s="7"/>
      <c r="AY300"/>
    </row>
    <row r="301" spans="50:51" x14ac:dyDescent="0.3">
      <c r="AX301" s="7"/>
      <c r="AY301"/>
    </row>
    <row r="302" spans="50:51" x14ac:dyDescent="0.3">
      <c r="AX302" s="7"/>
      <c r="AY302"/>
    </row>
    <row r="303" spans="50:51" x14ac:dyDescent="0.3">
      <c r="AX303" s="7"/>
      <c r="AY303"/>
    </row>
    <row r="304" spans="50:51" x14ac:dyDescent="0.3">
      <c r="AX304" s="7"/>
      <c r="AY304"/>
    </row>
    <row r="305" spans="50:51" x14ac:dyDescent="0.3">
      <c r="AX305" s="7"/>
      <c r="AY305"/>
    </row>
    <row r="306" spans="50:51" x14ac:dyDescent="0.3">
      <c r="AX306" s="7"/>
      <c r="AY306"/>
    </row>
    <row r="307" spans="50:51" x14ac:dyDescent="0.3">
      <c r="AX307" s="7"/>
      <c r="AY307"/>
    </row>
    <row r="308" spans="50:51" x14ac:dyDescent="0.3">
      <c r="AX308" s="7"/>
      <c r="AY308"/>
    </row>
    <row r="309" spans="50:51" x14ac:dyDescent="0.3">
      <c r="AX309" s="7"/>
      <c r="AY309"/>
    </row>
    <row r="310" spans="50:51" x14ac:dyDescent="0.3">
      <c r="AX310" s="7"/>
      <c r="AY310"/>
    </row>
    <row r="311" spans="50:51" x14ac:dyDescent="0.3">
      <c r="AX311" s="7"/>
      <c r="AY311"/>
    </row>
    <row r="312" spans="50:51" x14ac:dyDescent="0.3">
      <c r="AX312" s="7"/>
      <c r="AY312"/>
    </row>
    <row r="313" spans="50:51" x14ac:dyDescent="0.3">
      <c r="AX313" s="7"/>
      <c r="AY313"/>
    </row>
    <row r="314" spans="50:51" x14ac:dyDescent="0.3">
      <c r="AX314" s="7"/>
      <c r="AY314"/>
    </row>
    <row r="315" spans="50:51" x14ac:dyDescent="0.3">
      <c r="AX315" s="7"/>
      <c r="AY315"/>
    </row>
    <row r="316" spans="50:51" x14ac:dyDescent="0.3">
      <c r="AX316" s="7"/>
      <c r="AY316"/>
    </row>
    <row r="317" spans="50:51" x14ac:dyDescent="0.3">
      <c r="AX317" s="7"/>
      <c r="AY317"/>
    </row>
    <row r="318" spans="50:51" x14ac:dyDescent="0.3">
      <c r="AX318" s="7"/>
      <c r="AY318"/>
    </row>
    <row r="319" spans="50:51" x14ac:dyDescent="0.3">
      <c r="AX319" s="7"/>
      <c r="AY319"/>
    </row>
    <row r="320" spans="50:51" x14ac:dyDescent="0.3">
      <c r="AX320" s="7"/>
      <c r="AY320"/>
    </row>
    <row r="321" spans="50:51" x14ac:dyDescent="0.3">
      <c r="AX321" s="7"/>
      <c r="AY321"/>
    </row>
    <row r="322" spans="50:51" x14ac:dyDescent="0.3">
      <c r="AX322" s="7"/>
      <c r="AY322"/>
    </row>
    <row r="323" spans="50:51" x14ac:dyDescent="0.3">
      <c r="AX323" s="7"/>
      <c r="AY323"/>
    </row>
    <row r="324" spans="50:51" x14ac:dyDescent="0.3">
      <c r="AX324" s="7"/>
      <c r="AY324"/>
    </row>
    <row r="325" spans="50:51" x14ac:dyDescent="0.3">
      <c r="AX325" s="7"/>
      <c r="AY325"/>
    </row>
    <row r="326" spans="50:51" x14ac:dyDescent="0.3">
      <c r="AX326" s="7"/>
      <c r="AY326"/>
    </row>
    <row r="327" spans="50:51" x14ac:dyDescent="0.3">
      <c r="AX327" s="7"/>
      <c r="AY327"/>
    </row>
    <row r="328" spans="50:51" x14ac:dyDescent="0.3">
      <c r="AX328" s="7"/>
      <c r="AY328"/>
    </row>
    <row r="329" spans="50:51" x14ac:dyDescent="0.3">
      <c r="AX329" s="7"/>
      <c r="AY329"/>
    </row>
    <row r="330" spans="50:51" x14ac:dyDescent="0.3">
      <c r="AX330" s="7"/>
      <c r="AY330"/>
    </row>
    <row r="331" spans="50:51" x14ac:dyDescent="0.3">
      <c r="AX331" s="7"/>
      <c r="AY331"/>
    </row>
    <row r="332" spans="50:51" x14ac:dyDescent="0.3">
      <c r="AX332" s="7"/>
      <c r="AY332"/>
    </row>
    <row r="333" spans="50:51" x14ac:dyDescent="0.3">
      <c r="AX333" s="7"/>
      <c r="AY333"/>
    </row>
    <row r="334" spans="50:51" x14ac:dyDescent="0.3">
      <c r="AX334" s="7"/>
      <c r="AY334"/>
    </row>
    <row r="335" spans="50:51" x14ac:dyDescent="0.3">
      <c r="AX335" s="7"/>
      <c r="AY335"/>
    </row>
    <row r="336" spans="50:51" x14ac:dyDescent="0.3">
      <c r="AX336" s="7"/>
      <c r="AY336"/>
    </row>
    <row r="337" spans="50:51" x14ac:dyDescent="0.3">
      <c r="AX337" s="7"/>
      <c r="AY337"/>
    </row>
    <row r="338" spans="50:51" x14ac:dyDescent="0.3">
      <c r="AX338" s="7"/>
      <c r="AY338"/>
    </row>
    <row r="339" spans="50:51" x14ac:dyDescent="0.3">
      <c r="AX339" s="7"/>
      <c r="AY339"/>
    </row>
    <row r="340" spans="50:51" x14ac:dyDescent="0.3">
      <c r="AX340" s="7"/>
      <c r="AY340"/>
    </row>
    <row r="341" spans="50:51" x14ac:dyDescent="0.3">
      <c r="AX341" s="7"/>
      <c r="AY341"/>
    </row>
    <row r="342" spans="50:51" x14ac:dyDescent="0.3">
      <c r="AX342" s="7"/>
      <c r="AY342"/>
    </row>
    <row r="343" spans="50:51" x14ac:dyDescent="0.3">
      <c r="AX343" s="7"/>
      <c r="AY343"/>
    </row>
    <row r="344" spans="50:51" x14ac:dyDescent="0.3">
      <c r="AX344" s="7"/>
      <c r="AY344"/>
    </row>
    <row r="345" spans="50:51" x14ac:dyDescent="0.3">
      <c r="AX345" s="7"/>
      <c r="AY345"/>
    </row>
    <row r="346" spans="50:51" x14ac:dyDescent="0.3">
      <c r="AX346" s="7"/>
      <c r="AY346"/>
    </row>
    <row r="347" spans="50:51" x14ac:dyDescent="0.3">
      <c r="AX347" s="7"/>
      <c r="AY347"/>
    </row>
    <row r="348" spans="50:51" x14ac:dyDescent="0.3">
      <c r="AX348" s="7"/>
      <c r="AY348"/>
    </row>
    <row r="349" spans="50:51" x14ac:dyDescent="0.3">
      <c r="AX349" s="7"/>
      <c r="AY349"/>
    </row>
    <row r="350" spans="50:51" x14ac:dyDescent="0.3">
      <c r="AX350" s="7"/>
      <c r="AY350"/>
    </row>
    <row r="351" spans="50:51" x14ac:dyDescent="0.3">
      <c r="AX351" s="7"/>
      <c r="AY351"/>
    </row>
    <row r="352" spans="50:51" x14ac:dyDescent="0.3">
      <c r="AX352" s="7"/>
      <c r="AY352"/>
    </row>
    <row r="353" spans="50:51" x14ac:dyDescent="0.3">
      <c r="AX353" s="7"/>
      <c r="AY353"/>
    </row>
    <row r="354" spans="50:51" x14ac:dyDescent="0.3">
      <c r="AX354" s="7"/>
      <c r="AY354"/>
    </row>
    <row r="355" spans="50:51" x14ac:dyDescent="0.3">
      <c r="AX355" s="7"/>
      <c r="AY355"/>
    </row>
    <row r="356" spans="50:51" x14ac:dyDescent="0.3">
      <c r="AX356" s="7"/>
      <c r="AY356"/>
    </row>
    <row r="357" spans="50:51" x14ac:dyDescent="0.3">
      <c r="AX357" s="7"/>
      <c r="AY357"/>
    </row>
    <row r="358" spans="50:51" x14ac:dyDescent="0.3">
      <c r="AX358" s="7"/>
      <c r="AY358"/>
    </row>
    <row r="359" spans="50:51" x14ac:dyDescent="0.3">
      <c r="AX359" s="7"/>
      <c r="AY359"/>
    </row>
    <row r="360" spans="50:51" x14ac:dyDescent="0.3">
      <c r="AX360" s="7"/>
      <c r="AY360"/>
    </row>
    <row r="361" spans="50:51" x14ac:dyDescent="0.3">
      <c r="AX361" s="7"/>
      <c r="AY361"/>
    </row>
    <row r="362" spans="50:51" x14ac:dyDescent="0.3">
      <c r="AX362" s="7"/>
      <c r="AY362"/>
    </row>
    <row r="363" spans="50:51" x14ac:dyDescent="0.3">
      <c r="AX363" s="7"/>
      <c r="AY363"/>
    </row>
    <row r="364" spans="50:51" x14ac:dyDescent="0.3">
      <c r="AX364" s="7"/>
      <c r="AY364"/>
    </row>
    <row r="365" spans="50:51" x14ac:dyDescent="0.3">
      <c r="AX365" s="7"/>
      <c r="AY365"/>
    </row>
    <row r="366" spans="50:51" x14ac:dyDescent="0.3">
      <c r="AX366" s="7"/>
      <c r="AY366"/>
    </row>
    <row r="367" spans="50:51" x14ac:dyDescent="0.3">
      <c r="AX367" s="7"/>
      <c r="AY367"/>
    </row>
    <row r="368" spans="50:51" x14ac:dyDescent="0.3">
      <c r="AX368" s="7"/>
      <c r="AY368"/>
    </row>
    <row r="369" spans="50:51" x14ac:dyDescent="0.3">
      <c r="AX369" s="7"/>
      <c r="AY369"/>
    </row>
    <row r="370" spans="50:51" x14ac:dyDescent="0.3">
      <c r="AX370" s="7"/>
      <c r="AY370"/>
    </row>
    <row r="371" spans="50:51" x14ac:dyDescent="0.3">
      <c r="AX371" s="7"/>
      <c r="AY371"/>
    </row>
    <row r="372" spans="50:51" x14ac:dyDescent="0.3">
      <c r="AX372" s="7"/>
      <c r="AY372"/>
    </row>
    <row r="373" spans="50:51" x14ac:dyDescent="0.3">
      <c r="AX373" s="7"/>
      <c r="AY373"/>
    </row>
    <row r="374" spans="50:51" x14ac:dyDescent="0.3">
      <c r="AX374" s="7"/>
      <c r="AY374"/>
    </row>
    <row r="375" spans="50:51" x14ac:dyDescent="0.3">
      <c r="AX375" s="7"/>
      <c r="AY375"/>
    </row>
    <row r="376" spans="50:51" x14ac:dyDescent="0.3">
      <c r="AX376" s="7"/>
      <c r="AY376"/>
    </row>
    <row r="377" spans="50:51" x14ac:dyDescent="0.3">
      <c r="AX377" s="7"/>
      <c r="AY377"/>
    </row>
    <row r="378" spans="50:51" x14ac:dyDescent="0.3">
      <c r="AX378" s="7"/>
      <c r="AY378"/>
    </row>
    <row r="379" spans="50:51" x14ac:dyDescent="0.3">
      <c r="AX379" s="7"/>
      <c r="AY379"/>
    </row>
    <row r="380" spans="50:51" x14ac:dyDescent="0.3">
      <c r="AX380" s="7"/>
      <c r="AY380"/>
    </row>
    <row r="381" spans="50:51" x14ac:dyDescent="0.3">
      <c r="AX381" s="7"/>
      <c r="AY381"/>
    </row>
    <row r="382" spans="50:51" x14ac:dyDescent="0.3">
      <c r="AX382" s="7"/>
      <c r="AY382"/>
    </row>
    <row r="383" spans="50:51" x14ac:dyDescent="0.3">
      <c r="AX383" s="7"/>
      <c r="AY383"/>
    </row>
    <row r="384" spans="50:51" x14ac:dyDescent="0.3">
      <c r="AX384" s="7"/>
      <c r="AY384"/>
    </row>
    <row r="385" spans="50:51" x14ac:dyDescent="0.3">
      <c r="AX385" s="7"/>
      <c r="AY385"/>
    </row>
    <row r="386" spans="50:51" x14ac:dyDescent="0.3">
      <c r="AX386" s="7"/>
      <c r="AY386"/>
    </row>
    <row r="387" spans="50:51" x14ac:dyDescent="0.3">
      <c r="AX387" s="7"/>
      <c r="AY387"/>
    </row>
    <row r="388" spans="50:51" x14ac:dyDescent="0.3">
      <c r="AX388" s="7"/>
      <c r="AY388"/>
    </row>
    <row r="389" spans="50:51" x14ac:dyDescent="0.3">
      <c r="AX389" s="7"/>
      <c r="AY389"/>
    </row>
    <row r="390" spans="50:51" x14ac:dyDescent="0.3">
      <c r="AX390" s="7"/>
      <c r="AY390"/>
    </row>
    <row r="391" spans="50:51" x14ac:dyDescent="0.3">
      <c r="AX391" s="7"/>
      <c r="AY391"/>
    </row>
    <row r="392" spans="50:51" x14ac:dyDescent="0.3">
      <c r="AX392" s="7"/>
      <c r="AY392"/>
    </row>
    <row r="393" spans="50:51" x14ac:dyDescent="0.3">
      <c r="AX393" s="7"/>
      <c r="AY393"/>
    </row>
    <row r="394" spans="50:51" x14ac:dyDescent="0.3">
      <c r="AX394" s="7"/>
      <c r="AY394"/>
    </row>
    <row r="395" spans="50:51" x14ac:dyDescent="0.3">
      <c r="AX395" s="7"/>
      <c r="AY395"/>
    </row>
    <row r="396" spans="50:51" x14ac:dyDescent="0.3">
      <c r="AX396" s="7"/>
      <c r="AY396"/>
    </row>
    <row r="397" spans="50:51" x14ac:dyDescent="0.3">
      <c r="AX397" s="7"/>
      <c r="AY397"/>
    </row>
    <row r="398" spans="50:51" x14ac:dyDescent="0.3">
      <c r="AX398" s="7"/>
      <c r="AY398"/>
    </row>
    <row r="399" spans="50:51" x14ac:dyDescent="0.3">
      <c r="AX399" s="7"/>
      <c r="AY39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E2BE-2B14-405C-AC72-DB1E421FEFC9}">
  <dimension ref="A1:I37"/>
  <sheetViews>
    <sheetView topLeftCell="A16" workbookViewId="0">
      <selection activeCell="C2" sqref="C2"/>
    </sheetView>
  </sheetViews>
  <sheetFormatPr defaultRowHeight="14.4" x14ac:dyDescent="0.3"/>
  <cols>
    <col min="1" max="1" width="53.33203125" bestFit="1" customWidth="1"/>
    <col min="2" max="2" width="24.6640625" bestFit="1" customWidth="1"/>
    <col min="3" max="3" width="29.77734375" bestFit="1" customWidth="1"/>
    <col min="4" max="4" width="27" bestFit="1" customWidth="1"/>
    <col min="5" max="5" width="28.33203125" bestFit="1" customWidth="1"/>
    <col min="6" max="6" width="24.44140625" bestFit="1" customWidth="1"/>
    <col min="7" max="7" width="27.44140625" bestFit="1" customWidth="1"/>
    <col min="8" max="8" width="23.88671875" bestFit="1" customWidth="1"/>
    <col min="9" max="9" width="24.109375" bestFit="1" customWidth="1"/>
  </cols>
  <sheetData>
    <row r="1" spans="1:9" ht="15.6" x14ac:dyDescent="0.3">
      <c r="B1" s="8" t="s">
        <v>808</v>
      </c>
      <c r="C1" s="8" t="s">
        <v>809</v>
      </c>
      <c r="D1" s="8" t="s">
        <v>810</v>
      </c>
      <c r="E1" s="8" t="s">
        <v>811</v>
      </c>
      <c r="F1" s="8" t="s">
        <v>812</v>
      </c>
      <c r="G1" s="8" t="s">
        <v>813</v>
      </c>
      <c r="H1" s="8" t="s">
        <v>814</v>
      </c>
      <c r="I1" s="8" t="s">
        <v>815</v>
      </c>
    </row>
    <row r="2" spans="1:9" x14ac:dyDescent="0.3">
      <c r="A2" s="4" t="s">
        <v>773</v>
      </c>
      <c r="B2">
        <v>0</v>
      </c>
      <c r="C2">
        <v>2.7519800994727799</v>
      </c>
      <c r="D2">
        <v>3.2652997563179098</v>
      </c>
      <c r="E2">
        <f>4.46440993212557</f>
        <v>4.4644099321255704</v>
      </c>
      <c r="F2">
        <v>3.6541813040175466</v>
      </c>
      <c r="G2">
        <v>1.4079986191756222</v>
      </c>
      <c r="H2">
        <v>3.0492924219564799</v>
      </c>
      <c r="I2">
        <v>3.2228272538446552</v>
      </c>
    </row>
    <row r="3" spans="1:9" x14ac:dyDescent="0.3">
      <c r="A3" s="4" t="s">
        <v>774</v>
      </c>
      <c r="B3">
        <v>0</v>
      </c>
      <c r="C3">
        <v>4.1861647650840759</v>
      </c>
      <c r="D3">
        <v>2.9064604988867666</v>
      </c>
      <c r="E3">
        <v>4.989447450871622</v>
      </c>
      <c r="F3">
        <v>4.060993837949936</v>
      </c>
      <c r="G3">
        <v>4.3410483743123871</v>
      </c>
      <c r="H3">
        <v>3.6433219142308348</v>
      </c>
      <c r="I3">
        <v>3.1046903342775756</v>
      </c>
    </row>
    <row r="4" spans="1:9" x14ac:dyDescent="0.3">
      <c r="A4" s="4" t="s">
        <v>775</v>
      </c>
      <c r="B4">
        <v>0</v>
      </c>
      <c r="C4">
        <v>2.1251555515185485</v>
      </c>
      <c r="D4">
        <v>2.1352953761315088</v>
      </c>
      <c r="E4">
        <v>4.4506873606128829</v>
      </c>
      <c r="F4">
        <v>3.9347549437873788</v>
      </c>
      <c r="G4">
        <v>2.1931078970657585</v>
      </c>
      <c r="H4">
        <v>2.8178157314035612</v>
      </c>
      <c r="I4">
        <v>2.7263200798408525</v>
      </c>
    </row>
    <row r="5" spans="1:9" x14ac:dyDescent="0.3">
      <c r="A5" t="s">
        <v>816</v>
      </c>
      <c r="B5">
        <v>10</v>
      </c>
      <c r="C5">
        <v>2.4401604449615353</v>
      </c>
      <c r="D5">
        <v>0.63168708013131969</v>
      </c>
      <c r="E5">
        <v>3.8001127202616871</v>
      </c>
      <c r="F5">
        <v>3.8193647045919152</v>
      </c>
      <c r="G5">
        <v>1.0727394198336739</v>
      </c>
      <c r="H5">
        <v>0.374670797923085</v>
      </c>
      <c r="I5">
        <v>0</v>
      </c>
    </row>
    <row r="6" spans="1:9" x14ac:dyDescent="0.3">
      <c r="A6" t="s">
        <v>817</v>
      </c>
      <c r="B6">
        <v>10</v>
      </c>
      <c r="C6">
        <v>2.3735948594762393</v>
      </c>
      <c r="D6">
        <v>1.4628542908304254</v>
      </c>
      <c r="E6">
        <v>4.2585713594353489</v>
      </c>
      <c r="F6">
        <v>4.3389621722117235</v>
      </c>
      <c r="G6">
        <v>0.74545979524329176</v>
      </c>
      <c r="H6">
        <v>0.37345976147345561</v>
      </c>
      <c r="I6">
        <v>0.86875827500144709</v>
      </c>
    </row>
    <row r="7" spans="1:9" x14ac:dyDescent="0.3">
      <c r="A7" t="s">
        <v>818</v>
      </c>
      <c r="B7">
        <v>10</v>
      </c>
      <c r="C7">
        <v>2.2897488714641065</v>
      </c>
      <c r="D7">
        <v>0</v>
      </c>
      <c r="E7">
        <v>4.9023643421047467</v>
      </c>
      <c r="F7">
        <v>4.4630647158576844</v>
      </c>
      <c r="G7">
        <v>0.79628544025368986</v>
      </c>
      <c r="H7">
        <v>0</v>
      </c>
      <c r="I7">
        <v>0.44627948867237177</v>
      </c>
    </row>
    <row r="8" spans="1:9" x14ac:dyDescent="0.3">
      <c r="A8" s="4" t="s">
        <v>779</v>
      </c>
      <c r="B8">
        <v>3.3000000000000003</v>
      </c>
      <c r="C8">
        <v>2.9877737321992321</v>
      </c>
      <c r="D8">
        <v>3.5750367617743555</v>
      </c>
      <c r="E8">
        <v>3.0796777158459321</v>
      </c>
      <c r="F8">
        <v>3.8374665046837531</v>
      </c>
      <c r="G8">
        <v>1.2322954422054442</v>
      </c>
      <c r="H8">
        <v>2.2429274130999288</v>
      </c>
      <c r="I8">
        <v>1.3131842769069502</v>
      </c>
    </row>
    <row r="9" spans="1:9" x14ac:dyDescent="0.3">
      <c r="A9" s="4" t="s">
        <v>780</v>
      </c>
      <c r="B9">
        <v>3.3000000000000003</v>
      </c>
      <c r="C9">
        <v>2.1251555515185485</v>
      </c>
      <c r="D9">
        <v>2.9922019585167803</v>
      </c>
      <c r="E9">
        <v>3.7122414810867346</v>
      </c>
      <c r="F9">
        <v>4.1279935789091624</v>
      </c>
      <c r="G9">
        <v>1.2664685910935194</v>
      </c>
      <c r="H9">
        <v>2.1294626134347383</v>
      </c>
      <c r="I9">
        <v>3.5465572061255242</v>
      </c>
    </row>
    <row r="10" spans="1:9" x14ac:dyDescent="0.3">
      <c r="A10" t="s">
        <v>819</v>
      </c>
      <c r="B10">
        <v>10</v>
      </c>
      <c r="C10">
        <v>2.6583265553675628</v>
      </c>
      <c r="D10">
        <v>0.34105872510934088</v>
      </c>
      <c r="E10">
        <v>4.4618568955650657</v>
      </c>
      <c r="F10">
        <v>4.345861868856236</v>
      </c>
      <c r="G10">
        <v>2.3741029348749159</v>
      </c>
      <c r="H10">
        <v>1.0187379179170604</v>
      </c>
      <c r="I10">
        <v>2.4102286994677335</v>
      </c>
    </row>
    <row r="11" spans="1:9" x14ac:dyDescent="0.3">
      <c r="A11" s="4" t="s">
        <v>782</v>
      </c>
      <c r="B11">
        <v>3.3000000000000003</v>
      </c>
      <c r="C11">
        <v>0</v>
      </c>
      <c r="D11">
        <v>2.58261646705887</v>
      </c>
      <c r="E11">
        <v>3.7822837731827113</v>
      </c>
      <c r="F11">
        <v>3.6342731549188692</v>
      </c>
      <c r="G11">
        <v>3.2465714493916265</v>
      </c>
      <c r="H11">
        <v>2.4186866125813031</v>
      </c>
      <c r="I11">
        <v>2.6198376834309598</v>
      </c>
    </row>
    <row r="12" spans="1:9" x14ac:dyDescent="0.3">
      <c r="A12" s="4" t="s">
        <v>783</v>
      </c>
      <c r="B12">
        <v>0</v>
      </c>
      <c r="C12">
        <v>0.63467546509400585</v>
      </c>
      <c r="D12">
        <v>2.4685666157763437</v>
      </c>
      <c r="E12">
        <v>3.3767274196040433</v>
      </c>
      <c r="F12">
        <v>4.2661320409640942</v>
      </c>
      <c r="G12">
        <v>3.0284180826616667</v>
      </c>
      <c r="H12">
        <v>3.2357444101703465</v>
      </c>
      <c r="I12">
        <v>2.3716720984095638</v>
      </c>
    </row>
    <row r="13" spans="1:9" x14ac:dyDescent="0.3">
      <c r="A13" s="4" t="s">
        <v>784</v>
      </c>
      <c r="B13">
        <v>3.3000000000000003</v>
      </c>
      <c r="C13">
        <v>0.96862773861205564</v>
      </c>
      <c r="D13">
        <v>2.5599950089532451</v>
      </c>
      <c r="E13">
        <v>3.8247610341957552</v>
      </c>
      <c r="F13">
        <v>3.9765251661205778</v>
      </c>
      <c r="G13">
        <v>1.5757283454477011</v>
      </c>
      <c r="H13">
        <v>2.7387192551152175</v>
      </c>
      <c r="I13">
        <v>3.1649084119067634</v>
      </c>
    </row>
    <row r="14" spans="1:9" x14ac:dyDescent="0.3">
      <c r="A14" s="4" t="s">
        <v>785</v>
      </c>
      <c r="B14">
        <v>0</v>
      </c>
      <c r="C14">
        <v>1.1056977016231953</v>
      </c>
      <c r="D14">
        <v>2.9257085816608521</v>
      </c>
      <c r="E14">
        <v>3.4580880211956213</v>
      </c>
      <c r="F14">
        <v>4.0141891632074627</v>
      </c>
      <c r="G14">
        <v>1.4642623881149881</v>
      </c>
      <c r="H14">
        <v>2.9467158326448279</v>
      </c>
      <c r="I14">
        <v>2.7691896160578211</v>
      </c>
    </row>
    <row r="15" spans="1:9" x14ac:dyDescent="0.3">
      <c r="A15" t="s">
        <v>786</v>
      </c>
      <c r="B15">
        <v>6.7</v>
      </c>
      <c r="C15">
        <v>1.6063010447943156</v>
      </c>
      <c r="D15">
        <v>0.8135261107169196</v>
      </c>
      <c r="E15">
        <v>2.793924617784838</v>
      </c>
      <c r="F15">
        <v>3.8032560957013799</v>
      </c>
      <c r="G15">
        <v>2.1748850851351049</v>
      </c>
      <c r="H15">
        <v>1.4716734369973503</v>
      </c>
      <c r="I15">
        <v>1.6970505607624107</v>
      </c>
    </row>
    <row r="16" spans="1:9" x14ac:dyDescent="0.3">
      <c r="A16" s="4" t="s">
        <v>787</v>
      </c>
      <c r="B16">
        <v>3.3000000000000003</v>
      </c>
      <c r="C16">
        <v>2.6070169435452102</v>
      </c>
      <c r="D16">
        <v>3.2596209741330129</v>
      </c>
      <c r="E16">
        <v>4.8382317078158419</v>
      </c>
      <c r="F16">
        <v>3.8727467545772489</v>
      </c>
      <c r="G16">
        <v>1.3680066530659627</v>
      </c>
      <c r="H16">
        <v>3.166601797874371</v>
      </c>
      <c r="I16">
        <v>3.1563413039553945</v>
      </c>
    </row>
    <row r="17" spans="1:9" x14ac:dyDescent="0.3">
      <c r="A17" t="s">
        <v>788</v>
      </c>
      <c r="B17">
        <v>6.7</v>
      </c>
      <c r="C17">
        <v>2.6223105181658077</v>
      </c>
      <c r="D17">
        <v>1.3015100675770692</v>
      </c>
      <c r="E17">
        <v>3.5756590114995817</v>
      </c>
      <c r="F17">
        <v>4.1386432567603224</v>
      </c>
      <c r="G17">
        <v>1.1021321282679217</v>
      </c>
      <c r="H17">
        <v>1.8672328542085199</v>
      </c>
      <c r="I17">
        <v>2.2850160305485239</v>
      </c>
    </row>
    <row r="18" spans="1:9" x14ac:dyDescent="0.3">
      <c r="A18" s="4" t="s">
        <v>789</v>
      </c>
      <c r="B18">
        <v>3.3000000000000003</v>
      </c>
      <c r="C18">
        <v>3.5496810043689924</v>
      </c>
      <c r="D18">
        <v>2.998851296202373</v>
      </c>
      <c r="E18">
        <v>4.9717292425943782</v>
      </c>
      <c r="F18">
        <v>3.6559773858450635</v>
      </c>
      <c r="G18">
        <v>1.761050904516148</v>
      </c>
      <c r="H18">
        <v>3.0896317200354551</v>
      </c>
      <c r="I18">
        <v>3.0264068333596335</v>
      </c>
    </row>
    <row r="19" spans="1:9" x14ac:dyDescent="0.3">
      <c r="A19" s="4" t="s">
        <v>790</v>
      </c>
      <c r="B19">
        <v>0</v>
      </c>
      <c r="C19">
        <v>1.0019690809661157</v>
      </c>
      <c r="D19">
        <v>2.5900536587648282</v>
      </c>
      <c r="E19">
        <v>2.9264462569307454</v>
      </c>
      <c r="F19">
        <v>3.9063511926008032</v>
      </c>
      <c r="G19">
        <v>1.5210192419885962</v>
      </c>
      <c r="H19">
        <v>2.8669838112584771</v>
      </c>
      <c r="I19">
        <v>4.2729210402838049</v>
      </c>
    </row>
    <row r="20" spans="1:9" x14ac:dyDescent="0.3">
      <c r="A20" s="4" t="s">
        <v>791</v>
      </c>
      <c r="B20">
        <v>0</v>
      </c>
      <c r="C20">
        <v>2.2332732367586319</v>
      </c>
      <c r="D20">
        <v>2.8321539467821619</v>
      </c>
      <c r="E20">
        <v>5.2513855937085143</v>
      </c>
      <c r="F20">
        <v>4.2302455811315927</v>
      </c>
      <c r="G20">
        <v>1.908621055396116</v>
      </c>
      <c r="H20">
        <v>2.3949702446512839</v>
      </c>
      <c r="I20">
        <v>2.8861065330131885</v>
      </c>
    </row>
    <row r="21" spans="1:9" x14ac:dyDescent="0.3">
      <c r="A21" s="4" t="s">
        <v>792</v>
      </c>
      <c r="B21">
        <v>0</v>
      </c>
      <c r="C21">
        <v>3.072651670833054</v>
      </c>
      <c r="D21">
        <v>3.2209231524007267</v>
      </c>
      <c r="E21">
        <v>5.2930421350066883</v>
      </c>
      <c r="F21">
        <v>4.0561912713241872</v>
      </c>
      <c r="G21">
        <v>2.616523749764375</v>
      </c>
      <c r="H21">
        <v>2.8109695430693322</v>
      </c>
      <c r="I21">
        <v>2.7747211691180729</v>
      </c>
    </row>
    <row r="22" spans="1:9" x14ac:dyDescent="0.3">
      <c r="A22" t="s">
        <v>820</v>
      </c>
      <c r="B22">
        <v>10</v>
      </c>
      <c r="C22">
        <v>2.6753698586862491</v>
      </c>
      <c r="D22">
        <v>0.73762568054584987</v>
      </c>
      <c r="E22">
        <v>4.2037130607308093</v>
      </c>
      <c r="F22">
        <v>4.1516099303914737</v>
      </c>
      <c r="G22">
        <v>0.7907722918212069</v>
      </c>
      <c r="H22">
        <v>0.26396781893939947</v>
      </c>
      <c r="I22">
        <v>1.2339064481984443</v>
      </c>
    </row>
    <row r="23" spans="1:9" x14ac:dyDescent="0.3">
      <c r="A23" s="5" t="s">
        <v>821</v>
      </c>
      <c r="B23">
        <v>6.7</v>
      </c>
      <c r="C23">
        <v>2.9036604596792293</v>
      </c>
      <c r="D23">
        <v>1.1513205066720935</v>
      </c>
      <c r="E23">
        <v>4.2585713594353489</v>
      </c>
      <c r="F23">
        <v>4.2771682633065256</v>
      </c>
      <c r="G23">
        <v>1.0473726049416343</v>
      </c>
      <c r="H23">
        <v>1.7607020145228691</v>
      </c>
      <c r="I23">
        <v>1.8098389136888953</v>
      </c>
    </row>
    <row r="24" spans="1:9" x14ac:dyDescent="0.3">
      <c r="A24" s="5" t="s">
        <v>822</v>
      </c>
      <c r="B24">
        <v>6.7</v>
      </c>
      <c r="C24">
        <v>2.7505372577568736</v>
      </c>
      <c r="D24">
        <v>2.0645121039945526</v>
      </c>
      <c r="E24">
        <v>3.3172029536654302</v>
      </c>
      <c r="F24">
        <v>4.0998037682499122</v>
      </c>
      <c r="G24">
        <v>1.1415542614674137</v>
      </c>
      <c r="H24">
        <v>2.6118077006190399</v>
      </c>
      <c r="I24">
        <v>1.3122126386016593</v>
      </c>
    </row>
    <row r="25" spans="1:9" x14ac:dyDescent="0.3">
      <c r="A25" s="4" t="s">
        <v>796</v>
      </c>
      <c r="B25">
        <v>0</v>
      </c>
      <c r="C25">
        <v>2.174220367823672</v>
      </c>
      <c r="D25">
        <v>1.8966075979952608</v>
      </c>
      <c r="E25">
        <v>3.7524593133224897</v>
      </c>
      <c r="F25">
        <v>3.875762537476799</v>
      </c>
      <c r="G25">
        <v>1.6690645770701151</v>
      </c>
      <c r="H25">
        <v>2.8271178005653019</v>
      </c>
      <c r="I25">
        <v>2.0300022731322223</v>
      </c>
    </row>
    <row r="26" spans="1:9" x14ac:dyDescent="0.3">
      <c r="A26" s="4" t="s">
        <v>797</v>
      </c>
      <c r="B26">
        <v>3.3000000000000003</v>
      </c>
      <c r="C26">
        <v>2.3729483030469409</v>
      </c>
      <c r="D26">
        <v>2.6071838570445487</v>
      </c>
      <c r="E26">
        <v>4.7183361485781683</v>
      </c>
      <c r="F26">
        <v>4.0489874213855623</v>
      </c>
      <c r="G26">
        <v>2.0778926990525366</v>
      </c>
      <c r="H26">
        <v>2.7901586864851717</v>
      </c>
      <c r="I26">
        <v>1.6531284697991038</v>
      </c>
    </row>
    <row r="27" spans="1:9" x14ac:dyDescent="0.3">
      <c r="A27" s="4" t="s">
        <v>798</v>
      </c>
      <c r="B27">
        <v>3.3000000000000003</v>
      </c>
      <c r="C27">
        <v>1.309225828518525</v>
      </c>
      <c r="D27">
        <v>2.0612946825337821</v>
      </c>
      <c r="E27">
        <v>3.5030589952540327</v>
      </c>
      <c r="F27">
        <v>3.122916383753167</v>
      </c>
      <c r="G27">
        <v>2.8661332610698782</v>
      </c>
      <c r="H27">
        <v>2.6773355032466579</v>
      </c>
      <c r="I27">
        <v>3.2489430775421013</v>
      </c>
    </row>
    <row r="28" spans="1:9" x14ac:dyDescent="0.3">
      <c r="A28" s="4" t="s">
        <v>799</v>
      </c>
      <c r="B28">
        <v>3.3000000000000003</v>
      </c>
      <c r="C28">
        <v>1.2353584774445436</v>
      </c>
      <c r="D28">
        <v>2.3663819410492177</v>
      </c>
      <c r="E28">
        <v>4.0568495581989374</v>
      </c>
      <c r="F28">
        <v>0.24794803976987101</v>
      </c>
      <c r="G28">
        <v>0</v>
      </c>
      <c r="H28">
        <v>1.7942257053330386</v>
      </c>
      <c r="I28">
        <v>1.9876449942561571</v>
      </c>
    </row>
    <row r="29" spans="1:9" x14ac:dyDescent="0.3">
      <c r="A29" s="4" t="s">
        <v>800</v>
      </c>
      <c r="B29">
        <v>3.3000000000000003</v>
      </c>
      <c r="C29">
        <v>1.5278731876975056</v>
      </c>
      <c r="D29">
        <v>2.2857098294225402</v>
      </c>
      <c r="E29">
        <v>4.6541043030361537</v>
      </c>
      <c r="F29">
        <v>0</v>
      </c>
      <c r="G29">
        <v>0.77092029658996941</v>
      </c>
      <c r="H29">
        <v>2.413124612597715</v>
      </c>
      <c r="I29">
        <v>2.3262044084824742</v>
      </c>
    </row>
    <row r="30" spans="1:9" x14ac:dyDescent="0.3">
      <c r="A30" t="s">
        <v>823</v>
      </c>
      <c r="B30">
        <v>6.7</v>
      </c>
      <c r="C30">
        <v>0.73256280231509163</v>
      </c>
      <c r="D30">
        <v>2.6670331277944954</v>
      </c>
      <c r="E30">
        <v>3.3666042111110812</v>
      </c>
      <c r="F30">
        <v>3.6223136807350467</v>
      </c>
      <c r="G30">
        <v>0.32806187922662344</v>
      </c>
      <c r="H30">
        <v>3.6352350589915394</v>
      </c>
      <c r="I30">
        <v>3.6745942209602021</v>
      </c>
    </row>
    <row r="31" spans="1:9" x14ac:dyDescent="0.3">
      <c r="A31" s="4" t="s">
        <v>802</v>
      </c>
      <c r="B31">
        <v>0</v>
      </c>
      <c r="C31">
        <v>3.4358870728125743</v>
      </c>
      <c r="D31">
        <v>4.1273388919858442</v>
      </c>
      <c r="E31">
        <v>3.8850124682568095</v>
      </c>
      <c r="F31">
        <v>3.7927361878545014</v>
      </c>
      <c r="G31">
        <v>3.978943466270807</v>
      </c>
      <c r="H31">
        <v>3.4570007695174687</v>
      </c>
      <c r="I31">
        <v>3.7466150418047115</v>
      </c>
    </row>
    <row r="32" spans="1:9" x14ac:dyDescent="0.3">
      <c r="A32" s="4" t="s">
        <v>803</v>
      </c>
      <c r="B32">
        <v>0</v>
      </c>
      <c r="C32">
        <v>3.9841669248571341</v>
      </c>
      <c r="D32">
        <v>2.5599950089532451</v>
      </c>
      <c r="E32">
        <v>0</v>
      </c>
      <c r="F32">
        <v>4.1714528703421738</v>
      </c>
      <c r="G32">
        <v>1.7737245762976053</v>
      </c>
      <c r="H32">
        <v>2.0475158136765441</v>
      </c>
      <c r="I32">
        <v>2.906372131952121</v>
      </c>
    </row>
    <row r="33" spans="1:2" x14ac:dyDescent="0.3">
      <c r="A33" s="4"/>
    </row>
    <row r="34" spans="1:2" x14ac:dyDescent="0.3">
      <c r="B34">
        <v>0.36</v>
      </c>
    </row>
    <row r="35" spans="1:2" x14ac:dyDescent="0.3">
      <c r="B35">
        <v>0.11600000000000001</v>
      </c>
    </row>
    <row r="36" spans="1:2" x14ac:dyDescent="0.3">
      <c r="B36">
        <v>0.158</v>
      </c>
    </row>
    <row r="37" spans="1:2" x14ac:dyDescent="0.3">
      <c r="B37">
        <v>0.36699999999999999</v>
      </c>
    </row>
  </sheetData>
  <conditionalFormatting sqref="C2:C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testing_info</vt:lpstr>
      <vt:lpstr>Value and Moderate yes mult bed</vt:lpstr>
      <vt:lpstr>z_score_stuff</vt:lpstr>
      <vt:lpstr>hotel_z_scores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Johnson</dc:creator>
  <cp:lastModifiedBy>Noah Johnson</cp:lastModifiedBy>
  <dcterms:created xsi:type="dcterms:W3CDTF">2019-07-31T16:04:18Z</dcterms:created>
  <dcterms:modified xsi:type="dcterms:W3CDTF">2019-08-05T18:23:47Z</dcterms:modified>
</cp:coreProperties>
</file>