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 - layered systems, 2d/"/>
    </mc:Choice>
  </mc:AlternateContent>
  <xr:revisionPtr revIDLastSave="0" documentId="13_ncr:1_{A2FD81A3-5385-AB49-BB06-FA227166870F}" xr6:coauthVersionLast="47" xr6:coauthVersionMax="47" xr10:uidLastSave="{00000000-0000-0000-0000-000000000000}"/>
  <bookViews>
    <workbookView xWindow="3480" yWindow="1140" windowWidth="31300" windowHeight="246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Sheet1!$D$4</definedName>
    <definedName name="kr">Sheet1!$B$6</definedName>
    <definedName name="ks">Sheet1!$B$5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16" i="1"/>
  <c r="C16" i="1"/>
  <c r="D4" i="1"/>
  <c r="B10" i="1" s="1"/>
  <c r="C11" i="1" l="1"/>
  <c r="C10" i="1"/>
  <c r="B11" i="1"/>
</calcChain>
</file>

<file path=xl/sharedStrings.xml><?xml version="1.0" encoding="utf-8"?>
<sst xmlns="http://schemas.openxmlformats.org/spreadsheetml/2006/main" count="15" uniqueCount="13">
  <si>
    <t>Darcy' Law in 2D - Transformations</t>
  </si>
  <si>
    <t>kr:</t>
  </si>
  <si>
    <t>ks:</t>
  </si>
  <si>
    <t>x</t>
  </si>
  <si>
    <t>y</t>
  </si>
  <si>
    <t>Hydraulic Conductivity Tensor</t>
  </si>
  <si>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:</t>
    </r>
  </si>
  <si>
    <t>[deg]</t>
  </si>
  <si>
    <t>[rad]</t>
  </si>
  <si>
    <t>a</t>
  </si>
  <si>
    <t>kx</t>
  </si>
  <si>
    <t>ky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</si>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</sst>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64" fontId="0" fillId="2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kx</c:v>
                </c:pt>
              </c:strCache>
            </c:strRef>
          </c:tx>
          <c:marker>
            <c:symbol val="none"/>
          </c:marker>
          <c:xVal>
            <c:numRef>
              <c:f>Sheet1!$B$16:$B$33</c:f>
              <c:numCache>
                <c:formatCode>General</c:formatCode>
                <c:ptCount val="1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  <c:pt idx="11">
                  <c:v>-60</c:v>
                </c:pt>
                <c:pt idx="12">
                  <c:v>-65</c:v>
                </c:pt>
                <c:pt idx="13">
                  <c:v>-70</c:v>
                </c:pt>
                <c:pt idx="14">
                  <c:v>-75</c:v>
                </c:pt>
                <c:pt idx="15">
                  <c:v>-80</c:v>
                </c:pt>
                <c:pt idx="16">
                  <c:v>-85</c:v>
                </c:pt>
                <c:pt idx="17">
                  <c:v>-90</c:v>
                </c:pt>
              </c:numCache>
            </c:numRef>
          </c:xVal>
          <c:yVal>
            <c:numRef>
              <c:f>Sheet1!$C$16:$C$33</c:f>
              <c:numCache>
                <c:formatCode>0.0000</c:formatCode>
                <c:ptCount val="18"/>
                <c:pt idx="0">
                  <c:v>4.9696155060244161E-3</c:v>
                </c:pt>
                <c:pt idx="1">
                  <c:v>4.8793852415718163E-3</c:v>
                </c:pt>
                <c:pt idx="2">
                  <c:v>4.7320508075688779E-3</c:v>
                </c:pt>
                <c:pt idx="3">
                  <c:v>4.5320888862379564E-3</c:v>
                </c:pt>
                <c:pt idx="4">
                  <c:v>4.2855752193730785E-3</c:v>
                </c:pt>
                <c:pt idx="5">
                  <c:v>4.000000000000001E-3</c:v>
                </c:pt>
                <c:pt idx="6">
                  <c:v>3.6840402866513372E-3</c:v>
                </c:pt>
                <c:pt idx="7">
                  <c:v>3.3472963553338605E-3</c:v>
                </c:pt>
                <c:pt idx="8">
                  <c:v>3.0000000000000005E-3</c:v>
                </c:pt>
                <c:pt idx="9">
                  <c:v>2.6527036446661392E-3</c:v>
                </c:pt>
                <c:pt idx="10">
                  <c:v>2.3159597133486621E-3</c:v>
                </c:pt>
                <c:pt idx="11">
                  <c:v>2.0000000000000005E-3</c:v>
                </c:pt>
                <c:pt idx="12">
                  <c:v>1.7144247806269214E-3</c:v>
                </c:pt>
                <c:pt idx="13">
                  <c:v>1.4679111137620442E-3</c:v>
                </c:pt>
                <c:pt idx="14">
                  <c:v>1.2679491924311227E-3</c:v>
                </c:pt>
                <c:pt idx="15">
                  <c:v>1.1206147584281833E-3</c:v>
                </c:pt>
                <c:pt idx="16">
                  <c:v>1.0303844939755838E-3</c:v>
                </c:pt>
                <c:pt idx="1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A-459D-A596-7DFF4C3674E7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ky</c:v>
                </c:pt>
              </c:strCache>
            </c:strRef>
          </c:tx>
          <c:marker>
            <c:symbol val="none"/>
          </c:marker>
          <c:xVal>
            <c:numRef>
              <c:f>Sheet1!$B$16:$B$33</c:f>
              <c:numCache>
                <c:formatCode>General</c:formatCode>
                <c:ptCount val="1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  <c:pt idx="8">
                  <c:v>-45</c:v>
                </c:pt>
                <c:pt idx="9">
                  <c:v>-50</c:v>
                </c:pt>
                <c:pt idx="10">
                  <c:v>-55</c:v>
                </c:pt>
                <c:pt idx="11">
                  <c:v>-60</c:v>
                </c:pt>
                <c:pt idx="12">
                  <c:v>-65</c:v>
                </c:pt>
                <c:pt idx="13">
                  <c:v>-70</c:v>
                </c:pt>
                <c:pt idx="14">
                  <c:v>-75</c:v>
                </c:pt>
                <c:pt idx="15">
                  <c:v>-80</c:v>
                </c:pt>
                <c:pt idx="16">
                  <c:v>-85</c:v>
                </c:pt>
                <c:pt idx="17">
                  <c:v>-90</c:v>
                </c:pt>
              </c:numCache>
            </c:numRef>
          </c:xVal>
          <c:yVal>
            <c:numRef>
              <c:f>Sheet1!$D$16:$D$33</c:f>
              <c:numCache>
                <c:formatCode>0.0000</c:formatCode>
                <c:ptCount val="18"/>
                <c:pt idx="0">
                  <c:v>1.0303844939755838E-3</c:v>
                </c:pt>
                <c:pt idx="1">
                  <c:v>1.1206147584281831E-3</c:v>
                </c:pt>
                <c:pt idx="2">
                  <c:v>1.2679491924311227E-3</c:v>
                </c:pt>
                <c:pt idx="3">
                  <c:v>1.467911113762044E-3</c:v>
                </c:pt>
                <c:pt idx="4">
                  <c:v>1.7144247806269214E-3</c:v>
                </c:pt>
                <c:pt idx="5">
                  <c:v>2E-3</c:v>
                </c:pt>
                <c:pt idx="6">
                  <c:v>2.3159597133486621E-3</c:v>
                </c:pt>
                <c:pt idx="7">
                  <c:v>2.6527036446661388E-3</c:v>
                </c:pt>
                <c:pt idx="8">
                  <c:v>2.9999999999999996E-3</c:v>
                </c:pt>
                <c:pt idx="9">
                  <c:v>3.3472963553338609E-3</c:v>
                </c:pt>
                <c:pt idx="10">
                  <c:v>3.6840402866513372E-3</c:v>
                </c:pt>
                <c:pt idx="11">
                  <c:v>3.9999999999999992E-3</c:v>
                </c:pt>
                <c:pt idx="12">
                  <c:v>4.2855752193730785E-3</c:v>
                </c:pt>
                <c:pt idx="13">
                  <c:v>4.5320888862379546E-3</c:v>
                </c:pt>
                <c:pt idx="14">
                  <c:v>4.7320508075688779E-3</c:v>
                </c:pt>
                <c:pt idx="15">
                  <c:v>4.8793852415718163E-3</c:v>
                </c:pt>
                <c:pt idx="16">
                  <c:v>4.9696155060244161E-3</c:v>
                </c:pt>
                <c:pt idx="1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A-459D-A596-7DFF4C36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9280"/>
        <c:axId val="106210816"/>
      </c:scatterChart>
      <c:valAx>
        <c:axId val="1062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210816"/>
        <c:crosses val="autoZero"/>
        <c:crossBetween val="midCat"/>
      </c:valAx>
      <c:valAx>
        <c:axId val="10621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2092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286230</xdr:colOff>
      <xdr:row>2</xdr:row>
      <xdr:rowOff>109970</xdr:rowOff>
    </xdr:from>
    <xdr:to>
      <xdr:col>15</xdr:col>
      <xdr:colOff>143355</xdr:colOff>
      <xdr:row>10</xdr:row>
      <xdr:rowOff>100445</xdr:rowOff>
    </xdr:to>
    <xdr:grpSp>
      <xdr:nvGrpSpPr>
        <xdr:cNvPr id="1314" name="Group 74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GrpSpPr>
          <a:grpSpLocks/>
        </xdr:cNvGrpSpPr>
      </xdr:nvGrpSpPr>
      <xdr:grpSpPr bwMode="auto">
        <a:xfrm>
          <a:off x="8625897" y="755553"/>
          <a:ext cx="3243791" cy="1514475"/>
          <a:chOff x="6712811" y="1098125"/>
          <a:chExt cx="2907439" cy="1509959"/>
        </a:xfrm>
      </xdr:grpSpPr>
      <xdr:sp macro="" textlink="">
        <xdr:nvSpPr>
          <xdr:cNvPr id="1327" name="Line 16">
            <a:extLst>
              <a:ext uri="{FF2B5EF4-FFF2-40B4-BE49-F238E27FC236}">
                <a16:creationId xmlns:a16="http://schemas.microsoft.com/office/drawing/2014/main" id="{00000000-0008-0000-0000-00002F050000}"/>
              </a:ext>
            </a:extLst>
          </xdr:cNvPr>
          <xdr:cNvSpPr>
            <a:spLocks noChangeShapeType="1"/>
          </xdr:cNvSpPr>
        </xdr:nvSpPr>
        <xdr:spPr bwMode="auto">
          <a:xfrm>
            <a:off x="6712811" y="1098125"/>
            <a:ext cx="2249008" cy="0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28" name="Line 17">
            <a:extLst>
              <a:ext uri="{FF2B5EF4-FFF2-40B4-BE49-F238E27FC236}">
                <a16:creationId xmlns:a16="http://schemas.microsoft.com/office/drawing/2014/main" id="{00000000-0008-0000-0000-000030050000}"/>
              </a:ext>
            </a:extLst>
          </xdr:cNvPr>
          <xdr:cNvSpPr>
            <a:spLocks noChangeShapeType="1"/>
          </xdr:cNvSpPr>
        </xdr:nvSpPr>
        <xdr:spPr bwMode="auto">
          <a:xfrm>
            <a:off x="6937712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29" name="Line 18">
            <a:extLst>
              <a:ext uri="{FF2B5EF4-FFF2-40B4-BE49-F238E27FC236}">
                <a16:creationId xmlns:a16="http://schemas.microsoft.com/office/drawing/2014/main" id="{00000000-0008-0000-0000-000031050000}"/>
              </a:ext>
            </a:extLst>
          </xdr:cNvPr>
          <xdr:cNvSpPr>
            <a:spLocks noChangeShapeType="1"/>
          </xdr:cNvSpPr>
        </xdr:nvSpPr>
        <xdr:spPr bwMode="auto">
          <a:xfrm>
            <a:off x="7218838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0" name="Line 19">
            <a:extLst>
              <a:ext uri="{FF2B5EF4-FFF2-40B4-BE49-F238E27FC236}">
                <a16:creationId xmlns:a16="http://schemas.microsoft.com/office/drawing/2014/main" id="{00000000-0008-0000-0000-000032050000}"/>
              </a:ext>
            </a:extLst>
          </xdr:cNvPr>
          <xdr:cNvSpPr>
            <a:spLocks noChangeShapeType="1"/>
          </xdr:cNvSpPr>
        </xdr:nvSpPr>
        <xdr:spPr bwMode="auto">
          <a:xfrm>
            <a:off x="7499964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1" name="Line 20">
            <a:extLst>
              <a:ext uri="{FF2B5EF4-FFF2-40B4-BE49-F238E27FC236}">
                <a16:creationId xmlns:a16="http://schemas.microsoft.com/office/drawing/2014/main" id="{00000000-0008-0000-0000-000033050000}"/>
              </a:ext>
            </a:extLst>
          </xdr:cNvPr>
          <xdr:cNvSpPr>
            <a:spLocks noChangeShapeType="1"/>
          </xdr:cNvSpPr>
        </xdr:nvSpPr>
        <xdr:spPr bwMode="auto">
          <a:xfrm>
            <a:off x="7781090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2" name="Line 21">
            <a:extLst>
              <a:ext uri="{FF2B5EF4-FFF2-40B4-BE49-F238E27FC236}">
                <a16:creationId xmlns:a16="http://schemas.microsoft.com/office/drawing/2014/main" id="{00000000-0008-0000-0000-000034050000}"/>
              </a:ext>
            </a:extLst>
          </xdr:cNvPr>
          <xdr:cNvSpPr>
            <a:spLocks noChangeShapeType="1"/>
          </xdr:cNvSpPr>
        </xdr:nvSpPr>
        <xdr:spPr bwMode="auto">
          <a:xfrm>
            <a:off x="8062216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1333" name="Line 22">
            <a:extLst>
              <a:ext uri="{FF2B5EF4-FFF2-40B4-BE49-F238E27FC236}">
                <a16:creationId xmlns:a16="http://schemas.microsoft.com/office/drawing/2014/main" id="{00000000-0008-0000-0000-000035050000}"/>
              </a:ext>
            </a:extLst>
          </xdr:cNvPr>
          <xdr:cNvSpPr>
            <a:spLocks noChangeShapeType="1"/>
          </xdr:cNvSpPr>
        </xdr:nvSpPr>
        <xdr:spPr bwMode="auto">
          <a:xfrm>
            <a:off x="8343342" y="1098125"/>
            <a:ext cx="1124504" cy="1069213"/>
          </a:xfrm>
          <a:prstGeom prst="line">
            <a:avLst/>
          </a:prstGeom>
          <a:noFill/>
          <a:ln w="19050">
            <a:solidFill>
              <a:srgbClr val="000000"/>
            </a:solidFill>
            <a:miter lim="800000"/>
            <a:headEnd type="none" w="sm" len="sm"/>
            <a:tailEnd type="none" w="sm" len="sm"/>
          </a:ln>
        </xdr:spPr>
      </xdr:sp>
      <xdr:sp macro="" textlink="">
        <xdr:nvSpPr>
          <xdr:cNvPr id="60" name="Text Box 23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46820" y="2218724"/>
            <a:ext cx="2173430" cy="389360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Bedding Planes</a:t>
            </a:r>
          </a:p>
        </xdr:txBody>
      </xdr:sp>
    </xdr:grpSp>
    <xdr:clientData/>
  </xdr:twoCellAnchor>
  <xdr:twoCellAnchor>
    <xdr:from>
      <xdr:col>5</xdr:col>
      <xdr:colOff>111125</xdr:colOff>
      <xdr:row>1</xdr:row>
      <xdr:rowOff>144992</xdr:rowOff>
    </xdr:from>
    <xdr:to>
      <xdr:col>9</xdr:col>
      <xdr:colOff>264408</xdr:colOff>
      <xdr:row>12</xdr:row>
      <xdr:rowOff>72675</xdr:rowOff>
    </xdr:to>
    <xdr:grpSp>
      <xdr:nvGrpSpPr>
        <xdr:cNvPr id="1315" name="Group 79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GrpSpPr>
          <a:grpSpLocks/>
        </xdr:cNvGrpSpPr>
      </xdr:nvGrpSpPr>
      <xdr:grpSpPr bwMode="auto">
        <a:xfrm>
          <a:off x="4725458" y="600075"/>
          <a:ext cx="3201283" cy="2023183"/>
          <a:chOff x="4160704" y="2647949"/>
          <a:chExt cx="2859010" cy="2016928"/>
        </a:xfrm>
      </xdr:grpSpPr>
      <xdr:sp macro="" textlink="">
        <xdr:nvSpPr>
          <xdr:cNvPr id="67" name="Text Box 8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36629" y="2647949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y</a:t>
            </a:r>
          </a:p>
        </xdr:txBody>
      </xdr:sp>
      <xdr:sp macro="" textlink="">
        <xdr:nvSpPr>
          <xdr:cNvPr id="68" name="Text Box 9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35922" y="3702468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rgbClr val="FF0000"/>
                </a:solidFill>
                <a:latin typeface="Arial" pitchFamily="34" charset="0"/>
              </a:rPr>
              <a:t>x</a:t>
            </a:r>
          </a:p>
        </xdr:txBody>
      </xdr:sp>
      <xdr:sp macro="" textlink="">
        <xdr:nvSpPr>
          <xdr:cNvPr id="1319" name="Line 6">
            <a:extLst>
              <a:ext uri="{FF2B5EF4-FFF2-40B4-BE49-F238E27FC236}">
                <a16:creationId xmlns:a16="http://schemas.microsoft.com/office/drawing/2014/main" id="{00000000-0008-0000-0000-000027050000}"/>
              </a:ext>
            </a:extLst>
          </xdr:cNvPr>
          <xdr:cNvSpPr>
            <a:spLocks noChangeShapeType="1"/>
          </xdr:cNvSpPr>
        </xdr:nvSpPr>
        <xdr:spPr bwMode="auto">
          <a:xfrm rot="1390068" flipH="1" flipV="1">
            <a:off x="4160704" y="3509603"/>
            <a:ext cx="716448" cy="526756"/>
          </a:xfrm>
          <a:prstGeom prst="line">
            <a:avLst/>
          </a:prstGeom>
          <a:noFill/>
          <a:ln w="12700">
            <a:solidFill>
              <a:srgbClr val="00FF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0" name="Line 7">
            <a:extLst>
              <a:ext uri="{FF2B5EF4-FFF2-40B4-BE49-F238E27FC236}">
                <a16:creationId xmlns:a16="http://schemas.microsoft.com/office/drawing/2014/main" id="{00000000-0008-0000-0000-000028050000}"/>
              </a:ext>
            </a:extLst>
          </xdr:cNvPr>
          <xdr:cNvSpPr>
            <a:spLocks noChangeShapeType="1"/>
          </xdr:cNvSpPr>
        </xdr:nvSpPr>
        <xdr:spPr bwMode="auto">
          <a:xfrm rot="1390068" flipV="1">
            <a:off x="4954109" y="3136048"/>
            <a:ext cx="891571" cy="1245427"/>
          </a:xfrm>
          <a:prstGeom prst="line">
            <a:avLst/>
          </a:prstGeom>
          <a:noFill/>
          <a:ln w="12700">
            <a:solidFill>
              <a:srgbClr val="00FF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1" name="Line 10">
            <a:extLst>
              <a:ext uri="{FF2B5EF4-FFF2-40B4-BE49-F238E27FC236}">
                <a16:creationId xmlns:a16="http://schemas.microsoft.com/office/drawing/2014/main" id="{00000000-0008-0000-0000-000029050000}"/>
              </a:ext>
            </a:extLst>
          </xdr:cNvPr>
          <xdr:cNvSpPr>
            <a:spLocks noChangeShapeType="1"/>
          </xdr:cNvSpPr>
        </xdr:nvSpPr>
        <xdr:spPr bwMode="auto">
          <a:xfrm rot="1390068" flipH="1" flipV="1">
            <a:off x="4493273" y="2842358"/>
            <a:ext cx="520636" cy="1261911"/>
          </a:xfrm>
          <a:prstGeom prst="line">
            <a:avLst/>
          </a:prstGeom>
          <a:noFill/>
          <a:ln w="12700">
            <a:solidFill>
              <a:srgbClr val="FF00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1322" name="Line 11">
            <a:extLst>
              <a:ext uri="{FF2B5EF4-FFF2-40B4-BE49-F238E27FC236}">
                <a16:creationId xmlns:a16="http://schemas.microsoft.com/office/drawing/2014/main" id="{00000000-0008-0000-0000-00002A050000}"/>
              </a:ext>
            </a:extLst>
          </xdr:cNvPr>
          <xdr:cNvSpPr>
            <a:spLocks noChangeShapeType="1"/>
          </xdr:cNvSpPr>
        </xdr:nvSpPr>
        <xdr:spPr bwMode="auto">
          <a:xfrm rot="1390068" flipV="1">
            <a:off x="4859560" y="3633379"/>
            <a:ext cx="2160154" cy="1031498"/>
          </a:xfrm>
          <a:prstGeom prst="line">
            <a:avLst/>
          </a:prstGeom>
          <a:noFill/>
          <a:ln w="12700">
            <a:solidFill>
              <a:srgbClr val="FF0000"/>
            </a:solidFill>
            <a:miter lim="800000"/>
            <a:headEnd type="none" w="sm" len="sm"/>
            <a:tailEnd type="triangle" w="lg" len="lg"/>
          </a:ln>
        </xdr:spPr>
      </xdr:sp>
      <xdr:sp macro="" textlink="">
        <xdr:nvSpPr>
          <xdr:cNvPr id="71" name="Text Box 12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97054" y="3016330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latin typeface="Arial" pitchFamily="34" charset="0"/>
              </a:rPr>
              <a:t>s</a:t>
            </a:r>
          </a:p>
        </xdr:txBody>
      </xdr:sp>
      <xdr:sp macro="" textlink="">
        <xdr:nvSpPr>
          <xdr:cNvPr id="72" name="Text Box 13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826716" y="2961455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latin typeface="Arial" pitchFamily="34" charset="0"/>
              </a:rPr>
              <a:t>r</a:t>
            </a:r>
          </a:p>
        </xdr:txBody>
      </xdr:sp>
      <xdr:sp macro="" textlink="">
        <xdr:nvSpPr>
          <xdr:cNvPr id="74" name="Text Box 15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07911" y="3749969"/>
            <a:ext cx="380803" cy="399007"/>
          </a:xfrm>
          <a:prstGeom prst="rect">
            <a:avLst/>
          </a:prstGeom>
          <a:noFill/>
          <a:ln w="12700">
            <a:noFill/>
            <a:miter lim="800000"/>
            <a:headEnd type="none" w="sm" len="sm"/>
            <a:tailEnd type="none" w="sm" len="sm"/>
          </a:ln>
        </xdr:spPr>
        <xdr:txBody>
          <a:bodyPr wrap="square">
            <a:no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>
                <a:solidFill>
                  <a:schemeClr val="tx2"/>
                </a:solidFill>
                <a:latin typeface="Symbol" pitchFamily="18" charset="2"/>
              </a:rPr>
              <a:t>a</a:t>
            </a:r>
          </a:p>
        </xdr:txBody>
      </xdr:sp>
      <xdr:sp macro="" textlink="">
        <xdr:nvSpPr>
          <xdr:cNvPr id="78" name="Arc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 rot="3154839">
            <a:off x="4670614" y="3830184"/>
            <a:ext cx="560510" cy="514084"/>
          </a:xfrm>
          <a:prstGeom prst="arc">
            <a:avLst>
              <a:gd name="adj1" fmla="val 16200000"/>
              <a:gd name="adj2" fmla="val 19122526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4</xdr:col>
      <xdr:colOff>539749</xdr:colOff>
      <xdr:row>13</xdr:row>
      <xdr:rowOff>44450</xdr:rowOff>
    </xdr:from>
    <xdr:to>
      <xdr:col>14</xdr:col>
      <xdr:colOff>10583</xdr:colOff>
      <xdr:row>32</xdr:row>
      <xdr:rowOff>179916</xdr:rowOff>
    </xdr:to>
    <xdr:graphicFrame macro="">
      <xdr:nvGraphicFramePr>
        <xdr:cNvPr id="1316" name="Chart 22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showGridLines="0" tabSelected="1" zoomScale="120" zoomScaleNormal="120" workbookViewId="0">
      <selection activeCell="D8" sqref="D8"/>
    </sheetView>
  </sheetViews>
  <sheetFormatPr baseColWidth="10" defaultColWidth="8.83203125" defaultRowHeight="15" x14ac:dyDescent="0.2"/>
  <cols>
    <col min="1" max="1" width="7.1640625" customWidth="1"/>
    <col min="2" max="2" width="14.5" customWidth="1"/>
    <col min="3" max="3" width="14.6640625" customWidth="1"/>
    <col min="4" max="4" width="14" customWidth="1"/>
    <col min="5" max="5" width="10.1640625" customWidth="1"/>
    <col min="6" max="6" width="10.6640625" customWidth="1"/>
    <col min="7" max="7" width="11.5" customWidth="1"/>
  </cols>
  <sheetData>
    <row r="1" spans="1:18" ht="36" customHeight="1" x14ac:dyDescent="0.35">
      <c r="A1" s="2" t="s">
        <v>0</v>
      </c>
    </row>
    <row r="2" spans="1:18" x14ac:dyDescent="0.2">
      <c r="A2" s="1" t="s">
        <v>12</v>
      </c>
    </row>
    <row r="4" spans="1:18" x14ac:dyDescent="0.2">
      <c r="A4" s="4" t="s">
        <v>6</v>
      </c>
      <c r="B4" s="6">
        <v>-60</v>
      </c>
      <c r="C4" t="s">
        <v>7</v>
      </c>
      <c r="D4" s="7">
        <f>RADIANS(B4)</f>
        <v>-1.0471975511965976</v>
      </c>
      <c r="E4" t="s">
        <v>8</v>
      </c>
      <c r="N4" s="3"/>
      <c r="O4" s="3"/>
      <c r="P4" s="3"/>
      <c r="Q4" s="3"/>
      <c r="R4" s="3"/>
    </row>
    <row r="5" spans="1:18" x14ac:dyDescent="0.2">
      <c r="A5" s="4" t="s">
        <v>2</v>
      </c>
      <c r="B5" s="6">
        <v>1E-3</v>
      </c>
      <c r="N5" s="3"/>
      <c r="O5" s="3"/>
      <c r="P5" s="3"/>
      <c r="Q5" s="3"/>
      <c r="R5" s="3"/>
    </row>
    <row r="6" spans="1:18" x14ac:dyDescent="0.2">
      <c r="A6" s="4" t="s">
        <v>1</v>
      </c>
      <c r="B6" s="6">
        <v>5.0000000000000001E-3</v>
      </c>
      <c r="N6" s="3"/>
      <c r="O6" s="3"/>
      <c r="P6" s="3"/>
      <c r="Q6" s="3"/>
      <c r="R6" s="3"/>
    </row>
    <row r="7" spans="1:18" x14ac:dyDescent="0.2">
      <c r="N7" s="3"/>
      <c r="O7" s="3"/>
      <c r="P7" s="3"/>
      <c r="Q7" s="3"/>
      <c r="R7" s="3"/>
    </row>
    <row r="8" spans="1:18" x14ac:dyDescent="0.2">
      <c r="B8" s="5" t="s">
        <v>5</v>
      </c>
      <c r="C8" s="5"/>
      <c r="N8" s="3"/>
      <c r="O8" s="3"/>
      <c r="P8" s="3"/>
      <c r="Q8" s="3"/>
      <c r="R8" s="3"/>
    </row>
    <row r="9" spans="1:18" x14ac:dyDescent="0.2">
      <c r="B9" s="3" t="s">
        <v>3</v>
      </c>
      <c r="C9" s="3" t="s">
        <v>4</v>
      </c>
    </row>
    <row r="10" spans="1:18" x14ac:dyDescent="0.2">
      <c r="A10" s="8" t="s">
        <v>3</v>
      </c>
      <c r="B10" s="9">
        <f>kr*COS(a)^2+ks*SIN(a)^2</f>
        <v>2.0000000000000005E-3</v>
      </c>
      <c r="C10" s="9">
        <f>-(1/2)*(kr-ks)*SIN(2*a)</f>
        <v>1.7320508075688774E-3</v>
      </c>
    </row>
    <row r="11" spans="1:18" x14ac:dyDescent="0.2">
      <c r="A11" s="8" t="s">
        <v>4</v>
      </c>
      <c r="B11" s="9">
        <f>-(1/2)*(kr-ks)*SIN(2*a)</f>
        <v>1.7320508075688774E-3</v>
      </c>
      <c r="C11" s="9">
        <f>kr*SIN(a)^2+ks*COS(a)^2</f>
        <v>3.9999999999999992E-3</v>
      </c>
    </row>
    <row r="14" spans="1:18" x14ac:dyDescent="0.2">
      <c r="B14" s="10" t="s">
        <v>9</v>
      </c>
      <c r="C14" s="10" t="s">
        <v>10</v>
      </c>
      <c r="D14" s="10" t="s">
        <v>11</v>
      </c>
    </row>
    <row r="15" spans="1:18" x14ac:dyDescent="0.2">
      <c r="B15" s="11">
        <v>0</v>
      </c>
      <c r="C15" s="9">
        <f t="shared" ref="C15:C33" si="0">kr*COS(RADIANS(B15))^2+ks*SIN(RADIANS(B15))^2</f>
        <v>5.0000000000000001E-3</v>
      </c>
      <c r="D15" s="9">
        <f>kr*SIN(RADIANS(B15))^2+ks*COS(RADIANS(B15))^2</f>
        <v>1E-3</v>
      </c>
    </row>
    <row r="16" spans="1:18" x14ac:dyDescent="0.2">
      <c r="B16" s="11">
        <v>-5</v>
      </c>
      <c r="C16" s="9">
        <f t="shared" si="0"/>
        <v>4.9696155060244161E-3</v>
      </c>
      <c r="D16" s="9">
        <f t="shared" ref="D16:D33" si="1">kr*SIN(RADIANS(B16))^2+ks*COS(RADIANS(B16))^2</f>
        <v>1.0303844939755838E-3</v>
      </c>
    </row>
    <row r="17" spans="2:4" x14ac:dyDescent="0.2">
      <c r="B17" s="11">
        <v>-10</v>
      </c>
      <c r="C17" s="9">
        <f t="shared" si="0"/>
        <v>4.8793852415718163E-3</v>
      </c>
      <c r="D17" s="9">
        <f t="shared" si="1"/>
        <v>1.1206147584281831E-3</v>
      </c>
    </row>
    <row r="18" spans="2:4" x14ac:dyDescent="0.2">
      <c r="B18" s="11">
        <v>-15</v>
      </c>
      <c r="C18" s="9">
        <f t="shared" si="0"/>
        <v>4.7320508075688779E-3</v>
      </c>
      <c r="D18" s="9">
        <f t="shared" si="1"/>
        <v>1.2679491924311227E-3</v>
      </c>
    </row>
    <row r="19" spans="2:4" x14ac:dyDescent="0.2">
      <c r="B19" s="11">
        <v>-20</v>
      </c>
      <c r="C19" s="9">
        <f t="shared" si="0"/>
        <v>4.5320888862379564E-3</v>
      </c>
      <c r="D19" s="9">
        <f t="shared" si="1"/>
        <v>1.467911113762044E-3</v>
      </c>
    </row>
    <row r="20" spans="2:4" x14ac:dyDescent="0.2">
      <c r="B20" s="11">
        <v>-25</v>
      </c>
      <c r="C20" s="9">
        <f t="shared" si="0"/>
        <v>4.2855752193730785E-3</v>
      </c>
      <c r="D20" s="9">
        <f t="shared" si="1"/>
        <v>1.7144247806269214E-3</v>
      </c>
    </row>
    <row r="21" spans="2:4" x14ac:dyDescent="0.2">
      <c r="B21" s="11">
        <v>-30</v>
      </c>
      <c r="C21" s="9">
        <f t="shared" si="0"/>
        <v>4.000000000000001E-3</v>
      </c>
      <c r="D21" s="9">
        <f t="shared" si="1"/>
        <v>2E-3</v>
      </c>
    </row>
    <row r="22" spans="2:4" x14ac:dyDescent="0.2">
      <c r="B22" s="11">
        <v>-35</v>
      </c>
      <c r="C22" s="9">
        <f t="shared" si="0"/>
        <v>3.6840402866513372E-3</v>
      </c>
      <c r="D22" s="9">
        <f t="shared" si="1"/>
        <v>2.3159597133486621E-3</v>
      </c>
    </row>
    <row r="23" spans="2:4" x14ac:dyDescent="0.2">
      <c r="B23" s="11">
        <v>-40</v>
      </c>
      <c r="C23" s="9">
        <f t="shared" si="0"/>
        <v>3.3472963553338605E-3</v>
      </c>
      <c r="D23" s="9">
        <f t="shared" si="1"/>
        <v>2.6527036446661388E-3</v>
      </c>
    </row>
    <row r="24" spans="2:4" x14ac:dyDescent="0.2">
      <c r="B24" s="11">
        <v>-45</v>
      </c>
      <c r="C24" s="9">
        <f t="shared" si="0"/>
        <v>3.0000000000000005E-3</v>
      </c>
      <c r="D24" s="9">
        <f t="shared" si="1"/>
        <v>2.9999999999999996E-3</v>
      </c>
    </row>
    <row r="25" spans="2:4" x14ac:dyDescent="0.2">
      <c r="B25" s="11">
        <v>-50</v>
      </c>
      <c r="C25" s="9">
        <f t="shared" si="0"/>
        <v>2.6527036446661392E-3</v>
      </c>
      <c r="D25" s="9">
        <f t="shared" si="1"/>
        <v>3.3472963553338609E-3</v>
      </c>
    </row>
    <row r="26" spans="2:4" x14ac:dyDescent="0.2">
      <c r="B26" s="11">
        <v>-55</v>
      </c>
      <c r="C26" s="9">
        <f t="shared" si="0"/>
        <v>2.3159597133486621E-3</v>
      </c>
      <c r="D26" s="9">
        <f t="shared" si="1"/>
        <v>3.6840402866513372E-3</v>
      </c>
    </row>
    <row r="27" spans="2:4" x14ac:dyDescent="0.2">
      <c r="B27" s="11">
        <v>-60</v>
      </c>
      <c r="C27" s="9">
        <f t="shared" si="0"/>
        <v>2.0000000000000005E-3</v>
      </c>
      <c r="D27" s="9">
        <f t="shared" si="1"/>
        <v>3.9999999999999992E-3</v>
      </c>
    </row>
    <row r="28" spans="2:4" x14ac:dyDescent="0.2">
      <c r="B28" s="11">
        <v>-65</v>
      </c>
      <c r="C28" s="9">
        <f t="shared" si="0"/>
        <v>1.7144247806269214E-3</v>
      </c>
      <c r="D28" s="9">
        <f t="shared" si="1"/>
        <v>4.2855752193730785E-3</v>
      </c>
    </row>
    <row r="29" spans="2:4" x14ac:dyDescent="0.2">
      <c r="B29" s="11">
        <v>-70</v>
      </c>
      <c r="C29" s="9">
        <f t="shared" si="0"/>
        <v>1.4679111137620442E-3</v>
      </c>
      <c r="D29" s="9">
        <f t="shared" si="1"/>
        <v>4.5320888862379546E-3</v>
      </c>
    </row>
    <row r="30" spans="2:4" x14ac:dyDescent="0.2">
      <c r="B30" s="11">
        <v>-75</v>
      </c>
      <c r="C30" s="9">
        <f t="shared" si="0"/>
        <v>1.2679491924311227E-3</v>
      </c>
      <c r="D30" s="9">
        <f t="shared" si="1"/>
        <v>4.7320508075688779E-3</v>
      </c>
    </row>
    <row r="31" spans="2:4" x14ac:dyDescent="0.2">
      <c r="B31" s="11">
        <v>-80</v>
      </c>
      <c r="C31" s="9">
        <f t="shared" si="0"/>
        <v>1.1206147584281833E-3</v>
      </c>
      <c r="D31" s="9">
        <f t="shared" si="1"/>
        <v>4.8793852415718163E-3</v>
      </c>
    </row>
    <row r="32" spans="2:4" x14ac:dyDescent="0.2">
      <c r="B32" s="11">
        <v>-85</v>
      </c>
      <c r="C32" s="9">
        <f t="shared" si="0"/>
        <v>1.0303844939755838E-3</v>
      </c>
      <c r="D32" s="9">
        <f t="shared" si="1"/>
        <v>4.9696155060244161E-3</v>
      </c>
    </row>
    <row r="33" spans="2:4" x14ac:dyDescent="0.2">
      <c r="B33" s="11">
        <v>-90</v>
      </c>
      <c r="C33" s="9">
        <f t="shared" si="0"/>
        <v>1E-3</v>
      </c>
      <c r="D33" s="9">
        <f t="shared" si="1"/>
        <v>5.0000000000000001E-3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</vt:lpstr>
      <vt:lpstr>kr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2024-11-23T23:54:14Z</dcterms:modified>
</cp:coreProperties>
</file>