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, layered/"/>
    </mc:Choice>
  </mc:AlternateContent>
  <xr:revisionPtr revIDLastSave="0" documentId="13_ncr:1_{F7B859EA-84D6-614D-A10C-429694D59BEF}" xr6:coauthVersionLast="47" xr6:coauthVersionMax="47" xr10:uidLastSave="{00000000-0000-0000-0000-000000000000}"/>
  <bookViews>
    <workbookView xWindow="25140" yWindow="4000" windowWidth="2662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2" i="1"/>
  <c r="B24" i="1"/>
  <c r="B23" i="1"/>
  <c r="B18" i="1"/>
  <c r="B17" i="1"/>
  <c r="B16" i="1"/>
  <c r="B15" i="1"/>
  <c r="B14" i="1"/>
  <c r="C9" i="1"/>
  <c r="C10" i="1"/>
  <c r="D25" i="1"/>
  <c r="D22" i="1"/>
  <c r="B12" i="1"/>
  <c r="D24" i="1" l="1"/>
  <c r="D23" i="1"/>
</calcChain>
</file>

<file path=xl/sharedStrings.xml><?xml version="1.0" encoding="utf-8"?>
<sst xmlns="http://schemas.openxmlformats.org/spreadsheetml/2006/main" count="34" uniqueCount="28">
  <si>
    <t>Point</t>
  </si>
  <si>
    <t>Hel</t>
  </si>
  <si>
    <t>Hp</t>
  </si>
  <si>
    <t>Ht</t>
  </si>
  <si>
    <t>A</t>
  </si>
  <si>
    <t>B</t>
  </si>
  <si>
    <t>D</t>
  </si>
  <si>
    <t>C</t>
  </si>
  <si>
    <t>Darcy' Law - Two Soils</t>
  </si>
  <si>
    <t>k [ft/day]</t>
  </si>
  <si>
    <t>k [cm/s]</t>
  </si>
  <si>
    <t>Soil</t>
  </si>
  <si>
    <t>Keq:</t>
  </si>
  <si>
    <t>dh:</t>
  </si>
  <si>
    <t>dl:</t>
  </si>
  <si>
    <t>i:</t>
  </si>
  <si>
    <t>v:</t>
  </si>
  <si>
    <t>[ft/day]</t>
  </si>
  <si>
    <t>[ft]</t>
  </si>
  <si>
    <t>dh(A):</t>
  </si>
  <si>
    <t>dh(B):</t>
  </si>
  <si>
    <t>u</t>
  </si>
  <si>
    <r>
      <rPr>
        <b/>
        <sz val="11"/>
        <color indexed="8"/>
        <rFont val="Symbol"/>
        <family val="1"/>
        <charset val="2"/>
      </rPr>
      <t>g</t>
    </r>
    <r>
      <rPr>
        <b/>
        <sz val="11"/>
        <color indexed="8"/>
        <rFont val="Calibri"/>
        <family val="2"/>
      </rPr>
      <t>w:</t>
    </r>
  </si>
  <si>
    <t>[lb/ft^3]</t>
  </si>
  <si>
    <t>dx [ft]</t>
  </si>
  <si>
    <t>Brigham Young University - CE 544</t>
  </si>
  <si>
    <t>v=kdh/dl</t>
  </si>
  <si>
    <t>dh = vdl/k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</si>
</sst>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152399</xdr:colOff>
      <xdr:row>2</xdr:row>
      <xdr:rowOff>142875</xdr:rowOff>
    </xdr:from>
    <xdr:to>
      <xdr:col>3</xdr:col>
      <xdr:colOff>495299</xdr:colOff>
      <xdr:row>6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2399" y="695325"/>
          <a:ext cx="22764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Calculate</a:t>
          </a:r>
          <a:r>
            <a:rPr lang="en-US" sz="1100" baseline="0"/>
            <a:t> the total head, elevation head, pressure head, and pore pressure at points A, B, C, D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749300</xdr:colOff>
          <xdr:row>1</xdr:row>
          <xdr:rowOff>114300</xdr:rowOff>
        </xdr:from>
        <xdr:to>
          <xdr:col>14</xdr:col>
          <xdr:colOff>25400</xdr:colOff>
          <xdr:row>16</xdr:row>
          <xdr:rowOff>25400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12700</xdr:colOff>
          <xdr:row>18</xdr:row>
          <xdr:rowOff>114300</xdr:rowOff>
        </xdr:from>
        <xdr:to>
          <xdr:col>10</xdr:col>
          <xdr:colOff>317500</xdr:colOff>
          <xdr:row>23</xdr:row>
          <xdr:rowOff>165100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black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showGridLines="0" tabSelected="1" zoomScale="130" zoomScaleNormal="130" workbookViewId="0">
      <selection activeCell="I26" sqref="I26"/>
    </sheetView>
  </sheetViews>
  <sheetFormatPr baseColWidth="10" defaultColWidth="8.83203125" defaultRowHeight="15" x14ac:dyDescent="0.2"/>
  <cols>
    <col min="1" max="1" width="7.164062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18" ht="29" x14ac:dyDescent="0.35">
      <c r="A1" s="2" t="s">
        <v>8</v>
      </c>
    </row>
    <row r="2" spans="1:18" x14ac:dyDescent="0.2">
      <c r="A2" s="1" t="s">
        <v>25</v>
      </c>
    </row>
    <row r="8" spans="1:18" x14ac:dyDescent="0.2">
      <c r="A8" s="3" t="s">
        <v>11</v>
      </c>
      <c r="B8" s="3" t="s">
        <v>10</v>
      </c>
      <c r="C8" s="3" t="s">
        <v>9</v>
      </c>
      <c r="D8" s="3" t="s">
        <v>24</v>
      </c>
    </row>
    <row r="9" spans="1:18" x14ac:dyDescent="0.2">
      <c r="A9" s="4" t="s">
        <v>4</v>
      </c>
      <c r="B9" s="7">
        <v>1E-3</v>
      </c>
      <c r="C9" s="6">
        <f>B9/(12*2.54)*(3600*24)</f>
        <v>2.8346456692913384</v>
      </c>
      <c r="D9" s="6">
        <v>2</v>
      </c>
      <c r="N9" s="4"/>
      <c r="O9" s="4"/>
      <c r="P9" s="4"/>
      <c r="Q9" s="4"/>
      <c r="R9" s="4"/>
    </row>
    <row r="10" spans="1:18" x14ac:dyDescent="0.2">
      <c r="A10" s="4" t="s">
        <v>5</v>
      </c>
      <c r="B10" s="7">
        <v>2E-3</v>
      </c>
      <c r="C10" s="6">
        <f>B10/(12*2.54)*(3600*24)</f>
        <v>5.6692913385826769</v>
      </c>
      <c r="D10" s="6">
        <v>2</v>
      </c>
      <c r="N10" s="4"/>
      <c r="O10" s="4"/>
      <c r="P10" s="4"/>
      <c r="Q10" s="4"/>
      <c r="R10" s="4"/>
    </row>
    <row r="11" spans="1:18" x14ac:dyDescent="0.2">
      <c r="N11" s="4"/>
      <c r="O11" s="4"/>
      <c r="P11" s="4"/>
      <c r="Q11" s="4"/>
      <c r="R11" s="4"/>
    </row>
    <row r="12" spans="1:18" x14ac:dyDescent="0.2">
      <c r="A12" s="5" t="s">
        <v>13</v>
      </c>
      <c r="B12" s="7">
        <f>6.5-4</f>
        <v>2.5</v>
      </c>
      <c r="C12" t="s">
        <v>18</v>
      </c>
      <c r="N12" s="4"/>
      <c r="O12" s="4"/>
      <c r="P12" s="4"/>
      <c r="Q12" s="4"/>
      <c r="R12" s="4"/>
    </row>
    <row r="13" spans="1:18" x14ac:dyDescent="0.2">
      <c r="A13" s="5" t="s">
        <v>14</v>
      </c>
      <c r="B13" s="7">
        <v>4</v>
      </c>
      <c r="C13" t="s">
        <v>18</v>
      </c>
      <c r="N13" s="4"/>
      <c r="O13" s="4"/>
      <c r="P13" s="4"/>
      <c r="Q13" s="4"/>
      <c r="R13" s="4"/>
    </row>
    <row r="14" spans="1:18" x14ac:dyDescent="0.2">
      <c r="A14" s="5" t="s">
        <v>15</v>
      </c>
      <c r="B14" s="7">
        <f>B12/B13</f>
        <v>0.625</v>
      </c>
    </row>
    <row r="15" spans="1:18" x14ac:dyDescent="0.2">
      <c r="A15" s="5" t="s">
        <v>12</v>
      </c>
      <c r="B15" s="6">
        <f>(D9+D10)/(D9/C9+D10/C10)</f>
        <v>3.7795275590551181</v>
      </c>
      <c r="C15" t="s">
        <v>17</v>
      </c>
    </row>
    <row r="16" spans="1:18" x14ac:dyDescent="0.2">
      <c r="A16" s="5" t="s">
        <v>16</v>
      </c>
      <c r="B16" s="6">
        <f>B15*B14</f>
        <v>2.3622047244094486</v>
      </c>
      <c r="C16" t="s">
        <v>17</v>
      </c>
    </row>
    <row r="17" spans="1:8" x14ac:dyDescent="0.2">
      <c r="A17" s="5" t="s">
        <v>19</v>
      </c>
      <c r="B17" s="8">
        <f>$B$16*D9/C9</f>
        <v>1.6666666666666665</v>
      </c>
      <c r="C17" t="s">
        <v>18</v>
      </c>
    </row>
    <row r="18" spans="1:8" x14ac:dyDescent="0.2">
      <c r="A18" s="5" t="s">
        <v>20</v>
      </c>
      <c r="B18" s="8">
        <f>$B$16*D10/C10</f>
        <v>0.83333333333333326</v>
      </c>
      <c r="C18" t="s">
        <v>18</v>
      </c>
    </row>
    <row r="19" spans="1:8" x14ac:dyDescent="0.2">
      <c r="A19" s="5" t="s">
        <v>22</v>
      </c>
      <c r="B19" s="7">
        <v>62.4</v>
      </c>
      <c r="C19" t="s">
        <v>23</v>
      </c>
    </row>
    <row r="21" spans="1:8" x14ac:dyDescent="0.2">
      <c r="A21" s="3" t="s">
        <v>0</v>
      </c>
      <c r="B21" s="3" t="s">
        <v>3</v>
      </c>
      <c r="C21" s="3" t="s">
        <v>1</v>
      </c>
      <c r="D21" s="3" t="s">
        <v>2</v>
      </c>
      <c r="E21" s="3" t="s">
        <v>21</v>
      </c>
    </row>
    <row r="22" spans="1:8" x14ac:dyDescent="0.2">
      <c r="A22" s="4" t="s">
        <v>4</v>
      </c>
      <c r="B22" s="7">
        <v>4</v>
      </c>
      <c r="C22" s="7">
        <v>1.5</v>
      </c>
      <c r="D22" s="6">
        <f>B22-C22</f>
        <v>2.5</v>
      </c>
      <c r="E22" s="7">
        <f>D22*$B$19</f>
        <v>156</v>
      </c>
    </row>
    <row r="23" spans="1:8" x14ac:dyDescent="0.2">
      <c r="A23" s="4" t="s">
        <v>5</v>
      </c>
      <c r="B23" s="8">
        <f>B25-B18</f>
        <v>5.666666666666667</v>
      </c>
      <c r="C23" s="7">
        <v>1.5</v>
      </c>
      <c r="D23" s="6">
        <f>B23-C23</f>
        <v>4.166666666666667</v>
      </c>
      <c r="E23" s="7">
        <f t="shared" ref="E23:E25" si="0">D23*$B$19</f>
        <v>260</v>
      </c>
    </row>
    <row r="24" spans="1:8" x14ac:dyDescent="0.2">
      <c r="A24" s="4" t="s">
        <v>7</v>
      </c>
      <c r="B24" s="8">
        <f>AVERAGE(B23,D23)</f>
        <v>4.916666666666667</v>
      </c>
      <c r="C24" s="7">
        <v>1.5</v>
      </c>
      <c r="D24" s="6">
        <f>B24-C24</f>
        <v>3.416666666666667</v>
      </c>
      <c r="E24" s="7">
        <f t="shared" si="0"/>
        <v>213.20000000000002</v>
      </c>
    </row>
    <row r="25" spans="1:8" x14ac:dyDescent="0.2">
      <c r="A25" s="4" t="s">
        <v>6</v>
      </c>
      <c r="B25" s="7">
        <v>6.5</v>
      </c>
      <c r="C25" s="7">
        <v>1.5</v>
      </c>
      <c r="D25" s="6">
        <f>B25-C25</f>
        <v>5</v>
      </c>
      <c r="E25" s="7">
        <f t="shared" si="0"/>
        <v>312</v>
      </c>
    </row>
    <row r="26" spans="1:8" x14ac:dyDescent="0.2">
      <c r="H26" t="s">
        <v>26</v>
      </c>
    </row>
    <row r="27" spans="1:8" x14ac:dyDescent="0.2">
      <c r="H27" t="s">
        <v>27</v>
      </c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5</xdr:col>
                <xdr:colOff>749300</xdr:colOff>
                <xdr:row>1</xdr:row>
                <xdr:rowOff>114300</xdr:rowOff>
              </from>
              <to>
                <xdr:col>14</xdr:col>
                <xdr:colOff>25400</xdr:colOff>
                <xdr:row>16</xdr:row>
                <xdr:rowOff>25400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8</xdr:col>
                <xdr:colOff>12700</xdr:colOff>
                <xdr:row>18</xdr:row>
                <xdr:rowOff>114300</xdr:rowOff>
              </from>
              <to>
                <xdr:col>10</xdr:col>
                <xdr:colOff>317500</xdr:colOff>
                <xdr:row>23</xdr:row>
                <xdr:rowOff>165100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2025-01-16T17:52:24Z</dcterms:modified>
</cp:coreProperties>
</file>