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6E498C1C-8A1A-D54A-9F17-F177C835FA74}" xr6:coauthVersionLast="47" xr6:coauthVersionMax="47" xr10:uidLastSave="{00000000-0000-0000-0000-000000000000}"/>
  <bookViews>
    <workbookView xWindow="21340" yWindow="1240" windowWidth="29100" windowHeight="22780" xr2:uid="{379FE792-13D5-4EBA-9D5E-564D3357E047}"/>
  </bookViews>
  <sheets>
    <sheet name="Sheet1" sheetId="1" r:id="rId1"/>
  </sheets>
  <definedNames>
    <definedName name="coh">Sheet1!$C$3</definedName>
    <definedName name="gamma">Sheet1!$C$2</definedName>
    <definedName name="phi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13" i="1"/>
  <c r="C10" i="1"/>
  <c r="C9" i="1"/>
  <c r="C18" i="1" s="1"/>
  <c r="C8" i="1"/>
  <c r="C20" i="1" l="1"/>
</calcChain>
</file>

<file path=xl/sharedStrings.xml><?xml version="1.0" encoding="utf-8"?>
<sst xmlns="http://schemas.openxmlformats.org/spreadsheetml/2006/main" count="15" uniqueCount="13">
  <si>
    <t>x</t>
  </si>
  <si>
    <t>C</t>
  </si>
  <si>
    <t>phi</t>
  </si>
  <si>
    <t>Depth</t>
  </si>
  <si>
    <t>gamma</t>
  </si>
  <si>
    <t>Sigma_top</t>
  </si>
  <si>
    <t>Sigma_bot</t>
  </si>
  <si>
    <t>z_t</t>
  </si>
  <si>
    <t>Top triangle</t>
  </si>
  <si>
    <t>F</t>
  </si>
  <si>
    <t>Bottom triangle</t>
  </si>
  <si>
    <t>Resultant</t>
  </si>
  <si>
    <t>SUM(fi*xi)/SUM(fi)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</si>
</sst>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123826</xdr:rowOff>
    </xdr:from>
    <xdr:to>
      <xdr:col>11</xdr:col>
      <xdr:colOff>542925</xdr:colOff>
      <xdr:row>19</xdr:row>
      <xdr:rowOff>4428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65210-CF64-0F9A-A50D-99097DA56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314326"/>
          <a:ext cx="2943225" cy="330960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6</xdr:row>
      <xdr:rowOff>171450</xdr:rowOff>
    </xdr:from>
    <xdr:to>
      <xdr:col>15</xdr:col>
      <xdr:colOff>476008</xdr:colOff>
      <xdr:row>11</xdr:row>
      <xdr:rowOff>57045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24F1EA-CC4F-05E0-97D9-AFE43C42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1314450"/>
          <a:ext cx="1933333" cy="838095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24</xdr:row>
      <xdr:rowOff>63500</xdr:rowOff>
    </xdr:from>
    <xdr:to>
      <xdr:col>14</xdr:col>
      <xdr:colOff>622300</xdr:colOff>
      <xdr:row>42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5469A-BECF-3EA7-3BC6-8C4CBE92B103}"/>
            </a:ext>
          </a:extLst>
        </xdr:cNvPr>
        <xdr:cNvSpPr txBox="1"/>
      </xdr:nvSpPr>
      <xdr:spPr>
        <a:xfrm>
          <a:off x="5118100" y="4635500"/>
          <a:ext cx="539750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to add distributed loads to the top and reformulate. </a:t>
          </a:r>
        </a:p>
        <a:p>
          <a:endParaRPr lang="en-US" sz="1100"/>
        </a:p>
        <a:p>
          <a:r>
            <a:rPr lang="en-US" sz="1100"/>
            <a:t>(dload</a:t>
          </a:r>
          <a:r>
            <a:rPr lang="en-US" sz="1100" baseline="0"/>
            <a:t> + gamm*z)*Ko - 2C*Ko^0.5 = 0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dload*Ko + gam*z*Ko -2C*Ko^0.5 = 0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gamz*Ko = </a:t>
          </a:r>
          <a:r>
            <a:rPr lang="en-US" sz="1100" baseline="0"/>
            <a:t> 2C*Ko^0.5 = 0 </a:t>
          </a:r>
          <a:r>
            <a:rPr lang="en-US" sz="1100"/>
            <a:t>-dload*Ko </a:t>
          </a:r>
          <a:r>
            <a:rPr lang="en-US" sz="1100" baseline="0"/>
            <a:t> 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z = (</a:t>
          </a:r>
          <a:r>
            <a:rPr lang="en-US" sz="1100" baseline="0"/>
            <a:t>2C*Ko^0.5 = 0 </a:t>
          </a:r>
          <a:r>
            <a:rPr lang="en-US" sz="1100"/>
            <a:t>-dload*Ko </a:t>
          </a:r>
          <a:r>
            <a:rPr lang="en-US" sz="1100" baseline="0"/>
            <a:t>)/(gam*Ko)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BUT WHAT ABOUT MULTIPLE MATERIALS/LAYERS? I would assume that for each latyer you calculate sigma_top and sigma_bot  and compute a force trapezoil.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Do this in the generate slices code? Or as post-proccessing step?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460D-3335-4288-8B67-D191C85543AF}">
  <dimension ref="B2:E20"/>
  <sheetViews>
    <sheetView tabSelected="1" workbookViewId="0">
      <selection activeCell="J41" sqref="J41"/>
    </sheetView>
  </sheetViews>
  <sheetFormatPr baseColWidth="10" defaultColWidth="8.83203125" defaultRowHeight="15" x14ac:dyDescent="0.2"/>
  <cols>
    <col min="2" max="2" width="15" customWidth="1"/>
  </cols>
  <sheetData>
    <row r="2" spans="2:3" x14ac:dyDescent="0.2">
      <c r="B2" t="s">
        <v>4</v>
      </c>
      <c r="C2">
        <v>125</v>
      </c>
    </row>
    <row r="3" spans="2:3" x14ac:dyDescent="0.2">
      <c r="B3" t="s">
        <v>1</v>
      </c>
      <c r="C3">
        <v>300</v>
      </c>
    </row>
    <row r="4" spans="2:3" x14ac:dyDescent="0.2">
      <c r="B4" t="s">
        <v>2</v>
      </c>
      <c r="C4">
        <v>25</v>
      </c>
    </row>
    <row r="6" spans="2:3" x14ac:dyDescent="0.2">
      <c r="B6" t="s">
        <v>3</v>
      </c>
      <c r="C6">
        <v>25</v>
      </c>
    </row>
    <row r="8" spans="2:3" x14ac:dyDescent="0.2">
      <c r="B8" t="s">
        <v>5</v>
      </c>
      <c r="C8">
        <f>-2*coh*TAN(RADIANS(45-phi/2))</f>
        <v>-382.24215648449592</v>
      </c>
    </row>
    <row r="9" spans="2:3" x14ac:dyDescent="0.2">
      <c r="B9" t="s">
        <v>6</v>
      </c>
      <c r="C9">
        <f>gamma*C6*TAN(RADIANS(45-phi/2))^2-2*coh*TAN(RADIANS(45-phi/2))</f>
        <v>886.06570978215211</v>
      </c>
    </row>
    <row r="10" spans="2:3" x14ac:dyDescent="0.2">
      <c r="B10" t="s">
        <v>7</v>
      </c>
      <c r="C10">
        <f>(2*coh)/(gamma*TAN(RADIANS(45-phi/2)))</f>
        <v>7.5344907701639539</v>
      </c>
    </row>
    <row r="12" spans="2:3" x14ac:dyDescent="0.2">
      <c r="B12" t="s">
        <v>8</v>
      </c>
    </row>
    <row r="13" spans="2:3" x14ac:dyDescent="0.2">
      <c r="B13" t="s">
        <v>0</v>
      </c>
      <c r="C13">
        <f>0-C10/3</f>
        <v>-2.5114969233879845</v>
      </c>
    </row>
    <row r="14" spans="2:3" x14ac:dyDescent="0.2">
      <c r="B14" t="s">
        <v>9</v>
      </c>
      <c r="C14">
        <f>(C8*C10)/2</f>
        <v>-1440.0000000000002</v>
      </c>
    </row>
    <row r="16" spans="2:3" x14ac:dyDescent="0.2">
      <c r="B16" t="s">
        <v>10</v>
      </c>
    </row>
    <row r="17" spans="2:5" x14ac:dyDescent="0.2">
      <c r="B17" t="s">
        <v>0</v>
      </c>
      <c r="C17">
        <f>-(C10 + 2/3*(C6-C10))</f>
        <v>-19.178163590054652</v>
      </c>
    </row>
    <row r="18" spans="2:5" x14ac:dyDescent="0.2">
      <c r="B18" t="s">
        <v>9</v>
      </c>
      <c r="C18">
        <f>C9*(C6-C10)/2</f>
        <v>7737.7944162207014</v>
      </c>
    </row>
    <row r="20" spans="2:5" x14ac:dyDescent="0.2">
      <c r="B20" t="s">
        <v>11</v>
      </c>
      <c r="C20">
        <f>(C13*C14+C17*C18)/(C14+C18)</f>
        <v>-22.989021552992476</v>
      </c>
      <c r="E2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coh</vt:lpstr>
      <vt:lpstr>gamma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2025-03-26T15:21:31Z</dcterms:created>
  <dcterms:modified xsi:type="dcterms:W3CDTF">2025-05-01T17:28:27Z</dcterms:modified>
</cp:coreProperties>
</file>