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J:\groups\ce170\www\syllabus\vbaprimer\excel-arrayform\"/>
    </mc:Choice>
  </mc:AlternateContent>
  <xr:revisionPtr revIDLastSave="0" documentId="13_ncr:1_{B20D579A-1D0B-4D5A-B639-B25962705114}"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Date1">Sheet1!$H$12:$H$26</definedName>
    <definedName name="Date2">Sheet1!$I$12:$I$26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umber">Sheet1!$C$12:$C$26</definedName>
    <definedName name="Price">Sheet1!$D$12:$D$26</definedName>
    <definedName name="Total">Sheet1!$F$12:$F$26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4" i="1" l="1" a="1"/>
  <c r="J34" i="1" s="1"/>
  <c r="J35" i="1" a="1"/>
  <c r="J35" i="1" s="1"/>
  <c r="J36" i="1" a="1"/>
  <c r="J36" i="1" s="1"/>
  <c r="J37" i="1" a="1"/>
  <c r="J37" i="1" s="1"/>
  <c r="E34" i="1" a="1"/>
  <c r="E34" i="1" s="1"/>
  <c r="E35" i="1" a="1"/>
  <c r="E35" i="1" s="1"/>
  <c r="E36" i="1" a="1"/>
  <c r="E36" i="1" s="1"/>
  <c r="E37" i="1" a="1"/>
  <c r="E37" i="1" s="1"/>
  <c r="J12" i="1"/>
  <c r="J30" i="1" s="1"/>
  <c r="J13" i="1"/>
  <c r="J14" i="1"/>
  <c r="J15" i="1"/>
  <c r="J16" i="1"/>
  <c r="J29" i="1" s="1"/>
  <c r="J17" i="1"/>
  <c r="J18" i="1"/>
  <c r="J31" i="1" s="1"/>
  <c r="J19" i="1"/>
  <c r="J32" i="1" s="1"/>
  <c r="J20" i="1"/>
  <c r="J21" i="1"/>
  <c r="J22" i="1"/>
  <c r="J23" i="1"/>
  <c r="J24" i="1"/>
  <c r="J25" i="1"/>
  <c r="J26" i="1"/>
  <c r="F12" i="1" a="1"/>
  <c r="F13" i="1" s="1"/>
  <c r="E12" i="1"/>
  <c r="E29" i="1" s="1"/>
  <c r="E13" i="1"/>
  <c r="E14" i="1"/>
  <c r="E31" i="1" s="1"/>
  <c r="E15" i="1"/>
  <c r="E16" i="1"/>
  <c r="E17" i="1"/>
  <c r="E18" i="1"/>
  <c r="E19" i="1"/>
  <c r="E20" i="1"/>
  <c r="E21" i="1"/>
  <c r="E22" i="1"/>
  <c r="E23" i="1"/>
  <c r="E24" i="1"/>
  <c r="E25" i="1"/>
  <c r="E26" i="1"/>
  <c r="E32" i="1" l="1"/>
  <c r="E30" i="1"/>
  <c r="F22" i="1"/>
  <c r="F18" i="1"/>
  <c r="F14" i="1"/>
  <c r="F24" i="1"/>
  <c r="F20" i="1"/>
  <c r="F16" i="1"/>
  <c r="F12" i="1"/>
  <c r="F26" i="1"/>
  <c r="F23" i="1"/>
  <c r="F19" i="1"/>
  <c r="F15" i="1"/>
  <c r="F25" i="1"/>
  <c r="F21" i="1"/>
  <c r="F17" i="1"/>
</calcChain>
</file>

<file path=xl/sharedStrings.xml><?xml version="1.0" encoding="utf-8"?>
<sst xmlns="http://schemas.openxmlformats.org/spreadsheetml/2006/main" count="33" uniqueCount="23">
  <si>
    <t>Price</t>
  </si>
  <si>
    <t>Total</t>
  </si>
  <si>
    <t>Difference</t>
  </si>
  <si>
    <t>NO ARRAY</t>
  </si>
  <si>
    <t>ARRAY</t>
  </si>
  <si>
    <t>Sum of Total</t>
  </si>
  <si>
    <t>Average of Total</t>
  </si>
  <si>
    <t>Max of Total</t>
  </si>
  <si>
    <t>Min of Total</t>
  </si>
  <si>
    <t>No Array</t>
  </si>
  <si>
    <t>Array</t>
  </si>
  <si>
    <t>Sum of Difference</t>
  </si>
  <si>
    <t>Max of Difference</t>
  </si>
  <si>
    <t>Min of Difference</t>
  </si>
  <si>
    <t>Average of Difference</t>
  </si>
  <si>
    <t>A</t>
  </si>
  <si>
    <t>B</t>
  </si>
  <si>
    <t>C</t>
  </si>
  <si>
    <t>D</t>
  </si>
  <si>
    <t>Date2</t>
  </si>
  <si>
    <t>Date1</t>
  </si>
  <si>
    <t>Number</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</si>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</sst>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8" x14ac:knownFonts="1">
    <font>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theme="1" tint="4.9989318521683403E-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E17B7B"/>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4" fontId="2" fillId="0" borderId="0" applyFont="0" applyFill="0" applyBorder="0" applyAlignment="0" applyProtection="0"/>
  </cellStyleXfs>
  <cellXfs count="29">
    <xf numFmtId="0" fontId="0" fillId="0" borderId="0" xfId="0"/>
    <xf numFmtId="0" fontId="1" fillId="0" borderId="0" xfId="0" applyFont="1"/>
    <xf numFmtId="0" fontId="4" fillId="2" borderId="0" xfId="0" applyFont="1" applyFill="1" applyAlignment="1">
      <alignment horizontal="center"/>
    </xf>
    <xf numFmtId="14" fontId="4" fillId="2" borderId="0" xfId="0" applyNumberFormat="1"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0" fillId="3" borderId="1" xfId="0" applyFill="1" applyBorder="1" applyAlignment="1">
      <alignment horizontal="center"/>
    </xf>
    <xf numFmtId="44" fontId="0" fillId="3" borderId="1" xfId="1" applyFont="1" applyFill="1" applyBorder="1" applyAlignment="1">
      <alignment horizontal="center"/>
    </xf>
    <xf numFmtId="44" fontId="0" fillId="5" borderId="1" xfId="1" applyFont="1" applyFill="1" applyBorder="1" applyAlignment="1">
      <alignment horizontal="center"/>
    </xf>
    <xf numFmtId="44" fontId="0" fillId="6" borderId="1" xfId="1" applyFont="1" applyFill="1" applyBorder="1" applyAlignment="1">
      <alignment horizontal="center"/>
    </xf>
    <xf numFmtId="44" fontId="0" fillId="6" borderId="1" xfId="0" applyNumberFormat="1" applyFill="1" applyBorder="1"/>
    <xf numFmtId="0" fontId="0" fillId="0" borderId="3" xfId="0" applyBorder="1"/>
    <xf numFmtId="0" fontId="3" fillId="0" borderId="3" xfId="0" applyFont="1" applyBorder="1" applyAlignment="1">
      <alignment horizontal="right"/>
    </xf>
    <xf numFmtId="0" fontId="0" fillId="0" borderId="0" xfId="0" applyBorder="1"/>
    <xf numFmtId="0" fontId="3" fillId="0" borderId="0" xfId="0" applyFont="1" applyBorder="1" applyAlignment="1">
      <alignment horizontal="right"/>
    </xf>
    <xf numFmtId="0" fontId="0" fillId="0" borderId="6" xfId="0" applyBorder="1"/>
    <xf numFmtId="0" fontId="3" fillId="0" borderId="6" xfId="0" applyFont="1" applyBorder="1" applyAlignment="1">
      <alignment horizontal="right"/>
    </xf>
    <xf numFmtId="44" fontId="0" fillId="5" borderId="1" xfId="1" applyFont="1" applyFill="1" applyBorder="1"/>
    <xf numFmtId="0" fontId="7" fillId="4" borderId="1" xfId="0" applyFont="1" applyFill="1" applyBorder="1" applyAlignment="1">
      <alignment horizontal="center"/>
    </xf>
    <xf numFmtId="0" fontId="0" fillId="0" borderId="0" xfId="0" applyFill="1"/>
    <xf numFmtId="0" fontId="0" fillId="0" borderId="0" xfId="0" applyFill="1" applyBorder="1" applyAlignment="1">
      <alignment horizontal="center"/>
    </xf>
    <xf numFmtId="44" fontId="0" fillId="0" borderId="0" xfId="1" applyFont="1" applyFill="1" applyBorder="1" applyAlignment="1">
      <alignment horizontal="center"/>
    </xf>
    <xf numFmtId="44" fontId="0" fillId="0" borderId="0" xfId="0" applyNumberFormat="1" applyFill="1" applyBorder="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1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238126</xdr:colOff>
      <xdr:row>0</xdr:row>
      <xdr:rowOff>95250</xdr:rowOff>
    </xdr:from>
    <xdr:to>
      <xdr:col>10</xdr:col>
      <xdr:colOff>219076</xdr:colOff>
      <xdr:row>6</xdr:row>
      <xdr:rowOff>171450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38126" y="95250"/>
          <a:ext cx="5467350" cy="1219200"/>
        </a:xfrm>
        <a:prstGeom prst="rect">
          <a:avLst/>
        </a:prstGeom>
        <a:ln w="28575">
          <a:solidFill>
            <a:schemeClr val="bg2">
              <a:lumMod val="50000"/>
            </a:schemeClr>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lang="en-US" sz="4800" b="1"/>
            <a:t>Financial Arrays</a:t>
          </a:r>
        </a:p>
      </xdr:txBody>
    </xdr:sp>
    <xdr:clientData/>
  </xdr:twoCellAnchor>
  <xdr:twoCellAnchor>
    <xdr:from>
      <xdr:col>10</xdr:col>
      <xdr:colOff>266700</xdr:colOff>
      <xdr:row>9</xdr:row>
      <xdr:rowOff>19050</xdr:rowOff>
    </xdr:from>
    <xdr:to>
      <xdr:col>17</xdr:col>
      <xdr:colOff>209550</xdr:colOff>
      <xdr:row>27</xdr:row>
      <xdr:rowOff>257175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62725" y="1733550"/>
          <a:ext cx="4210050" cy="3905250"/>
        </a:xfrm>
        <a:prstGeom prst="rect">
          <a:avLst/>
        </a:prstGeom>
        <a:ln w="28575">
          <a:solidFill>
            <a:srgbClr val="FF0000"/>
          </a:solidFill>
        </a:ln>
        <a:effectLst>
          <a:outerShdw blurRad="50800" dist="38100" dir="2700000" algn="tl" rotWithShape="0">
            <a:prstClr val="black">
              <a:alpha val="40000"/>
            </a:prstClr>
          </a:outerShdw>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100" b="1" baseline="0"/>
            <a:t>A: Multiply the number of items by the price to get the totals in cells E12:E26. Select cells F12:F26 all at once and type an array formula using the column names "Number" and "Price" (don't forget to press ctrl+shift+enter). </a:t>
          </a:r>
        </a:p>
        <a:p>
          <a:endParaRPr lang="en-US" sz="1100" b="1" baseline="0"/>
        </a:p>
        <a:p>
          <a:r>
            <a:rPr lang="en-US" sz="1100" b="1" baseline="0"/>
            <a:t>B: Use the column E12:E26 for the Sum, Average, Max, and Min of the No Array Calculations.  Use the columns "Number" and "Price" (not F12:F26) for the Sum, Average, Max and Min of the Array Calculations. </a:t>
          </a:r>
        </a:p>
        <a:p>
          <a:endParaRPr lang="en-US" sz="1100" b="1" baseline="0"/>
        </a:p>
        <a:p>
          <a:r>
            <a:rPr lang="en-US" sz="1100" b="1" baseline="0"/>
            <a:t>C: Solve for the difference in J12:J26 by subtracting the Date1 values from the Date2 values. </a:t>
          </a:r>
        </a:p>
        <a:p>
          <a:endParaRPr lang="en-US" sz="1100" b="1" baseline="0"/>
        </a:p>
        <a:p>
          <a:r>
            <a:rPr lang="en-US" sz="1100" b="1" baseline="0"/>
            <a:t>D: Solve for the Sum, Average, Max, and Min of the difference column J12:J26 for the no array calculations. For the Array calculations use the column names "Date1" and "Date2" to find the Sum, Average, Max, and Min. Notice that you did not need an extra column to tell you the difference between the Date1 values and Date2 Values. That is the main benefit of using an array.</a:t>
          </a:r>
        </a:p>
        <a:p>
          <a:endParaRPr lang="en-US" sz="1100" b="1" baseline="0"/>
        </a:p>
        <a:p>
          <a:r>
            <a:rPr lang="en-US" sz="1100" b="1" baseline="0"/>
            <a:t>Both calculated values should be the exact same between the No Array and Array calcuations for B and 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9:J37"/>
  <sheetViews>
    <sheetView tabSelected="1" workbookViewId="0">
      <selection activeCell="A9" sqref="A9"/>
    </sheetView>
  </sheetViews>
  <sheetFormatPr defaultRowHeight="14.4" x14ac:dyDescent="0.3"/>
  <cols>
    <col min="3" max="3" width="9.6640625" bestFit="1" customWidth="1"/>
    <col min="8" max="9" width="9.6640625" bestFit="1" customWidth="1"/>
    <col min="10" max="10" width="10.44140625" bestFit="1" customWidth="1"/>
  </cols>
  <sheetData>
    <row r="9" spans="1:10" x14ac:dyDescent="0.3">
      <c r="A9" s="1" t="s">
        <v>22</v>
      </c>
    </row>
    <row r="10" spans="1:10" ht="33.6" x14ac:dyDescent="0.5">
      <c r="C10" s="18" t="s">
        <v>15</v>
      </c>
      <c r="E10" s="4" t="s">
        <v>3</v>
      </c>
      <c r="F10" s="5" t="s">
        <v>4</v>
      </c>
      <c r="H10" s="18" t="s">
        <v>17</v>
      </c>
      <c r="J10" s="4" t="s">
        <v>3</v>
      </c>
    </row>
    <row r="11" spans="1:10" x14ac:dyDescent="0.3">
      <c r="C11" s="2" t="s">
        <v>21</v>
      </c>
      <c r="D11" s="2" t="s">
        <v>0</v>
      </c>
      <c r="E11" s="2" t="s">
        <v>1</v>
      </c>
      <c r="F11" s="2" t="s">
        <v>1</v>
      </c>
      <c r="H11" s="3" t="s">
        <v>20</v>
      </c>
      <c r="I11" s="3" t="s">
        <v>19</v>
      </c>
      <c r="J11" s="3" t="s">
        <v>2</v>
      </c>
    </row>
    <row r="12" spans="1:10" x14ac:dyDescent="0.3">
      <c r="C12" s="6">
        <v>2</v>
      </c>
      <c r="D12" s="7">
        <v>22.98</v>
      </c>
      <c r="E12" s="9">
        <f>C12*D12</f>
        <v>45.96</v>
      </c>
      <c r="F12" s="8">
        <f t="array" ref="F12:F26">Number*Price</f>
        <v>45.96</v>
      </c>
      <c r="H12" s="7">
        <v>2.36</v>
      </c>
      <c r="I12" s="7">
        <v>2.4500000000000002</v>
      </c>
      <c r="J12" s="10">
        <f>I12-H12</f>
        <v>9.0000000000000302E-2</v>
      </c>
    </row>
    <row r="13" spans="1:10" x14ac:dyDescent="0.3">
      <c r="C13" s="6">
        <v>4</v>
      </c>
      <c r="D13" s="7">
        <v>1.56</v>
      </c>
      <c r="E13" s="9">
        <f t="shared" ref="E13:E26" si="0">C13*D13</f>
        <v>6.24</v>
      </c>
      <c r="F13" s="8">
        <v>6.24</v>
      </c>
      <c r="H13" s="7">
        <v>4.5599999999999996</v>
      </c>
      <c r="I13" s="7">
        <v>5.12</v>
      </c>
      <c r="J13" s="10">
        <f t="shared" ref="J13:J26" si="1">I13-H13</f>
        <v>0.5600000000000005</v>
      </c>
    </row>
    <row r="14" spans="1:10" x14ac:dyDescent="0.3">
      <c r="C14" s="6">
        <v>1</v>
      </c>
      <c r="D14" s="7">
        <v>2.29</v>
      </c>
      <c r="E14" s="9">
        <f t="shared" si="0"/>
        <v>2.29</v>
      </c>
      <c r="F14" s="8">
        <v>2.29</v>
      </c>
      <c r="H14" s="7">
        <v>2.59</v>
      </c>
      <c r="I14" s="7">
        <v>3.35</v>
      </c>
      <c r="J14" s="10">
        <f t="shared" si="1"/>
        <v>0.76000000000000023</v>
      </c>
    </row>
    <row r="15" spans="1:10" x14ac:dyDescent="0.3">
      <c r="C15" s="6">
        <v>5</v>
      </c>
      <c r="D15" s="7">
        <v>5.99</v>
      </c>
      <c r="E15" s="9">
        <f t="shared" si="0"/>
        <v>29.950000000000003</v>
      </c>
      <c r="F15" s="8">
        <v>29.950000000000003</v>
      </c>
      <c r="H15" s="7">
        <v>6.89</v>
      </c>
      <c r="I15" s="7">
        <v>7.25</v>
      </c>
      <c r="J15" s="10">
        <f t="shared" si="1"/>
        <v>0.36000000000000032</v>
      </c>
    </row>
    <row r="16" spans="1:10" x14ac:dyDescent="0.3">
      <c r="C16" s="6">
        <v>6</v>
      </c>
      <c r="D16" s="7">
        <v>1</v>
      </c>
      <c r="E16" s="9">
        <f t="shared" si="0"/>
        <v>6</v>
      </c>
      <c r="F16" s="8">
        <v>6</v>
      </c>
      <c r="H16" s="7">
        <v>3.99</v>
      </c>
      <c r="I16" s="7">
        <v>4.5599999999999996</v>
      </c>
      <c r="J16" s="10">
        <f t="shared" si="1"/>
        <v>0.5699999999999994</v>
      </c>
    </row>
    <row r="17" spans="1:10" x14ac:dyDescent="0.3">
      <c r="C17" s="6">
        <v>3</v>
      </c>
      <c r="D17" s="7">
        <v>2.36</v>
      </c>
      <c r="E17" s="9">
        <f t="shared" si="0"/>
        <v>7.08</v>
      </c>
      <c r="F17" s="8">
        <v>7.08</v>
      </c>
      <c r="H17" s="7">
        <v>7.45</v>
      </c>
      <c r="I17" s="7">
        <v>9.99</v>
      </c>
      <c r="J17" s="10">
        <f t="shared" si="1"/>
        <v>2.54</v>
      </c>
    </row>
    <row r="18" spans="1:10" x14ac:dyDescent="0.3">
      <c r="C18" s="6">
        <v>8</v>
      </c>
      <c r="D18" s="7">
        <v>5.36</v>
      </c>
      <c r="E18" s="9">
        <f t="shared" si="0"/>
        <v>42.88</v>
      </c>
      <c r="F18" s="8">
        <v>42.88</v>
      </c>
      <c r="H18" s="7">
        <v>8.75</v>
      </c>
      <c r="I18" s="7">
        <v>8.76</v>
      </c>
      <c r="J18" s="10">
        <f t="shared" si="1"/>
        <v>9.9999999999997868E-3</v>
      </c>
    </row>
    <row r="19" spans="1:10" x14ac:dyDescent="0.3">
      <c r="C19" s="6">
        <v>4</v>
      </c>
      <c r="D19" s="7">
        <v>4.25</v>
      </c>
      <c r="E19" s="9">
        <f t="shared" si="0"/>
        <v>17</v>
      </c>
      <c r="F19" s="8">
        <v>17</v>
      </c>
      <c r="H19" s="7">
        <v>1.23</v>
      </c>
      <c r="I19" s="7">
        <v>1.56</v>
      </c>
      <c r="J19" s="10">
        <f t="shared" si="1"/>
        <v>0.33000000000000007</v>
      </c>
    </row>
    <row r="20" spans="1:10" x14ac:dyDescent="0.3">
      <c r="C20" s="6">
        <v>2</v>
      </c>
      <c r="D20" s="7">
        <v>4.75</v>
      </c>
      <c r="E20" s="9">
        <f t="shared" si="0"/>
        <v>9.5</v>
      </c>
      <c r="F20" s="8">
        <v>9.5</v>
      </c>
      <c r="H20" s="7">
        <v>4.75</v>
      </c>
      <c r="I20" s="7">
        <v>4.9800000000000004</v>
      </c>
      <c r="J20" s="10">
        <f t="shared" si="1"/>
        <v>0.23000000000000043</v>
      </c>
    </row>
    <row r="21" spans="1:10" x14ac:dyDescent="0.3">
      <c r="C21" s="6">
        <v>5</v>
      </c>
      <c r="D21" s="7">
        <v>8.99</v>
      </c>
      <c r="E21" s="9">
        <f t="shared" si="0"/>
        <v>44.95</v>
      </c>
      <c r="F21" s="8">
        <v>44.95</v>
      </c>
      <c r="H21" s="7">
        <v>8.5500000000000007</v>
      </c>
      <c r="I21" s="7">
        <v>8.56</v>
      </c>
      <c r="J21" s="10">
        <f t="shared" si="1"/>
        <v>9.9999999999997868E-3</v>
      </c>
    </row>
    <row r="22" spans="1:10" x14ac:dyDescent="0.3">
      <c r="C22" s="6">
        <v>6</v>
      </c>
      <c r="D22" s="7">
        <v>15.64</v>
      </c>
      <c r="E22" s="9">
        <f t="shared" si="0"/>
        <v>93.84</v>
      </c>
      <c r="F22" s="8">
        <v>93.84</v>
      </c>
      <c r="H22" s="7">
        <v>9.5</v>
      </c>
      <c r="I22" s="7">
        <v>9.4499999999999993</v>
      </c>
      <c r="J22" s="10">
        <f t="shared" si="1"/>
        <v>-5.0000000000000711E-2</v>
      </c>
    </row>
    <row r="23" spans="1:10" x14ac:dyDescent="0.3">
      <c r="C23" s="6">
        <v>1</v>
      </c>
      <c r="D23" s="7">
        <v>9.99</v>
      </c>
      <c r="E23" s="9">
        <f t="shared" si="0"/>
        <v>9.99</v>
      </c>
      <c r="F23" s="8">
        <v>9.99</v>
      </c>
      <c r="H23" s="7">
        <v>9.99</v>
      </c>
      <c r="I23" s="7">
        <v>10</v>
      </c>
      <c r="J23" s="10">
        <f t="shared" si="1"/>
        <v>9.9999999999997868E-3</v>
      </c>
    </row>
    <row r="24" spans="1:10" x14ac:dyDescent="0.3">
      <c r="C24" s="6">
        <v>2</v>
      </c>
      <c r="D24" s="7">
        <v>1.25</v>
      </c>
      <c r="E24" s="9">
        <f t="shared" si="0"/>
        <v>2.5</v>
      </c>
      <c r="F24" s="8">
        <v>2.5</v>
      </c>
      <c r="H24" s="7">
        <v>6.75</v>
      </c>
      <c r="I24" s="7">
        <v>7</v>
      </c>
      <c r="J24" s="10">
        <f t="shared" si="1"/>
        <v>0.25</v>
      </c>
    </row>
    <row r="25" spans="1:10" x14ac:dyDescent="0.3">
      <c r="C25" s="6">
        <v>3</v>
      </c>
      <c r="D25" s="7">
        <v>4.75</v>
      </c>
      <c r="E25" s="9">
        <f t="shared" si="0"/>
        <v>14.25</v>
      </c>
      <c r="F25" s="8">
        <v>14.25</v>
      </c>
      <c r="H25" s="7">
        <v>8.94</v>
      </c>
      <c r="I25" s="7">
        <v>8.1999999999999993</v>
      </c>
      <c r="J25" s="10">
        <f t="shared" si="1"/>
        <v>-0.74000000000000021</v>
      </c>
    </row>
    <row r="26" spans="1:10" x14ac:dyDescent="0.3">
      <c r="C26" s="6">
        <v>4</v>
      </c>
      <c r="D26" s="7">
        <v>1</v>
      </c>
      <c r="E26" s="9">
        <f t="shared" si="0"/>
        <v>4</v>
      </c>
      <c r="F26" s="8">
        <v>4</v>
      </c>
      <c r="H26" s="7">
        <v>3.34</v>
      </c>
      <c r="I26" s="7">
        <v>3.78</v>
      </c>
      <c r="J26" s="10">
        <f t="shared" si="1"/>
        <v>0.43999999999999995</v>
      </c>
    </row>
    <row r="27" spans="1:10" x14ac:dyDescent="0.3">
      <c r="B27" s="19"/>
      <c r="C27" s="20"/>
      <c r="D27" s="21"/>
      <c r="E27" s="21"/>
      <c r="F27" s="21"/>
      <c r="G27" s="19"/>
      <c r="H27" s="21"/>
      <c r="I27" s="21"/>
      <c r="J27" s="22"/>
    </row>
    <row r="28" spans="1:10" ht="25.8" x14ac:dyDescent="0.5">
      <c r="C28" s="18" t="s">
        <v>16</v>
      </c>
      <c r="H28" s="18" t="s">
        <v>18</v>
      </c>
    </row>
    <row r="29" spans="1:10" x14ac:dyDescent="0.3">
      <c r="A29" s="23" t="s">
        <v>9</v>
      </c>
      <c r="B29" s="24"/>
      <c r="C29" s="11"/>
      <c r="D29" s="12" t="s">
        <v>5</v>
      </c>
      <c r="E29" s="10">
        <f>SUM(E12:E26)</f>
        <v>336.43000000000006</v>
      </c>
      <c r="F29" s="11"/>
      <c r="G29" s="11"/>
      <c r="H29" s="11"/>
      <c r="I29" s="12" t="s">
        <v>11</v>
      </c>
      <c r="J29" s="10">
        <f>SUM(J12:J26)</f>
        <v>5.3699999999999992</v>
      </c>
    </row>
    <row r="30" spans="1:10" x14ac:dyDescent="0.3">
      <c r="A30" s="25"/>
      <c r="B30" s="26"/>
      <c r="C30" s="13"/>
      <c r="D30" s="14" t="s">
        <v>6</v>
      </c>
      <c r="E30" s="10">
        <f>AVERAGE(E12:E26)</f>
        <v>22.428666666666672</v>
      </c>
      <c r="F30" s="13"/>
      <c r="G30" s="13"/>
      <c r="H30" s="13"/>
      <c r="I30" s="14" t="s">
        <v>14</v>
      </c>
      <c r="J30" s="10">
        <f>AVERAGE(J12:J26)</f>
        <v>0.35799999999999993</v>
      </c>
    </row>
    <row r="31" spans="1:10" x14ac:dyDescent="0.3">
      <c r="A31" s="25"/>
      <c r="B31" s="26"/>
      <c r="C31" s="13"/>
      <c r="D31" s="14" t="s">
        <v>7</v>
      </c>
      <c r="E31" s="10">
        <f>MAX(E12:E26)</f>
        <v>93.84</v>
      </c>
      <c r="F31" s="13"/>
      <c r="G31" s="13"/>
      <c r="H31" s="13"/>
      <c r="I31" s="14" t="s">
        <v>12</v>
      </c>
      <c r="J31" s="10">
        <f>MAX(J12:J26)</f>
        <v>2.54</v>
      </c>
    </row>
    <row r="32" spans="1:10" x14ac:dyDescent="0.3">
      <c r="A32" s="27"/>
      <c r="B32" s="28"/>
      <c r="C32" s="15"/>
      <c r="D32" s="16" t="s">
        <v>8</v>
      </c>
      <c r="E32" s="10">
        <f>MIN(E12:E26)</f>
        <v>2.29</v>
      </c>
      <c r="F32" s="15"/>
      <c r="G32" s="15"/>
      <c r="H32" s="15"/>
      <c r="I32" s="16" t="s">
        <v>13</v>
      </c>
      <c r="J32" s="10">
        <f>MIN(J12:J26)</f>
        <v>-0.74000000000000021</v>
      </c>
    </row>
    <row r="34" spans="1:10" x14ac:dyDescent="0.3">
      <c r="A34" s="23" t="s">
        <v>10</v>
      </c>
      <c r="B34" s="24"/>
      <c r="C34" s="11"/>
      <c r="D34" s="12" t="s">
        <v>5</v>
      </c>
      <c r="E34" s="17">
        <f t="array" ref="E34">SUM(Number*Price)</f>
        <v>336.43000000000006</v>
      </c>
      <c r="F34" s="11"/>
      <c r="G34" s="11"/>
      <c r="H34" s="11"/>
      <c r="I34" s="12" t="s">
        <v>11</v>
      </c>
      <c r="J34" s="17">
        <f t="array" ref="J34">SUM(Date2-Date1)</f>
        <v>5.3699999999999992</v>
      </c>
    </row>
    <row r="35" spans="1:10" x14ac:dyDescent="0.3">
      <c r="A35" s="25"/>
      <c r="B35" s="26"/>
      <c r="C35" s="13"/>
      <c r="D35" s="14" t="s">
        <v>6</v>
      </c>
      <c r="E35" s="17">
        <f t="array" ref="E35">AVERAGE(Number*Price)</f>
        <v>22.428666666666672</v>
      </c>
      <c r="F35" s="13"/>
      <c r="G35" s="13"/>
      <c r="H35" s="13"/>
      <c r="I35" s="14" t="s">
        <v>14</v>
      </c>
      <c r="J35" s="17">
        <f t="array" ref="J35">AVERAGE(Date2-Date1)</f>
        <v>0.35799999999999993</v>
      </c>
    </row>
    <row r="36" spans="1:10" x14ac:dyDescent="0.3">
      <c r="A36" s="25"/>
      <c r="B36" s="26"/>
      <c r="C36" s="13"/>
      <c r="D36" s="14" t="s">
        <v>7</v>
      </c>
      <c r="E36" s="17">
        <f t="array" ref="E36">MAX(Number*Price)</f>
        <v>93.84</v>
      </c>
      <c r="F36" s="13"/>
      <c r="G36" s="13"/>
      <c r="H36" s="13"/>
      <c r="I36" s="14" t="s">
        <v>12</v>
      </c>
      <c r="J36" s="17">
        <f t="array" ref="J36">MAX(Date2-Date1)</f>
        <v>2.54</v>
      </c>
    </row>
    <row r="37" spans="1:10" x14ac:dyDescent="0.3">
      <c r="A37" s="27"/>
      <c r="B37" s="28"/>
      <c r="C37" s="15"/>
      <c r="D37" s="16" t="s">
        <v>8</v>
      </c>
      <c r="E37" s="17">
        <f t="array" ref="E37">MIN(Number*Price)</f>
        <v>2.29</v>
      </c>
      <c r="F37" s="15"/>
      <c r="G37" s="15"/>
      <c r="H37" s="15"/>
      <c r="I37" s="16" t="s">
        <v>13</v>
      </c>
      <c r="J37" s="17">
        <f t="array" ref="J37">MIN(Date2-Date1)</f>
        <v>-0.74000000000000021</v>
      </c>
    </row>
  </sheetData>
  <mergeCells count="2">
    <mergeCell ref="A29:B32"/>
    <mergeCell ref="A34:B37"/>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Date1</vt:lpstr>
      <vt:lpstr>Date2</vt:lpstr>
      <vt:lpstr>Number</vt:lpstr>
      <vt:lpstr>Price</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Mark Lusvardi</dc:creator>
  <cp:lastModifiedBy>kscbr</cp:lastModifiedBy>
  <dcterms:created xsi:type="dcterms:W3CDTF">2016-07-26T22:08:35Z</dcterms:created>
  <dcterms:modified xsi:type="dcterms:W3CDTF">2021-05-19T17:12:09Z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4a784664-8a9b-44d5-9cd0-b08de25acfbe</vt:lpwstr>
  </property>
</Properties>
</file>