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jones/cursor_projects/slopetools/"/>
    </mc:Choice>
  </mc:AlternateContent>
  <xr:revisionPtr revIDLastSave="0" documentId="13_ncr:1_{68E8FD27-8779-F94F-9C15-C97DDC6A2933}" xr6:coauthVersionLast="47" xr6:coauthVersionMax="47" xr10:uidLastSave="{00000000-0000-0000-0000-000000000000}"/>
  <bookViews>
    <workbookView xWindow="980" yWindow="2440" windowWidth="50360" windowHeight="2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4" i="1"/>
  <c r="F65" i="1"/>
  <c r="F66" i="1"/>
  <c r="F73" i="1"/>
  <c r="F74" i="1"/>
  <c r="F75" i="1"/>
  <c r="F76" i="1"/>
  <c r="F72" i="1"/>
  <c r="F71" i="1"/>
  <c r="F70" i="1"/>
  <c r="F69" i="1"/>
  <c r="F68" i="1"/>
  <c r="F67" i="1"/>
  <c r="F62" i="1"/>
  <c r="F61" i="1"/>
  <c r="F60" i="1"/>
  <c r="F59" i="1"/>
  <c r="X59" i="1" s="1"/>
  <c r="Y59" i="1" s="1"/>
  <c r="AG59" i="1" s="1"/>
  <c r="F58" i="1"/>
  <c r="X58" i="1" s="1"/>
  <c r="Y58" i="1" s="1"/>
  <c r="AG58" i="1" s="1"/>
  <c r="F57" i="1"/>
  <c r="F56" i="1"/>
  <c r="L64" i="1"/>
  <c r="L65" i="1"/>
  <c r="L66" i="1"/>
  <c r="L72" i="1"/>
  <c r="L73" i="1"/>
  <c r="L74" i="1"/>
  <c r="AF74" i="1" s="1"/>
  <c r="L75" i="1"/>
  <c r="AF75" i="1" s="1"/>
  <c r="L76" i="1"/>
  <c r="AG4" i="1"/>
  <c r="L68" i="1"/>
  <c r="L69" i="1"/>
  <c r="L70" i="1"/>
  <c r="L71" i="1"/>
  <c r="L102" i="1"/>
  <c r="AF102" i="1" s="1"/>
  <c r="F102" i="1"/>
  <c r="AF101" i="1"/>
  <c r="X101" i="1"/>
  <c r="Y101" i="1" s="1"/>
  <c r="AG101" i="1" s="1"/>
  <c r="L101" i="1"/>
  <c r="F101" i="1"/>
  <c r="L100" i="1"/>
  <c r="AF100" i="1" s="1"/>
  <c r="F100" i="1"/>
  <c r="AF99" i="1"/>
  <c r="L99" i="1"/>
  <c r="F99" i="1"/>
  <c r="L98" i="1"/>
  <c r="AF98" i="1" s="1"/>
  <c r="F98" i="1"/>
  <c r="L97" i="1"/>
  <c r="AF97" i="1" s="1"/>
  <c r="F97" i="1"/>
  <c r="AF96" i="1"/>
  <c r="X96" i="1"/>
  <c r="Y96" i="1" s="1"/>
  <c r="AG96" i="1" s="1"/>
  <c r="L96" i="1"/>
  <c r="F96" i="1"/>
  <c r="L95" i="1"/>
  <c r="AF95" i="1" s="1"/>
  <c r="F95" i="1"/>
  <c r="AF94" i="1"/>
  <c r="L94" i="1"/>
  <c r="F94" i="1"/>
  <c r="L93" i="1"/>
  <c r="AF93" i="1" s="1"/>
  <c r="F93" i="1"/>
  <c r="L92" i="1"/>
  <c r="AF92" i="1" s="1"/>
  <c r="F92" i="1"/>
  <c r="AF91" i="1"/>
  <c r="X91" i="1"/>
  <c r="Y91" i="1" s="1"/>
  <c r="AG91" i="1" s="1"/>
  <c r="L91" i="1"/>
  <c r="F91" i="1"/>
  <c r="L90" i="1"/>
  <c r="AF90" i="1" s="1"/>
  <c r="F90" i="1"/>
  <c r="AF89" i="1"/>
  <c r="L89" i="1"/>
  <c r="F89" i="1"/>
  <c r="L88" i="1"/>
  <c r="AF88" i="1" s="1"/>
  <c r="F88" i="1"/>
  <c r="L87" i="1"/>
  <c r="AF87" i="1" s="1"/>
  <c r="F87" i="1"/>
  <c r="AF86" i="1"/>
  <c r="X86" i="1"/>
  <c r="Y86" i="1" s="1"/>
  <c r="AG86" i="1" s="1"/>
  <c r="L86" i="1"/>
  <c r="F86" i="1"/>
  <c r="L85" i="1"/>
  <c r="AF85" i="1" s="1"/>
  <c r="F85" i="1"/>
  <c r="AF84" i="1"/>
  <c r="L84" i="1"/>
  <c r="F84" i="1"/>
  <c r="L83" i="1"/>
  <c r="AF83" i="1" s="1"/>
  <c r="F83" i="1"/>
  <c r="L82" i="1"/>
  <c r="AF82" i="1" s="1"/>
  <c r="F82" i="1"/>
  <c r="L56" i="1"/>
  <c r="AF56" i="1" s="1"/>
  <c r="L57" i="1"/>
  <c r="AF57" i="1" s="1"/>
  <c r="L58" i="1"/>
  <c r="AF58" i="1" s="1"/>
  <c r="L59" i="1"/>
  <c r="AF59" i="1" s="1"/>
  <c r="L60" i="1"/>
  <c r="AF60" i="1" s="1"/>
  <c r="L61" i="1"/>
  <c r="AF61" i="1" s="1"/>
  <c r="L62" i="1"/>
  <c r="AF62" i="1" s="1"/>
  <c r="L63" i="1"/>
  <c r="AF63" i="1" s="1"/>
  <c r="L67" i="1"/>
  <c r="AF67" i="1" s="1"/>
  <c r="W78" i="1"/>
  <c r="X46" i="1"/>
  <c r="Y46" i="1" s="1"/>
  <c r="AG46" i="1" s="1"/>
  <c r="X45" i="1"/>
  <c r="Y45" i="1" s="1"/>
  <c r="AG45" i="1" s="1"/>
  <c r="X44" i="1"/>
  <c r="Y44" i="1" s="1"/>
  <c r="AG44" i="1" s="1"/>
  <c r="X43" i="1"/>
  <c r="Y43" i="1" s="1"/>
  <c r="AG43" i="1" s="1"/>
  <c r="X36" i="1"/>
  <c r="Y36" i="1" s="1"/>
  <c r="AG36" i="1" s="1"/>
  <c r="X35" i="1"/>
  <c r="Y35" i="1" s="1"/>
  <c r="AG35" i="1" s="1"/>
  <c r="X34" i="1"/>
  <c r="Y34" i="1" s="1"/>
  <c r="AG34" i="1" s="1"/>
  <c r="X33" i="1"/>
  <c r="Y33" i="1" s="1"/>
  <c r="AG33" i="1" s="1"/>
  <c r="X5" i="1"/>
  <c r="X6" i="1"/>
  <c r="Y6" i="1" s="1"/>
  <c r="AG6" i="1" s="1"/>
  <c r="X7" i="1"/>
  <c r="X8" i="1"/>
  <c r="X9" i="1"/>
  <c r="Y9" i="1" s="1"/>
  <c r="AG9" i="1" s="1"/>
  <c r="X10" i="1"/>
  <c r="Y10" i="1" s="1"/>
  <c r="AG10" i="1" s="1"/>
  <c r="X11" i="1"/>
  <c r="Y11" i="1" s="1"/>
  <c r="AG11" i="1" s="1"/>
  <c r="X12" i="1"/>
  <c r="Y12" i="1" s="1"/>
  <c r="AG12" i="1" s="1"/>
  <c r="X13" i="1"/>
  <c r="Y13" i="1" s="1"/>
  <c r="AG13" i="1" s="1"/>
  <c r="X14" i="1"/>
  <c r="Y14" i="1" s="1"/>
  <c r="AG14" i="1" s="1"/>
  <c r="X15" i="1"/>
  <c r="X16" i="1"/>
  <c r="X17" i="1"/>
  <c r="X18" i="1"/>
  <c r="X19" i="1"/>
  <c r="Y19" i="1" s="1"/>
  <c r="AG19" i="1" s="1"/>
  <c r="X20" i="1"/>
  <c r="Y20" i="1" s="1"/>
  <c r="AG20" i="1" s="1"/>
  <c r="X21" i="1"/>
  <c r="Y21" i="1" s="1"/>
  <c r="AG21" i="1" s="1"/>
  <c r="X22" i="1"/>
  <c r="Y22" i="1" s="1"/>
  <c r="AG22" i="1" s="1"/>
  <c r="X23" i="1"/>
  <c r="Y23" i="1" s="1"/>
  <c r="AG23" i="1" s="1"/>
  <c r="X24" i="1"/>
  <c r="Y24" i="1" s="1"/>
  <c r="AG24" i="1" s="1"/>
  <c r="X4" i="1"/>
  <c r="Y5" i="1"/>
  <c r="AG5" i="1" s="1"/>
  <c r="Y7" i="1"/>
  <c r="AG7" i="1" s="1"/>
  <c r="Y8" i="1"/>
  <c r="AG8" i="1" s="1"/>
  <c r="Y15" i="1"/>
  <c r="AG15" i="1" s="1"/>
  <c r="Y16" i="1"/>
  <c r="AG16" i="1" s="1"/>
  <c r="Y17" i="1"/>
  <c r="AG17" i="1" s="1"/>
  <c r="Y18" i="1"/>
  <c r="AG18" i="1" s="1"/>
  <c r="Y4" i="1"/>
  <c r="W26" i="1"/>
  <c r="W52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L50" i="1"/>
  <c r="AF50" i="1" s="1"/>
  <c r="L49" i="1"/>
  <c r="AF49" i="1" s="1"/>
  <c r="L48" i="1"/>
  <c r="AF48" i="1" s="1"/>
  <c r="L47" i="1"/>
  <c r="AF47" i="1" s="1"/>
  <c r="L46" i="1"/>
  <c r="AF46" i="1" s="1"/>
  <c r="L45" i="1"/>
  <c r="AF45" i="1" s="1"/>
  <c r="L44" i="1"/>
  <c r="AF44" i="1" s="1"/>
  <c r="L43" i="1"/>
  <c r="AF43" i="1" s="1"/>
  <c r="L42" i="1"/>
  <c r="AF42" i="1" s="1"/>
  <c r="L41" i="1"/>
  <c r="AF41" i="1" s="1"/>
  <c r="L40" i="1"/>
  <c r="AF40" i="1" s="1"/>
  <c r="L39" i="1"/>
  <c r="AF39" i="1" s="1"/>
  <c r="L38" i="1"/>
  <c r="AF38" i="1" s="1"/>
  <c r="L37" i="1"/>
  <c r="AF37" i="1" s="1"/>
  <c r="L36" i="1"/>
  <c r="AF36" i="1" s="1"/>
  <c r="L35" i="1"/>
  <c r="AF35" i="1" s="1"/>
  <c r="L34" i="1"/>
  <c r="AF34" i="1" s="1"/>
  <c r="L33" i="1"/>
  <c r="AF33" i="1" s="1"/>
  <c r="L32" i="1"/>
  <c r="AF32" i="1" s="1"/>
  <c r="L31" i="1"/>
  <c r="AF31" i="1" s="1"/>
  <c r="L30" i="1"/>
  <c r="AF30" i="1" s="1"/>
  <c r="L5" i="1"/>
  <c r="AF5" i="1" s="1"/>
  <c r="L6" i="1"/>
  <c r="AF6" i="1" s="1"/>
  <c r="L7" i="1"/>
  <c r="AF7" i="1" s="1"/>
  <c r="L8" i="1"/>
  <c r="AF8" i="1" s="1"/>
  <c r="L9" i="1"/>
  <c r="AF9" i="1" s="1"/>
  <c r="L10" i="1"/>
  <c r="AF10" i="1" s="1"/>
  <c r="L11" i="1"/>
  <c r="AF11" i="1" s="1"/>
  <c r="L12" i="1"/>
  <c r="AF12" i="1" s="1"/>
  <c r="L13" i="1"/>
  <c r="AF13" i="1" s="1"/>
  <c r="L14" i="1"/>
  <c r="AF14" i="1" s="1"/>
  <c r="L15" i="1"/>
  <c r="AF15" i="1" s="1"/>
  <c r="L16" i="1"/>
  <c r="AF16" i="1" s="1"/>
  <c r="L17" i="1"/>
  <c r="AF17" i="1" s="1"/>
  <c r="L18" i="1"/>
  <c r="AF18" i="1" s="1"/>
  <c r="L19" i="1"/>
  <c r="AF19" i="1" s="1"/>
  <c r="L20" i="1"/>
  <c r="AF20" i="1" s="1"/>
  <c r="L21" i="1"/>
  <c r="AF21" i="1" s="1"/>
  <c r="L22" i="1"/>
  <c r="AF22" i="1" s="1"/>
  <c r="L23" i="1"/>
  <c r="AF23" i="1" s="1"/>
  <c r="L24" i="1"/>
  <c r="AF24" i="1" s="1"/>
  <c r="L4" i="1"/>
  <c r="AF4" i="1" s="1"/>
  <c r="X57" i="1" l="1"/>
  <c r="Y57" i="1" s="1"/>
  <c r="AG57" i="1" s="1"/>
  <c r="X60" i="1"/>
  <c r="Y60" i="1" s="1"/>
  <c r="AG60" i="1" s="1"/>
  <c r="X56" i="1"/>
  <c r="Y56" i="1" s="1"/>
  <c r="AG56" i="1" s="1"/>
  <c r="AF76" i="1"/>
  <c r="X76" i="1"/>
  <c r="Y76" i="1" s="1"/>
  <c r="AG76" i="1" s="1"/>
  <c r="AF66" i="1"/>
  <c r="X66" i="1"/>
  <c r="Y66" i="1" s="1"/>
  <c r="AG66" i="1" s="1"/>
  <c r="AF65" i="1"/>
  <c r="X65" i="1"/>
  <c r="Y65" i="1" s="1"/>
  <c r="AG65" i="1" s="1"/>
  <c r="AF64" i="1"/>
  <c r="AF78" i="1" s="1"/>
  <c r="X64" i="1"/>
  <c r="Y64" i="1" s="1"/>
  <c r="AG64" i="1" s="1"/>
  <c r="AF73" i="1"/>
  <c r="X73" i="1"/>
  <c r="Y73" i="1" s="1"/>
  <c r="AG73" i="1" s="1"/>
  <c r="AF72" i="1"/>
  <c r="X72" i="1"/>
  <c r="Y72" i="1" s="1"/>
  <c r="AG72" i="1" s="1"/>
  <c r="AF71" i="1"/>
  <c r="X71" i="1"/>
  <c r="Y71" i="1" s="1"/>
  <c r="AG71" i="1" s="1"/>
  <c r="AF70" i="1"/>
  <c r="X70" i="1"/>
  <c r="Y70" i="1" s="1"/>
  <c r="AG70" i="1" s="1"/>
  <c r="AF69" i="1"/>
  <c r="X69" i="1"/>
  <c r="Y69" i="1" s="1"/>
  <c r="AG69" i="1" s="1"/>
  <c r="AF68" i="1"/>
  <c r="X68" i="1"/>
  <c r="Y68" i="1" s="1"/>
  <c r="AG68" i="1" s="1"/>
  <c r="X67" i="1"/>
  <c r="Y67" i="1" s="1"/>
  <c r="AG67" i="1" s="1"/>
  <c r="X75" i="1"/>
  <c r="Y75" i="1" s="1"/>
  <c r="AG75" i="1" s="1"/>
  <c r="X74" i="1"/>
  <c r="Y74" i="1" s="1"/>
  <c r="AG74" i="1" s="1"/>
  <c r="X63" i="1"/>
  <c r="Y63" i="1" s="1"/>
  <c r="AG63" i="1" s="1"/>
  <c r="X62" i="1"/>
  <c r="Y62" i="1" s="1"/>
  <c r="AG62" i="1" s="1"/>
  <c r="X61" i="1"/>
  <c r="Y61" i="1" s="1"/>
  <c r="AG61" i="1" s="1"/>
  <c r="Y90" i="1"/>
  <c r="AG90" i="1" s="1"/>
  <c r="Y95" i="1"/>
  <c r="AG95" i="1" s="1"/>
  <c r="Y99" i="1"/>
  <c r="AG99" i="1" s="1"/>
  <c r="X88" i="1"/>
  <c r="Y88" i="1" s="1"/>
  <c r="AG88" i="1" s="1"/>
  <c r="X93" i="1"/>
  <c r="Y93" i="1" s="1"/>
  <c r="AG93" i="1" s="1"/>
  <c r="X98" i="1"/>
  <c r="Y98" i="1" s="1"/>
  <c r="AG98" i="1" s="1"/>
  <c r="X83" i="1"/>
  <c r="Y83" i="1" s="1"/>
  <c r="AG83" i="1" s="1"/>
  <c r="X85" i="1"/>
  <c r="Y85" i="1" s="1"/>
  <c r="AG85" i="1" s="1"/>
  <c r="X90" i="1"/>
  <c r="X95" i="1"/>
  <c r="X100" i="1"/>
  <c r="Y100" i="1" s="1"/>
  <c r="AG100" i="1" s="1"/>
  <c r="X82" i="1"/>
  <c r="Y82" i="1" s="1"/>
  <c r="AG82" i="1" s="1"/>
  <c r="X87" i="1"/>
  <c r="Y87" i="1" s="1"/>
  <c r="AG87" i="1" s="1"/>
  <c r="X92" i="1"/>
  <c r="Y92" i="1" s="1"/>
  <c r="AG92" i="1" s="1"/>
  <c r="X97" i="1"/>
  <c r="Y97" i="1" s="1"/>
  <c r="AG97" i="1" s="1"/>
  <c r="X102" i="1"/>
  <c r="Y102" i="1" s="1"/>
  <c r="AG102" i="1" s="1"/>
  <c r="X84" i="1"/>
  <c r="Y84" i="1" s="1"/>
  <c r="AG84" i="1" s="1"/>
  <c r="X89" i="1"/>
  <c r="Y89" i="1" s="1"/>
  <c r="AG89" i="1" s="1"/>
  <c r="X94" i="1"/>
  <c r="Y94" i="1" s="1"/>
  <c r="AG94" i="1" s="1"/>
  <c r="X99" i="1"/>
  <c r="X37" i="1"/>
  <c r="Y37" i="1" s="1"/>
  <c r="AG37" i="1" s="1"/>
  <c r="X47" i="1"/>
  <c r="Y47" i="1" s="1"/>
  <c r="AG47" i="1" s="1"/>
  <c r="X38" i="1"/>
  <c r="Y38" i="1" s="1"/>
  <c r="AG38" i="1" s="1"/>
  <c r="X48" i="1"/>
  <c r="Y48" i="1" s="1"/>
  <c r="AG48" i="1" s="1"/>
  <c r="X39" i="1"/>
  <c r="Y39" i="1" s="1"/>
  <c r="AG39" i="1" s="1"/>
  <c r="X49" i="1"/>
  <c r="Y49" i="1" s="1"/>
  <c r="AG49" i="1" s="1"/>
  <c r="X40" i="1"/>
  <c r="Y40" i="1" s="1"/>
  <c r="AG40" i="1" s="1"/>
  <c r="X50" i="1"/>
  <c r="Y50" i="1" s="1"/>
  <c r="AG50" i="1" s="1"/>
  <c r="X31" i="1"/>
  <c r="Y31" i="1" s="1"/>
  <c r="X41" i="1"/>
  <c r="Y41" i="1" s="1"/>
  <c r="AG41" i="1" s="1"/>
  <c r="X32" i="1"/>
  <c r="Y32" i="1" s="1"/>
  <c r="AG32" i="1" s="1"/>
  <c r="X42" i="1"/>
  <c r="Y42" i="1" s="1"/>
  <c r="AG42" i="1" s="1"/>
  <c r="X30" i="1"/>
  <c r="Y30" i="1" s="1"/>
  <c r="AG30" i="1" s="1"/>
  <c r="AG26" i="1"/>
  <c r="Y26" i="1"/>
  <c r="AF26" i="1"/>
  <c r="AF52" i="1"/>
  <c r="Y52" i="1" l="1"/>
  <c r="AG31" i="1"/>
  <c r="AG52" i="1" s="1"/>
  <c r="Y78" i="1"/>
  <c r="AG78" i="1"/>
</calcChain>
</file>

<file path=xl/sharedStrings.xml><?xml version="1.0" encoding="utf-8"?>
<sst xmlns="http://schemas.openxmlformats.org/spreadsheetml/2006/main" count="146" uniqueCount="39">
  <si>
    <t>slice #</t>
  </si>
  <si>
    <t>x_c</t>
  </si>
  <si>
    <t>y_cb</t>
  </si>
  <si>
    <t>dx</t>
  </si>
  <si>
    <t>alpha</t>
  </si>
  <si>
    <t>dl</t>
  </si>
  <si>
    <t>w</t>
  </si>
  <si>
    <t>n_eff</t>
  </si>
  <si>
    <t>z</t>
  </si>
  <si>
    <t>theta</t>
  </si>
  <si>
    <t>piezo_y</t>
  </si>
  <si>
    <t>hw</t>
  </si>
  <si>
    <t>u</t>
  </si>
  <si>
    <t>mat</t>
  </si>
  <si>
    <t>c</t>
  </si>
  <si>
    <t>phi</t>
  </si>
  <si>
    <t>r</t>
  </si>
  <si>
    <t>xo</t>
  </si>
  <si>
    <t>yo</t>
  </si>
  <si>
    <t>ma</t>
  </si>
  <si>
    <t>Q</t>
  </si>
  <si>
    <t>y_q</t>
  </si>
  <si>
    <t>Fh</t>
  </si>
  <si>
    <t>Fv</t>
  </si>
  <si>
    <t>Mo</t>
  </si>
  <si>
    <t>yt_l</t>
  </si>
  <si>
    <t>yt_r</t>
  </si>
  <si>
    <t>LEFT- FACING</t>
  </si>
  <si>
    <t>theta_rad</t>
  </si>
  <si>
    <t>alpha_rad</t>
  </si>
  <si>
    <t>R1:</t>
  </si>
  <si>
    <t>Q*(xb*sin(theta) - yq*cos(theta))</t>
  </si>
  <si>
    <t>R2:</t>
  </si>
  <si>
    <t>F</t>
  </si>
  <si>
    <t>Q_calc</t>
  </si>
  <si>
    <t>Q**calc</t>
  </si>
  <si>
    <t>RiGHT- FACING (TESTING)</t>
  </si>
  <si>
    <t>RiGHT- FACING (WITH SOLUTION IT GETS)</t>
  </si>
  <si>
    <t>RiGHT- FACING (same F and theta as left facing)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</si>
</sst>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0.0000"/>
    <numFmt numFmtId="173" formatCode="0.00000000000"/>
    <numFmt numFmtId="174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quotePrefix="1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64" fontId="0" fillId="5" borderId="0" xfId="0" applyNumberFormat="1" applyFill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6" fontId="0" fillId="5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abSelected="1" topLeftCell="A28" workbookViewId="0">
      <selection activeCell="AI73" sqref="AI73"/>
    </sheetView>
  </sheetViews>
  <sheetFormatPr baseColWidth="10" defaultColWidth="8.83203125" defaultRowHeight="15" x14ac:dyDescent="0.2"/>
  <cols>
    <col min="2" max="2" width="9.6640625" style="3" bestFit="1" customWidth="1"/>
    <col min="3" max="4" width="9" style="3" bestFit="1" customWidth="1"/>
    <col min="5" max="5" width="9.1640625" style="3" bestFit="1" customWidth="1"/>
    <col min="6" max="6" width="9" style="3" customWidth="1"/>
    <col min="7" max="7" width="9" style="3" bestFit="1" customWidth="1"/>
    <col min="8" max="9" width="11.6640625" style="3" bestFit="1" customWidth="1"/>
    <col min="10" max="10" width="12.6640625" style="3" bestFit="1" customWidth="1"/>
    <col min="11" max="11" width="15.6640625" style="3" bestFit="1" customWidth="1"/>
    <col min="12" max="12" width="9" style="3" customWidth="1"/>
    <col min="13" max="14" width="9" style="3" bestFit="1" customWidth="1"/>
    <col min="15" max="15" width="10.6640625" style="3" bestFit="1" customWidth="1"/>
    <col min="16" max="16" width="9" style="3" bestFit="1" customWidth="1"/>
    <col min="17" max="17" width="9.6640625" style="3" bestFit="1" customWidth="1"/>
    <col min="18" max="18" width="9" style="3" bestFit="1" customWidth="1"/>
    <col min="19" max="19" width="9.6640625" style="3" bestFit="1" customWidth="1"/>
    <col min="20" max="20" width="9" style="3" bestFit="1" customWidth="1"/>
    <col min="21" max="21" width="9.6640625" style="3" bestFit="1" customWidth="1"/>
    <col min="22" max="22" width="9" style="3" bestFit="1" customWidth="1"/>
    <col min="23" max="23" width="12.1640625" style="3" bestFit="1" customWidth="1"/>
    <col min="24" max="25" width="12.1640625" style="3" customWidth="1"/>
    <col min="26" max="27" width="9" style="3" bestFit="1" customWidth="1"/>
    <col min="28" max="28" width="12.1640625" style="3" bestFit="1" customWidth="1"/>
    <col min="29" max="31" width="9" style="3" bestFit="1" customWidth="1"/>
    <col min="32" max="32" width="26.1640625" style="3" bestFit="1" customWidth="1"/>
    <col min="33" max="33" width="13.83203125" style="3" customWidth="1"/>
    <col min="36" max="36" width="9.1640625" bestFit="1" customWidth="1"/>
  </cols>
  <sheetData>
    <row r="1" spans="1:36" ht="31" x14ac:dyDescent="0.35">
      <c r="A1" s="2" t="s">
        <v>27</v>
      </c>
      <c r="J1" s="3" t="s">
        <v>33</v>
      </c>
      <c r="K1" s="16">
        <v>1.936856063097</v>
      </c>
    </row>
    <row r="3" spans="1:3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29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28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19</v>
      </c>
      <c r="Y3" s="1" t="s">
        <v>34</v>
      </c>
      <c r="Z3" s="1" t="s">
        <v>21</v>
      </c>
      <c r="AA3" s="1" t="s">
        <v>22</v>
      </c>
      <c r="AB3" s="1" t="s">
        <v>23</v>
      </c>
      <c r="AC3" s="1" t="s">
        <v>24</v>
      </c>
      <c r="AD3" s="1" t="s">
        <v>25</v>
      </c>
      <c r="AE3" s="1" t="s">
        <v>26</v>
      </c>
      <c r="AF3" s="9" t="s">
        <v>31</v>
      </c>
      <c r="AG3" s="13" t="s">
        <v>35</v>
      </c>
      <c r="AI3" s="14"/>
      <c r="AJ3" s="14"/>
    </row>
    <row r="4" spans="1:36" x14ac:dyDescent="0.2">
      <c r="A4">
        <v>1</v>
      </c>
      <c r="B4" s="7">
        <v>69.226174362593667</v>
      </c>
      <c r="C4" s="4">
        <v>34.744139356898053</v>
      </c>
      <c r="D4" s="4">
        <v>8.452348725187349</v>
      </c>
      <c r="E4" s="4">
        <v>-49.26521123733481</v>
      </c>
      <c r="F4" s="5">
        <f>RADIANS(E4)</f>
        <v>-0.85984014278200205</v>
      </c>
      <c r="G4" s="4">
        <v>12.95262776689901</v>
      </c>
      <c r="H4" s="4">
        <v>5864.0164448560417</v>
      </c>
      <c r="I4" s="4">
        <v>19157.72948615667</v>
      </c>
      <c r="J4" s="4">
        <v>0</v>
      </c>
      <c r="K4" s="11">
        <v>8.8955223667033323</v>
      </c>
      <c r="L4" s="6">
        <f>RADIANS(K4)</f>
        <v>0.15525615398377154</v>
      </c>
      <c r="M4" s="4">
        <v>40</v>
      </c>
      <c r="N4" s="4">
        <v>5.2558606431019541</v>
      </c>
      <c r="O4" s="4">
        <v>327.96570412956191</v>
      </c>
      <c r="P4" s="10">
        <v>3</v>
      </c>
      <c r="Q4" s="4">
        <v>400</v>
      </c>
      <c r="R4" s="4">
        <v>27</v>
      </c>
      <c r="S4" s="4">
        <v>100</v>
      </c>
      <c r="T4" s="4">
        <v>145</v>
      </c>
      <c r="U4" s="4">
        <v>100</v>
      </c>
      <c r="V4" s="4">
        <v>3.2888965094858418</v>
      </c>
      <c r="W4" s="4">
        <v>-23046.98071026041</v>
      </c>
      <c r="X4" s="12">
        <f>1/(COS(F4-L4)+SIN(F4-L4)*TAN(RADIANS(R4))/$K$1)</f>
        <v>3.288896509486237</v>
      </c>
      <c r="Y4" s="12">
        <f>(-AB4*SIN(F4)-(Q4/$K$1)*G4+(AB4*COS(F4)+O4*G4)*TAN(RADIANS(R4))/$K$1)*X4</f>
        <v>-23046.980710264546</v>
      </c>
      <c r="Z4" s="4">
        <v>34.744139356898053</v>
      </c>
      <c r="AA4" s="4">
        <v>0</v>
      </c>
      <c r="AB4" s="4">
        <v>-5864.0164448560417</v>
      </c>
      <c r="AC4" s="4">
        <v>0</v>
      </c>
      <c r="AD4" s="4">
        <v>40.000000000000021</v>
      </c>
      <c r="AE4" s="4">
        <v>35.405602232838717</v>
      </c>
      <c r="AF4" s="4">
        <f>W4*(B4*SIN(L4)-Z4*COS(L4))</f>
        <v>544405.91263173684</v>
      </c>
      <c r="AG4" s="4">
        <f>Y4*(B4*SIN(L4)-Z4*COS(L4))</f>
        <v>544405.91263183462</v>
      </c>
    </row>
    <row r="5" spans="1:36" x14ac:dyDescent="0.2">
      <c r="A5">
        <v>2</v>
      </c>
      <c r="B5" s="7">
        <v>77.677113852668612</v>
      </c>
      <c r="C5" s="4">
        <v>26.05658243769459</v>
      </c>
      <c r="D5" s="4">
        <v>8.4495302549625393</v>
      </c>
      <c r="E5" s="4">
        <v>-42.316761701292158</v>
      </c>
      <c r="F5" s="5">
        <f t="shared" ref="F5:F24" si="0">RADIANS(E5)</f>
        <v>-0.73856682046938538</v>
      </c>
      <c r="G5" s="4">
        <v>11.42702154365923</v>
      </c>
      <c r="H5" s="4">
        <v>15551.623368636379</v>
      </c>
      <c r="I5" s="4">
        <v>26047.208688667179</v>
      </c>
      <c r="J5" s="4">
        <v>23046.98071026041</v>
      </c>
      <c r="K5" s="11">
        <v>8.8955223667033323</v>
      </c>
      <c r="L5" s="6">
        <f t="shared" ref="L5:L24" si="1">RADIANS(K5)</f>
        <v>0.15525615398377154</v>
      </c>
      <c r="M5" s="4">
        <v>40</v>
      </c>
      <c r="N5" s="4">
        <v>13.94341756230541</v>
      </c>
      <c r="O5" s="4">
        <v>870.06925588785771</v>
      </c>
      <c r="P5" s="10">
        <v>3</v>
      </c>
      <c r="Q5" s="4">
        <v>400</v>
      </c>
      <c r="R5" s="4">
        <v>27</v>
      </c>
      <c r="S5" s="4">
        <v>100</v>
      </c>
      <c r="T5" s="4">
        <v>145</v>
      </c>
      <c r="U5" s="4">
        <v>100</v>
      </c>
      <c r="V5" s="4">
        <v>2.3731421904576329</v>
      </c>
      <c r="W5" s="4">
        <v>-31418.82957509458</v>
      </c>
      <c r="X5" s="12">
        <f t="shared" ref="X5:X24" si="2">1/(COS(F5-L5)+SIN(F5-L5)*TAN(RADIANS(R5))/$K$1)</f>
        <v>2.373142190457822</v>
      </c>
      <c r="Y5" s="12">
        <f t="shared" ref="Y5:Y24" si="3">(-AB5*SIN(F5)-(Q5/$K$1)*G5+(AB5*COS(F5)+O5*G5)*TAN(RADIANS(R5))/$K$1)*X5</f>
        <v>-31418.829575098152</v>
      </c>
      <c r="Z5" s="4">
        <v>26.05658243769459</v>
      </c>
      <c r="AA5" s="4">
        <v>0</v>
      </c>
      <c r="AB5" s="4">
        <v>-15551.623368636379</v>
      </c>
      <c r="AC5" s="4">
        <v>0</v>
      </c>
      <c r="AD5" s="4">
        <v>35.405602232838717</v>
      </c>
      <c r="AE5" s="4">
        <v>30.95362545115232</v>
      </c>
      <c r="AF5" s="4">
        <f>W5*(B5*SIN(L5)-Z5*COS(L5))</f>
        <v>431434.3733718826</v>
      </c>
      <c r="AG5" s="4">
        <f t="shared" ref="AG5:AG24" si="4">Y5*(B5*SIN(L5)-Z5*COS(L5))</f>
        <v>431434.37337193167</v>
      </c>
    </row>
    <row r="6" spans="1:36" x14ac:dyDescent="0.2">
      <c r="A6">
        <v>3</v>
      </c>
      <c r="B6" s="7">
        <v>86.126644107631137</v>
      </c>
      <c r="C6" s="4">
        <v>19.167284061646939</v>
      </c>
      <c r="D6" s="4">
        <v>8.4495302549625251</v>
      </c>
      <c r="E6" s="4">
        <v>-36.067189115316197</v>
      </c>
      <c r="F6" s="5">
        <f t="shared" si="0"/>
        <v>-0.62949120200172837</v>
      </c>
      <c r="G6" s="4">
        <v>10.4531069590765</v>
      </c>
      <c r="H6" s="4">
        <v>23235.51959706836</v>
      </c>
      <c r="I6" s="4">
        <v>28498.19067063984</v>
      </c>
      <c r="J6" s="4">
        <v>54465.810285354994</v>
      </c>
      <c r="K6" s="11">
        <v>8.8955223667033323</v>
      </c>
      <c r="L6" s="6">
        <f t="shared" si="1"/>
        <v>0.15525615398377154</v>
      </c>
      <c r="M6" s="4">
        <v>40</v>
      </c>
      <c r="N6" s="4">
        <v>20.832715938353061</v>
      </c>
      <c r="O6" s="4">
        <v>1299.961474553231</v>
      </c>
      <c r="P6" s="10">
        <v>3</v>
      </c>
      <c r="Q6" s="4">
        <v>400</v>
      </c>
      <c r="R6" s="4">
        <v>27</v>
      </c>
      <c r="S6" s="4">
        <v>100</v>
      </c>
      <c r="T6" s="4">
        <v>145</v>
      </c>
      <c r="U6" s="4">
        <v>100</v>
      </c>
      <c r="V6" s="4">
        <v>1.916918684164751</v>
      </c>
      <c r="W6" s="4">
        <v>-32979.612006000832</v>
      </c>
      <c r="X6" s="12">
        <f t="shared" si="2"/>
        <v>1.9169186841648613</v>
      </c>
      <c r="Y6" s="12">
        <f t="shared" si="3"/>
        <v>-32979.612006003852</v>
      </c>
      <c r="Z6" s="4">
        <v>19.167284061646939</v>
      </c>
      <c r="AA6" s="4">
        <v>0</v>
      </c>
      <c r="AB6" s="4">
        <v>-23235.51959706836</v>
      </c>
      <c r="AC6" s="4">
        <v>0</v>
      </c>
      <c r="AD6" s="4">
        <v>30.95362545115232</v>
      </c>
      <c r="AE6" s="4">
        <v>27.581564944761411</v>
      </c>
      <c r="AF6" s="4">
        <f>W6*(B6*SIN(L6)-Z6*COS(L6))</f>
        <v>185302.62657477544</v>
      </c>
      <c r="AG6" s="4">
        <f t="shared" si="4"/>
        <v>185302.6265747924</v>
      </c>
    </row>
    <row r="7" spans="1:36" x14ac:dyDescent="0.2">
      <c r="A7">
        <v>4</v>
      </c>
      <c r="B7" s="7">
        <v>94.576174362593662</v>
      </c>
      <c r="C7" s="4">
        <v>13.64354217495692</v>
      </c>
      <c r="D7" s="4">
        <v>8.4495302549625393</v>
      </c>
      <c r="E7" s="4">
        <v>-30.280799171141162</v>
      </c>
      <c r="F7" s="5">
        <f t="shared" si="0"/>
        <v>-0.52849964567158314</v>
      </c>
      <c r="G7" s="4">
        <v>9.7844798962008888</v>
      </c>
      <c r="H7" s="4">
        <v>29396.358790437629</v>
      </c>
      <c r="I7" s="4">
        <v>29300.49886779454</v>
      </c>
      <c r="J7" s="4">
        <v>87445.422291355819</v>
      </c>
      <c r="K7" s="11">
        <v>8.8955223667033323</v>
      </c>
      <c r="L7" s="6">
        <f t="shared" si="1"/>
        <v>0.15525615398377154</v>
      </c>
      <c r="M7" s="4">
        <v>40</v>
      </c>
      <c r="N7" s="4">
        <v>26.35645782504308</v>
      </c>
      <c r="O7" s="4">
        <v>1644.6429682826879</v>
      </c>
      <c r="P7" s="10">
        <v>3</v>
      </c>
      <c r="Q7" s="4">
        <v>400</v>
      </c>
      <c r="R7" s="4">
        <v>27</v>
      </c>
      <c r="S7" s="4">
        <v>100</v>
      </c>
      <c r="T7" s="4">
        <v>145</v>
      </c>
      <c r="U7" s="4">
        <v>100</v>
      </c>
      <c r="V7" s="4">
        <v>1.64197410263403</v>
      </c>
      <c r="W7" s="4">
        <v>-31670.945126899631</v>
      </c>
      <c r="X7" s="12">
        <f t="shared" si="2"/>
        <v>1.6419741026341035</v>
      </c>
      <c r="Y7" s="12">
        <f t="shared" si="3"/>
        <v>-31670.945126902243</v>
      </c>
      <c r="Z7" s="4">
        <v>13.64354217495692</v>
      </c>
      <c r="AA7" s="4">
        <v>0</v>
      </c>
      <c r="AB7" s="4">
        <v>-29396.358790437629</v>
      </c>
      <c r="AC7" s="4">
        <v>0</v>
      </c>
      <c r="AD7" s="4">
        <v>27.581564944761411</v>
      </c>
      <c r="AE7" s="4">
        <v>25.02236198832664</v>
      </c>
      <c r="AF7" s="4">
        <f>W7*(B7*SIN(L7)-Z7*COS(L7))</f>
        <v>-36268.848300477955</v>
      </c>
      <c r="AG7" s="4">
        <f t="shared" si="4"/>
        <v>-36268.848300480953</v>
      </c>
    </row>
    <row r="8" spans="1:36" x14ac:dyDescent="0.2">
      <c r="A8">
        <v>5</v>
      </c>
      <c r="B8" s="7">
        <v>103.0257046175562</v>
      </c>
      <c r="C8" s="4">
        <v>9.2356979471149288</v>
      </c>
      <c r="D8" s="4">
        <v>8.4495302549625251</v>
      </c>
      <c r="E8" s="4">
        <v>-24.818360156472291</v>
      </c>
      <c r="F8" s="5">
        <f t="shared" si="0"/>
        <v>-0.43316209967621655</v>
      </c>
      <c r="G8" s="4">
        <v>9.3093100082886</v>
      </c>
      <c r="H8" s="4">
        <v>34312.594927862883</v>
      </c>
      <c r="I8" s="4">
        <v>29310.871463460389</v>
      </c>
      <c r="J8" s="4">
        <v>119116.3674182555</v>
      </c>
      <c r="K8" s="11">
        <v>8.8955223667033323</v>
      </c>
      <c r="L8" s="6">
        <f t="shared" si="1"/>
        <v>0.15525615398377154</v>
      </c>
      <c r="M8" s="4">
        <v>40</v>
      </c>
      <c r="N8" s="4">
        <v>30.764302052885071</v>
      </c>
      <c r="O8" s="4">
        <v>1919.692448100029</v>
      </c>
      <c r="P8" s="10">
        <v>3</v>
      </c>
      <c r="Q8" s="4">
        <v>400</v>
      </c>
      <c r="R8" s="4">
        <v>27</v>
      </c>
      <c r="S8" s="4">
        <v>100</v>
      </c>
      <c r="T8" s="4">
        <v>145</v>
      </c>
      <c r="U8" s="4">
        <v>100</v>
      </c>
      <c r="V8" s="4">
        <v>1.4581411751535041</v>
      </c>
      <c r="W8" s="4">
        <v>-28895.43671520862</v>
      </c>
      <c r="X8" s="12">
        <f t="shared" si="2"/>
        <v>1.4581411751535542</v>
      </c>
      <c r="Y8" s="12">
        <f t="shared" si="3"/>
        <v>-28895.436715210923</v>
      </c>
      <c r="Z8" s="4">
        <v>9.2356979471149288</v>
      </c>
      <c r="AA8" s="4">
        <v>0</v>
      </c>
      <c r="AB8" s="4">
        <v>-34312.594927862883</v>
      </c>
      <c r="AC8" s="4">
        <v>0</v>
      </c>
      <c r="AD8" s="4">
        <v>25.02236198832664</v>
      </c>
      <c r="AE8" s="4">
        <v>23.133822729063031</v>
      </c>
      <c r="AF8" s="4">
        <f>W8*(B8*SIN(L8)-Z8*COS(L8))</f>
        <v>-196679.14524594354</v>
      </c>
      <c r="AG8" s="4">
        <f t="shared" si="4"/>
        <v>-196679.14524595923</v>
      </c>
    </row>
    <row r="9" spans="1:36" x14ac:dyDescent="0.2">
      <c r="A9">
        <v>6</v>
      </c>
      <c r="B9" s="7">
        <v>111.4752348725187</v>
      </c>
      <c r="C9" s="4">
        <v>5.7869959976478782</v>
      </c>
      <c r="D9" s="4">
        <v>8.4495302549625251</v>
      </c>
      <c r="E9" s="4">
        <v>-19.587598189663659</v>
      </c>
      <c r="F9" s="5">
        <f t="shared" si="0"/>
        <v>-0.34186808096731158</v>
      </c>
      <c r="G9" s="4">
        <v>8.9685392631696299</v>
      </c>
      <c r="H9" s="4">
        <v>38159.063240895717</v>
      </c>
      <c r="I9" s="4">
        <v>28870.7392181672</v>
      </c>
      <c r="J9" s="4">
        <v>148011.80413346409</v>
      </c>
      <c r="K9" s="11">
        <v>8.8955223667033323</v>
      </c>
      <c r="L9" s="6">
        <f t="shared" si="1"/>
        <v>0.15525615398377154</v>
      </c>
      <c r="M9" s="4">
        <v>40</v>
      </c>
      <c r="N9" s="4">
        <v>34.213004002352122</v>
      </c>
      <c r="O9" s="4">
        <v>2134.8914497467722</v>
      </c>
      <c r="P9" s="10">
        <v>3</v>
      </c>
      <c r="Q9" s="4">
        <v>400</v>
      </c>
      <c r="R9" s="4">
        <v>27</v>
      </c>
      <c r="S9" s="4">
        <v>100</v>
      </c>
      <c r="T9" s="4">
        <v>145</v>
      </c>
      <c r="U9" s="4">
        <v>100</v>
      </c>
      <c r="V9" s="4">
        <v>1.327139287109603</v>
      </c>
      <c r="W9" s="4">
        <v>-25302.58192169313</v>
      </c>
      <c r="X9" s="12">
        <f t="shared" si="2"/>
        <v>1.327139287109639</v>
      </c>
      <c r="Y9" s="12">
        <f t="shared" si="3"/>
        <v>-25302.581921695171</v>
      </c>
      <c r="Z9" s="4">
        <v>5.7869959976478782</v>
      </c>
      <c r="AA9" s="4">
        <v>0</v>
      </c>
      <c r="AB9" s="4">
        <v>-38159.063240895717</v>
      </c>
      <c r="AC9" s="4">
        <v>0</v>
      </c>
      <c r="AD9" s="4">
        <v>23.133822729063031</v>
      </c>
      <c r="AE9" s="4">
        <v>21.827266257646102</v>
      </c>
      <c r="AF9" s="4">
        <f>W9*(B9*SIN(L9)-Z9*COS(L9))</f>
        <v>-291495.35924110422</v>
      </c>
      <c r="AG9" s="4">
        <f t="shared" si="4"/>
        <v>-291495.35924112774</v>
      </c>
    </row>
    <row r="10" spans="1:36" x14ac:dyDescent="0.2">
      <c r="A10">
        <v>7</v>
      </c>
      <c r="B10" s="7">
        <v>120.6333333333333</v>
      </c>
      <c r="C10" s="4">
        <v>3.0140960986827001</v>
      </c>
      <c r="D10" s="4">
        <v>9.8666666666666742</v>
      </c>
      <c r="E10" s="4">
        <v>-14.103051563921619</v>
      </c>
      <c r="F10" s="5">
        <f t="shared" si="0"/>
        <v>-0.2461446843689678</v>
      </c>
      <c r="G10" s="4">
        <v>10.17329969590835</v>
      </c>
      <c r="H10" s="4">
        <v>52906.441241075692</v>
      </c>
      <c r="I10" s="4">
        <v>35635.919843825381</v>
      </c>
      <c r="J10" s="4">
        <v>173314.3860551572</v>
      </c>
      <c r="K10" s="11">
        <v>8.8955223667033323</v>
      </c>
      <c r="L10" s="6">
        <f t="shared" si="1"/>
        <v>0.15525615398377154</v>
      </c>
      <c r="M10" s="4">
        <v>44</v>
      </c>
      <c r="N10" s="4">
        <v>40.9859039013173</v>
      </c>
      <c r="O10" s="4">
        <v>2557.520403442199</v>
      </c>
      <c r="P10" s="10">
        <v>3</v>
      </c>
      <c r="Q10" s="4">
        <v>400</v>
      </c>
      <c r="R10" s="4">
        <v>27</v>
      </c>
      <c r="S10" s="4">
        <v>100</v>
      </c>
      <c r="T10" s="4">
        <v>145</v>
      </c>
      <c r="U10" s="4">
        <v>100</v>
      </c>
      <c r="V10" s="4">
        <v>1.2228950984582021</v>
      </c>
      <c r="W10" s="4">
        <v>-26471.291534419721</v>
      </c>
      <c r="X10" s="12">
        <f t="shared" si="2"/>
        <v>1.2228950984582274</v>
      </c>
      <c r="Y10" s="12">
        <f t="shared" si="3"/>
        <v>-26471.291534422009</v>
      </c>
      <c r="Z10" s="4">
        <v>3.0140960986827001</v>
      </c>
      <c r="AA10" s="4">
        <v>0</v>
      </c>
      <c r="AB10" s="4">
        <v>-52906.441241075692</v>
      </c>
      <c r="AC10" s="4">
        <v>0</v>
      </c>
      <c r="AD10" s="4">
        <v>21.827266257646102</v>
      </c>
      <c r="AE10" s="4">
        <v>20.77653133585569</v>
      </c>
      <c r="AF10" s="4">
        <f>W10*(B10*SIN(L10)-Z10*COS(L10))</f>
        <v>-414965.90414191934</v>
      </c>
      <c r="AG10" s="4">
        <f t="shared" si="4"/>
        <v>-414965.90414195519</v>
      </c>
    </row>
    <row r="11" spans="1:36" x14ac:dyDescent="0.2">
      <c r="A11">
        <v>8</v>
      </c>
      <c r="B11" s="7">
        <v>130.5</v>
      </c>
      <c r="C11" s="4">
        <v>1.0568344957571161</v>
      </c>
      <c r="D11" s="4">
        <v>9.8666666666666742</v>
      </c>
      <c r="E11" s="4">
        <v>-8.3372791889056899</v>
      </c>
      <c r="F11" s="5">
        <f t="shared" si="0"/>
        <v>-0.14551297250440659</v>
      </c>
      <c r="G11" s="4">
        <v>9.9720547815337195</v>
      </c>
      <c r="H11" s="4">
        <v>64927.578752725982</v>
      </c>
      <c r="I11" s="4">
        <v>39308.153270481504</v>
      </c>
      <c r="J11" s="4">
        <v>199785.67758957701</v>
      </c>
      <c r="K11" s="11">
        <v>8.8955223667033323</v>
      </c>
      <c r="L11" s="6">
        <f t="shared" si="1"/>
        <v>0.15525615398377154</v>
      </c>
      <c r="M11" s="4">
        <v>52</v>
      </c>
      <c r="N11" s="4">
        <v>50.943165504242877</v>
      </c>
      <c r="O11" s="4">
        <v>3178.8535274647561</v>
      </c>
      <c r="P11" s="10">
        <v>3</v>
      </c>
      <c r="Q11" s="4">
        <v>400</v>
      </c>
      <c r="R11" s="4">
        <v>27</v>
      </c>
      <c r="S11" s="4">
        <v>100</v>
      </c>
      <c r="T11" s="4">
        <v>145</v>
      </c>
      <c r="U11" s="4">
        <v>100</v>
      </c>
      <c r="V11" s="4">
        <v>1.1400251377607671</v>
      </c>
      <c r="W11" s="4">
        <v>-22839.970672891759</v>
      </c>
      <c r="X11" s="12">
        <f t="shared" si="2"/>
        <v>1.1400251377607835</v>
      </c>
      <c r="Y11" s="12">
        <f t="shared" si="3"/>
        <v>-22839.970672894058</v>
      </c>
      <c r="Z11" s="4">
        <v>1.0568344957571161</v>
      </c>
      <c r="AA11" s="4">
        <v>0</v>
      </c>
      <c r="AB11" s="4">
        <v>-64927.578752725982</v>
      </c>
      <c r="AC11" s="4">
        <v>0</v>
      </c>
      <c r="AD11" s="4">
        <v>20.77653133585569</v>
      </c>
      <c r="AE11" s="4">
        <v>20.218488001640221</v>
      </c>
      <c r="AF11" s="4">
        <f>W11*(B11*SIN(L11)-Z11*COS(L11))</f>
        <v>-437054.4140840937</v>
      </c>
      <c r="AG11" s="4">
        <f t="shared" si="4"/>
        <v>-437054.41408413771</v>
      </c>
    </row>
    <row r="12" spans="1:36" x14ac:dyDescent="0.2">
      <c r="A12">
        <v>9</v>
      </c>
      <c r="B12" s="7">
        <v>140.3666666666667</v>
      </c>
      <c r="C12" s="4">
        <v>0.107396558993301</v>
      </c>
      <c r="D12" s="4">
        <v>9.8666666666666742</v>
      </c>
      <c r="E12" s="4">
        <v>-2.6556552129635551</v>
      </c>
      <c r="F12" s="5">
        <f t="shared" si="0"/>
        <v>-4.6349927263965238E-2</v>
      </c>
      <c r="G12" s="4">
        <v>9.8772745196230733</v>
      </c>
      <c r="H12" s="4">
        <v>75636.126721567183</v>
      </c>
      <c r="I12" s="4">
        <v>44278.449256090527</v>
      </c>
      <c r="J12" s="4">
        <v>222625.64826246869</v>
      </c>
      <c r="K12" s="11">
        <v>8.8955223667033323</v>
      </c>
      <c r="L12" s="6">
        <f t="shared" si="1"/>
        <v>0.15525615398377154</v>
      </c>
      <c r="M12" s="4">
        <v>56.553846153846159</v>
      </c>
      <c r="N12" s="4">
        <v>56.446449594852858</v>
      </c>
      <c r="O12" s="4">
        <v>3522.258454718818</v>
      </c>
      <c r="P12" s="10">
        <v>3</v>
      </c>
      <c r="Q12" s="4">
        <v>400</v>
      </c>
      <c r="R12" s="4">
        <v>27</v>
      </c>
      <c r="S12" s="4">
        <v>100</v>
      </c>
      <c r="T12" s="4">
        <v>145</v>
      </c>
      <c r="U12" s="4">
        <v>100</v>
      </c>
      <c r="V12" s="4">
        <v>1.0786688155401869</v>
      </c>
      <c r="W12" s="4">
        <v>-17548.000948388981</v>
      </c>
      <c r="X12" s="12">
        <f t="shared" si="2"/>
        <v>1.0786688155401967</v>
      </c>
      <c r="Y12" s="12">
        <f t="shared" si="3"/>
        <v>-17548.000948391389</v>
      </c>
      <c r="Z12" s="4">
        <v>0.107396558993301</v>
      </c>
      <c r="AA12" s="4">
        <v>0</v>
      </c>
      <c r="AB12" s="4">
        <v>-75636.126721567183</v>
      </c>
      <c r="AC12" s="4">
        <v>0</v>
      </c>
      <c r="AD12" s="4">
        <v>20.218488001640221</v>
      </c>
      <c r="AE12" s="4">
        <v>20.236968100375499</v>
      </c>
      <c r="AF12" s="4">
        <f>W12*(B12*SIN(L12)-Z12*COS(L12))</f>
        <v>-379023.46412895533</v>
      </c>
      <c r="AG12" s="4">
        <f t="shared" si="4"/>
        <v>-379023.46412900736</v>
      </c>
    </row>
    <row r="13" spans="1:36" x14ac:dyDescent="0.2">
      <c r="A13">
        <v>10</v>
      </c>
      <c r="B13" s="7">
        <v>149.41666666666671</v>
      </c>
      <c r="C13" s="4">
        <v>9.7582333781559782E-2</v>
      </c>
      <c r="D13" s="4">
        <v>8.2333333333333201</v>
      </c>
      <c r="E13" s="4">
        <v>2.5313870442577771</v>
      </c>
      <c r="F13" s="5">
        <f t="shared" si="0"/>
        <v>4.418103856462563E-2</v>
      </c>
      <c r="G13" s="4">
        <v>8.2413754598427342</v>
      </c>
      <c r="H13" s="4">
        <v>70645.72529742388</v>
      </c>
      <c r="I13" s="4">
        <v>40423.344728429278</v>
      </c>
      <c r="J13" s="4">
        <v>240173.64921085769</v>
      </c>
      <c r="K13" s="11">
        <v>8.8955223667033323</v>
      </c>
      <c r="L13" s="6">
        <f t="shared" si="1"/>
        <v>0.15525615398377154</v>
      </c>
      <c r="M13" s="4">
        <v>60.730769230769241</v>
      </c>
      <c r="N13" s="4">
        <v>60.633186896987681</v>
      </c>
      <c r="O13" s="4">
        <v>3783.5108623720312</v>
      </c>
      <c r="P13" s="10">
        <v>3</v>
      </c>
      <c r="Q13" s="4">
        <v>400</v>
      </c>
      <c r="R13" s="4">
        <v>27</v>
      </c>
      <c r="S13" s="4">
        <v>100</v>
      </c>
      <c r="T13" s="4">
        <v>145</v>
      </c>
      <c r="U13" s="4">
        <v>100</v>
      </c>
      <c r="V13" s="4">
        <v>1.036616181329963</v>
      </c>
      <c r="W13" s="4">
        <v>-9273.0709800247114</v>
      </c>
      <c r="X13" s="12">
        <f t="shared" si="2"/>
        <v>1.0366161813299686</v>
      </c>
      <c r="Y13" s="12">
        <f t="shared" si="3"/>
        <v>-9273.0709800267941</v>
      </c>
      <c r="Z13" s="4">
        <v>9.7582333781559782E-2</v>
      </c>
      <c r="AA13" s="4">
        <v>0</v>
      </c>
      <c r="AB13" s="4">
        <v>-70645.72529742388</v>
      </c>
      <c r="AC13" s="4">
        <v>0</v>
      </c>
      <c r="AD13" s="4">
        <v>20.236968100375499</v>
      </c>
      <c r="AE13" s="4">
        <v>20.75298934726553</v>
      </c>
      <c r="AF13" s="4">
        <f>W13*(B13*SIN(L13)-Z13*COS(L13))</f>
        <v>-213358.20457328405</v>
      </c>
      <c r="AG13" s="4">
        <f t="shared" si="4"/>
        <v>-213358.20457333198</v>
      </c>
    </row>
    <row r="14" spans="1:36" x14ac:dyDescent="0.2">
      <c r="A14">
        <v>11</v>
      </c>
      <c r="B14" s="7">
        <v>157.65</v>
      </c>
      <c r="C14" s="4">
        <v>0.80333926991292515</v>
      </c>
      <c r="D14" s="4">
        <v>8.2333333333333485</v>
      </c>
      <c r="E14" s="4">
        <v>7.267387142297566</v>
      </c>
      <c r="F14" s="5">
        <f t="shared" si="0"/>
        <v>0.12683983365019419</v>
      </c>
      <c r="G14" s="4">
        <v>8.3000105777110278</v>
      </c>
      <c r="H14" s="4">
        <v>77014.264214792114</v>
      </c>
      <c r="I14" s="4">
        <v>44131.655411586667</v>
      </c>
      <c r="J14" s="4">
        <v>249446.72019088239</v>
      </c>
      <c r="K14" s="11">
        <v>8.8955223667033323</v>
      </c>
      <c r="L14" s="6">
        <f t="shared" si="1"/>
        <v>0.15525615398377154</v>
      </c>
      <c r="M14" s="4">
        <v>63.295000000000002</v>
      </c>
      <c r="N14" s="4">
        <v>62.491660730087077</v>
      </c>
      <c r="O14" s="4">
        <v>3899.4796295574329</v>
      </c>
      <c r="P14" s="10">
        <v>3</v>
      </c>
      <c r="Q14" s="4">
        <v>400</v>
      </c>
      <c r="R14" s="4">
        <v>27</v>
      </c>
      <c r="S14" s="4">
        <v>100</v>
      </c>
      <c r="T14" s="4">
        <v>145</v>
      </c>
      <c r="U14" s="4">
        <v>100</v>
      </c>
      <c r="V14" s="4">
        <v>1.0079407017825091</v>
      </c>
      <c r="W14" s="4">
        <v>-3582.902287018263</v>
      </c>
      <c r="X14" s="12">
        <f t="shared" si="2"/>
        <v>1.0079407017825104</v>
      </c>
      <c r="Y14" s="12">
        <f t="shared" si="3"/>
        <v>-3582.9022870204544</v>
      </c>
      <c r="Z14" s="4">
        <v>0.80333926991292515</v>
      </c>
      <c r="AA14" s="4">
        <v>0</v>
      </c>
      <c r="AB14" s="4">
        <v>-77014.264214792114</v>
      </c>
      <c r="AC14" s="4">
        <v>0</v>
      </c>
      <c r="AD14" s="4">
        <v>20.75298934726553</v>
      </c>
      <c r="AE14" s="4">
        <v>21.750024847377549</v>
      </c>
      <c r="AF14" s="4">
        <f>W14*(B14*SIN(L14)-Z14*COS(L14))</f>
        <v>-84500.040818515627</v>
      </c>
      <c r="AG14" s="4">
        <f t="shared" si="4"/>
        <v>-84500.0408185673</v>
      </c>
    </row>
    <row r="15" spans="1:36" x14ac:dyDescent="0.2">
      <c r="A15">
        <v>12</v>
      </c>
      <c r="B15" s="7">
        <v>165.8833333333333</v>
      </c>
      <c r="C15" s="4">
        <v>2.20487543395177</v>
      </c>
      <c r="D15" s="4">
        <v>8.2333333333333201</v>
      </c>
      <c r="E15" s="4">
        <v>12.05399136403763</v>
      </c>
      <c r="F15" s="5">
        <f t="shared" si="0"/>
        <v>0.21038183730941906</v>
      </c>
      <c r="G15" s="4">
        <v>8.4189609347782426</v>
      </c>
      <c r="H15" s="4">
        <v>82626.630267269968</v>
      </c>
      <c r="I15" s="4">
        <v>47579.476004726283</v>
      </c>
      <c r="J15" s="4">
        <v>253029.62247790059</v>
      </c>
      <c r="K15" s="11">
        <v>8.8955223667033323</v>
      </c>
      <c r="L15" s="6">
        <f t="shared" si="1"/>
        <v>0.15525615398377154</v>
      </c>
      <c r="M15" s="4">
        <v>65.765000000000001</v>
      </c>
      <c r="N15" s="4">
        <v>63.560124566048231</v>
      </c>
      <c r="O15" s="4">
        <v>3966.1517729214102</v>
      </c>
      <c r="P15" s="10">
        <v>3</v>
      </c>
      <c r="Q15" s="4">
        <v>400</v>
      </c>
      <c r="R15" s="4">
        <v>27</v>
      </c>
      <c r="S15" s="4">
        <v>100</v>
      </c>
      <c r="T15" s="4">
        <v>145</v>
      </c>
      <c r="U15" s="4">
        <v>100</v>
      </c>
      <c r="V15" s="4">
        <v>0.98719076459475685</v>
      </c>
      <c r="W15" s="4">
        <v>3004.420217868138</v>
      </c>
      <c r="X15" s="12">
        <f t="shared" si="2"/>
        <v>0.98719076459475452</v>
      </c>
      <c r="Y15" s="12">
        <f t="shared" si="3"/>
        <v>3004.4202178658447</v>
      </c>
      <c r="Z15" s="4">
        <v>2.20487543395177</v>
      </c>
      <c r="AA15" s="4">
        <v>0</v>
      </c>
      <c r="AB15" s="4">
        <v>-82626.630267269968</v>
      </c>
      <c r="AC15" s="4">
        <v>0</v>
      </c>
      <c r="AD15" s="4">
        <v>21.750024847377549</v>
      </c>
      <c r="AE15" s="4">
        <v>23.28127742148499</v>
      </c>
      <c r="AF15" s="4">
        <f>W15*(B15*SIN(L15)-Z15*COS(L15))</f>
        <v>70521.889922367613</v>
      </c>
      <c r="AG15" s="4">
        <f t="shared" si="4"/>
        <v>70521.889922313785</v>
      </c>
    </row>
    <row r="16" spans="1:36" x14ac:dyDescent="0.2">
      <c r="A16">
        <v>13</v>
      </c>
      <c r="B16" s="7">
        <v>174.5830984608146</v>
      </c>
      <c r="C16" s="4">
        <v>4.475970115066076</v>
      </c>
      <c r="D16" s="4">
        <v>9.1661969216291936</v>
      </c>
      <c r="E16" s="4">
        <v>17.207373528260501</v>
      </c>
      <c r="F16" s="5">
        <f t="shared" si="0"/>
        <v>0.30032532368865927</v>
      </c>
      <c r="G16" s="4">
        <v>9.5956974728459272</v>
      </c>
      <c r="H16" s="4">
        <v>93212.632576047094</v>
      </c>
      <c r="I16" s="4">
        <v>52500.9052519057</v>
      </c>
      <c r="J16" s="4">
        <v>250025.2022600325</v>
      </c>
      <c r="K16" s="11">
        <v>8.8955223667033323</v>
      </c>
      <c r="L16" s="6">
        <f t="shared" si="1"/>
        <v>0.15525615398377154</v>
      </c>
      <c r="M16" s="4">
        <v>68.374929538244373</v>
      </c>
      <c r="N16" s="4">
        <v>63.898959423178297</v>
      </c>
      <c r="O16" s="4">
        <v>3987.2950680063259</v>
      </c>
      <c r="P16" s="10">
        <v>3</v>
      </c>
      <c r="Q16" s="4">
        <v>400</v>
      </c>
      <c r="R16" s="4">
        <v>27</v>
      </c>
      <c r="S16" s="4">
        <v>100</v>
      </c>
      <c r="T16" s="4">
        <v>145</v>
      </c>
      <c r="U16" s="4">
        <v>100</v>
      </c>
      <c r="V16" s="4">
        <v>0.97321205263231036</v>
      </c>
      <c r="W16" s="4">
        <v>11907.22927254782</v>
      </c>
      <c r="X16" s="12">
        <f t="shared" si="2"/>
        <v>0.97321205263230448</v>
      </c>
      <c r="Y16" s="12">
        <f t="shared" si="3"/>
        <v>11907.229272545306</v>
      </c>
      <c r="Z16" s="4">
        <v>4.475970115066076</v>
      </c>
      <c r="AA16" s="4">
        <v>0</v>
      </c>
      <c r="AB16" s="4">
        <v>-93212.632576047094</v>
      </c>
      <c r="AC16" s="4">
        <v>0</v>
      </c>
      <c r="AD16" s="4">
        <v>23.28127742148499</v>
      </c>
      <c r="AE16" s="4">
        <v>25.692172479091489</v>
      </c>
      <c r="AF16" s="4">
        <f>W16*(B16*SIN(L16)-Z16*COS(L16))</f>
        <v>268796.24985457823</v>
      </c>
      <c r="AG16" s="4">
        <f t="shared" si="4"/>
        <v>268796.24985452148</v>
      </c>
    </row>
    <row r="17" spans="1:33" x14ac:dyDescent="0.2">
      <c r="A17">
        <v>14</v>
      </c>
      <c r="B17" s="7">
        <v>183.74929538244379</v>
      </c>
      <c r="C17" s="4">
        <v>7.8127334857784234</v>
      </c>
      <c r="D17" s="4">
        <v>9.1661969216291936</v>
      </c>
      <c r="E17" s="4">
        <v>22.798593340724128</v>
      </c>
      <c r="F17" s="5">
        <f t="shared" si="0"/>
        <v>0.39791051861888943</v>
      </c>
      <c r="G17" s="4">
        <v>9.9430184538719768</v>
      </c>
      <c r="H17" s="4">
        <v>89175.355797985714</v>
      </c>
      <c r="I17" s="4">
        <v>48042.795356980743</v>
      </c>
      <c r="J17" s="4">
        <v>238117.97298748471</v>
      </c>
      <c r="K17" s="11">
        <v>8.8955223667033323</v>
      </c>
      <c r="L17" s="6">
        <f t="shared" si="1"/>
        <v>0.15525615398377154</v>
      </c>
      <c r="M17" s="4">
        <v>70.803420439095092</v>
      </c>
      <c r="N17" s="4">
        <v>62.990686953316668</v>
      </c>
      <c r="O17" s="4">
        <v>3930.6188658869601</v>
      </c>
      <c r="P17" s="10">
        <v>3</v>
      </c>
      <c r="Q17" s="4">
        <v>400</v>
      </c>
      <c r="R17" s="4">
        <v>27</v>
      </c>
      <c r="S17" s="4">
        <v>100</v>
      </c>
      <c r="T17" s="4">
        <v>145</v>
      </c>
      <c r="U17" s="4">
        <v>100</v>
      </c>
      <c r="V17" s="4">
        <v>0.96719873514680543</v>
      </c>
      <c r="W17" s="4">
        <v>20462.322725746639</v>
      </c>
      <c r="X17" s="12">
        <f t="shared" si="2"/>
        <v>0.96719873514679577</v>
      </c>
      <c r="Y17" s="12">
        <f t="shared" si="3"/>
        <v>20462.322725744321</v>
      </c>
      <c r="Z17" s="4">
        <v>7.8127334857784234</v>
      </c>
      <c r="AA17" s="4">
        <v>0</v>
      </c>
      <c r="AB17" s="4">
        <v>-89175.355797985714</v>
      </c>
      <c r="AC17" s="4">
        <v>0</v>
      </c>
      <c r="AD17" s="4">
        <v>25.692172479091489</v>
      </c>
      <c r="AE17" s="4">
        <v>28.875152709666889</v>
      </c>
      <c r="AF17" s="4">
        <f>W17*(B17*SIN(L17)-Z17*COS(L17))</f>
        <v>423467.27385890391</v>
      </c>
      <c r="AG17" s="4">
        <f t="shared" si="4"/>
        <v>423467.27385885594</v>
      </c>
    </row>
    <row r="18" spans="1:33" x14ac:dyDescent="0.2">
      <c r="A18">
        <v>15</v>
      </c>
      <c r="B18" s="7">
        <v>192.91549230407301</v>
      </c>
      <c r="C18" s="4">
        <v>12.226965432096851</v>
      </c>
      <c r="D18" s="4">
        <v>9.1661969216291936</v>
      </c>
      <c r="E18" s="4">
        <v>28.63022324310317</v>
      </c>
      <c r="F18" s="5">
        <f t="shared" si="0"/>
        <v>0.49969166117315922</v>
      </c>
      <c r="G18" s="4">
        <v>10.44306712961829</v>
      </c>
      <c r="H18" s="4">
        <v>83834.408853329165</v>
      </c>
      <c r="I18" s="4">
        <v>43650.103606094402</v>
      </c>
      <c r="J18" s="4">
        <v>217655.65026173799</v>
      </c>
      <c r="K18" s="11">
        <v>8.8955223667033323</v>
      </c>
      <c r="L18" s="6">
        <f t="shared" si="1"/>
        <v>0.15525615398377154</v>
      </c>
      <c r="M18" s="4">
        <v>72.767605493729931</v>
      </c>
      <c r="N18" s="4">
        <v>60.540640061633077</v>
      </c>
      <c r="O18" s="4">
        <v>3777.7359398459039</v>
      </c>
      <c r="P18" s="10">
        <v>3</v>
      </c>
      <c r="Q18" s="4">
        <v>400</v>
      </c>
      <c r="R18" s="4">
        <v>27</v>
      </c>
      <c r="S18" s="4">
        <v>100</v>
      </c>
      <c r="T18" s="4">
        <v>145</v>
      </c>
      <c r="U18" s="4">
        <v>100</v>
      </c>
      <c r="V18" s="4">
        <v>0.97078398771303787</v>
      </c>
      <c r="W18" s="4">
        <v>28185.443805337549</v>
      </c>
      <c r="X18" s="12">
        <f t="shared" si="2"/>
        <v>0.9707839877130241</v>
      </c>
      <c r="Y18" s="12">
        <f t="shared" si="3"/>
        <v>28185.44380533537</v>
      </c>
      <c r="Z18" s="4">
        <v>12.226965432096851</v>
      </c>
      <c r="AA18" s="4">
        <v>0</v>
      </c>
      <c r="AB18" s="4">
        <v>-83834.408853329165</v>
      </c>
      <c r="AC18" s="4">
        <v>0</v>
      </c>
      <c r="AD18" s="4">
        <v>28.875152709666889</v>
      </c>
      <c r="AE18" s="4">
        <v>32.893087665872677</v>
      </c>
      <c r="AF18" s="4">
        <f>W18*(B18*SIN(L18)-Z18*COS(L18))</f>
        <v>500326.48186866095</v>
      </c>
      <c r="AG18" s="4">
        <f t="shared" si="4"/>
        <v>500326.48186862224</v>
      </c>
    </row>
    <row r="19" spans="1:33" x14ac:dyDescent="0.2">
      <c r="A19">
        <v>16</v>
      </c>
      <c r="B19" s="7">
        <v>202.08168922570221</v>
      </c>
      <c r="C19" s="4">
        <v>17.89226129565888</v>
      </c>
      <c r="D19" s="4">
        <v>9.1661969216292221</v>
      </c>
      <c r="E19" s="4">
        <v>34.807209799104918</v>
      </c>
      <c r="F19" s="5">
        <f t="shared" si="0"/>
        <v>0.60750041442681479</v>
      </c>
      <c r="G19" s="4">
        <v>11.163621196091469</v>
      </c>
      <c r="H19" s="4">
        <v>76979.752142708894</v>
      </c>
      <c r="I19" s="4">
        <v>38871.173350389749</v>
      </c>
      <c r="J19" s="4">
        <v>189470.20645640051</v>
      </c>
      <c r="K19" s="11">
        <v>8.8955223667033323</v>
      </c>
      <c r="L19" s="6">
        <f t="shared" si="1"/>
        <v>0.15525615398377154</v>
      </c>
      <c r="M19" s="4">
        <v>74.731790548364756</v>
      </c>
      <c r="N19" s="4">
        <v>56.839529252705873</v>
      </c>
      <c r="O19" s="4">
        <v>3546.7866253688462</v>
      </c>
      <c r="P19" s="10">
        <v>3</v>
      </c>
      <c r="Q19" s="4">
        <v>400</v>
      </c>
      <c r="R19" s="4">
        <v>27</v>
      </c>
      <c r="S19" s="4">
        <v>100</v>
      </c>
      <c r="T19" s="4">
        <v>145</v>
      </c>
      <c r="U19" s="4">
        <v>100</v>
      </c>
      <c r="V19" s="4">
        <v>0.98577950278950521</v>
      </c>
      <c r="W19" s="4">
        <v>34920.677729165487</v>
      </c>
      <c r="X19" s="12">
        <f t="shared" si="2"/>
        <v>0.98577950278948712</v>
      </c>
      <c r="Y19" s="12">
        <f t="shared" si="3"/>
        <v>34920.677729163479</v>
      </c>
      <c r="Z19" s="4">
        <v>17.89226129565888</v>
      </c>
      <c r="AA19" s="4">
        <v>0</v>
      </c>
      <c r="AB19" s="4">
        <v>-76979.752142708894</v>
      </c>
      <c r="AC19" s="4">
        <v>0</v>
      </c>
      <c r="AD19" s="4">
        <v>32.893087665872677</v>
      </c>
      <c r="AE19" s="4">
        <v>37.879280221218337</v>
      </c>
      <c r="AF19" s="4">
        <f>W19*(B19*SIN(L19)-Z19*COS(L19))</f>
        <v>473925.32621160476</v>
      </c>
      <c r="AG19" s="4">
        <f t="shared" si="4"/>
        <v>473925.32621157751</v>
      </c>
    </row>
    <row r="20" spans="1:33" x14ac:dyDescent="0.2">
      <c r="A20">
        <v>17</v>
      </c>
      <c r="B20" s="7">
        <v>211.2478861473314</v>
      </c>
      <c r="C20" s="4">
        <v>25.09193914530816</v>
      </c>
      <c r="D20" s="4">
        <v>9.1661969216291936</v>
      </c>
      <c r="E20" s="4">
        <v>41.489199988969958</v>
      </c>
      <c r="F20" s="5">
        <f t="shared" si="0"/>
        <v>0.7241231438259208</v>
      </c>
      <c r="G20" s="4">
        <v>12.236596191443221</v>
      </c>
      <c r="H20" s="4">
        <v>68268.588370341269</v>
      </c>
      <c r="I20" s="4">
        <v>33698.745116792241</v>
      </c>
      <c r="J20" s="4">
        <v>154549.52872723501</v>
      </c>
      <c r="K20" s="11">
        <v>8.8955223667033323</v>
      </c>
      <c r="L20" s="6">
        <f t="shared" si="1"/>
        <v>0.15525615398377154</v>
      </c>
      <c r="M20" s="4">
        <v>76.263342120053892</v>
      </c>
      <c r="N20" s="4">
        <v>51.171402974745732</v>
      </c>
      <c r="O20" s="4">
        <v>3193.095545624134</v>
      </c>
      <c r="P20" s="10">
        <v>3</v>
      </c>
      <c r="Q20" s="4">
        <v>400</v>
      </c>
      <c r="R20" s="4">
        <v>27</v>
      </c>
      <c r="S20" s="4">
        <v>100</v>
      </c>
      <c r="T20" s="4">
        <v>145</v>
      </c>
      <c r="U20" s="4">
        <v>100</v>
      </c>
      <c r="V20" s="4">
        <v>1.016032064889711</v>
      </c>
      <c r="W20" s="4">
        <v>40158.865608300199</v>
      </c>
      <c r="X20" s="12">
        <f t="shared" si="2"/>
        <v>1.0160320648896868</v>
      </c>
      <c r="Y20" s="12">
        <f t="shared" si="3"/>
        <v>40158.865608298307</v>
      </c>
      <c r="Z20" s="4">
        <v>25.09193914530816</v>
      </c>
      <c r="AA20" s="4">
        <v>0</v>
      </c>
      <c r="AB20" s="4">
        <v>-68268.588370341269</v>
      </c>
      <c r="AC20" s="4">
        <v>0</v>
      </c>
      <c r="AD20" s="4">
        <v>37.879280221218337</v>
      </c>
      <c r="AE20" s="4">
        <v>44.054987101895698</v>
      </c>
      <c r="AF20" s="4">
        <f>W20*(B20*SIN(L20)-Z20*COS(L20))</f>
        <v>316283.18197540671</v>
      </c>
      <c r="AG20" s="4">
        <f t="shared" si="4"/>
        <v>316283.18197539181</v>
      </c>
    </row>
    <row r="21" spans="1:33" x14ac:dyDescent="0.2">
      <c r="A21">
        <v>18</v>
      </c>
      <c r="B21" s="7">
        <v>220.41408306896059</v>
      </c>
      <c r="C21" s="4">
        <v>34.328727171860677</v>
      </c>
      <c r="D21" s="4">
        <v>9.1661969216291936</v>
      </c>
      <c r="E21" s="4">
        <v>48.950353980985518</v>
      </c>
      <c r="F21" s="5">
        <f t="shared" si="0"/>
        <v>0.85434484698491109</v>
      </c>
      <c r="G21" s="4">
        <v>13.95769645826263</v>
      </c>
      <c r="H21" s="4">
        <v>57092.647597677293</v>
      </c>
      <c r="I21" s="4">
        <v>27922.235884849681</v>
      </c>
      <c r="J21" s="4">
        <v>114390.6631189348</v>
      </c>
      <c r="K21" s="11">
        <v>8.8955223667033323</v>
      </c>
      <c r="L21" s="6">
        <f t="shared" si="1"/>
        <v>0.15525615398377154</v>
      </c>
      <c r="M21" s="4">
        <v>77.006547275861664</v>
      </c>
      <c r="N21" s="4">
        <v>42.677820104000993</v>
      </c>
      <c r="O21" s="4">
        <v>2663.0959744896609</v>
      </c>
      <c r="P21" s="10">
        <v>3</v>
      </c>
      <c r="Q21" s="4">
        <v>400</v>
      </c>
      <c r="R21" s="4">
        <v>27</v>
      </c>
      <c r="S21" s="4">
        <v>100</v>
      </c>
      <c r="T21" s="4">
        <v>145</v>
      </c>
      <c r="U21" s="4">
        <v>100</v>
      </c>
      <c r="V21" s="4">
        <v>1.0698404961922661</v>
      </c>
      <c r="W21" s="4">
        <v>42888.231943938386</v>
      </c>
      <c r="X21" s="12">
        <f t="shared" si="2"/>
        <v>1.0698404961922345</v>
      </c>
      <c r="Y21" s="12">
        <f t="shared" si="3"/>
        <v>42888.231943936611</v>
      </c>
      <c r="Z21" s="4">
        <v>34.328727171860677</v>
      </c>
      <c r="AA21" s="4">
        <v>0</v>
      </c>
      <c r="AB21" s="4">
        <v>-57092.647597677293</v>
      </c>
      <c r="AC21" s="4">
        <v>0</v>
      </c>
      <c r="AD21" s="4">
        <v>44.054987101895698</v>
      </c>
      <c r="AE21" s="4">
        <v>51.753861684685553</v>
      </c>
      <c r="AF21" s="4">
        <f>W21*(B21*SIN(L21)-Z21*COS(L21))</f>
        <v>7184.2228218205164</v>
      </c>
      <c r="AG21" s="4">
        <f t="shared" si="4"/>
        <v>7184.222821820219</v>
      </c>
    </row>
    <row r="22" spans="1:33" x14ac:dyDescent="0.2">
      <c r="A22">
        <v>19</v>
      </c>
      <c r="B22" s="7">
        <v>231.6447336380653</v>
      </c>
      <c r="C22" s="4">
        <v>50.073152184533818</v>
      </c>
      <c r="D22" s="4">
        <v>13.295104216580169</v>
      </c>
      <c r="E22" s="4">
        <v>60.048385306039087</v>
      </c>
      <c r="F22" s="5">
        <f t="shared" si="0"/>
        <v>1.0480420340965648</v>
      </c>
      <c r="G22" s="4">
        <v>26.62916806949238</v>
      </c>
      <c r="H22" s="4">
        <v>56786.338136917402</v>
      </c>
      <c r="I22" s="4">
        <v>29608.866345397411</v>
      </c>
      <c r="J22" s="4">
        <v>71502.431174996455</v>
      </c>
      <c r="K22" s="11">
        <v>8.8955223667033323</v>
      </c>
      <c r="L22" s="6">
        <f t="shared" si="1"/>
        <v>0.15525615398377154</v>
      </c>
      <c r="M22" s="4">
        <v>77.91714056524853</v>
      </c>
      <c r="N22" s="4">
        <v>27.843988380714709</v>
      </c>
      <c r="O22" s="4">
        <v>1737.4648749565979</v>
      </c>
      <c r="P22" s="10">
        <v>2</v>
      </c>
      <c r="Q22" s="4">
        <v>100</v>
      </c>
      <c r="R22" s="4">
        <v>32</v>
      </c>
      <c r="S22" s="4">
        <v>100</v>
      </c>
      <c r="T22" s="4">
        <v>145</v>
      </c>
      <c r="U22" s="4">
        <v>100</v>
      </c>
      <c r="V22" s="4">
        <v>1.1382926330523551</v>
      </c>
      <c r="W22" s="4">
        <v>61020.96489264824</v>
      </c>
      <c r="X22" s="12">
        <f t="shared" si="2"/>
        <v>1.1382926330523013</v>
      </c>
      <c r="Y22" s="12">
        <f t="shared" si="3"/>
        <v>61020.964892646196</v>
      </c>
      <c r="Z22" s="4">
        <v>50.073152184533818</v>
      </c>
      <c r="AA22" s="4">
        <v>0</v>
      </c>
      <c r="AB22" s="4">
        <v>-56786.338136917402</v>
      </c>
      <c r="AC22" s="4">
        <v>0</v>
      </c>
      <c r="AD22" s="4">
        <v>51.753861684685553</v>
      </c>
      <c r="AE22" s="4">
        <v>69.676772599308009</v>
      </c>
      <c r="AF22" s="4">
        <f>W22*(B22*SIN(L22)-Z22*COS(L22))</f>
        <v>-832991.62666661071</v>
      </c>
      <c r="AG22" s="4">
        <f t="shared" si="4"/>
        <v>-832991.62666658289</v>
      </c>
    </row>
    <row r="23" spans="1:33" x14ac:dyDescent="0.2">
      <c r="A23">
        <v>20</v>
      </c>
      <c r="B23" s="7">
        <v>240.50973960474309</v>
      </c>
      <c r="C23" s="4">
        <v>70.370797502562368</v>
      </c>
      <c r="D23" s="4">
        <v>4.4349077167755127</v>
      </c>
      <c r="E23" s="4">
        <v>72.764970977396402</v>
      </c>
      <c r="F23" s="5">
        <f t="shared" si="0"/>
        <v>1.2699883236736835</v>
      </c>
      <c r="G23" s="4">
        <v>14.96802931890943</v>
      </c>
      <c r="H23" s="4">
        <v>7857.7531928196913</v>
      </c>
      <c r="I23" s="4">
        <v>4332.228964850422</v>
      </c>
      <c r="J23" s="4">
        <v>10481.46628234821</v>
      </c>
      <c r="K23" s="11">
        <v>8.8955223667033323</v>
      </c>
      <c r="L23" s="6">
        <f t="shared" si="1"/>
        <v>0.15525615398377154</v>
      </c>
      <c r="M23" s="4">
        <v>78.635924832817011</v>
      </c>
      <c r="N23" s="4">
        <v>8.2651273302546429</v>
      </c>
      <c r="O23" s="4">
        <v>515.74394540788967</v>
      </c>
      <c r="P23" s="10">
        <v>1</v>
      </c>
      <c r="Q23" s="4">
        <v>200</v>
      </c>
      <c r="R23" s="4">
        <v>28</v>
      </c>
      <c r="S23" s="4">
        <v>100</v>
      </c>
      <c r="T23" s="4">
        <v>145</v>
      </c>
      <c r="U23" s="4">
        <v>100</v>
      </c>
      <c r="V23" s="4">
        <v>1.455854622958864</v>
      </c>
      <c r="W23" s="4">
        <v>10830.682955218899</v>
      </c>
      <c r="X23" s="12">
        <f t="shared" si="2"/>
        <v>1.455854622958779</v>
      </c>
      <c r="Y23" s="12">
        <f t="shared" si="3"/>
        <v>10830.682955218255</v>
      </c>
      <c r="Z23" s="4">
        <v>70.370797502562368</v>
      </c>
      <c r="AA23" s="4">
        <v>0</v>
      </c>
      <c r="AB23" s="4">
        <v>-7857.7531928196913</v>
      </c>
      <c r="AC23" s="4">
        <v>0</v>
      </c>
      <c r="AD23" s="4">
        <v>69.676772599308009</v>
      </c>
      <c r="AE23" s="4">
        <v>81.131551029590355</v>
      </c>
      <c r="AF23" s="4">
        <f>W23*(B23*SIN(L23)-Z23*COS(L23))</f>
        <v>-350194.85183574364</v>
      </c>
      <c r="AG23" s="4">
        <f t="shared" si="4"/>
        <v>-350194.85183572286</v>
      </c>
    </row>
    <row r="24" spans="1:33" x14ac:dyDescent="0.2">
      <c r="A24">
        <v>21</v>
      </c>
      <c r="B24" s="7">
        <v>243.21852015348259</v>
      </c>
      <c r="C24" s="4">
        <v>81.20845139803707</v>
      </c>
      <c r="D24" s="4">
        <v>0.98265338070339681</v>
      </c>
      <c r="E24" s="4">
        <v>79.168840725753512</v>
      </c>
      <c r="F24" s="5">
        <f t="shared" si="0"/>
        <v>1.3817569356513759</v>
      </c>
      <c r="G24" s="4">
        <v>5.2292304456523118</v>
      </c>
      <c r="H24" s="4">
        <v>356.60620724517281</v>
      </c>
      <c r="I24" s="4">
        <v>-261.7105270566816</v>
      </c>
      <c r="J24" s="4">
        <v>-349.21667287068891</v>
      </c>
      <c r="K24" s="11">
        <v>8.8955223667033323</v>
      </c>
      <c r="L24" s="6">
        <f t="shared" si="1"/>
        <v>0.15525615398377154</v>
      </c>
      <c r="M24" s="4">
        <v>78.855555688120205</v>
      </c>
      <c r="N24" s="4">
        <v>0</v>
      </c>
      <c r="O24" s="4">
        <v>0</v>
      </c>
      <c r="P24" s="10">
        <v>1</v>
      </c>
      <c r="Q24" s="4">
        <v>200</v>
      </c>
      <c r="R24" s="4">
        <v>28</v>
      </c>
      <c r="S24" s="4">
        <v>100</v>
      </c>
      <c r="T24" s="4">
        <v>145</v>
      </c>
      <c r="U24" s="4">
        <v>100</v>
      </c>
      <c r="V24" s="4">
        <v>1.6780077029329949</v>
      </c>
      <c r="W24" s="4">
        <v>-349.21667287072029</v>
      </c>
      <c r="X24" s="12">
        <f t="shared" si="2"/>
        <v>1.6780077029328766</v>
      </c>
      <c r="Y24" s="12">
        <f>(-AB24*SIN(F24)-(Q24/$K$1)*G24+(AB24*COS(F24)+O24*G24)*TAN(RADIANS(R24))/$K$1)*X24</f>
        <v>-349.21667287084847</v>
      </c>
      <c r="Z24" s="4">
        <v>81.20845139803707</v>
      </c>
      <c r="AA24" s="4">
        <v>0</v>
      </c>
      <c r="AB24" s="4">
        <v>-356.60620724517281</v>
      </c>
      <c r="AC24" s="4">
        <v>0</v>
      </c>
      <c r="AD24" s="4">
        <v>81.131551029590355</v>
      </c>
      <c r="AE24" s="4">
        <v>83.988562336042989</v>
      </c>
      <c r="AF24" s="4">
        <f>W24*(B24*SIN(L24)-Z24*COS(L24))</f>
        <v>14884.319944912539</v>
      </c>
      <c r="AG24" s="4">
        <f t="shared" si="4"/>
        <v>14884.319944918001</v>
      </c>
    </row>
    <row r="25" spans="1:33" x14ac:dyDescent="0.2">
      <c r="B25" s="7"/>
      <c r="C25" s="4"/>
      <c r="D25" s="4"/>
      <c r="E25" s="4"/>
      <c r="F25" s="5"/>
      <c r="G25" s="4"/>
      <c r="H25" s="4"/>
      <c r="I25" s="4"/>
      <c r="J25" s="4"/>
      <c r="K25" s="4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3" x14ac:dyDescent="0.2">
      <c r="V26" s="8" t="s">
        <v>30</v>
      </c>
      <c r="W26" s="4">
        <f>SUM(W4:W24)</f>
        <v>2.3135271476348862E-11</v>
      </c>
      <c r="X26" s="4"/>
      <c r="Y26" s="4">
        <f>SUM(Y4:Y24)</f>
        <v>-4.6740296966163442E-8</v>
      </c>
      <c r="AE26" s="3" t="s">
        <v>32</v>
      </c>
      <c r="AF26" s="3">
        <f>SUM(AF4:AF24)</f>
        <v>2.066371962428093E-9</v>
      </c>
      <c r="AG26" s="3">
        <f>SUM(AG4:AG24)</f>
        <v>-2.9334660212043673E-7</v>
      </c>
    </row>
    <row r="27" spans="1:33" ht="31" x14ac:dyDescent="0.35">
      <c r="A27" s="2" t="s">
        <v>38</v>
      </c>
      <c r="J27" s="3" t="s">
        <v>33</v>
      </c>
      <c r="K27" s="16">
        <v>1.936856063097</v>
      </c>
    </row>
    <row r="29" spans="1:33" x14ac:dyDescent="0.2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29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28</v>
      </c>
      <c r="M29" s="1" t="s">
        <v>10</v>
      </c>
      <c r="N29" s="1" t="s">
        <v>11</v>
      </c>
      <c r="O29" s="1" t="s">
        <v>12</v>
      </c>
      <c r="P29" s="1" t="s">
        <v>13</v>
      </c>
      <c r="Q29" s="1" t="s">
        <v>14</v>
      </c>
      <c r="R29" s="1" t="s">
        <v>15</v>
      </c>
      <c r="S29" s="1" t="s">
        <v>16</v>
      </c>
      <c r="T29" s="1" t="s">
        <v>17</v>
      </c>
      <c r="U29" s="1" t="s">
        <v>18</v>
      </c>
      <c r="V29" s="1" t="s">
        <v>19</v>
      </c>
      <c r="W29" s="1" t="s">
        <v>20</v>
      </c>
      <c r="X29" s="1" t="s">
        <v>19</v>
      </c>
      <c r="Y29" s="1" t="s">
        <v>34</v>
      </c>
      <c r="Z29" s="1" t="s">
        <v>21</v>
      </c>
      <c r="AA29" s="1" t="s">
        <v>22</v>
      </c>
      <c r="AB29" s="1" t="s">
        <v>23</v>
      </c>
      <c r="AC29" s="1" t="s">
        <v>24</v>
      </c>
      <c r="AD29" s="1" t="s">
        <v>25</v>
      </c>
      <c r="AE29" s="1" t="s">
        <v>26</v>
      </c>
      <c r="AF29" s="9" t="s">
        <v>31</v>
      </c>
      <c r="AG29" s="13" t="s">
        <v>35</v>
      </c>
    </row>
    <row r="30" spans="1:33" x14ac:dyDescent="0.2">
      <c r="A30">
        <v>1</v>
      </c>
      <c r="B30" s="7">
        <v>76.780552551422289</v>
      </c>
      <c r="C30" s="4">
        <v>81.213298775567836</v>
      </c>
      <c r="D30" s="4">
        <v>0.98450797089365949</v>
      </c>
      <c r="E30" s="4">
        <v>79.171668430372463</v>
      </c>
      <c r="F30" s="5">
        <f>RADIANS(E30)</f>
        <v>1.3818062884072504</v>
      </c>
      <c r="G30" s="4">
        <v>5.2404515254296129</v>
      </c>
      <c r="H30" s="4">
        <v>356.65884383383622</v>
      </c>
      <c r="I30" s="4">
        <v>-263.48709535366032</v>
      </c>
      <c r="J30" s="4">
        <v>0</v>
      </c>
      <c r="K30" s="11">
        <v>8.8955223667030001</v>
      </c>
      <c r="L30" s="6">
        <f>RADIANS(K30)</f>
        <v>0.15525615398376574</v>
      </c>
      <c r="M30" s="4">
        <v>78.855630874208998</v>
      </c>
      <c r="N30" s="4">
        <v>0</v>
      </c>
      <c r="O30" s="4">
        <v>0</v>
      </c>
      <c r="P30" s="10">
        <v>1</v>
      </c>
      <c r="Q30" s="4">
        <v>200</v>
      </c>
      <c r="R30" s="4">
        <v>28</v>
      </c>
      <c r="S30" s="4">
        <v>100</v>
      </c>
      <c r="T30" s="4">
        <v>175</v>
      </c>
      <c r="U30" s="4">
        <v>100</v>
      </c>
      <c r="V30" s="4">
        <v>1.6781256446783019</v>
      </c>
      <c r="W30" s="4">
        <v>-351.08993068094088</v>
      </c>
      <c r="X30" s="15">
        <f>1/(COS(F30-L30)+SIN(F30-L30)*TAN(RADIANS(R30))/$K$1)</f>
        <v>1.6781256446783024</v>
      </c>
      <c r="Y30" s="12">
        <f>(-AB30*SIN(F30)-(Q30/$K$1)*G30+(AB30*COS(F30)+O30*G30)*TAN(RADIANS(R30))/$K$1)*X30</f>
        <v>-351.08993068094094</v>
      </c>
      <c r="Z30" s="4">
        <v>81.213298775567836</v>
      </c>
      <c r="AA30" s="4">
        <v>0</v>
      </c>
      <c r="AB30" s="4">
        <v>-356.65884383383622</v>
      </c>
      <c r="AC30" s="4">
        <v>0</v>
      </c>
      <c r="AD30" s="4">
        <v>84.000000000000057</v>
      </c>
      <c r="AE30" s="4">
        <v>81.290344280312951</v>
      </c>
      <c r="AF30" s="4">
        <f>W30*(B30*SIN(L30)-Z30*COS(L30))</f>
        <v>24001.785848821197</v>
      </c>
      <c r="AG30" s="4">
        <f>Y30*(B30*SIN(L30)-Z30*COS(L30))</f>
        <v>24001.7858488212</v>
      </c>
    </row>
    <row r="31" spans="1:33" x14ac:dyDescent="0.2">
      <c r="A31">
        <v>2</v>
      </c>
      <c r="B31" s="7">
        <v>79.490260395256882</v>
      </c>
      <c r="C31" s="4">
        <v>70.370797502562368</v>
      </c>
      <c r="D31" s="4">
        <v>4.4349077167755269</v>
      </c>
      <c r="E31" s="4">
        <v>72.764970977396402</v>
      </c>
      <c r="F31" s="5">
        <f t="shared" ref="F31:F50" si="5">RADIANS(E31)</f>
        <v>1.2699883236736835</v>
      </c>
      <c r="G31" s="4">
        <v>14.96802931890948</v>
      </c>
      <c r="H31" s="4">
        <v>7857.7531928197168</v>
      </c>
      <c r="I31" s="4">
        <v>4332.2289648499454</v>
      </c>
      <c r="J31" s="4">
        <v>351.08993068094088</v>
      </c>
      <c r="K31" s="11">
        <v>8.8955223667030001</v>
      </c>
      <c r="L31" s="6">
        <f t="shared" ref="L31:L50" si="6">RADIANS(K31)</f>
        <v>0.15525615398376574</v>
      </c>
      <c r="M31" s="4">
        <v>78.635924832817011</v>
      </c>
      <c r="N31" s="4">
        <v>8.2651273302546429</v>
      </c>
      <c r="O31" s="4">
        <v>515.74394540788967</v>
      </c>
      <c r="P31" s="10">
        <v>1</v>
      </c>
      <c r="Q31" s="4">
        <v>200</v>
      </c>
      <c r="R31" s="4">
        <v>28</v>
      </c>
      <c r="S31" s="4">
        <v>100</v>
      </c>
      <c r="T31" s="4">
        <v>175</v>
      </c>
      <c r="U31" s="4">
        <v>100</v>
      </c>
      <c r="V31" s="4">
        <v>1.4558546229587881</v>
      </c>
      <c r="W31" s="4">
        <v>10830.682955218361</v>
      </c>
      <c r="X31" s="15">
        <f t="shared" ref="X31:X50" si="7">1/(COS(F31-L31)+SIN(F31-L31)*TAN(RADIANS(R31))/$K$1)</f>
        <v>1.4558546229587883</v>
      </c>
      <c r="Y31" s="12">
        <f t="shared" ref="Y31:Y50" si="8">(-AB31*SIN(F31)-(Q31/$K$1)*G31+(AB31*COS(F31)+O31*G31)*TAN(RADIANS(R31))/$K$1)*X31</f>
        <v>10830.682955218361</v>
      </c>
      <c r="Z31" s="4">
        <v>70.370797502562368</v>
      </c>
      <c r="AA31" s="4">
        <v>0</v>
      </c>
      <c r="AB31" s="4">
        <v>-7857.7531928197168</v>
      </c>
      <c r="AC31" s="4">
        <v>0</v>
      </c>
      <c r="AD31" s="4">
        <v>81.290344280312951</v>
      </c>
      <c r="AE31" s="4">
        <v>70.340407092153939</v>
      </c>
      <c r="AF31" s="4">
        <f>W31*(B31*SIN(L31)-Z31*COS(L31))</f>
        <v>-619867.52505481045</v>
      </c>
      <c r="AG31" s="4">
        <f t="shared" ref="AG31:AG50" si="9">Y31*(B31*SIN(L31)-Z31*COS(L31))</f>
        <v>-619867.52505481045</v>
      </c>
    </row>
    <row r="32" spans="1:33" x14ac:dyDescent="0.2">
      <c r="A32">
        <v>3</v>
      </c>
      <c r="B32" s="7">
        <v>88.355266361934724</v>
      </c>
      <c r="C32" s="4">
        <v>50.073152184533818</v>
      </c>
      <c r="D32" s="4">
        <v>13.29510421658016</v>
      </c>
      <c r="E32" s="4">
        <v>60.048385306039087</v>
      </c>
      <c r="F32" s="5">
        <f t="shared" si="5"/>
        <v>1.0480420340965648</v>
      </c>
      <c r="G32" s="4">
        <v>26.629168069492351</v>
      </c>
      <c r="H32" s="4">
        <v>56786.338136917337</v>
      </c>
      <c r="I32" s="4">
        <v>29608.866345396211</v>
      </c>
      <c r="J32" s="4">
        <v>-10479.59302453742</v>
      </c>
      <c r="K32" s="11">
        <v>8.8955223667030001</v>
      </c>
      <c r="L32" s="6">
        <f t="shared" si="6"/>
        <v>0.15525615398376574</v>
      </c>
      <c r="M32" s="4">
        <v>77.91714056524853</v>
      </c>
      <c r="N32" s="4">
        <v>27.843988380714709</v>
      </c>
      <c r="O32" s="4">
        <v>1737.4648749565979</v>
      </c>
      <c r="P32" s="10">
        <v>2</v>
      </c>
      <c r="Q32" s="4">
        <v>100</v>
      </c>
      <c r="R32" s="4">
        <v>32</v>
      </c>
      <c r="S32" s="4">
        <v>100</v>
      </c>
      <c r="T32" s="4">
        <v>175</v>
      </c>
      <c r="U32" s="4">
        <v>100</v>
      </c>
      <c r="V32" s="4">
        <v>1.138292633052306</v>
      </c>
      <c r="W32" s="4">
        <v>61020.964892646392</v>
      </c>
      <c r="X32" s="15">
        <f t="shared" si="7"/>
        <v>1.1382926330523055</v>
      </c>
      <c r="Y32" s="12">
        <f t="shared" si="8"/>
        <v>61020.964892646349</v>
      </c>
      <c r="Z32" s="4">
        <v>50.073152184533818</v>
      </c>
      <c r="AA32" s="4">
        <v>0</v>
      </c>
      <c r="AB32" s="4">
        <v>-56786.338136917337</v>
      </c>
      <c r="AC32" s="4">
        <v>0</v>
      </c>
      <c r="AD32" s="4">
        <v>70.340407092153939</v>
      </c>
      <c r="AE32" s="4">
        <v>54.236596006626122</v>
      </c>
      <c r="AF32" s="4">
        <f>W32*(B32*SIN(L32)-Z32*COS(L32))</f>
        <v>-2185051.7938255575</v>
      </c>
      <c r="AG32" s="4">
        <f t="shared" si="9"/>
        <v>-2185051.7938255561</v>
      </c>
    </row>
    <row r="33" spans="1:33" x14ac:dyDescent="0.2">
      <c r="A33">
        <v>4</v>
      </c>
      <c r="B33" s="7">
        <v>99.585916931039407</v>
      </c>
      <c r="C33" s="4">
        <v>34.328727171860677</v>
      </c>
      <c r="D33" s="4">
        <v>9.1661969216291936</v>
      </c>
      <c r="E33" s="4">
        <v>48.950353980985518</v>
      </c>
      <c r="F33" s="5">
        <f t="shared" si="5"/>
        <v>0.85434484698491109</v>
      </c>
      <c r="G33" s="4">
        <v>13.95769645826263</v>
      </c>
      <c r="H33" s="4">
        <v>57092.647597677293</v>
      </c>
      <c r="I33" s="4">
        <v>27922.235884848789</v>
      </c>
      <c r="J33" s="4">
        <v>-71500.557917183804</v>
      </c>
      <c r="K33" s="11">
        <v>8.8955223667030001</v>
      </c>
      <c r="L33" s="6">
        <f t="shared" si="6"/>
        <v>0.15525615398376574</v>
      </c>
      <c r="M33" s="4">
        <v>77.006547275861664</v>
      </c>
      <c r="N33" s="4">
        <v>42.677820104000993</v>
      </c>
      <c r="O33" s="4">
        <v>2663.0959744896609</v>
      </c>
      <c r="P33" s="10">
        <v>3</v>
      </c>
      <c r="Q33" s="4">
        <v>400</v>
      </c>
      <c r="R33" s="4">
        <v>27</v>
      </c>
      <c r="S33" s="4">
        <v>100</v>
      </c>
      <c r="T33" s="4">
        <v>175</v>
      </c>
      <c r="U33" s="4">
        <v>100</v>
      </c>
      <c r="V33" s="4">
        <v>1.069840496192237</v>
      </c>
      <c r="W33" s="4">
        <v>42888.231943936727</v>
      </c>
      <c r="X33" s="15">
        <f t="shared" si="7"/>
        <v>1.0698404961922374</v>
      </c>
      <c r="Y33" s="12">
        <f t="shared" si="8"/>
        <v>42888.231943936727</v>
      </c>
      <c r="Z33" s="4">
        <v>34.328727171860677</v>
      </c>
      <c r="AA33" s="4">
        <v>0</v>
      </c>
      <c r="AB33" s="4">
        <v>-57092.647597677293</v>
      </c>
      <c r="AC33" s="4">
        <v>0</v>
      </c>
      <c r="AD33" s="4">
        <v>54.236596006626122</v>
      </c>
      <c r="AE33" s="4">
        <v>47.938165659627941</v>
      </c>
      <c r="AF33" s="4">
        <f>W33*(B33*SIN(L33)-Z33*COS(L33))</f>
        <v>-794141.35725576221</v>
      </c>
      <c r="AG33" s="4">
        <f t="shared" si="9"/>
        <v>-794141.35725576221</v>
      </c>
    </row>
    <row r="34" spans="1:33" x14ac:dyDescent="0.2">
      <c r="A34">
        <v>5</v>
      </c>
      <c r="B34" s="7">
        <v>108.7521138526686</v>
      </c>
      <c r="C34" s="4">
        <v>25.09193914530816</v>
      </c>
      <c r="D34" s="4">
        <v>9.1661969216292078</v>
      </c>
      <c r="E34" s="4">
        <v>41.489199988969958</v>
      </c>
      <c r="F34" s="5">
        <f t="shared" si="5"/>
        <v>0.7241231438259208</v>
      </c>
      <c r="G34" s="4">
        <v>12.23659619144324</v>
      </c>
      <c r="H34" s="4">
        <v>68268.588370341371</v>
      </c>
      <c r="I34" s="4">
        <v>33698.745116791528</v>
      </c>
      <c r="J34" s="4">
        <v>-114388.7898611205</v>
      </c>
      <c r="K34" s="11">
        <v>8.8955223667030001</v>
      </c>
      <c r="L34" s="6">
        <f t="shared" si="6"/>
        <v>0.15525615398376574</v>
      </c>
      <c r="M34" s="4">
        <v>76.263342120053892</v>
      </c>
      <c r="N34" s="4">
        <v>51.171402974745732</v>
      </c>
      <c r="O34" s="4">
        <v>3193.095545624134</v>
      </c>
      <c r="P34" s="10">
        <v>3</v>
      </c>
      <c r="Q34" s="4">
        <v>400</v>
      </c>
      <c r="R34" s="4">
        <v>27</v>
      </c>
      <c r="S34" s="4">
        <v>100</v>
      </c>
      <c r="T34" s="4">
        <v>175</v>
      </c>
      <c r="U34" s="4">
        <v>100</v>
      </c>
      <c r="V34" s="4">
        <v>1.016032064889689</v>
      </c>
      <c r="W34" s="4">
        <v>40158.865608298453</v>
      </c>
      <c r="X34" s="15">
        <f t="shared" si="7"/>
        <v>1.0160320648896888</v>
      </c>
      <c r="Y34" s="12">
        <f t="shared" si="8"/>
        <v>40158.865608298438</v>
      </c>
      <c r="Z34" s="4">
        <v>25.09193914530816</v>
      </c>
      <c r="AA34" s="4">
        <v>0</v>
      </c>
      <c r="AB34" s="4">
        <v>-68268.588370341371</v>
      </c>
      <c r="AC34" s="4">
        <v>0</v>
      </c>
      <c r="AD34" s="4">
        <v>47.938165659627941</v>
      </c>
      <c r="AE34" s="4">
        <v>43.249882735063721</v>
      </c>
      <c r="AF34" s="4">
        <f>W34*(B34*SIN(L34)-Z34*COS(L34))</f>
        <v>-320204.59552309505</v>
      </c>
      <c r="AG34" s="4">
        <f t="shared" si="9"/>
        <v>-320204.59552309493</v>
      </c>
    </row>
    <row r="35" spans="1:33" x14ac:dyDescent="0.2">
      <c r="A35">
        <v>6</v>
      </c>
      <c r="B35" s="7">
        <v>117.91831077429779</v>
      </c>
      <c r="C35" s="4">
        <v>17.892261295658901</v>
      </c>
      <c r="D35" s="4">
        <v>9.1661969216291936</v>
      </c>
      <c r="E35" s="4">
        <v>34.807209799104932</v>
      </c>
      <c r="F35" s="5">
        <f t="shared" si="5"/>
        <v>0.60750041442681513</v>
      </c>
      <c r="G35" s="4">
        <v>11.163621196091441</v>
      </c>
      <c r="H35" s="4">
        <v>76979.752142708618</v>
      </c>
      <c r="I35" s="4">
        <v>38871.173350388912</v>
      </c>
      <c r="J35" s="4">
        <v>-154547.655469419</v>
      </c>
      <c r="K35" s="11">
        <v>8.8955223667030001</v>
      </c>
      <c r="L35" s="6">
        <f t="shared" si="6"/>
        <v>0.15525615398376574</v>
      </c>
      <c r="M35" s="4">
        <v>74.731790548364756</v>
      </c>
      <c r="N35" s="4">
        <v>56.839529252705859</v>
      </c>
      <c r="O35" s="4">
        <v>3546.7866253688449</v>
      </c>
      <c r="P35" s="10">
        <v>3</v>
      </c>
      <c r="Q35" s="4">
        <v>400</v>
      </c>
      <c r="R35" s="4">
        <v>27</v>
      </c>
      <c r="S35" s="4">
        <v>100</v>
      </c>
      <c r="T35" s="4">
        <v>175</v>
      </c>
      <c r="U35" s="4">
        <v>100</v>
      </c>
      <c r="V35" s="4">
        <v>0.98577950278948823</v>
      </c>
      <c r="W35" s="4">
        <v>34920.677729163421</v>
      </c>
      <c r="X35" s="15">
        <f t="shared" si="7"/>
        <v>0.98577950278948823</v>
      </c>
      <c r="Y35" s="12">
        <f t="shared" si="8"/>
        <v>34920.677729163421</v>
      </c>
      <c r="Z35" s="4">
        <v>17.892261295658901</v>
      </c>
      <c r="AA35" s="4">
        <v>0</v>
      </c>
      <c r="AB35" s="4">
        <v>-76979.752142708618</v>
      </c>
      <c r="AC35" s="4">
        <v>0</v>
      </c>
      <c r="AD35" s="4">
        <v>43.249882735063721</v>
      </c>
      <c r="AE35" s="4">
        <v>39.878694965945122</v>
      </c>
      <c r="AF35" s="4">
        <f>W35*(B35*SIN(L35)-Z35*COS(L35))</f>
        <v>19451.890171352665</v>
      </c>
      <c r="AG35" s="4">
        <f t="shared" si="9"/>
        <v>19451.890171352665</v>
      </c>
    </row>
    <row r="36" spans="1:33" x14ac:dyDescent="0.2">
      <c r="A36">
        <v>7</v>
      </c>
      <c r="B36" s="7">
        <v>127.084507695927</v>
      </c>
      <c r="C36" s="4">
        <v>12.226965432096851</v>
      </c>
      <c r="D36" s="4">
        <v>9.1661969216292078</v>
      </c>
      <c r="E36" s="4">
        <v>28.63022324310317</v>
      </c>
      <c r="F36" s="5">
        <f t="shared" si="5"/>
        <v>0.49969166117315922</v>
      </c>
      <c r="G36" s="4">
        <v>10.44306712961831</v>
      </c>
      <c r="H36" s="4">
        <v>83834.408853329296</v>
      </c>
      <c r="I36" s="4">
        <v>43650.1036060939</v>
      </c>
      <c r="J36" s="4">
        <v>-189468.3331985824</v>
      </c>
      <c r="K36" s="11">
        <v>8.8955223667030001</v>
      </c>
      <c r="L36" s="6">
        <f t="shared" si="6"/>
        <v>0.15525615398376574</v>
      </c>
      <c r="M36" s="4">
        <v>72.767605493729931</v>
      </c>
      <c r="N36" s="4">
        <v>60.540640061633077</v>
      </c>
      <c r="O36" s="4">
        <v>3777.7359398459039</v>
      </c>
      <c r="P36" s="10">
        <v>3</v>
      </c>
      <c r="Q36" s="4">
        <v>400</v>
      </c>
      <c r="R36" s="4">
        <v>27</v>
      </c>
      <c r="S36" s="4">
        <v>100</v>
      </c>
      <c r="T36" s="4">
        <v>175</v>
      </c>
      <c r="U36" s="4">
        <v>100</v>
      </c>
      <c r="V36" s="4">
        <v>0.97078398771302477</v>
      </c>
      <c r="W36" s="4">
        <v>28185.443805335439</v>
      </c>
      <c r="X36" s="15">
        <f t="shared" si="7"/>
        <v>0.97078398771302477</v>
      </c>
      <c r="Y36" s="12">
        <f t="shared" si="8"/>
        <v>28185.443805335439</v>
      </c>
      <c r="Z36" s="4">
        <v>12.226965432096851</v>
      </c>
      <c r="AA36" s="4">
        <v>0</v>
      </c>
      <c r="AB36" s="4">
        <v>-83834.408853329296</v>
      </c>
      <c r="AC36" s="4">
        <v>0</v>
      </c>
      <c r="AD36" s="4">
        <v>39.878694965945122</v>
      </c>
      <c r="AE36" s="4">
        <v>37.639650257535983</v>
      </c>
      <c r="AF36" s="4">
        <f>W36*(B36*SIN(L36)-Z36*COS(L36))</f>
        <v>213408.407198159</v>
      </c>
      <c r="AG36" s="4">
        <f t="shared" si="9"/>
        <v>213408.407198159</v>
      </c>
    </row>
    <row r="37" spans="1:33" x14ac:dyDescent="0.2">
      <c r="A37">
        <v>8</v>
      </c>
      <c r="B37" s="7">
        <v>136.25070461755621</v>
      </c>
      <c r="C37" s="4">
        <v>7.8127334857784234</v>
      </c>
      <c r="D37" s="4">
        <v>9.1661969216291936</v>
      </c>
      <c r="E37" s="4">
        <v>22.798593340724128</v>
      </c>
      <c r="F37" s="5">
        <f t="shared" si="5"/>
        <v>0.39791051861888943</v>
      </c>
      <c r="G37" s="4">
        <v>9.9430184538719768</v>
      </c>
      <c r="H37" s="4">
        <v>89175.355797985714</v>
      </c>
      <c r="I37" s="4">
        <v>48042.795356980278</v>
      </c>
      <c r="J37" s="4">
        <v>-217653.77700391781</v>
      </c>
      <c r="K37" s="11">
        <v>8.8955223667030001</v>
      </c>
      <c r="L37" s="6">
        <f t="shared" si="6"/>
        <v>0.15525615398376574</v>
      </c>
      <c r="M37" s="4">
        <v>70.803420439095092</v>
      </c>
      <c r="N37" s="4">
        <v>62.990686953316668</v>
      </c>
      <c r="O37" s="4">
        <v>3930.6188658869601</v>
      </c>
      <c r="P37" s="10">
        <v>3</v>
      </c>
      <c r="Q37" s="4">
        <v>400</v>
      </c>
      <c r="R37" s="4">
        <v>27</v>
      </c>
      <c r="S37" s="4">
        <v>100</v>
      </c>
      <c r="T37" s="4">
        <v>175</v>
      </c>
      <c r="U37" s="4">
        <v>100</v>
      </c>
      <c r="V37" s="4">
        <v>0.96719873514679555</v>
      </c>
      <c r="W37" s="4">
        <v>20462.322725744321</v>
      </c>
      <c r="X37" s="15">
        <f t="shared" si="7"/>
        <v>0.96719873514679555</v>
      </c>
      <c r="Y37" s="12">
        <f t="shared" si="8"/>
        <v>20462.322725744318</v>
      </c>
      <c r="Z37" s="4">
        <v>7.8127334857784234</v>
      </c>
      <c r="AA37" s="4">
        <v>0</v>
      </c>
      <c r="AB37" s="4">
        <v>-89175.355797985714</v>
      </c>
      <c r="AC37" s="4">
        <v>0</v>
      </c>
      <c r="AD37" s="4">
        <v>37.639650257535983</v>
      </c>
      <c r="AE37" s="4">
        <v>36.449508542309758</v>
      </c>
      <c r="AF37" s="4">
        <f>W37*(B37*SIN(L37)-Z37*COS(L37))</f>
        <v>273174.41892697301</v>
      </c>
      <c r="AG37" s="4">
        <f t="shared" si="9"/>
        <v>273174.41892697295</v>
      </c>
    </row>
    <row r="38" spans="1:33" x14ac:dyDescent="0.2">
      <c r="A38">
        <v>9</v>
      </c>
      <c r="B38" s="7">
        <v>145.4169015391854</v>
      </c>
      <c r="C38" s="4">
        <v>4.475970115066076</v>
      </c>
      <c r="D38" s="4">
        <v>9.1661969216291936</v>
      </c>
      <c r="E38" s="4">
        <v>17.207373528260501</v>
      </c>
      <c r="F38" s="5">
        <f t="shared" si="5"/>
        <v>0.30032532368865927</v>
      </c>
      <c r="G38" s="4">
        <v>9.5956974728459272</v>
      </c>
      <c r="H38" s="4">
        <v>93212.632576047094</v>
      </c>
      <c r="I38" s="4">
        <v>52500.905251905409</v>
      </c>
      <c r="J38" s="4">
        <v>-238116.09972966209</v>
      </c>
      <c r="K38" s="11">
        <v>8.8955223667030001</v>
      </c>
      <c r="L38" s="6">
        <f t="shared" si="6"/>
        <v>0.15525615398376574</v>
      </c>
      <c r="M38" s="4">
        <v>68.374929538244373</v>
      </c>
      <c r="N38" s="4">
        <v>63.898959423178297</v>
      </c>
      <c r="O38" s="4">
        <v>3987.2950680063259</v>
      </c>
      <c r="P38" s="10">
        <v>3</v>
      </c>
      <c r="Q38" s="4">
        <v>400</v>
      </c>
      <c r="R38" s="4">
        <v>27</v>
      </c>
      <c r="S38" s="4">
        <v>100</v>
      </c>
      <c r="T38" s="4">
        <v>175</v>
      </c>
      <c r="U38" s="4">
        <v>100</v>
      </c>
      <c r="V38" s="4">
        <v>0.97321205263230404</v>
      </c>
      <c r="W38" s="4">
        <v>11907.22927254531</v>
      </c>
      <c r="X38" s="15">
        <f t="shared" si="7"/>
        <v>0.97321205263230404</v>
      </c>
      <c r="Y38" s="12">
        <f t="shared" si="8"/>
        <v>11907.229272545301</v>
      </c>
      <c r="Z38" s="4">
        <v>4.475970115066076</v>
      </c>
      <c r="AA38" s="4">
        <v>0</v>
      </c>
      <c r="AB38" s="4">
        <v>-93212.632576047094</v>
      </c>
      <c r="AC38" s="4">
        <v>0</v>
      </c>
      <c r="AD38" s="4">
        <v>36.449508542309758</v>
      </c>
      <c r="AE38" s="4">
        <v>36.327277541936994</v>
      </c>
      <c r="AF38" s="4">
        <f>W38*(B38*SIN(L38)-Z38*COS(L38))</f>
        <v>215093.91115769715</v>
      </c>
      <c r="AG38" s="4">
        <f t="shared" si="9"/>
        <v>215093.91115769697</v>
      </c>
    </row>
    <row r="39" spans="1:33" x14ac:dyDescent="0.2">
      <c r="A39">
        <v>10</v>
      </c>
      <c r="B39" s="7">
        <v>154.1166666666667</v>
      </c>
      <c r="C39" s="4">
        <v>2.20487543395177</v>
      </c>
      <c r="D39" s="4">
        <v>8.2333333333333201</v>
      </c>
      <c r="E39" s="4">
        <v>12.05399136403763</v>
      </c>
      <c r="F39" s="5">
        <f t="shared" si="5"/>
        <v>0.21038183730941906</v>
      </c>
      <c r="G39" s="4">
        <v>8.4189609347782426</v>
      </c>
      <c r="H39" s="4">
        <v>82626.630267269968</v>
      </c>
      <c r="I39" s="4">
        <v>47579.476004726173</v>
      </c>
      <c r="J39" s="4">
        <v>-250023.32900220749</v>
      </c>
      <c r="K39" s="11">
        <v>8.8955223667030001</v>
      </c>
      <c r="L39" s="6">
        <f t="shared" si="6"/>
        <v>0.15525615398376574</v>
      </c>
      <c r="M39" s="4">
        <v>65.765000000000001</v>
      </c>
      <c r="N39" s="4">
        <v>63.560124566048231</v>
      </c>
      <c r="O39" s="4">
        <v>3966.1517729214102</v>
      </c>
      <c r="P39" s="10">
        <v>3</v>
      </c>
      <c r="Q39" s="4">
        <v>400</v>
      </c>
      <c r="R39" s="4">
        <v>27</v>
      </c>
      <c r="S39" s="4">
        <v>100</v>
      </c>
      <c r="T39" s="4">
        <v>175</v>
      </c>
      <c r="U39" s="4">
        <v>100</v>
      </c>
      <c r="V39" s="4">
        <v>0.98719076459475341</v>
      </c>
      <c r="W39" s="4">
        <v>3004.4202178658402</v>
      </c>
      <c r="X39" s="15">
        <f t="shared" si="7"/>
        <v>0.98719076459475341</v>
      </c>
      <c r="Y39" s="12">
        <f t="shared" si="8"/>
        <v>3004.4202178658416</v>
      </c>
      <c r="Z39" s="4">
        <v>2.20487543395177</v>
      </c>
      <c r="AA39" s="4">
        <v>0</v>
      </c>
      <c r="AB39" s="4">
        <v>-82626.630267269968</v>
      </c>
      <c r="AC39" s="4">
        <v>0</v>
      </c>
      <c r="AD39" s="4">
        <v>36.327277541936994</v>
      </c>
      <c r="AE39" s="4">
        <v>37.203108135356921</v>
      </c>
      <c r="AF39" s="4">
        <f>W39*(B39*SIN(L39)-Z39*COS(L39))</f>
        <v>65055.296101370652</v>
      </c>
      <c r="AG39" s="4">
        <f t="shared" si="9"/>
        <v>65055.296101370681</v>
      </c>
    </row>
    <row r="40" spans="1:33" x14ac:dyDescent="0.2">
      <c r="A40">
        <v>11</v>
      </c>
      <c r="B40" s="7">
        <v>162.35</v>
      </c>
      <c r="C40" s="4">
        <v>0.80333926991292515</v>
      </c>
      <c r="D40" s="4">
        <v>8.2333333333333485</v>
      </c>
      <c r="E40" s="4">
        <v>7.267387142297566</v>
      </c>
      <c r="F40" s="5">
        <f t="shared" si="5"/>
        <v>0.12683983365019419</v>
      </c>
      <c r="G40" s="4">
        <v>8.3000105777110278</v>
      </c>
      <c r="H40" s="4">
        <v>77014.264214792114</v>
      </c>
      <c r="I40" s="4">
        <v>44131.655411586697</v>
      </c>
      <c r="J40" s="4">
        <v>-253027.74922007331</v>
      </c>
      <c r="K40" s="11">
        <v>8.8955223667030001</v>
      </c>
      <c r="L40" s="6">
        <f t="shared" si="6"/>
        <v>0.15525615398376574</v>
      </c>
      <c r="M40" s="4">
        <v>63.295000000000002</v>
      </c>
      <c r="N40" s="4">
        <v>62.491660730087077</v>
      </c>
      <c r="O40" s="4">
        <v>3899.4796295574329</v>
      </c>
      <c r="P40" s="10">
        <v>3</v>
      </c>
      <c r="Q40" s="4">
        <v>400</v>
      </c>
      <c r="R40" s="4">
        <v>27</v>
      </c>
      <c r="S40" s="4">
        <v>100</v>
      </c>
      <c r="T40" s="4">
        <v>175</v>
      </c>
      <c r="U40" s="4">
        <v>100</v>
      </c>
      <c r="V40" s="4">
        <v>1.0079407017825091</v>
      </c>
      <c r="W40" s="4">
        <v>-3582.9022870204481</v>
      </c>
      <c r="X40" s="15">
        <f t="shared" si="7"/>
        <v>1.0079407017825086</v>
      </c>
      <c r="Y40" s="12">
        <f t="shared" si="8"/>
        <v>-3582.9022870204481</v>
      </c>
      <c r="Z40" s="4">
        <v>0.80333926991292515</v>
      </c>
      <c r="AA40" s="4">
        <v>0</v>
      </c>
      <c r="AB40" s="4">
        <v>-77014.264214792114</v>
      </c>
      <c r="AC40" s="4">
        <v>0</v>
      </c>
      <c r="AD40" s="4">
        <v>37.203108135356921</v>
      </c>
      <c r="AE40" s="4">
        <v>39.023837526282051</v>
      </c>
      <c r="AF40" s="4">
        <f>W40*(B40*SIN(L40)-Z40*COS(L40))</f>
        <v>-87104.007972393592</v>
      </c>
      <c r="AG40" s="4">
        <f t="shared" si="9"/>
        <v>-87104.007972393592</v>
      </c>
    </row>
    <row r="41" spans="1:33" x14ac:dyDescent="0.2">
      <c r="A41">
        <v>12</v>
      </c>
      <c r="B41" s="7">
        <v>170.58333333333329</v>
      </c>
      <c r="C41" s="4">
        <v>9.7582333781559782E-2</v>
      </c>
      <c r="D41" s="4">
        <v>8.2333333333333201</v>
      </c>
      <c r="E41" s="4">
        <v>2.5313870442577771</v>
      </c>
      <c r="F41" s="5">
        <f t="shared" si="5"/>
        <v>4.418103856462563E-2</v>
      </c>
      <c r="G41" s="4">
        <v>8.2413754598427342</v>
      </c>
      <c r="H41" s="4">
        <v>70645.72529742388</v>
      </c>
      <c r="I41" s="4">
        <v>40423.344728429453</v>
      </c>
      <c r="J41" s="4">
        <v>-249444.8469330529</v>
      </c>
      <c r="K41" s="11">
        <v>8.8955223667030001</v>
      </c>
      <c r="L41" s="6">
        <f t="shared" si="6"/>
        <v>0.15525615398376574</v>
      </c>
      <c r="M41" s="4">
        <v>60.730769230769241</v>
      </c>
      <c r="N41" s="4">
        <v>60.633186896987681</v>
      </c>
      <c r="O41" s="4">
        <v>3783.5108623720312</v>
      </c>
      <c r="P41" s="10">
        <v>3</v>
      </c>
      <c r="Q41" s="4">
        <v>400</v>
      </c>
      <c r="R41" s="4">
        <v>27</v>
      </c>
      <c r="S41" s="4">
        <v>100</v>
      </c>
      <c r="T41" s="4">
        <v>175</v>
      </c>
      <c r="U41" s="4">
        <v>100</v>
      </c>
      <c r="V41" s="4">
        <v>1.0366161813299659</v>
      </c>
      <c r="W41" s="4">
        <v>-9273.0709800267723</v>
      </c>
      <c r="X41" s="15">
        <f t="shared" si="7"/>
        <v>1.0366161813299661</v>
      </c>
      <c r="Y41" s="12">
        <f t="shared" si="8"/>
        <v>-9273.0709800267723</v>
      </c>
      <c r="Z41" s="4">
        <v>9.7582333781559782E-2</v>
      </c>
      <c r="AA41" s="4">
        <v>0</v>
      </c>
      <c r="AB41" s="4">
        <v>-70645.72529742388</v>
      </c>
      <c r="AC41" s="4">
        <v>0</v>
      </c>
      <c r="AD41" s="4">
        <v>39.023837526282051</v>
      </c>
      <c r="AE41" s="4">
        <v>41.840310328004122</v>
      </c>
      <c r="AF41" s="4">
        <f>W41*(B41*SIN(L41)-Z41*COS(L41))</f>
        <v>-243709.60498910703</v>
      </c>
      <c r="AG41" s="4">
        <f t="shared" si="9"/>
        <v>-243709.60498910703</v>
      </c>
    </row>
    <row r="42" spans="1:33" x14ac:dyDescent="0.2">
      <c r="A42">
        <v>13</v>
      </c>
      <c r="B42" s="7">
        <v>179.6333333333333</v>
      </c>
      <c r="C42" s="4">
        <v>0.107396558993301</v>
      </c>
      <c r="D42" s="4">
        <v>9.8666666666666742</v>
      </c>
      <c r="E42" s="4">
        <v>-2.6556552129635551</v>
      </c>
      <c r="F42" s="5">
        <f t="shared" si="5"/>
        <v>-4.6349927263965238E-2</v>
      </c>
      <c r="G42" s="4">
        <v>9.8772745196230733</v>
      </c>
      <c r="H42" s="4">
        <v>75636.126721567183</v>
      </c>
      <c r="I42" s="4">
        <v>44278.449256090891</v>
      </c>
      <c r="J42" s="4">
        <v>-240171.77595302611</v>
      </c>
      <c r="K42" s="11">
        <v>8.8955223667030001</v>
      </c>
      <c r="L42" s="6">
        <f t="shared" si="6"/>
        <v>0.15525615398376574</v>
      </c>
      <c r="M42" s="4">
        <v>56.553846153846159</v>
      </c>
      <c r="N42" s="4">
        <v>56.446449594852858</v>
      </c>
      <c r="O42" s="4">
        <v>3522.258454718818</v>
      </c>
      <c r="P42" s="10">
        <v>3</v>
      </c>
      <c r="Q42" s="4">
        <v>400</v>
      </c>
      <c r="R42" s="4">
        <v>27</v>
      </c>
      <c r="S42" s="4">
        <v>100</v>
      </c>
      <c r="T42" s="4">
        <v>175</v>
      </c>
      <c r="U42" s="4">
        <v>100</v>
      </c>
      <c r="V42" s="4">
        <v>1.078668815540194</v>
      </c>
      <c r="W42" s="4">
        <v>-17548.000948391342</v>
      </c>
      <c r="X42" s="15">
        <f t="shared" si="7"/>
        <v>1.0786688155401936</v>
      </c>
      <c r="Y42" s="12">
        <f t="shared" si="8"/>
        <v>-17548.000948391338</v>
      </c>
      <c r="Z42" s="4">
        <v>0.107396558993301</v>
      </c>
      <c r="AA42" s="4">
        <v>0</v>
      </c>
      <c r="AB42" s="4">
        <v>-75636.126721567183</v>
      </c>
      <c r="AC42" s="4">
        <v>0</v>
      </c>
      <c r="AD42" s="4">
        <v>41.840310328004122</v>
      </c>
      <c r="AE42" s="4">
        <v>46.73499959460959</v>
      </c>
      <c r="AF42" s="4">
        <f>W42*(B42*SIN(L42)-Z42*COS(L42))</f>
        <v>-485573.68751052755</v>
      </c>
      <c r="AG42" s="4">
        <f t="shared" si="9"/>
        <v>-485573.68751052744</v>
      </c>
    </row>
    <row r="43" spans="1:33" x14ac:dyDescent="0.2">
      <c r="A43">
        <v>14</v>
      </c>
      <c r="B43" s="7">
        <v>189.5</v>
      </c>
      <c r="C43" s="4">
        <v>1.0568344957571161</v>
      </c>
      <c r="D43" s="4">
        <v>9.8666666666666742</v>
      </c>
      <c r="E43" s="4">
        <v>-8.3372791889056899</v>
      </c>
      <c r="F43" s="5">
        <f t="shared" si="5"/>
        <v>-0.14551297250440659</v>
      </c>
      <c r="G43" s="4">
        <v>9.9720547815337195</v>
      </c>
      <c r="H43" s="4">
        <v>64927.578752725982</v>
      </c>
      <c r="I43" s="4">
        <v>39308.153270482042</v>
      </c>
      <c r="J43" s="4">
        <v>-222623.77500463481</v>
      </c>
      <c r="K43" s="11">
        <v>8.8955223667030001</v>
      </c>
      <c r="L43" s="6">
        <f t="shared" si="6"/>
        <v>0.15525615398376574</v>
      </c>
      <c r="M43" s="4">
        <v>52</v>
      </c>
      <c r="N43" s="4">
        <v>50.943165504242877</v>
      </c>
      <c r="O43" s="4">
        <v>3178.8535274647561</v>
      </c>
      <c r="P43" s="10">
        <v>3</v>
      </c>
      <c r="Q43" s="4">
        <v>400</v>
      </c>
      <c r="R43" s="4">
        <v>27</v>
      </c>
      <c r="S43" s="4">
        <v>100</v>
      </c>
      <c r="T43" s="4">
        <v>175</v>
      </c>
      <c r="U43" s="4">
        <v>100</v>
      </c>
      <c r="V43" s="4">
        <v>1.14002513776078</v>
      </c>
      <c r="W43" s="4">
        <v>-22839.970672893978</v>
      </c>
      <c r="X43" s="15">
        <f t="shared" si="7"/>
        <v>1.1400251377607795</v>
      </c>
      <c r="Y43" s="12">
        <f t="shared" si="8"/>
        <v>-22839.970672893978</v>
      </c>
      <c r="Z43" s="4">
        <v>1.0568344957571161</v>
      </c>
      <c r="AA43" s="4">
        <v>0</v>
      </c>
      <c r="AB43" s="4">
        <v>-64927.578752725982</v>
      </c>
      <c r="AC43" s="4">
        <v>0</v>
      </c>
      <c r="AD43" s="4">
        <v>46.73499959460959</v>
      </c>
      <c r="AE43" s="4">
        <v>53.589647304652381</v>
      </c>
      <c r="AF43" s="4">
        <f>W43*(B43*SIN(L43)-Z43*COS(L43))</f>
        <v>-645431.63094259019</v>
      </c>
      <c r="AG43" s="4">
        <f t="shared" si="9"/>
        <v>-645431.63094259019</v>
      </c>
    </row>
    <row r="44" spans="1:33" x14ac:dyDescent="0.2">
      <c r="A44">
        <v>15</v>
      </c>
      <c r="B44" s="7">
        <v>199.3666666666667</v>
      </c>
      <c r="C44" s="4">
        <v>3.0140960986827001</v>
      </c>
      <c r="D44" s="4">
        <v>9.8666666666666742</v>
      </c>
      <c r="E44" s="4">
        <v>-14.103051563921619</v>
      </c>
      <c r="F44" s="5">
        <f t="shared" si="5"/>
        <v>-0.2461446843689678</v>
      </c>
      <c r="G44" s="4">
        <v>10.17329969590835</v>
      </c>
      <c r="H44" s="4">
        <v>52906.441241075692</v>
      </c>
      <c r="I44" s="4">
        <v>35635.919843826079</v>
      </c>
      <c r="J44" s="4">
        <v>-199783.8043317408</v>
      </c>
      <c r="K44" s="11">
        <v>8.8955223667030001</v>
      </c>
      <c r="L44" s="6">
        <f t="shared" si="6"/>
        <v>0.15525615398376574</v>
      </c>
      <c r="M44" s="4">
        <v>44</v>
      </c>
      <c r="N44" s="4">
        <v>40.9859039013173</v>
      </c>
      <c r="O44" s="4">
        <v>2557.520403442199</v>
      </c>
      <c r="P44" s="10">
        <v>3</v>
      </c>
      <c r="Q44" s="4">
        <v>400</v>
      </c>
      <c r="R44" s="4">
        <v>27</v>
      </c>
      <c r="S44" s="4">
        <v>100</v>
      </c>
      <c r="T44" s="4">
        <v>175</v>
      </c>
      <c r="U44" s="4">
        <v>100</v>
      </c>
      <c r="V44" s="4">
        <v>1.2228950984582221</v>
      </c>
      <c r="W44" s="4">
        <v>-26471.291534421889</v>
      </c>
      <c r="X44" s="15">
        <f t="shared" si="7"/>
        <v>1.2228950984582221</v>
      </c>
      <c r="Y44" s="12">
        <f t="shared" si="8"/>
        <v>-26471.291534421896</v>
      </c>
      <c r="Z44" s="4">
        <v>3.0140960986827001</v>
      </c>
      <c r="AA44" s="4">
        <v>0</v>
      </c>
      <c r="AB44" s="4">
        <v>-52906.441241075692</v>
      </c>
      <c r="AC44" s="4">
        <v>0</v>
      </c>
      <c r="AD44" s="4">
        <v>53.589647304652381</v>
      </c>
      <c r="AE44" s="4">
        <v>62.976646344856803</v>
      </c>
      <c r="AF44" s="4">
        <f>W44*(B44*SIN(L44)-Z44*COS(L44))</f>
        <v>-737248.20031711902</v>
      </c>
      <c r="AG44" s="4">
        <f t="shared" si="9"/>
        <v>-737248.20031711925</v>
      </c>
    </row>
    <row r="45" spans="1:33" x14ac:dyDescent="0.2">
      <c r="A45">
        <v>16</v>
      </c>
      <c r="B45" s="7">
        <v>208.52476512748129</v>
      </c>
      <c r="C45" s="4">
        <v>5.7869959976478782</v>
      </c>
      <c r="D45" s="4">
        <v>8.4495302549625251</v>
      </c>
      <c r="E45" s="4">
        <v>-19.587598189663659</v>
      </c>
      <c r="F45" s="5">
        <f t="shared" si="5"/>
        <v>-0.34186808096731158</v>
      </c>
      <c r="G45" s="4">
        <v>8.9685392631696299</v>
      </c>
      <c r="H45" s="4">
        <v>38159.063240895717</v>
      </c>
      <c r="I45" s="4">
        <v>28870.739218167979</v>
      </c>
      <c r="J45" s="4">
        <v>-173312.51279731889</v>
      </c>
      <c r="K45" s="11">
        <v>8.8955223667030001</v>
      </c>
      <c r="L45" s="6">
        <f t="shared" si="6"/>
        <v>0.15525615398376574</v>
      </c>
      <c r="M45" s="4">
        <v>40</v>
      </c>
      <c r="N45" s="4">
        <v>34.213004002352122</v>
      </c>
      <c r="O45" s="4">
        <v>2134.8914497467722</v>
      </c>
      <c r="P45" s="10">
        <v>3</v>
      </c>
      <c r="Q45" s="4">
        <v>400</v>
      </c>
      <c r="R45" s="4">
        <v>27</v>
      </c>
      <c r="S45" s="4">
        <v>100</v>
      </c>
      <c r="T45" s="4">
        <v>175</v>
      </c>
      <c r="U45" s="4">
        <v>100</v>
      </c>
      <c r="V45" s="4">
        <v>1.3271392871096319</v>
      </c>
      <c r="W45" s="4">
        <v>-25302.581921695029</v>
      </c>
      <c r="X45" s="15">
        <f t="shared" si="7"/>
        <v>1.3271392871096317</v>
      </c>
      <c r="Y45" s="12">
        <f t="shared" si="8"/>
        <v>-25302.581921695033</v>
      </c>
      <c r="Z45" s="4">
        <v>5.7869959976478782</v>
      </c>
      <c r="AA45" s="4">
        <v>0</v>
      </c>
      <c r="AB45" s="4">
        <v>-38159.063240895717</v>
      </c>
      <c r="AC45" s="4">
        <v>0</v>
      </c>
      <c r="AD45" s="4">
        <v>62.976646344856803</v>
      </c>
      <c r="AE45" s="4">
        <v>74.188852158169567</v>
      </c>
      <c r="AF45" s="4">
        <f>W45*(B45*SIN(L45)-Z45*COS(L45))</f>
        <v>-671213.1600072867</v>
      </c>
      <c r="AG45" s="4">
        <f t="shared" si="9"/>
        <v>-671213.1600072867</v>
      </c>
    </row>
    <row r="46" spans="1:33" x14ac:dyDescent="0.2">
      <c r="A46">
        <v>17</v>
      </c>
      <c r="B46" s="7">
        <v>216.97429538244381</v>
      </c>
      <c r="C46" s="4">
        <v>9.2356979471149288</v>
      </c>
      <c r="D46" s="4">
        <v>8.4495302549625251</v>
      </c>
      <c r="E46" s="4">
        <v>-24.818360156472298</v>
      </c>
      <c r="F46" s="5">
        <f t="shared" si="5"/>
        <v>-0.43316209967621666</v>
      </c>
      <c r="G46" s="4">
        <v>9.3093100082886018</v>
      </c>
      <c r="H46" s="4">
        <v>34312.594927862883</v>
      </c>
      <c r="I46" s="4">
        <v>29310.871463461419</v>
      </c>
      <c r="J46" s="4">
        <v>-148009.93087562389</v>
      </c>
      <c r="K46" s="11">
        <v>8.8955223667030001</v>
      </c>
      <c r="L46" s="6">
        <f t="shared" si="6"/>
        <v>0.15525615398376574</v>
      </c>
      <c r="M46" s="4">
        <v>40</v>
      </c>
      <c r="N46" s="4">
        <v>30.764302052885071</v>
      </c>
      <c r="O46" s="4">
        <v>1919.692448100029</v>
      </c>
      <c r="P46" s="10">
        <v>3</v>
      </c>
      <c r="Q46" s="4">
        <v>400</v>
      </c>
      <c r="R46" s="4">
        <v>27</v>
      </c>
      <c r="S46" s="4">
        <v>100</v>
      </c>
      <c r="T46" s="4">
        <v>175</v>
      </c>
      <c r="U46" s="4">
        <v>100</v>
      </c>
      <c r="V46" s="4">
        <v>1.4581411751535449</v>
      </c>
      <c r="W46" s="4">
        <v>-28895.436715210741</v>
      </c>
      <c r="X46" s="15">
        <f t="shared" si="7"/>
        <v>1.4581411751535451</v>
      </c>
      <c r="Y46" s="12">
        <f t="shared" si="8"/>
        <v>-28895.436715210741</v>
      </c>
      <c r="Z46" s="4">
        <v>9.2356979471149288</v>
      </c>
      <c r="AA46" s="4">
        <v>0</v>
      </c>
      <c r="AB46" s="4">
        <v>-34312.594927862883</v>
      </c>
      <c r="AC46" s="4">
        <v>0</v>
      </c>
      <c r="AD46" s="4">
        <v>74.188852158169567</v>
      </c>
      <c r="AE46" s="4">
        <v>91.42843112700038</v>
      </c>
      <c r="AF46" s="4">
        <f>W46*(B46*SIN(L46)-Z46*COS(L46))</f>
        <v>-705823.4624119834</v>
      </c>
      <c r="AG46" s="4">
        <f t="shared" si="9"/>
        <v>-705823.4624119834</v>
      </c>
    </row>
    <row r="47" spans="1:33" x14ac:dyDescent="0.2">
      <c r="A47">
        <v>18</v>
      </c>
      <c r="B47" s="7">
        <v>225.42382563740631</v>
      </c>
      <c r="C47" s="4">
        <v>13.64354217495692</v>
      </c>
      <c r="D47" s="4">
        <v>8.4495302549625535</v>
      </c>
      <c r="E47" s="4">
        <v>-30.280799171141162</v>
      </c>
      <c r="F47" s="5">
        <f t="shared" si="5"/>
        <v>-0.52849964567158314</v>
      </c>
      <c r="G47" s="4">
        <v>9.7844798962009047</v>
      </c>
      <c r="H47" s="4">
        <v>29396.35879043768</v>
      </c>
      <c r="I47" s="4">
        <v>29300.49886779593</v>
      </c>
      <c r="J47" s="4">
        <v>-119114.4941604131</v>
      </c>
      <c r="K47" s="11">
        <v>8.8955223667030001</v>
      </c>
      <c r="L47" s="6">
        <f t="shared" si="6"/>
        <v>0.15525615398376574</v>
      </c>
      <c r="M47" s="4">
        <v>40</v>
      </c>
      <c r="N47" s="4">
        <v>26.35645782504308</v>
      </c>
      <c r="O47" s="4">
        <v>1644.6429682826879</v>
      </c>
      <c r="P47" s="10">
        <v>3</v>
      </c>
      <c r="Q47" s="4">
        <v>400</v>
      </c>
      <c r="R47" s="4">
        <v>27</v>
      </c>
      <c r="S47" s="4">
        <v>100</v>
      </c>
      <c r="T47" s="4">
        <v>175</v>
      </c>
      <c r="U47" s="4">
        <v>100</v>
      </c>
      <c r="V47" s="4">
        <v>1.641974102634091</v>
      </c>
      <c r="W47" s="4">
        <v>-31670.945126902039</v>
      </c>
      <c r="X47" s="15">
        <f t="shared" si="7"/>
        <v>1.6419741026340906</v>
      </c>
      <c r="Y47" s="12">
        <f t="shared" si="8"/>
        <v>-31670.94512690205</v>
      </c>
      <c r="Z47" s="4">
        <v>13.64354217495692</v>
      </c>
      <c r="AA47" s="4">
        <v>0</v>
      </c>
      <c r="AB47" s="4">
        <v>-29396.35879043768</v>
      </c>
      <c r="AC47" s="4">
        <v>0</v>
      </c>
      <c r="AD47" s="4">
        <v>91.42843112700038</v>
      </c>
      <c r="AE47" s="4">
        <v>121.1631101942303</v>
      </c>
      <c r="AF47" s="4">
        <f>W47*(B47*SIN(L47)-Z47*COS(L47))</f>
        <v>-677079.37129874481</v>
      </c>
      <c r="AG47" s="4">
        <f t="shared" si="9"/>
        <v>-677079.37129874504</v>
      </c>
    </row>
    <row r="48" spans="1:33" x14ac:dyDescent="0.2">
      <c r="A48">
        <v>19</v>
      </c>
      <c r="B48" s="7">
        <v>233.87335589236889</v>
      </c>
      <c r="C48" s="4">
        <v>19.167284061646939</v>
      </c>
      <c r="D48" s="4">
        <v>8.4495302549625251</v>
      </c>
      <c r="E48" s="4">
        <v>-36.067189115316197</v>
      </c>
      <c r="F48" s="5">
        <f t="shared" si="5"/>
        <v>-0.62949120200172837</v>
      </c>
      <c r="G48" s="4">
        <v>10.4531069590765</v>
      </c>
      <c r="H48" s="4">
        <v>23235.51959706836</v>
      </c>
      <c r="I48" s="4">
        <v>28498.190670641601</v>
      </c>
      <c r="J48" s="4">
        <v>-87443.54903351111</v>
      </c>
      <c r="K48" s="11">
        <v>8.8955223667030001</v>
      </c>
      <c r="L48" s="6">
        <f t="shared" si="6"/>
        <v>0.15525615398376574</v>
      </c>
      <c r="M48" s="4">
        <v>40</v>
      </c>
      <c r="N48" s="4">
        <v>20.832715938353061</v>
      </c>
      <c r="O48" s="4">
        <v>1299.961474553231</v>
      </c>
      <c r="P48" s="10">
        <v>3</v>
      </c>
      <c r="Q48" s="4">
        <v>400</v>
      </c>
      <c r="R48" s="4">
        <v>27</v>
      </c>
      <c r="S48" s="4">
        <v>100</v>
      </c>
      <c r="T48" s="4">
        <v>175</v>
      </c>
      <c r="U48" s="4">
        <v>100</v>
      </c>
      <c r="V48" s="4">
        <v>1.9169186841648429</v>
      </c>
      <c r="W48" s="4">
        <v>-32979.612006003517</v>
      </c>
      <c r="X48" s="15">
        <f t="shared" si="7"/>
        <v>1.9169186841648418</v>
      </c>
      <c r="Y48" s="12">
        <f t="shared" si="8"/>
        <v>-32979.612006003517</v>
      </c>
      <c r="Z48" s="4">
        <v>19.167284061646939</v>
      </c>
      <c r="AA48" s="4">
        <v>0</v>
      </c>
      <c r="AB48" s="4">
        <v>-23235.51959706836</v>
      </c>
      <c r="AC48" s="4">
        <v>0</v>
      </c>
      <c r="AD48" s="4">
        <v>121.1631101942303</v>
      </c>
      <c r="AE48" s="4">
        <v>184.64765050585339</v>
      </c>
      <c r="AF48" s="4">
        <f>W48*(B48*SIN(L48)-Z48*COS(L48))</f>
        <v>-568167.51310184854</v>
      </c>
      <c r="AG48" s="4">
        <f t="shared" si="9"/>
        <v>-568167.51310184854</v>
      </c>
    </row>
    <row r="49" spans="1:33" x14ac:dyDescent="0.2">
      <c r="A49">
        <v>20</v>
      </c>
      <c r="B49" s="7">
        <v>242.32288614733139</v>
      </c>
      <c r="C49" s="4">
        <v>26.05658243769463</v>
      </c>
      <c r="D49" s="4">
        <v>8.4495302549625251</v>
      </c>
      <c r="E49" s="4">
        <v>-42.316761701292187</v>
      </c>
      <c r="F49" s="5">
        <f t="shared" si="5"/>
        <v>-0.73856682046938582</v>
      </c>
      <c r="G49" s="4">
        <v>11.42702154365921</v>
      </c>
      <c r="H49" s="4">
        <v>15551.62336863631</v>
      </c>
      <c r="I49" s="4">
        <v>26047.208688669449</v>
      </c>
      <c r="J49" s="4">
        <v>-54463.937027507593</v>
      </c>
      <c r="K49" s="11">
        <v>8.8955223667030001</v>
      </c>
      <c r="L49" s="6">
        <f t="shared" si="6"/>
        <v>0.15525615398376574</v>
      </c>
      <c r="M49" s="4">
        <v>40</v>
      </c>
      <c r="N49" s="4">
        <v>13.94341756230537</v>
      </c>
      <c r="O49" s="4">
        <v>870.06925588785509</v>
      </c>
      <c r="P49" s="10">
        <v>3</v>
      </c>
      <c r="Q49" s="4">
        <v>400</v>
      </c>
      <c r="R49" s="4">
        <v>27</v>
      </c>
      <c r="S49" s="4">
        <v>100</v>
      </c>
      <c r="T49" s="4">
        <v>175</v>
      </c>
      <c r="U49" s="4">
        <v>100</v>
      </c>
      <c r="V49" s="4">
        <v>2.3731421904577932</v>
      </c>
      <c r="W49" s="4">
        <v>-31418.82957509765</v>
      </c>
      <c r="X49" s="15">
        <f t="shared" si="7"/>
        <v>2.3731421904577932</v>
      </c>
      <c r="Y49" s="12">
        <f t="shared" si="8"/>
        <v>-31418.829575097661</v>
      </c>
      <c r="Z49" s="4">
        <v>26.05658243769463</v>
      </c>
      <c r="AA49" s="4">
        <v>0</v>
      </c>
      <c r="AB49" s="4">
        <v>-15551.62336863631</v>
      </c>
      <c r="AC49" s="4">
        <v>0</v>
      </c>
      <c r="AD49" s="4">
        <v>184.64765050585339</v>
      </c>
      <c r="AE49" s="4">
        <v>403.0887235040509</v>
      </c>
      <c r="AF49" s="4">
        <f>W49*(B49*SIN(L49)-Z49*COS(L49))</f>
        <v>-368479.5674351881</v>
      </c>
      <c r="AG49" s="4">
        <f t="shared" si="9"/>
        <v>-368479.56743518822</v>
      </c>
    </row>
    <row r="50" spans="1:33" x14ac:dyDescent="0.2">
      <c r="A50">
        <v>21</v>
      </c>
      <c r="B50" s="7">
        <v>250.77241640229391</v>
      </c>
      <c r="C50" s="4">
        <v>34.742503016455032</v>
      </c>
      <c r="D50" s="4">
        <v>8.4495302549625251</v>
      </c>
      <c r="E50" s="4">
        <v>-49.263973919933001</v>
      </c>
      <c r="F50" s="5">
        <f t="shared" si="5"/>
        <v>-0.8598185475194482</v>
      </c>
      <c r="G50" s="4">
        <v>12.947983979669219</v>
      </c>
      <c r="H50" s="4">
        <v>5863.8861372745396</v>
      </c>
      <c r="I50" s="4">
        <v>19153.27415695275</v>
      </c>
      <c r="J50" s="4">
        <v>-23045.107452409931</v>
      </c>
      <c r="K50" s="11">
        <v>8.8955223667030001</v>
      </c>
      <c r="L50" s="6">
        <f t="shared" si="6"/>
        <v>0.15525615398376574</v>
      </c>
      <c r="M50" s="4">
        <v>40</v>
      </c>
      <c r="N50" s="4">
        <v>5.2574969835449679</v>
      </c>
      <c r="O50" s="4">
        <v>328.06781177320602</v>
      </c>
      <c r="P50" s="10">
        <v>3</v>
      </c>
      <c r="Q50" s="4">
        <v>400</v>
      </c>
      <c r="R50" s="4">
        <v>27</v>
      </c>
      <c r="S50" s="4">
        <v>100</v>
      </c>
      <c r="T50" s="4">
        <v>175</v>
      </c>
      <c r="U50" s="4">
        <v>100</v>
      </c>
      <c r="V50" s="4">
        <v>3.2886656646671439</v>
      </c>
      <c r="W50" s="4">
        <v>-23041.79589910862</v>
      </c>
      <c r="X50" s="15">
        <f t="shared" si="7"/>
        <v>3.2886656646671444</v>
      </c>
      <c r="Y50" s="12">
        <f t="shared" si="8"/>
        <v>-23041.79589910862</v>
      </c>
      <c r="Z50" s="4">
        <v>34.742503016455032</v>
      </c>
      <c r="AA50" s="4">
        <v>0</v>
      </c>
      <c r="AB50" s="4">
        <v>-5863.8861372745396</v>
      </c>
      <c r="AC50" s="4">
        <v>0</v>
      </c>
      <c r="AD50" s="4">
        <v>403.0887235040509</v>
      </c>
      <c r="AE50" s="4">
        <v>39.996242223572402</v>
      </c>
      <c r="AF50" s="4">
        <f>W50*(B50*SIN(L50)-Z50*COS(L50))</f>
        <v>-102607.81219193101</v>
      </c>
      <c r="AG50" s="4">
        <f t="shared" si="9"/>
        <v>-102607.81219193101</v>
      </c>
    </row>
    <row r="52" spans="1:33" x14ac:dyDescent="0.2">
      <c r="V52" s="8" t="s">
        <v>30</v>
      </c>
      <c r="W52" s="4">
        <f>SUM(W30:W50)</f>
        <v>3.3115533013515233</v>
      </c>
      <c r="X52" s="4"/>
      <c r="Y52" s="4">
        <f>SUM(Y30:Y50)</f>
        <v>3.3115533011805383</v>
      </c>
      <c r="AE52" s="3" t="s">
        <v>32</v>
      </c>
      <c r="AF52" s="3">
        <f>SUM(AF30:AF50)</f>
        <v>-8401517.5804335736</v>
      </c>
      <c r="AG52" s="3">
        <f>SUM(AG30:AG50)</f>
        <v>-8401517.5804335717</v>
      </c>
    </row>
    <row r="53" spans="1:33" ht="31" x14ac:dyDescent="0.35">
      <c r="A53" s="2" t="s">
        <v>36</v>
      </c>
      <c r="J53" s="3" t="s">
        <v>33</v>
      </c>
      <c r="K53" s="16">
        <v>1.936856063097</v>
      </c>
    </row>
    <row r="55" spans="1:33" x14ac:dyDescent="0.2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29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28</v>
      </c>
      <c r="M55" s="1" t="s">
        <v>10</v>
      </c>
      <c r="N55" s="1" t="s">
        <v>11</v>
      </c>
      <c r="O55" s="1" t="s">
        <v>12</v>
      </c>
      <c r="P55" s="1" t="s">
        <v>13</v>
      </c>
      <c r="Q55" s="1" t="s">
        <v>14</v>
      </c>
      <c r="R55" s="1" t="s">
        <v>15</v>
      </c>
      <c r="S55" s="1" t="s">
        <v>16</v>
      </c>
      <c r="T55" s="1" t="s">
        <v>17</v>
      </c>
      <c r="U55" s="1" t="s">
        <v>18</v>
      </c>
      <c r="V55" s="1" t="s">
        <v>19</v>
      </c>
      <c r="W55" s="1" t="s">
        <v>20</v>
      </c>
      <c r="X55" s="1" t="s">
        <v>19</v>
      </c>
      <c r="Y55" s="1" t="s">
        <v>34</v>
      </c>
      <c r="Z55" s="1" t="s">
        <v>21</v>
      </c>
      <c r="AA55" s="1" t="s">
        <v>22</v>
      </c>
      <c r="AB55" s="1" t="s">
        <v>23</v>
      </c>
      <c r="AC55" s="1" t="s">
        <v>24</v>
      </c>
      <c r="AD55" s="1" t="s">
        <v>25</v>
      </c>
      <c r="AE55" s="1" t="s">
        <v>26</v>
      </c>
      <c r="AF55" s="9" t="s">
        <v>31</v>
      </c>
      <c r="AG55" s="13" t="s">
        <v>35</v>
      </c>
    </row>
    <row r="56" spans="1:33" x14ac:dyDescent="0.2">
      <c r="A56">
        <v>1</v>
      </c>
      <c r="B56" s="7">
        <v>76.780552551422289</v>
      </c>
      <c r="C56" s="4">
        <v>81.213298775567836</v>
      </c>
      <c r="D56" s="4">
        <v>0.98450797089365949</v>
      </c>
      <c r="E56" s="4">
        <v>79.171668430372463</v>
      </c>
      <c r="F56" s="5">
        <f t="shared" ref="F56:F76" si="10">RADIANS(E56)</f>
        <v>1.3818062884072504</v>
      </c>
      <c r="G56" s="4">
        <v>5.2404515254296129</v>
      </c>
      <c r="H56" s="4">
        <v>356.65884383383622</v>
      </c>
      <c r="I56" s="4">
        <v>-263.48709535366032</v>
      </c>
      <c r="J56" s="4">
        <v>0</v>
      </c>
      <c r="K56" s="11">
        <v>8.8955223667030001</v>
      </c>
      <c r="L56" s="6">
        <f>RADIANS(K56)</f>
        <v>0.15525615398376574</v>
      </c>
      <c r="M56" s="4">
        <v>78.855630874208998</v>
      </c>
      <c r="N56" s="4">
        <v>0</v>
      </c>
      <c r="O56" s="4">
        <v>0</v>
      </c>
      <c r="P56" s="10">
        <v>1</v>
      </c>
      <c r="Q56" s="4">
        <v>200</v>
      </c>
      <c r="R56" s="4">
        <v>28</v>
      </c>
      <c r="S56" s="4">
        <v>100</v>
      </c>
      <c r="T56" s="4">
        <v>175</v>
      </c>
      <c r="U56" s="4">
        <v>100</v>
      </c>
      <c r="V56" s="4">
        <v>1.6781256446783019</v>
      </c>
      <c r="W56" s="4">
        <v>-351.08993068094088</v>
      </c>
      <c r="X56" s="15">
        <f>1/(COS(F56-L56)+SIN(F56-L56)*TAN(RADIANS(R56))/$K$53)</f>
        <v>1.6781256446783024</v>
      </c>
      <c r="Y56" s="12">
        <f>(-AB56*SIN(F56)-(Q56/$K$53)*G56+(AB56*COS(F56)+O56*G56)*TAN(RADIANS(R56))/$K$53)*X56</f>
        <v>-351.08993068094094</v>
      </c>
      <c r="Z56" s="4">
        <v>81.213298775567836</v>
      </c>
      <c r="AA56" s="4">
        <v>0</v>
      </c>
      <c r="AB56" s="4">
        <v>-356.65884383383622</v>
      </c>
      <c r="AC56" s="4">
        <v>0</v>
      </c>
      <c r="AD56" s="4">
        <v>84.000000000000057</v>
      </c>
      <c r="AE56" s="4">
        <v>81.290344280312951</v>
      </c>
      <c r="AF56" s="4">
        <f>W56*(B56*SIN(L56)-Z56*COS(L56))</f>
        <v>24001.785848821197</v>
      </c>
      <c r="AG56" s="4">
        <f>Y56*(Z56*COS(L56)-B56*SIN(L56))</f>
        <v>-24001.7858488212</v>
      </c>
    </row>
    <row r="57" spans="1:33" x14ac:dyDescent="0.2">
      <c r="A57">
        <v>2</v>
      </c>
      <c r="B57" s="7">
        <v>79.490260395256882</v>
      </c>
      <c r="C57" s="4">
        <v>70.370797502562368</v>
      </c>
      <c r="D57" s="4">
        <v>4.4349077167755269</v>
      </c>
      <c r="E57" s="4">
        <v>72.764970977396402</v>
      </c>
      <c r="F57" s="5">
        <f t="shared" si="10"/>
        <v>1.2699883236736835</v>
      </c>
      <c r="G57" s="4">
        <v>14.96802931890948</v>
      </c>
      <c r="H57" s="4">
        <v>7857.7531928197168</v>
      </c>
      <c r="I57" s="4">
        <v>4332.2289648499454</v>
      </c>
      <c r="J57" s="4">
        <v>351.08993068094088</v>
      </c>
      <c r="K57" s="11">
        <v>8.8955223667030001</v>
      </c>
      <c r="L57" s="6">
        <f t="shared" ref="L57:L76" si="11">RADIANS(K57)</f>
        <v>0.15525615398376574</v>
      </c>
      <c r="M57" s="4">
        <v>78.635924832817011</v>
      </c>
      <c r="N57" s="4">
        <v>8.2651273302546429</v>
      </c>
      <c r="O57" s="4">
        <v>515.74394540788967</v>
      </c>
      <c r="P57" s="10">
        <v>1</v>
      </c>
      <c r="Q57" s="4">
        <v>200</v>
      </c>
      <c r="R57" s="4">
        <v>28</v>
      </c>
      <c r="S57" s="4">
        <v>100</v>
      </c>
      <c r="T57" s="4">
        <v>175</v>
      </c>
      <c r="U57" s="4">
        <v>100</v>
      </c>
      <c r="V57" s="4">
        <v>1.4558546229587881</v>
      </c>
      <c r="W57" s="4">
        <v>10830.682955218361</v>
      </c>
      <c r="X57" s="15">
        <f t="shared" ref="X57:X76" si="12">1/(COS(F57-L57)+SIN(F57-L57)*TAN(RADIANS(R57))/$K$53)</f>
        <v>1.4558546229587883</v>
      </c>
      <c r="Y57" s="12">
        <f t="shared" ref="Y57:Y76" si="13">(-AB57*SIN(F57)-(Q57/$K$53)*G57+(AB57*COS(F57)+O57*G57)*TAN(RADIANS(R57))/$K$53)*X57</f>
        <v>10830.682955218361</v>
      </c>
      <c r="Z57" s="4">
        <v>70.370797502562368</v>
      </c>
      <c r="AA57" s="4">
        <v>0</v>
      </c>
      <c r="AB57" s="4">
        <v>-7857.7531928197168</v>
      </c>
      <c r="AC57" s="4">
        <v>0</v>
      </c>
      <c r="AD57" s="4">
        <v>81.290344280312951</v>
      </c>
      <c r="AE57" s="4">
        <v>70.340407092153939</v>
      </c>
      <c r="AF57" s="4">
        <f>W57*(B57*SIN(L57)-Z57*COS(L57))</f>
        <v>-619867.52505481045</v>
      </c>
      <c r="AG57" s="4">
        <f t="shared" ref="AG57:AG76" si="14">Y57*(Z57*COS(L57)-B57*SIN(L57))</f>
        <v>619867.52505481045</v>
      </c>
    </row>
    <row r="58" spans="1:33" x14ac:dyDescent="0.2">
      <c r="A58">
        <v>3</v>
      </c>
      <c r="B58" s="7">
        <v>88.355266361934724</v>
      </c>
      <c r="C58" s="4">
        <v>50.073152184533818</v>
      </c>
      <c r="D58" s="4">
        <v>13.29510421658016</v>
      </c>
      <c r="E58" s="4">
        <v>60.048385306039087</v>
      </c>
      <c r="F58" s="5">
        <f t="shared" si="10"/>
        <v>1.0480420340965648</v>
      </c>
      <c r="G58" s="4">
        <v>26.629168069492351</v>
      </c>
      <c r="H58" s="4">
        <v>56786.338136917337</v>
      </c>
      <c r="I58" s="4">
        <v>29608.866345396211</v>
      </c>
      <c r="J58" s="4">
        <v>-10479.59302453742</v>
      </c>
      <c r="K58" s="11">
        <v>8.8955223667030001</v>
      </c>
      <c r="L58" s="6">
        <f t="shared" si="11"/>
        <v>0.15525615398376574</v>
      </c>
      <c r="M58" s="4">
        <v>77.91714056524853</v>
      </c>
      <c r="N58" s="4">
        <v>27.843988380714709</v>
      </c>
      <c r="O58" s="4">
        <v>1737.4648749565979</v>
      </c>
      <c r="P58" s="10">
        <v>2</v>
      </c>
      <c r="Q58" s="4">
        <v>100</v>
      </c>
      <c r="R58" s="4">
        <v>32</v>
      </c>
      <c r="S58" s="4">
        <v>100</v>
      </c>
      <c r="T58" s="4">
        <v>175</v>
      </c>
      <c r="U58" s="4">
        <v>100</v>
      </c>
      <c r="V58" s="4">
        <v>1.138292633052306</v>
      </c>
      <c r="W58" s="4">
        <v>61020.964892646392</v>
      </c>
      <c r="X58" s="15">
        <f t="shared" si="12"/>
        <v>1.1382926330523055</v>
      </c>
      <c r="Y58" s="12">
        <f t="shared" si="13"/>
        <v>61020.964892646349</v>
      </c>
      <c r="Z58" s="4">
        <v>50.073152184533818</v>
      </c>
      <c r="AA58" s="4">
        <v>0</v>
      </c>
      <c r="AB58" s="4">
        <v>-56786.338136917337</v>
      </c>
      <c r="AC58" s="4">
        <v>0</v>
      </c>
      <c r="AD58" s="4">
        <v>70.340407092153939</v>
      </c>
      <c r="AE58" s="4">
        <v>54.236596006626122</v>
      </c>
      <c r="AF58" s="4">
        <f>W58*(B58*SIN(L58)-Z58*COS(L58))</f>
        <v>-2185051.7938255575</v>
      </c>
      <c r="AG58" s="4">
        <f t="shared" si="14"/>
        <v>2185051.7938255561</v>
      </c>
    </row>
    <row r="59" spans="1:33" x14ac:dyDescent="0.2">
      <c r="A59">
        <v>4</v>
      </c>
      <c r="B59" s="7">
        <v>99.585916931039407</v>
      </c>
      <c r="C59" s="4">
        <v>34.328727171860677</v>
      </c>
      <c r="D59" s="4">
        <v>9.1661969216291936</v>
      </c>
      <c r="E59" s="4">
        <v>48.950353980985518</v>
      </c>
      <c r="F59" s="5">
        <f t="shared" si="10"/>
        <v>0.85434484698491109</v>
      </c>
      <c r="G59" s="4">
        <v>13.95769645826263</v>
      </c>
      <c r="H59" s="4">
        <v>57092.647597677293</v>
      </c>
      <c r="I59" s="4">
        <v>27922.235884848789</v>
      </c>
      <c r="J59" s="4">
        <v>-71500.557917183804</v>
      </c>
      <c r="K59" s="11">
        <v>8.8955223667030001</v>
      </c>
      <c r="L59" s="6">
        <f t="shared" si="11"/>
        <v>0.15525615398376574</v>
      </c>
      <c r="M59" s="4">
        <v>77.006547275861664</v>
      </c>
      <c r="N59" s="4">
        <v>42.677820104000993</v>
      </c>
      <c r="O59" s="4">
        <v>2663.0959744896609</v>
      </c>
      <c r="P59" s="10">
        <v>3</v>
      </c>
      <c r="Q59" s="4">
        <v>400</v>
      </c>
      <c r="R59" s="4">
        <v>27</v>
      </c>
      <c r="S59" s="4">
        <v>100</v>
      </c>
      <c r="T59" s="4">
        <v>175</v>
      </c>
      <c r="U59" s="4">
        <v>100</v>
      </c>
      <c r="V59" s="4">
        <v>1.069840496192237</v>
      </c>
      <c r="W59" s="4">
        <v>42888.231943936727</v>
      </c>
      <c r="X59" s="15">
        <f t="shared" si="12"/>
        <v>1.0698404961922374</v>
      </c>
      <c r="Y59" s="12">
        <f t="shared" si="13"/>
        <v>42888.231943936727</v>
      </c>
      <c r="Z59" s="4">
        <v>34.328727171860677</v>
      </c>
      <c r="AA59" s="4">
        <v>0</v>
      </c>
      <c r="AB59" s="4">
        <v>-57092.647597677293</v>
      </c>
      <c r="AC59" s="4">
        <v>0</v>
      </c>
      <c r="AD59" s="4">
        <v>54.236596006626122</v>
      </c>
      <c r="AE59" s="4">
        <v>47.938165659627941</v>
      </c>
      <c r="AF59" s="4">
        <f>W59*(B59*SIN(L59)-Z59*COS(L59))</f>
        <v>-794141.35725576221</v>
      </c>
      <c r="AG59" s="4">
        <f t="shared" si="14"/>
        <v>794141.35725576221</v>
      </c>
    </row>
    <row r="60" spans="1:33" x14ac:dyDescent="0.2">
      <c r="A60">
        <v>5</v>
      </c>
      <c r="B60" s="7">
        <v>108.7521138526686</v>
      </c>
      <c r="C60" s="4">
        <v>25.09193914530816</v>
      </c>
      <c r="D60" s="4">
        <v>9.1661969216292078</v>
      </c>
      <c r="E60" s="4">
        <v>41.489199988969958</v>
      </c>
      <c r="F60" s="5">
        <f t="shared" si="10"/>
        <v>0.7241231438259208</v>
      </c>
      <c r="G60" s="4">
        <v>12.23659619144324</v>
      </c>
      <c r="H60" s="4">
        <v>68268.588370341371</v>
      </c>
      <c r="I60" s="4">
        <v>33698.745116791528</v>
      </c>
      <c r="J60" s="4">
        <v>-114388.7898611205</v>
      </c>
      <c r="K60" s="11">
        <v>8.8955223667030001</v>
      </c>
      <c r="L60" s="6">
        <f t="shared" si="11"/>
        <v>0.15525615398376574</v>
      </c>
      <c r="M60" s="4">
        <v>76.263342120053892</v>
      </c>
      <c r="N60" s="4">
        <v>51.171402974745732</v>
      </c>
      <c r="O60" s="4">
        <v>3193.095545624134</v>
      </c>
      <c r="P60" s="10">
        <v>3</v>
      </c>
      <c r="Q60" s="4">
        <v>400</v>
      </c>
      <c r="R60" s="4">
        <v>27</v>
      </c>
      <c r="S60" s="4">
        <v>100</v>
      </c>
      <c r="T60" s="4">
        <v>175</v>
      </c>
      <c r="U60" s="4">
        <v>100</v>
      </c>
      <c r="V60" s="4">
        <v>1.016032064889689</v>
      </c>
      <c r="W60" s="4">
        <v>40158.865608298453</v>
      </c>
      <c r="X60" s="15">
        <f t="shared" si="12"/>
        <v>1.0160320648896888</v>
      </c>
      <c r="Y60" s="12">
        <f t="shared" si="13"/>
        <v>40158.865608298438</v>
      </c>
      <c r="Z60" s="4">
        <v>25.09193914530816</v>
      </c>
      <c r="AA60" s="4">
        <v>0</v>
      </c>
      <c r="AB60" s="4">
        <v>-68268.588370341371</v>
      </c>
      <c r="AC60" s="4">
        <v>0</v>
      </c>
      <c r="AD60" s="4">
        <v>47.938165659627941</v>
      </c>
      <c r="AE60" s="4">
        <v>43.249882735063721</v>
      </c>
      <c r="AF60" s="4">
        <f>W60*(B60*SIN(L60)-Z60*COS(L60))</f>
        <v>-320204.59552309505</v>
      </c>
      <c r="AG60" s="4">
        <f t="shared" si="14"/>
        <v>320204.59552309493</v>
      </c>
    </row>
    <row r="61" spans="1:33" x14ac:dyDescent="0.2">
      <c r="A61">
        <v>6</v>
      </c>
      <c r="B61" s="7">
        <v>117.91831077429779</v>
      </c>
      <c r="C61" s="4">
        <v>17.892261295658901</v>
      </c>
      <c r="D61" s="4">
        <v>9.1661969216291936</v>
      </c>
      <c r="E61" s="4">
        <v>34.807209799104932</v>
      </c>
      <c r="F61" s="5">
        <f t="shared" si="10"/>
        <v>0.60750041442681513</v>
      </c>
      <c r="G61" s="4">
        <v>11.163621196091441</v>
      </c>
      <c r="H61" s="4">
        <v>76979.752142708618</v>
      </c>
      <c r="I61" s="4">
        <v>38871.173350388912</v>
      </c>
      <c r="J61" s="4">
        <v>-154547.655469419</v>
      </c>
      <c r="K61" s="11">
        <v>8.8955223667030001</v>
      </c>
      <c r="L61" s="6">
        <f t="shared" si="11"/>
        <v>0.15525615398376574</v>
      </c>
      <c r="M61" s="4">
        <v>74.731790548364756</v>
      </c>
      <c r="N61" s="4">
        <v>56.839529252705859</v>
      </c>
      <c r="O61" s="4">
        <v>3546.7866253688449</v>
      </c>
      <c r="P61" s="10">
        <v>3</v>
      </c>
      <c r="Q61" s="4">
        <v>400</v>
      </c>
      <c r="R61" s="4">
        <v>27</v>
      </c>
      <c r="S61" s="4">
        <v>100</v>
      </c>
      <c r="T61" s="4">
        <v>175</v>
      </c>
      <c r="U61" s="4">
        <v>100</v>
      </c>
      <c r="V61" s="4">
        <v>0.98577950278948823</v>
      </c>
      <c r="W61" s="4">
        <v>34920.677729163421</v>
      </c>
      <c r="X61" s="15">
        <f t="shared" si="12"/>
        <v>0.98577950278948823</v>
      </c>
      <c r="Y61" s="12">
        <f t="shared" si="13"/>
        <v>34920.677729163421</v>
      </c>
      <c r="Z61" s="4">
        <v>17.892261295658901</v>
      </c>
      <c r="AA61" s="4">
        <v>0</v>
      </c>
      <c r="AB61" s="4">
        <v>-76979.752142708618</v>
      </c>
      <c r="AC61" s="4">
        <v>0</v>
      </c>
      <c r="AD61" s="4">
        <v>43.249882735063721</v>
      </c>
      <c r="AE61" s="4">
        <v>39.878694965945122</v>
      </c>
      <c r="AF61" s="4">
        <f>W61*(B61*SIN(L61)-Z61*COS(L61))</f>
        <v>19451.890171352665</v>
      </c>
      <c r="AG61" s="4">
        <f t="shared" si="14"/>
        <v>-19451.890171352665</v>
      </c>
    </row>
    <row r="62" spans="1:33" x14ac:dyDescent="0.2">
      <c r="A62">
        <v>7</v>
      </c>
      <c r="B62" s="7">
        <v>127.084507695927</v>
      </c>
      <c r="C62" s="4">
        <v>12.226965432096851</v>
      </c>
      <c r="D62" s="4">
        <v>9.1661969216292078</v>
      </c>
      <c r="E62" s="4">
        <v>28.63022324310317</v>
      </c>
      <c r="F62" s="5">
        <f t="shared" si="10"/>
        <v>0.49969166117315922</v>
      </c>
      <c r="G62" s="4">
        <v>10.44306712961831</v>
      </c>
      <c r="H62" s="4">
        <v>83834.408853329296</v>
      </c>
      <c r="I62" s="4">
        <v>43650.1036060939</v>
      </c>
      <c r="J62" s="4">
        <v>-189468.3331985824</v>
      </c>
      <c r="K62" s="11">
        <v>8.8955223667030001</v>
      </c>
      <c r="L62" s="6">
        <f t="shared" si="11"/>
        <v>0.15525615398376574</v>
      </c>
      <c r="M62" s="4">
        <v>72.767605493729931</v>
      </c>
      <c r="N62" s="4">
        <v>60.540640061633077</v>
      </c>
      <c r="O62" s="4">
        <v>3777.7359398459039</v>
      </c>
      <c r="P62" s="10">
        <v>3</v>
      </c>
      <c r="Q62" s="4">
        <v>400</v>
      </c>
      <c r="R62" s="4">
        <v>27</v>
      </c>
      <c r="S62" s="4">
        <v>100</v>
      </c>
      <c r="T62" s="4">
        <v>175</v>
      </c>
      <c r="U62" s="4">
        <v>100</v>
      </c>
      <c r="V62" s="4">
        <v>0.97078398771302477</v>
      </c>
      <c r="W62" s="4">
        <v>28185.443805335439</v>
      </c>
      <c r="X62" s="15">
        <f t="shared" si="12"/>
        <v>0.97078398771302477</v>
      </c>
      <c r="Y62" s="12">
        <f t="shared" si="13"/>
        <v>28185.443805335439</v>
      </c>
      <c r="Z62" s="4">
        <v>12.226965432096851</v>
      </c>
      <c r="AA62" s="4">
        <v>0</v>
      </c>
      <c r="AB62" s="4">
        <v>-83834.408853329296</v>
      </c>
      <c r="AC62" s="4">
        <v>0</v>
      </c>
      <c r="AD62" s="4">
        <v>39.878694965945122</v>
      </c>
      <c r="AE62" s="4">
        <v>37.639650257535983</v>
      </c>
      <c r="AF62" s="4">
        <f>W62*(B62*SIN(L62)-Z62*COS(L62))</f>
        <v>213408.407198159</v>
      </c>
      <c r="AG62" s="4">
        <f t="shared" si="14"/>
        <v>-213408.407198159</v>
      </c>
    </row>
    <row r="63" spans="1:33" x14ac:dyDescent="0.2">
      <c r="A63">
        <v>8</v>
      </c>
      <c r="B63" s="7">
        <v>136.25070461755621</v>
      </c>
      <c r="C63" s="4">
        <v>7.8127334857784234</v>
      </c>
      <c r="D63" s="4">
        <v>9.1661969216291936</v>
      </c>
      <c r="E63" s="4">
        <v>22.798593340724128</v>
      </c>
      <c r="F63" s="5">
        <f t="shared" si="10"/>
        <v>0.39791051861888943</v>
      </c>
      <c r="G63" s="4">
        <v>9.9430184538719768</v>
      </c>
      <c r="H63" s="4">
        <v>89175.355797985714</v>
      </c>
      <c r="I63" s="4">
        <v>48042.795356980278</v>
      </c>
      <c r="J63" s="4">
        <v>-217653.77700391781</v>
      </c>
      <c r="K63" s="11">
        <v>8.8955223667030001</v>
      </c>
      <c r="L63" s="6">
        <f t="shared" si="11"/>
        <v>0.15525615398376574</v>
      </c>
      <c r="M63" s="4">
        <v>70.803420439095092</v>
      </c>
      <c r="N63" s="4">
        <v>62.990686953316668</v>
      </c>
      <c r="O63" s="4">
        <v>3930.6188658869601</v>
      </c>
      <c r="P63" s="10">
        <v>3</v>
      </c>
      <c r="Q63" s="4">
        <v>400</v>
      </c>
      <c r="R63" s="4">
        <v>27</v>
      </c>
      <c r="S63" s="4">
        <v>100</v>
      </c>
      <c r="T63" s="4">
        <v>175</v>
      </c>
      <c r="U63" s="4">
        <v>100</v>
      </c>
      <c r="V63" s="4">
        <v>0.96719873514679555</v>
      </c>
      <c r="W63" s="4">
        <v>20462.322725744321</v>
      </c>
      <c r="X63" s="15">
        <f t="shared" si="12"/>
        <v>0.96719873514679555</v>
      </c>
      <c r="Y63" s="12">
        <f t="shared" si="13"/>
        <v>20462.322725744318</v>
      </c>
      <c r="Z63" s="4">
        <v>7.8127334857784234</v>
      </c>
      <c r="AA63" s="4">
        <v>0</v>
      </c>
      <c r="AB63" s="4">
        <v>-89175.355797985714</v>
      </c>
      <c r="AC63" s="4">
        <v>0</v>
      </c>
      <c r="AD63" s="4">
        <v>37.639650257535983</v>
      </c>
      <c r="AE63" s="4">
        <v>36.449508542309758</v>
      </c>
      <c r="AF63" s="4">
        <f>W63*(B63*SIN(L63)-Z63*COS(L63))</f>
        <v>273174.41892697301</v>
      </c>
      <c r="AG63" s="4">
        <f t="shared" si="14"/>
        <v>-273174.41892697295</v>
      </c>
    </row>
    <row r="64" spans="1:33" x14ac:dyDescent="0.2">
      <c r="A64">
        <v>9</v>
      </c>
      <c r="B64" s="7">
        <v>145.4169015391854</v>
      </c>
      <c r="C64" s="4">
        <v>4.475970115066076</v>
      </c>
      <c r="D64" s="4">
        <v>9.1661969216291936</v>
      </c>
      <c r="E64" s="4">
        <v>17.207373528260501</v>
      </c>
      <c r="F64" s="5">
        <f t="shared" si="10"/>
        <v>0.30032532368865927</v>
      </c>
      <c r="G64" s="4">
        <v>9.5956974728459272</v>
      </c>
      <c r="H64" s="4">
        <v>93212.632576047094</v>
      </c>
      <c r="I64" s="4">
        <v>52500.905251905409</v>
      </c>
      <c r="J64" s="4">
        <v>-238116.09972966209</v>
      </c>
      <c r="K64" s="11">
        <v>8.8955223667030001</v>
      </c>
      <c r="L64" s="6">
        <f t="shared" si="11"/>
        <v>0.15525615398376574</v>
      </c>
      <c r="M64" s="4">
        <v>68.374929538244373</v>
      </c>
      <c r="N64" s="4">
        <v>63.898959423178297</v>
      </c>
      <c r="O64" s="4">
        <v>3987.2950680063259</v>
      </c>
      <c r="P64" s="10">
        <v>3</v>
      </c>
      <c r="Q64" s="4">
        <v>400</v>
      </c>
      <c r="R64" s="4">
        <v>27</v>
      </c>
      <c r="S64" s="4">
        <v>100</v>
      </c>
      <c r="T64" s="4">
        <v>175</v>
      </c>
      <c r="U64" s="4">
        <v>100</v>
      </c>
      <c r="V64" s="4">
        <v>0.97321205263230404</v>
      </c>
      <c r="W64" s="4">
        <v>11907.22927254531</v>
      </c>
      <c r="X64" s="15">
        <f t="shared" si="12"/>
        <v>0.97321205263230404</v>
      </c>
      <c r="Y64" s="12">
        <f t="shared" si="13"/>
        <v>11907.229272545301</v>
      </c>
      <c r="Z64" s="4">
        <v>4.475970115066076</v>
      </c>
      <c r="AA64" s="4">
        <v>0</v>
      </c>
      <c r="AB64" s="4">
        <v>-93212.632576047094</v>
      </c>
      <c r="AC64" s="4">
        <v>0</v>
      </c>
      <c r="AD64" s="4">
        <v>36.449508542309758</v>
      </c>
      <c r="AE64" s="4">
        <v>36.327277541936994</v>
      </c>
      <c r="AF64" s="4">
        <f>W64*(B64*SIN(L64)-Z64*COS(L64))</f>
        <v>215093.91115769715</v>
      </c>
      <c r="AG64" s="4">
        <f t="shared" si="14"/>
        <v>-215093.91115769697</v>
      </c>
    </row>
    <row r="65" spans="1:33" x14ac:dyDescent="0.2">
      <c r="A65">
        <v>10</v>
      </c>
      <c r="B65" s="7">
        <v>154.1166666666667</v>
      </c>
      <c r="C65" s="4">
        <v>2.20487543395177</v>
      </c>
      <c r="D65" s="4">
        <v>8.2333333333333201</v>
      </c>
      <c r="E65" s="4">
        <v>12.05399136403763</v>
      </c>
      <c r="F65" s="5">
        <f t="shared" si="10"/>
        <v>0.21038183730941906</v>
      </c>
      <c r="G65" s="4">
        <v>8.4189609347782426</v>
      </c>
      <c r="H65" s="4">
        <v>82626.630267269968</v>
      </c>
      <c r="I65" s="4">
        <v>47579.476004726173</v>
      </c>
      <c r="J65" s="4">
        <v>-250023.32900220749</v>
      </c>
      <c r="K65" s="11">
        <v>8.8955223667030001</v>
      </c>
      <c r="L65" s="6">
        <f t="shared" si="11"/>
        <v>0.15525615398376574</v>
      </c>
      <c r="M65" s="4">
        <v>65.765000000000001</v>
      </c>
      <c r="N65" s="4">
        <v>63.560124566048231</v>
      </c>
      <c r="O65" s="4">
        <v>3966.1517729214102</v>
      </c>
      <c r="P65" s="10">
        <v>3</v>
      </c>
      <c r="Q65" s="4">
        <v>400</v>
      </c>
      <c r="R65" s="4">
        <v>27</v>
      </c>
      <c r="S65" s="4">
        <v>100</v>
      </c>
      <c r="T65" s="4">
        <v>175</v>
      </c>
      <c r="U65" s="4">
        <v>100</v>
      </c>
      <c r="V65" s="4">
        <v>0.98719076459475341</v>
      </c>
      <c r="W65" s="4">
        <v>3004.4202178658402</v>
      </c>
      <c r="X65" s="15">
        <f t="shared" si="12"/>
        <v>0.98719076459475341</v>
      </c>
      <c r="Y65" s="12">
        <f t="shared" si="13"/>
        <v>3004.4202178658416</v>
      </c>
      <c r="Z65" s="4">
        <v>2.20487543395177</v>
      </c>
      <c r="AA65" s="4">
        <v>0</v>
      </c>
      <c r="AB65" s="4">
        <v>-82626.630267269968</v>
      </c>
      <c r="AC65" s="4">
        <v>0</v>
      </c>
      <c r="AD65" s="4">
        <v>36.327277541936994</v>
      </c>
      <c r="AE65" s="4">
        <v>37.203108135356921</v>
      </c>
      <c r="AF65" s="4">
        <f>W65*(B65*SIN(L65)-Z65*COS(L65))</f>
        <v>65055.296101370652</v>
      </c>
      <c r="AG65" s="4">
        <f t="shared" si="14"/>
        <v>-65055.296101370681</v>
      </c>
    </row>
    <row r="66" spans="1:33" x14ac:dyDescent="0.2">
      <c r="A66">
        <v>11</v>
      </c>
      <c r="B66" s="7">
        <v>162.35</v>
      </c>
      <c r="C66" s="4">
        <v>0.80333926991292515</v>
      </c>
      <c r="D66" s="4">
        <v>8.2333333333333485</v>
      </c>
      <c r="E66" s="4">
        <v>7.267387142297566</v>
      </c>
      <c r="F66" s="5">
        <f t="shared" si="10"/>
        <v>0.12683983365019419</v>
      </c>
      <c r="G66" s="4">
        <v>8.3000105777110278</v>
      </c>
      <c r="H66" s="4">
        <v>77014.264214792114</v>
      </c>
      <c r="I66" s="4">
        <v>44131.655411586697</v>
      </c>
      <c r="J66" s="4">
        <v>-253027.74922007331</v>
      </c>
      <c r="K66" s="11">
        <v>8.8955223667030001</v>
      </c>
      <c r="L66" s="6">
        <f t="shared" si="11"/>
        <v>0.15525615398376574</v>
      </c>
      <c r="M66" s="4">
        <v>63.295000000000002</v>
      </c>
      <c r="N66" s="4">
        <v>62.491660730087077</v>
      </c>
      <c r="O66" s="4">
        <v>3899.4796295574329</v>
      </c>
      <c r="P66" s="10">
        <v>3</v>
      </c>
      <c r="Q66" s="4">
        <v>400</v>
      </c>
      <c r="R66" s="4">
        <v>27</v>
      </c>
      <c r="S66" s="4">
        <v>100</v>
      </c>
      <c r="T66" s="4">
        <v>175</v>
      </c>
      <c r="U66" s="4">
        <v>100</v>
      </c>
      <c r="V66" s="4">
        <v>1.0079407017825091</v>
      </c>
      <c r="W66" s="4">
        <v>-3582.9022870204481</v>
      </c>
      <c r="X66" s="15">
        <f t="shared" si="12"/>
        <v>1.0079407017825086</v>
      </c>
      <c r="Y66" s="12">
        <f t="shared" si="13"/>
        <v>-3582.9022870204481</v>
      </c>
      <c r="Z66" s="4">
        <v>0.80333926991292515</v>
      </c>
      <c r="AA66" s="4">
        <v>0</v>
      </c>
      <c r="AB66" s="4">
        <v>-77014.264214792114</v>
      </c>
      <c r="AC66" s="4">
        <v>0</v>
      </c>
      <c r="AD66" s="4">
        <v>37.203108135356921</v>
      </c>
      <c r="AE66" s="4">
        <v>39.023837526282051</v>
      </c>
      <c r="AF66" s="4">
        <f>W66*(B66*SIN(L66)-Z66*COS(L66))</f>
        <v>-87104.007972393592</v>
      </c>
      <c r="AG66" s="4">
        <f t="shared" si="14"/>
        <v>87104.007972393592</v>
      </c>
    </row>
    <row r="67" spans="1:33" x14ac:dyDescent="0.2">
      <c r="A67">
        <v>12</v>
      </c>
      <c r="B67" s="7">
        <v>170.58333333333329</v>
      </c>
      <c r="C67" s="4">
        <v>9.7582333781559782E-2</v>
      </c>
      <c r="D67" s="4">
        <v>8.2333333333333201</v>
      </c>
      <c r="E67" s="4">
        <v>2.5313870442577771</v>
      </c>
      <c r="F67" s="5">
        <f t="shared" si="10"/>
        <v>4.418103856462563E-2</v>
      </c>
      <c r="G67" s="4">
        <v>8.2413754598427342</v>
      </c>
      <c r="H67" s="4">
        <v>70645.72529742388</v>
      </c>
      <c r="I67" s="4">
        <v>40423.344728429453</v>
      </c>
      <c r="J67" s="4">
        <v>-249444.8469330529</v>
      </c>
      <c r="K67" s="11">
        <v>8.8955223667030001</v>
      </c>
      <c r="L67" s="6">
        <f t="shared" si="11"/>
        <v>0.15525615398376574</v>
      </c>
      <c r="M67" s="4">
        <v>60.730769230769241</v>
      </c>
      <c r="N67" s="4">
        <v>60.633186896987681</v>
      </c>
      <c r="O67" s="4">
        <v>3783.5108623720312</v>
      </c>
      <c r="P67" s="10">
        <v>3</v>
      </c>
      <c r="Q67" s="4">
        <v>400</v>
      </c>
      <c r="R67" s="4">
        <v>27</v>
      </c>
      <c r="S67" s="4">
        <v>100</v>
      </c>
      <c r="T67" s="4">
        <v>175</v>
      </c>
      <c r="U67" s="4">
        <v>100</v>
      </c>
      <c r="V67" s="4">
        <v>1.0366161813299659</v>
      </c>
      <c r="W67" s="4">
        <v>-9273.0709800267723</v>
      </c>
      <c r="X67" s="15">
        <f t="shared" si="12"/>
        <v>1.0366161813299661</v>
      </c>
      <c r="Y67" s="12">
        <f t="shared" si="13"/>
        <v>-9273.0709800267723</v>
      </c>
      <c r="Z67" s="4">
        <v>9.7582333781559782E-2</v>
      </c>
      <c r="AA67" s="4">
        <v>0</v>
      </c>
      <c r="AB67" s="4">
        <v>-70645.72529742388</v>
      </c>
      <c r="AC67" s="4">
        <v>0</v>
      </c>
      <c r="AD67" s="4">
        <v>39.023837526282051</v>
      </c>
      <c r="AE67" s="4">
        <v>41.840310328004122</v>
      </c>
      <c r="AF67" s="4">
        <f>W67*(B67*SIN(L67)-Z67*COS(L67))</f>
        <v>-243709.60498910703</v>
      </c>
      <c r="AG67" s="4">
        <f t="shared" si="14"/>
        <v>243709.60498910703</v>
      </c>
    </row>
    <row r="68" spans="1:33" x14ac:dyDescent="0.2">
      <c r="A68">
        <v>13</v>
      </c>
      <c r="B68" s="7">
        <v>179.6333333333333</v>
      </c>
      <c r="C68" s="4">
        <v>0.107396558993301</v>
      </c>
      <c r="D68" s="4">
        <v>9.8666666666666742</v>
      </c>
      <c r="E68" s="4">
        <v>-2.6556552129635551</v>
      </c>
      <c r="F68" s="5">
        <f t="shared" si="10"/>
        <v>-4.6349927263965238E-2</v>
      </c>
      <c r="G68" s="4">
        <v>9.8772745196230733</v>
      </c>
      <c r="H68" s="4">
        <v>75636.126721567183</v>
      </c>
      <c r="I68" s="4">
        <v>44278.449256090891</v>
      </c>
      <c r="J68" s="4">
        <v>-240171.77595302611</v>
      </c>
      <c r="K68" s="11">
        <v>8.8955223667030001</v>
      </c>
      <c r="L68" s="6">
        <f t="shared" si="11"/>
        <v>0.15525615398376574</v>
      </c>
      <c r="M68" s="4">
        <v>56.553846153846159</v>
      </c>
      <c r="N68" s="4">
        <v>56.446449594852858</v>
      </c>
      <c r="O68" s="4">
        <v>3522.258454718818</v>
      </c>
      <c r="P68" s="10">
        <v>3</v>
      </c>
      <c r="Q68" s="4">
        <v>400</v>
      </c>
      <c r="R68" s="4">
        <v>27</v>
      </c>
      <c r="S68" s="4">
        <v>100</v>
      </c>
      <c r="T68" s="4">
        <v>175</v>
      </c>
      <c r="U68" s="4">
        <v>100</v>
      </c>
      <c r="V68" s="4">
        <v>1.078668815540194</v>
      </c>
      <c r="W68" s="4">
        <v>-17548.000948391342</v>
      </c>
      <c r="X68" s="15">
        <f t="shared" si="12"/>
        <v>1.0786688155401936</v>
      </c>
      <c r="Y68" s="12">
        <f t="shared" si="13"/>
        <v>-17548.000948391338</v>
      </c>
      <c r="Z68" s="4">
        <v>0.107396558993301</v>
      </c>
      <c r="AA68" s="4">
        <v>0</v>
      </c>
      <c r="AB68" s="4">
        <v>-75636.126721567183</v>
      </c>
      <c r="AC68" s="4">
        <v>0</v>
      </c>
      <c r="AD68" s="4">
        <v>41.840310328004122</v>
      </c>
      <c r="AE68" s="4">
        <v>46.73499959460959</v>
      </c>
      <c r="AF68" s="4">
        <f>W68*(B68*SIN(L68)-Z68*COS(L68))</f>
        <v>-485573.68751052755</v>
      </c>
      <c r="AG68" s="4">
        <f t="shared" si="14"/>
        <v>485573.68751052744</v>
      </c>
    </row>
    <row r="69" spans="1:33" x14ac:dyDescent="0.2">
      <c r="A69">
        <v>14</v>
      </c>
      <c r="B69" s="7">
        <v>189.5</v>
      </c>
      <c r="C69" s="4">
        <v>1.0568344957571161</v>
      </c>
      <c r="D69" s="4">
        <v>9.8666666666666742</v>
      </c>
      <c r="E69" s="4">
        <v>-8.3372791889056899</v>
      </c>
      <c r="F69" s="5">
        <f t="shared" si="10"/>
        <v>-0.14551297250440659</v>
      </c>
      <c r="G69" s="4">
        <v>9.9720547815337195</v>
      </c>
      <c r="H69" s="4">
        <v>64927.578752725982</v>
      </c>
      <c r="I69" s="4">
        <v>39308.153270482042</v>
      </c>
      <c r="J69" s="4">
        <v>-222623.77500463481</v>
      </c>
      <c r="K69" s="11">
        <v>8.8955223667030001</v>
      </c>
      <c r="L69" s="6">
        <f t="shared" si="11"/>
        <v>0.15525615398376574</v>
      </c>
      <c r="M69" s="4">
        <v>52</v>
      </c>
      <c r="N69" s="4">
        <v>50.943165504242877</v>
      </c>
      <c r="O69" s="4">
        <v>3178.8535274647561</v>
      </c>
      <c r="P69" s="10">
        <v>3</v>
      </c>
      <c r="Q69" s="4">
        <v>400</v>
      </c>
      <c r="R69" s="4">
        <v>27</v>
      </c>
      <c r="S69" s="4">
        <v>100</v>
      </c>
      <c r="T69" s="4">
        <v>175</v>
      </c>
      <c r="U69" s="4">
        <v>100</v>
      </c>
      <c r="V69" s="4">
        <v>1.14002513776078</v>
      </c>
      <c r="W69" s="4">
        <v>-22839.970672893978</v>
      </c>
      <c r="X69" s="15">
        <f t="shared" si="12"/>
        <v>1.1400251377607795</v>
      </c>
      <c r="Y69" s="12">
        <f t="shared" si="13"/>
        <v>-22839.970672893978</v>
      </c>
      <c r="Z69" s="4">
        <v>1.0568344957571161</v>
      </c>
      <c r="AA69" s="4">
        <v>0</v>
      </c>
      <c r="AB69" s="4">
        <v>-64927.578752725982</v>
      </c>
      <c r="AC69" s="4">
        <v>0</v>
      </c>
      <c r="AD69" s="4">
        <v>46.73499959460959</v>
      </c>
      <c r="AE69" s="4">
        <v>53.589647304652381</v>
      </c>
      <c r="AF69" s="4">
        <f>W69*(B69*SIN(L69)-Z69*COS(L69))</f>
        <v>-645431.63094259019</v>
      </c>
      <c r="AG69" s="4">
        <f t="shared" si="14"/>
        <v>645431.63094259019</v>
      </c>
    </row>
    <row r="70" spans="1:33" x14ac:dyDescent="0.2">
      <c r="A70">
        <v>15</v>
      </c>
      <c r="B70" s="7">
        <v>199.3666666666667</v>
      </c>
      <c r="C70" s="4">
        <v>3.0140960986827001</v>
      </c>
      <c r="D70" s="4">
        <v>9.8666666666666742</v>
      </c>
      <c r="E70" s="4">
        <v>-14.103051563921619</v>
      </c>
      <c r="F70" s="5">
        <f t="shared" si="10"/>
        <v>-0.2461446843689678</v>
      </c>
      <c r="G70" s="4">
        <v>10.17329969590835</v>
      </c>
      <c r="H70" s="4">
        <v>52906.441241075692</v>
      </c>
      <c r="I70" s="4">
        <v>35635.919843826079</v>
      </c>
      <c r="J70" s="4">
        <v>-199783.8043317408</v>
      </c>
      <c r="K70" s="11">
        <v>8.8955223667030001</v>
      </c>
      <c r="L70" s="6">
        <f t="shared" si="11"/>
        <v>0.15525615398376574</v>
      </c>
      <c r="M70" s="4">
        <v>44</v>
      </c>
      <c r="N70" s="4">
        <v>40.9859039013173</v>
      </c>
      <c r="O70" s="4">
        <v>2557.520403442199</v>
      </c>
      <c r="P70" s="10">
        <v>3</v>
      </c>
      <c r="Q70" s="4">
        <v>400</v>
      </c>
      <c r="R70" s="4">
        <v>27</v>
      </c>
      <c r="S70" s="4">
        <v>100</v>
      </c>
      <c r="T70" s="4">
        <v>175</v>
      </c>
      <c r="U70" s="4">
        <v>100</v>
      </c>
      <c r="V70" s="4">
        <v>1.2228950984582221</v>
      </c>
      <c r="W70" s="4">
        <v>-26471.291534421889</v>
      </c>
      <c r="X70" s="15">
        <f t="shared" si="12"/>
        <v>1.2228950984582221</v>
      </c>
      <c r="Y70" s="12">
        <f t="shared" si="13"/>
        <v>-26471.291534421896</v>
      </c>
      <c r="Z70" s="4">
        <v>3.0140960986827001</v>
      </c>
      <c r="AA70" s="4">
        <v>0</v>
      </c>
      <c r="AB70" s="4">
        <v>-52906.441241075692</v>
      </c>
      <c r="AC70" s="4">
        <v>0</v>
      </c>
      <c r="AD70" s="4">
        <v>53.589647304652381</v>
      </c>
      <c r="AE70" s="4">
        <v>62.976646344856803</v>
      </c>
      <c r="AF70" s="4">
        <f>W70*(B70*SIN(L70)-Z70*COS(L70))</f>
        <v>-737248.20031711902</v>
      </c>
      <c r="AG70" s="4">
        <f t="shared" si="14"/>
        <v>737248.20031711925</v>
      </c>
    </row>
    <row r="71" spans="1:33" x14ac:dyDescent="0.2">
      <c r="A71">
        <v>16</v>
      </c>
      <c r="B71" s="7">
        <v>208.52476512748129</v>
      </c>
      <c r="C71" s="4">
        <v>5.7869959976478782</v>
      </c>
      <c r="D71" s="4">
        <v>8.4495302549625251</v>
      </c>
      <c r="E71" s="4">
        <v>-19.587598189663659</v>
      </c>
      <c r="F71" s="5">
        <f t="shared" si="10"/>
        <v>-0.34186808096731158</v>
      </c>
      <c r="G71" s="4">
        <v>8.9685392631696299</v>
      </c>
      <c r="H71" s="4">
        <v>38159.063240895717</v>
      </c>
      <c r="I71" s="4">
        <v>28870.739218167979</v>
      </c>
      <c r="J71" s="4">
        <v>-173312.51279731889</v>
      </c>
      <c r="K71" s="11">
        <v>8.8955223667030001</v>
      </c>
      <c r="L71" s="6">
        <f t="shared" si="11"/>
        <v>0.15525615398376574</v>
      </c>
      <c r="M71" s="4">
        <v>40</v>
      </c>
      <c r="N71" s="4">
        <v>34.213004002352122</v>
      </c>
      <c r="O71" s="4">
        <v>2134.8914497467722</v>
      </c>
      <c r="P71" s="10">
        <v>3</v>
      </c>
      <c r="Q71" s="4">
        <v>400</v>
      </c>
      <c r="R71" s="4">
        <v>27</v>
      </c>
      <c r="S71" s="4">
        <v>100</v>
      </c>
      <c r="T71" s="4">
        <v>175</v>
      </c>
      <c r="U71" s="4">
        <v>100</v>
      </c>
      <c r="V71" s="4">
        <v>1.3271392871096319</v>
      </c>
      <c r="W71" s="4">
        <v>-25302.581921695029</v>
      </c>
      <c r="X71" s="15">
        <f t="shared" si="12"/>
        <v>1.3271392871096317</v>
      </c>
      <c r="Y71" s="12">
        <f t="shared" si="13"/>
        <v>-25302.581921695033</v>
      </c>
      <c r="Z71" s="4">
        <v>5.7869959976478782</v>
      </c>
      <c r="AA71" s="4">
        <v>0</v>
      </c>
      <c r="AB71" s="4">
        <v>-38159.063240895717</v>
      </c>
      <c r="AC71" s="4">
        <v>0</v>
      </c>
      <c r="AD71" s="4">
        <v>62.976646344856803</v>
      </c>
      <c r="AE71" s="4">
        <v>74.188852158169567</v>
      </c>
      <c r="AF71" s="4">
        <f>W71*(B71*SIN(L71)-Z71*COS(L71))</f>
        <v>-671213.1600072867</v>
      </c>
      <c r="AG71" s="4">
        <f t="shared" si="14"/>
        <v>671213.1600072867</v>
      </c>
    </row>
    <row r="72" spans="1:33" x14ac:dyDescent="0.2">
      <c r="A72">
        <v>17</v>
      </c>
      <c r="B72" s="7">
        <v>216.97429538244381</v>
      </c>
      <c r="C72" s="4">
        <v>9.2356979471149288</v>
      </c>
      <c r="D72" s="4">
        <v>8.4495302549625251</v>
      </c>
      <c r="E72" s="4">
        <v>-24.818360156472298</v>
      </c>
      <c r="F72" s="5">
        <f t="shared" si="10"/>
        <v>-0.43316209967621666</v>
      </c>
      <c r="G72" s="4">
        <v>9.3093100082886018</v>
      </c>
      <c r="H72" s="4">
        <v>34312.594927862883</v>
      </c>
      <c r="I72" s="4">
        <v>29310.871463461419</v>
      </c>
      <c r="J72" s="4">
        <v>-148009.93087562389</v>
      </c>
      <c r="K72" s="11">
        <v>8.8955223667030001</v>
      </c>
      <c r="L72" s="6">
        <f t="shared" si="11"/>
        <v>0.15525615398376574</v>
      </c>
      <c r="M72" s="4">
        <v>40</v>
      </c>
      <c r="N72" s="4">
        <v>30.764302052885071</v>
      </c>
      <c r="O72" s="4">
        <v>1919.692448100029</v>
      </c>
      <c r="P72" s="10">
        <v>3</v>
      </c>
      <c r="Q72" s="4">
        <v>400</v>
      </c>
      <c r="R72" s="4">
        <v>27</v>
      </c>
      <c r="S72" s="4">
        <v>100</v>
      </c>
      <c r="T72" s="4">
        <v>175</v>
      </c>
      <c r="U72" s="4">
        <v>100</v>
      </c>
      <c r="V72" s="4">
        <v>1.4581411751535449</v>
      </c>
      <c r="W72" s="4">
        <v>-28895.436715210741</v>
      </c>
      <c r="X72" s="15">
        <f t="shared" si="12"/>
        <v>1.4581411751535451</v>
      </c>
      <c r="Y72" s="12">
        <f t="shared" si="13"/>
        <v>-28895.436715210741</v>
      </c>
      <c r="Z72" s="4">
        <v>9.2356979471149288</v>
      </c>
      <c r="AA72" s="4">
        <v>0</v>
      </c>
      <c r="AB72" s="4">
        <v>-34312.594927862883</v>
      </c>
      <c r="AC72" s="4">
        <v>0</v>
      </c>
      <c r="AD72" s="4">
        <v>74.188852158169567</v>
      </c>
      <c r="AE72" s="4">
        <v>91.42843112700038</v>
      </c>
      <c r="AF72" s="4">
        <f>W72*(B72*SIN(L72)-Z72*COS(L72))</f>
        <v>-705823.4624119834</v>
      </c>
      <c r="AG72" s="4">
        <f t="shared" si="14"/>
        <v>705823.4624119834</v>
      </c>
    </row>
    <row r="73" spans="1:33" x14ac:dyDescent="0.2">
      <c r="A73">
        <v>18</v>
      </c>
      <c r="B73" s="7">
        <v>225.42382563740631</v>
      </c>
      <c r="C73" s="4">
        <v>13.64354217495692</v>
      </c>
      <c r="D73" s="4">
        <v>8.4495302549625535</v>
      </c>
      <c r="E73" s="4">
        <v>-30.280799171141162</v>
      </c>
      <c r="F73" s="5">
        <f t="shared" si="10"/>
        <v>-0.52849964567158314</v>
      </c>
      <c r="G73" s="4">
        <v>9.7844798962009047</v>
      </c>
      <c r="H73" s="4">
        <v>29396.35879043768</v>
      </c>
      <c r="I73" s="4">
        <v>29300.49886779593</v>
      </c>
      <c r="J73" s="4">
        <v>-119114.4941604131</v>
      </c>
      <c r="K73" s="11">
        <v>8.8955223667030001</v>
      </c>
      <c r="L73" s="6">
        <f t="shared" si="11"/>
        <v>0.15525615398376574</v>
      </c>
      <c r="M73" s="4">
        <v>40</v>
      </c>
      <c r="N73" s="4">
        <v>26.35645782504308</v>
      </c>
      <c r="O73" s="4">
        <v>1644.6429682826879</v>
      </c>
      <c r="P73" s="10">
        <v>3</v>
      </c>
      <c r="Q73" s="4">
        <v>400</v>
      </c>
      <c r="R73" s="4">
        <v>27</v>
      </c>
      <c r="S73" s="4">
        <v>100</v>
      </c>
      <c r="T73" s="4">
        <v>175</v>
      </c>
      <c r="U73" s="4">
        <v>100</v>
      </c>
      <c r="V73" s="4">
        <v>1.641974102634091</v>
      </c>
      <c r="W73" s="4">
        <v>-31670.945126902039</v>
      </c>
      <c r="X73" s="15">
        <f t="shared" si="12"/>
        <v>1.6419741026340906</v>
      </c>
      <c r="Y73" s="12">
        <f t="shared" si="13"/>
        <v>-31670.94512690205</v>
      </c>
      <c r="Z73" s="4">
        <v>13.64354217495692</v>
      </c>
      <c r="AA73" s="4">
        <v>0</v>
      </c>
      <c r="AB73" s="4">
        <v>-29396.35879043768</v>
      </c>
      <c r="AC73" s="4">
        <v>0</v>
      </c>
      <c r="AD73" s="4">
        <v>91.42843112700038</v>
      </c>
      <c r="AE73" s="4">
        <v>121.1631101942303</v>
      </c>
      <c r="AF73" s="4">
        <f>W73*(B73*SIN(L73)-Z73*COS(L73))</f>
        <v>-677079.37129874481</v>
      </c>
      <c r="AG73" s="4">
        <f t="shared" si="14"/>
        <v>677079.37129874504</v>
      </c>
    </row>
    <row r="74" spans="1:33" x14ac:dyDescent="0.2">
      <c r="A74">
        <v>19</v>
      </c>
      <c r="B74" s="7">
        <v>233.87335589236889</v>
      </c>
      <c r="C74" s="4">
        <v>19.167284061646939</v>
      </c>
      <c r="D74" s="4">
        <v>8.4495302549625251</v>
      </c>
      <c r="E74" s="4">
        <v>-36.067189115316197</v>
      </c>
      <c r="F74" s="5">
        <f t="shared" si="10"/>
        <v>-0.62949120200172837</v>
      </c>
      <c r="G74" s="4">
        <v>10.4531069590765</v>
      </c>
      <c r="H74" s="4">
        <v>23235.51959706836</v>
      </c>
      <c r="I74" s="4">
        <v>28498.190670641601</v>
      </c>
      <c r="J74" s="4">
        <v>-87443.54903351111</v>
      </c>
      <c r="K74" s="11">
        <v>8.8955223667030001</v>
      </c>
      <c r="L74" s="6">
        <f t="shared" si="11"/>
        <v>0.15525615398376574</v>
      </c>
      <c r="M74" s="4">
        <v>40</v>
      </c>
      <c r="N74" s="4">
        <v>20.832715938353061</v>
      </c>
      <c r="O74" s="4">
        <v>1299.961474553231</v>
      </c>
      <c r="P74" s="10">
        <v>3</v>
      </c>
      <c r="Q74" s="4">
        <v>400</v>
      </c>
      <c r="R74" s="4">
        <v>27</v>
      </c>
      <c r="S74" s="4">
        <v>100</v>
      </c>
      <c r="T74" s="4">
        <v>175</v>
      </c>
      <c r="U74" s="4">
        <v>100</v>
      </c>
      <c r="V74" s="4">
        <v>1.9169186841648429</v>
      </c>
      <c r="W74" s="4">
        <v>-32979.612006003517</v>
      </c>
      <c r="X74" s="15">
        <f t="shared" si="12"/>
        <v>1.9169186841648418</v>
      </c>
      <c r="Y74" s="12">
        <f t="shared" si="13"/>
        <v>-32979.612006003517</v>
      </c>
      <c r="Z74" s="4">
        <v>19.167284061646939</v>
      </c>
      <c r="AA74" s="4">
        <v>0</v>
      </c>
      <c r="AB74" s="4">
        <v>-23235.51959706836</v>
      </c>
      <c r="AC74" s="4">
        <v>0</v>
      </c>
      <c r="AD74" s="4">
        <v>121.1631101942303</v>
      </c>
      <c r="AE74" s="4">
        <v>184.64765050585339</v>
      </c>
      <c r="AF74" s="4">
        <f>W74*(B74*SIN(L74)-Z74*COS(L74))</f>
        <v>-568167.51310184854</v>
      </c>
      <c r="AG74" s="4">
        <f t="shared" si="14"/>
        <v>568167.51310184854</v>
      </c>
    </row>
    <row r="75" spans="1:33" x14ac:dyDescent="0.2">
      <c r="A75">
        <v>20</v>
      </c>
      <c r="B75" s="7">
        <v>242.32288614733139</v>
      </c>
      <c r="C75" s="4">
        <v>26.05658243769463</v>
      </c>
      <c r="D75" s="4">
        <v>8.4495302549625251</v>
      </c>
      <c r="E75" s="4">
        <v>-42.316761701292187</v>
      </c>
      <c r="F75" s="5">
        <f t="shared" si="10"/>
        <v>-0.73856682046938582</v>
      </c>
      <c r="G75" s="4">
        <v>11.42702154365921</v>
      </c>
      <c r="H75" s="4">
        <v>15551.62336863631</v>
      </c>
      <c r="I75" s="4">
        <v>26047.208688669449</v>
      </c>
      <c r="J75" s="4">
        <v>-54463.937027507593</v>
      </c>
      <c r="K75" s="11">
        <v>8.8955223667030001</v>
      </c>
      <c r="L75" s="6">
        <f t="shared" si="11"/>
        <v>0.15525615398376574</v>
      </c>
      <c r="M75" s="4">
        <v>40</v>
      </c>
      <c r="N75" s="4">
        <v>13.94341756230537</v>
      </c>
      <c r="O75" s="4">
        <v>870.06925588785509</v>
      </c>
      <c r="P75" s="10">
        <v>3</v>
      </c>
      <c r="Q75" s="4">
        <v>400</v>
      </c>
      <c r="R75" s="4">
        <v>27</v>
      </c>
      <c r="S75" s="4">
        <v>100</v>
      </c>
      <c r="T75" s="4">
        <v>175</v>
      </c>
      <c r="U75" s="4">
        <v>100</v>
      </c>
      <c r="V75" s="4">
        <v>2.3731421904577932</v>
      </c>
      <c r="W75" s="4">
        <v>-31418.82957509765</v>
      </c>
      <c r="X75" s="15">
        <f t="shared" si="12"/>
        <v>2.3731421904577932</v>
      </c>
      <c r="Y75" s="12">
        <f t="shared" si="13"/>
        <v>-31418.829575097661</v>
      </c>
      <c r="Z75" s="4">
        <v>26.05658243769463</v>
      </c>
      <c r="AA75" s="4">
        <v>0</v>
      </c>
      <c r="AB75" s="4">
        <v>-15551.62336863631</v>
      </c>
      <c r="AC75" s="4">
        <v>0</v>
      </c>
      <c r="AD75" s="4">
        <v>184.64765050585339</v>
      </c>
      <c r="AE75" s="4">
        <v>403.0887235040509</v>
      </c>
      <c r="AF75" s="4">
        <f>W75*(B75*SIN(L75)-Z75*COS(L75))</f>
        <v>-368479.5674351881</v>
      </c>
      <c r="AG75" s="4">
        <f t="shared" si="14"/>
        <v>368479.56743518822</v>
      </c>
    </row>
    <row r="76" spans="1:33" x14ac:dyDescent="0.2">
      <c r="A76">
        <v>21</v>
      </c>
      <c r="B76" s="7">
        <v>250.77241640229391</v>
      </c>
      <c r="C76" s="4">
        <v>34.742503016455032</v>
      </c>
      <c r="D76" s="4">
        <v>8.4495302549625251</v>
      </c>
      <c r="E76" s="4">
        <v>-49.263973919933001</v>
      </c>
      <c r="F76" s="5">
        <f t="shared" si="10"/>
        <v>-0.8598185475194482</v>
      </c>
      <c r="G76" s="4">
        <v>12.947983979669219</v>
      </c>
      <c r="H76" s="4">
        <v>5863.8861372745396</v>
      </c>
      <c r="I76" s="4">
        <v>19153.27415695275</v>
      </c>
      <c r="J76" s="4">
        <v>-23045.107452409931</v>
      </c>
      <c r="K76" s="11">
        <v>8.8955223667030001</v>
      </c>
      <c r="L76" s="6">
        <f t="shared" si="11"/>
        <v>0.15525615398376574</v>
      </c>
      <c r="M76" s="4">
        <v>40</v>
      </c>
      <c r="N76" s="4">
        <v>5.2574969835449679</v>
      </c>
      <c r="O76" s="4">
        <v>328.06781177320602</v>
      </c>
      <c r="P76" s="10">
        <v>3</v>
      </c>
      <c r="Q76" s="4">
        <v>400</v>
      </c>
      <c r="R76" s="4">
        <v>27</v>
      </c>
      <c r="S76" s="4">
        <v>100</v>
      </c>
      <c r="T76" s="4">
        <v>175</v>
      </c>
      <c r="U76" s="4">
        <v>100</v>
      </c>
      <c r="V76" s="4">
        <v>3.2886656646671439</v>
      </c>
      <c r="W76" s="4">
        <v>-23041.79589910862</v>
      </c>
      <c r="X76" s="15">
        <f t="shared" si="12"/>
        <v>3.2886656646671444</v>
      </c>
      <c r="Y76" s="12">
        <f t="shared" si="13"/>
        <v>-23041.79589910862</v>
      </c>
      <c r="Z76" s="4">
        <v>34.742503016455032</v>
      </c>
      <c r="AA76" s="4">
        <v>0</v>
      </c>
      <c r="AB76" s="4">
        <v>-5863.8861372745396</v>
      </c>
      <c r="AC76" s="4">
        <v>0</v>
      </c>
      <c r="AD76" s="4">
        <v>403.0887235040509</v>
      </c>
      <c r="AE76" s="4">
        <v>39.996242223572402</v>
      </c>
      <c r="AF76" s="4">
        <f>W76*(B76*SIN(L76)-Z76*COS(L76))</f>
        <v>-102607.81219193101</v>
      </c>
      <c r="AG76" s="4">
        <f t="shared" si="14"/>
        <v>102607.81219193101</v>
      </c>
    </row>
    <row r="78" spans="1:33" x14ac:dyDescent="0.2">
      <c r="V78" s="8" t="s">
        <v>30</v>
      </c>
      <c r="W78" s="4">
        <f>SUM(W56:W76)</f>
        <v>3.3115533013515233</v>
      </c>
      <c r="X78" s="4"/>
      <c r="Y78" s="4">
        <f>SUM(Y56:Y76)</f>
        <v>3.3115533011805383</v>
      </c>
      <c r="AE78" s="3" t="s">
        <v>32</v>
      </c>
      <c r="AF78" s="3">
        <f>SUM(AF56:AF76)</f>
        <v>-8401517.5804335736</v>
      </c>
      <c r="AG78" s="3">
        <f>SUM(AG56:AG76)</f>
        <v>8401517.5804335717</v>
      </c>
    </row>
    <row r="79" spans="1:33" ht="31" x14ac:dyDescent="0.35">
      <c r="A79" s="2" t="s">
        <v>37</v>
      </c>
      <c r="J79" s="3" t="s">
        <v>33</v>
      </c>
      <c r="K79" s="3">
        <v>1.2491128792790001</v>
      </c>
    </row>
    <row r="81" spans="1:33" x14ac:dyDescent="0.2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29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28</v>
      </c>
      <c r="M81" s="1" t="s">
        <v>10</v>
      </c>
      <c r="N81" s="1" t="s">
        <v>11</v>
      </c>
      <c r="O81" s="1" t="s">
        <v>12</v>
      </c>
      <c r="P81" s="1" t="s">
        <v>13</v>
      </c>
      <c r="Q81" s="1" t="s">
        <v>14</v>
      </c>
      <c r="R81" s="1" t="s">
        <v>15</v>
      </c>
      <c r="S81" s="1" t="s">
        <v>16</v>
      </c>
      <c r="T81" s="1" t="s">
        <v>17</v>
      </c>
      <c r="U81" s="1" t="s">
        <v>18</v>
      </c>
      <c r="V81" s="1" t="s">
        <v>19</v>
      </c>
      <c r="W81" s="1" t="s">
        <v>20</v>
      </c>
      <c r="X81" s="1" t="s">
        <v>19</v>
      </c>
      <c r="Y81" s="1" t="s">
        <v>34</v>
      </c>
      <c r="Z81" s="1" t="s">
        <v>21</v>
      </c>
      <c r="AA81" s="1" t="s">
        <v>22</v>
      </c>
      <c r="AB81" s="1" t="s">
        <v>23</v>
      </c>
      <c r="AC81" s="1" t="s">
        <v>24</v>
      </c>
      <c r="AD81" s="1" t="s">
        <v>25</v>
      </c>
      <c r="AE81" s="1" t="s">
        <v>26</v>
      </c>
      <c r="AF81" s="9" t="s">
        <v>31</v>
      </c>
      <c r="AG81" s="13" t="s">
        <v>35</v>
      </c>
    </row>
    <row r="82" spans="1:33" x14ac:dyDescent="0.2">
      <c r="A82">
        <v>1</v>
      </c>
      <c r="B82" s="7">
        <v>76.780552551422289</v>
      </c>
      <c r="C82" s="4">
        <v>81.213298775567836</v>
      </c>
      <c r="D82" s="4">
        <v>0.98450797089365949</v>
      </c>
      <c r="E82" s="4">
        <v>79.171668430372463</v>
      </c>
      <c r="F82" s="5">
        <f>RADIANS(E82)</f>
        <v>1.3818062884072504</v>
      </c>
      <c r="G82" s="4">
        <v>5.2404515254296129</v>
      </c>
      <c r="H82" s="4">
        <v>356.65884383383622</v>
      </c>
      <c r="I82" s="4">
        <v>-263.48709535366032</v>
      </c>
      <c r="J82" s="4">
        <v>0</v>
      </c>
      <c r="K82" s="11">
        <v>-12.521387952354001</v>
      </c>
      <c r="L82" s="6">
        <f>RADIANS(K82)</f>
        <v>-0.21853944668812819</v>
      </c>
      <c r="M82" s="4">
        <v>78.855630874208998</v>
      </c>
      <c r="N82" s="4">
        <v>0</v>
      </c>
      <c r="O82" s="4">
        <v>0</v>
      </c>
      <c r="P82" s="10">
        <v>1</v>
      </c>
      <c r="Q82" s="4">
        <v>200</v>
      </c>
      <c r="R82" s="4">
        <v>28</v>
      </c>
      <c r="S82" s="4">
        <v>100</v>
      </c>
      <c r="T82" s="4">
        <v>175</v>
      </c>
      <c r="U82" s="4">
        <v>100</v>
      </c>
      <c r="V82" s="4">
        <v>1.6781256446783019</v>
      </c>
      <c r="W82" s="4">
        <v>-351.08993068094088</v>
      </c>
      <c r="X82" s="15">
        <f>1/(COS(F82-L82)+SIN(F82-L82)*TAN(RADIANS(R82))/$K$53)</f>
        <v>4.0840170239973155</v>
      </c>
      <c r="Y82" s="12">
        <f>(-AB82*SIN(F82)-(Q82/$K$53)*G82+(AB82*COS(F82)+O82*G82)*TAN(RADIANS(R82))/$K$53)*X82</f>
        <v>-854.43974853853774</v>
      </c>
      <c r="Z82" s="4">
        <v>81.213298775567836</v>
      </c>
      <c r="AA82" s="4">
        <v>0</v>
      </c>
      <c r="AB82" s="4">
        <v>-356.65884383383622</v>
      </c>
      <c r="AC82" s="4">
        <v>0</v>
      </c>
      <c r="AD82" s="4">
        <v>84.000000000000057</v>
      </c>
      <c r="AE82" s="4">
        <v>81.290344280312951</v>
      </c>
      <c r="AF82" s="4">
        <f>W82*(B82*SIN(L82)-Z82*COS(L82))</f>
        <v>33679.350030576992</v>
      </c>
      <c r="AG82" s="4">
        <f>Y82*(Z82*COS(L82)-B82*SIN(L82))</f>
        <v>-81964.684419329526</v>
      </c>
    </row>
    <row r="83" spans="1:33" x14ac:dyDescent="0.2">
      <c r="A83">
        <v>2</v>
      </c>
      <c r="B83" s="7">
        <v>79.490260395256882</v>
      </c>
      <c r="C83" s="4">
        <v>70.370797502562368</v>
      </c>
      <c r="D83" s="4">
        <v>4.4349077167755269</v>
      </c>
      <c r="E83" s="4">
        <v>72.764970977396402</v>
      </c>
      <c r="F83" s="5">
        <f t="shared" ref="F83:F102" si="15">RADIANS(E83)</f>
        <v>1.2699883236736835</v>
      </c>
      <c r="G83" s="4">
        <v>14.96802931890948</v>
      </c>
      <c r="H83" s="4">
        <v>7857.7531928197168</v>
      </c>
      <c r="I83" s="4">
        <v>4332.2289648499454</v>
      </c>
      <c r="J83" s="4">
        <v>351.08993068094088</v>
      </c>
      <c r="K83" s="11">
        <v>-12.521387952354001</v>
      </c>
      <c r="L83" s="6">
        <f t="shared" ref="L83:L102" si="16">RADIANS(K83)</f>
        <v>-0.21853944668812819</v>
      </c>
      <c r="M83" s="4">
        <v>78.635924832817011</v>
      </c>
      <c r="N83" s="4">
        <v>8.2651273302546429</v>
      </c>
      <c r="O83" s="4">
        <v>515.74394540788967</v>
      </c>
      <c r="P83" s="10">
        <v>1</v>
      </c>
      <c r="Q83" s="4">
        <v>200</v>
      </c>
      <c r="R83" s="4">
        <v>28</v>
      </c>
      <c r="S83" s="4">
        <v>100</v>
      </c>
      <c r="T83" s="4">
        <v>175</v>
      </c>
      <c r="U83" s="4">
        <v>100</v>
      </c>
      <c r="V83" s="4">
        <v>1.4558546229587881</v>
      </c>
      <c r="W83" s="4">
        <v>10830.682955218361</v>
      </c>
      <c r="X83" s="15">
        <f t="shared" ref="X83:X102" si="17">1/(COS(F83-L83)+SIN(F83-L83)*TAN(RADIANS(R83))/$K$53)</f>
        <v>2.8108108470591717</v>
      </c>
      <c r="Y83" s="12">
        <f t="shared" ref="Y83:Y102" si="18">(-AB83*SIN(F83)-(Q83/$K$53)*G83+(AB83*COS(F83)+O83*G83)*TAN(RADIANS(R83))/$K$53)*X83</f>
        <v>20910.742495508373</v>
      </c>
      <c r="Z83" s="4">
        <v>70.370797502562368</v>
      </c>
      <c r="AA83" s="4">
        <v>0</v>
      </c>
      <c r="AB83" s="4">
        <v>-7857.7531928197168</v>
      </c>
      <c r="AC83" s="4">
        <v>0</v>
      </c>
      <c r="AD83" s="4">
        <v>81.290344280312951</v>
      </c>
      <c r="AE83" s="4">
        <v>70.340407092153939</v>
      </c>
      <c r="AF83" s="4">
        <f>W83*(B83*SIN(L83)-Z83*COS(L83))</f>
        <v>-930689.76945386268</v>
      </c>
      <c r="AG83" s="4">
        <f t="shared" ref="AG83:AG102" si="19">Y83*(Z83*COS(L83)-B83*SIN(L83))</f>
        <v>1796877.8324248723</v>
      </c>
    </row>
    <row r="84" spans="1:33" x14ac:dyDescent="0.2">
      <c r="A84">
        <v>3</v>
      </c>
      <c r="B84" s="7">
        <v>88.355266361934724</v>
      </c>
      <c r="C84" s="4">
        <v>50.073152184533818</v>
      </c>
      <c r="D84" s="4">
        <v>13.29510421658016</v>
      </c>
      <c r="E84" s="4">
        <v>60.048385306039087</v>
      </c>
      <c r="F84" s="5">
        <f t="shared" si="15"/>
        <v>1.0480420340965648</v>
      </c>
      <c r="G84" s="4">
        <v>26.629168069492351</v>
      </c>
      <c r="H84" s="4">
        <v>56786.338136917337</v>
      </c>
      <c r="I84" s="4">
        <v>29608.866345396211</v>
      </c>
      <c r="J84" s="4">
        <v>-10479.59302453742</v>
      </c>
      <c r="K84" s="11">
        <v>-12.521387952354001</v>
      </c>
      <c r="L84" s="6">
        <f t="shared" si="16"/>
        <v>-0.21853944668812819</v>
      </c>
      <c r="M84" s="4">
        <v>77.91714056524853</v>
      </c>
      <c r="N84" s="4">
        <v>27.843988380714709</v>
      </c>
      <c r="O84" s="4">
        <v>1737.4648749565979</v>
      </c>
      <c r="P84" s="10">
        <v>2</v>
      </c>
      <c r="Q84" s="4">
        <v>100</v>
      </c>
      <c r="R84" s="4">
        <v>32</v>
      </c>
      <c r="S84" s="4">
        <v>100</v>
      </c>
      <c r="T84" s="4">
        <v>175</v>
      </c>
      <c r="U84" s="4">
        <v>100</v>
      </c>
      <c r="V84" s="4">
        <v>1.138292633052306</v>
      </c>
      <c r="W84" s="4">
        <v>61020.964892646392</v>
      </c>
      <c r="X84" s="15">
        <f t="shared" si="17"/>
        <v>1.6464952902227254</v>
      </c>
      <c r="Y84" s="12">
        <f t="shared" si="18"/>
        <v>88264.413195030982</v>
      </c>
      <c r="Z84" s="4">
        <v>50.073152184533818</v>
      </c>
      <c r="AA84" s="4">
        <v>0</v>
      </c>
      <c r="AB84" s="4">
        <v>-56786.338136917337</v>
      </c>
      <c r="AC84" s="4">
        <v>0</v>
      </c>
      <c r="AD84" s="4">
        <v>70.340407092153939</v>
      </c>
      <c r="AE84" s="4">
        <v>54.236596006626122</v>
      </c>
      <c r="AF84" s="4">
        <f>W84*(B84*SIN(L84)-Z84*COS(L84))</f>
        <v>-4151741.2508686068</v>
      </c>
      <c r="AG84" s="4">
        <f t="shared" si="19"/>
        <v>6005329.5763220936</v>
      </c>
    </row>
    <row r="85" spans="1:33" x14ac:dyDescent="0.2">
      <c r="A85">
        <v>4</v>
      </c>
      <c r="B85" s="7">
        <v>99.585916931039407</v>
      </c>
      <c r="C85" s="4">
        <v>34.328727171860677</v>
      </c>
      <c r="D85" s="4">
        <v>9.1661969216291936</v>
      </c>
      <c r="E85" s="4">
        <v>48.950353980985518</v>
      </c>
      <c r="F85" s="5">
        <f t="shared" si="15"/>
        <v>0.85434484698491109</v>
      </c>
      <c r="G85" s="4">
        <v>13.95769645826263</v>
      </c>
      <c r="H85" s="4">
        <v>57092.647597677293</v>
      </c>
      <c r="I85" s="4">
        <v>27922.235884848789</v>
      </c>
      <c r="J85" s="4">
        <v>-71500.557917183804</v>
      </c>
      <c r="K85" s="11">
        <v>-12.521387952354001</v>
      </c>
      <c r="L85" s="6">
        <f t="shared" si="16"/>
        <v>-0.21853944668812819</v>
      </c>
      <c r="M85" s="4">
        <v>77.006547275861664</v>
      </c>
      <c r="N85" s="4">
        <v>42.677820104000993</v>
      </c>
      <c r="O85" s="4">
        <v>2663.0959744896609</v>
      </c>
      <c r="P85" s="10">
        <v>3</v>
      </c>
      <c r="Q85" s="4">
        <v>400</v>
      </c>
      <c r="R85" s="4">
        <v>27</v>
      </c>
      <c r="S85" s="4">
        <v>100</v>
      </c>
      <c r="T85" s="4">
        <v>175</v>
      </c>
      <c r="U85" s="4">
        <v>100</v>
      </c>
      <c r="V85" s="4">
        <v>1.069840496192237</v>
      </c>
      <c r="W85" s="4">
        <v>42888.231943936727</v>
      </c>
      <c r="X85" s="15">
        <f t="shared" si="17"/>
        <v>1.410996207667774</v>
      </c>
      <c r="Y85" s="12">
        <f t="shared" si="18"/>
        <v>56564.630748093092</v>
      </c>
      <c r="Z85" s="4">
        <v>34.328727171860677</v>
      </c>
      <c r="AA85" s="4">
        <v>0</v>
      </c>
      <c r="AB85" s="4">
        <v>-57092.647597677293</v>
      </c>
      <c r="AC85" s="4">
        <v>0</v>
      </c>
      <c r="AD85" s="4">
        <v>54.236596006626122</v>
      </c>
      <c r="AE85" s="4">
        <v>47.938165659627941</v>
      </c>
      <c r="AF85" s="4">
        <f>W85*(B85*SIN(L85)-Z85*COS(L85))</f>
        <v>-2363263.9198579383</v>
      </c>
      <c r="AG85" s="4">
        <f t="shared" si="19"/>
        <v>3116872.5062342845</v>
      </c>
    </row>
    <row r="86" spans="1:33" x14ac:dyDescent="0.2">
      <c r="A86">
        <v>5</v>
      </c>
      <c r="B86" s="7">
        <v>108.7521138526686</v>
      </c>
      <c r="C86" s="4">
        <v>25.09193914530816</v>
      </c>
      <c r="D86" s="4">
        <v>9.1661969216292078</v>
      </c>
      <c r="E86" s="4">
        <v>41.489199988969958</v>
      </c>
      <c r="F86" s="5">
        <f t="shared" si="15"/>
        <v>0.7241231438259208</v>
      </c>
      <c r="G86" s="4">
        <v>12.23659619144324</v>
      </c>
      <c r="H86" s="4">
        <v>68268.588370341371</v>
      </c>
      <c r="I86" s="4">
        <v>33698.745116791528</v>
      </c>
      <c r="J86" s="4">
        <v>-114388.7898611205</v>
      </c>
      <c r="K86" s="11">
        <v>-12.521387952354001</v>
      </c>
      <c r="L86" s="6">
        <f t="shared" si="16"/>
        <v>-0.21853944668812819</v>
      </c>
      <c r="M86" s="4">
        <v>76.263342120053892</v>
      </c>
      <c r="N86" s="4">
        <v>51.171402974745732</v>
      </c>
      <c r="O86" s="4">
        <v>3193.095545624134</v>
      </c>
      <c r="P86" s="10">
        <v>3</v>
      </c>
      <c r="Q86" s="4">
        <v>400</v>
      </c>
      <c r="R86" s="4">
        <v>27</v>
      </c>
      <c r="S86" s="4">
        <v>100</v>
      </c>
      <c r="T86" s="4">
        <v>175</v>
      </c>
      <c r="U86" s="4">
        <v>100</v>
      </c>
      <c r="V86" s="4">
        <v>1.016032064889689</v>
      </c>
      <c r="W86" s="4">
        <v>40158.865608298453</v>
      </c>
      <c r="X86" s="15">
        <f t="shared" si="17"/>
        <v>1.2492332146216234</v>
      </c>
      <c r="Y86" s="12">
        <f t="shared" si="18"/>
        <v>49376.18655259582</v>
      </c>
      <c r="Z86" s="4">
        <v>25.09193914530816</v>
      </c>
      <c r="AA86" s="4">
        <v>0</v>
      </c>
      <c r="AB86" s="4">
        <v>-68268.588370341371</v>
      </c>
      <c r="AC86" s="4">
        <v>0</v>
      </c>
      <c r="AD86" s="4">
        <v>47.938165659627941</v>
      </c>
      <c r="AE86" s="4">
        <v>43.249882735063721</v>
      </c>
      <c r="AF86" s="4">
        <f>W86*(B86*SIN(L86)-Z86*COS(L86))</f>
        <v>-1930558.298857094</v>
      </c>
      <c r="AG86" s="4">
        <f t="shared" si="19"/>
        <v>2373662.8331287368</v>
      </c>
    </row>
    <row r="87" spans="1:33" x14ac:dyDescent="0.2">
      <c r="A87">
        <v>6</v>
      </c>
      <c r="B87" s="7">
        <v>117.91831077429779</v>
      </c>
      <c r="C87" s="4">
        <v>17.892261295658901</v>
      </c>
      <c r="D87" s="4">
        <v>9.1661969216291936</v>
      </c>
      <c r="E87" s="4">
        <v>34.807209799104932</v>
      </c>
      <c r="F87" s="5">
        <f t="shared" si="15"/>
        <v>0.60750041442681513</v>
      </c>
      <c r="G87" s="4">
        <v>11.163621196091441</v>
      </c>
      <c r="H87" s="4">
        <v>76979.752142708618</v>
      </c>
      <c r="I87" s="4">
        <v>38871.173350388912</v>
      </c>
      <c r="J87" s="4">
        <v>-154547.655469419</v>
      </c>
      <c r="K87" s="11">
        <v>-12.521387952354001</v>
      </c>
      <c r="L87" s="6">
        <f t="shared" si="16"/>
        <v>-0.21853944668812819</v>
      </c>
      <c r="M87" s="4">
        <v>74.731790548364756</v>
      </c>
      <c r="N87" s="4">
        <v>56.839529252705859</v>
      </c>
      <c r="O87" s="4">
        <v>3546.7866253688449</v>
      </c>
      <c r="P87" s="10">
        <v>3</v>
      </c>
      <c r="Q87" s="4">
        <v>400</v>
      </c>
      <c r="R87" s="4">
        <v>27</v>
      </c>
      <c r="S87" s="4">
        <v>100</v>
      </c>
      <c r="T87" s="4">
        <v>175</v>
      </c>
      <c r="U87" s="4">
        <v>100</v>
      </c>
      <c r="V87" s="4">
        <v>0.98577950278948823</v>
      </c>
      <c r="W87" s="4">
        <v>34920.677729163421</v>
      </c>
      <c r="X87" s="15">
        <f t="shared" si="17"/>
        <v>1.147822910664194</v>
      </c>
      <c r="Y87" s="12">
        <f t="shared" si="18"/>
        <v>40660.973209557858</v>
      </c>
      <c r="Z87" s="4">
        <v>17.892261295658901</v>
      </c>
      <c r="AA87" s="4">
        <v>0</v>
      </c>
      <c r="AB87" s="4">
        <v>-76979.752142708618</v>
      </c>
      <c r="AC87" s="4">
        <v>0</v>
      </c>
      <c r="AD87" s="4">
        <v>43.249882735063721</v>
      </c>
      <c r="AE87" s="4">
        <v>39.878694965945122</v>
      </c>
      <c r="AF87" s="4">
        <f>W87*(B87*SIN(L87)-Z87*COS(L87))</f>
        <v>-1502701.8085944206</v>
      </c>
      <c r="AG87" s="4">
        <f t="shared" si="19"/>
        <v>1749717.4154264517</v>
      </c>
    </row>
    <row r="88" spans="1:33" x14ac:dyDescent="0.2">
      <c r="A88">
        <v>7</v>
      </c>
      <c r="B88" s="7">
        <v>127.084507695927</v>
      </c>
      <c r="C88" s="4">
        <v>12.226965432096851</v>
      </c>
      <c r="D88" s="4">
        <v>9.1661969216292078</v>
      </c>
      <c r="E88" s="4">
        <v>28.63022324310317</v>
      </c>
      <c r="F88" s="5">
        <f t="shared" si="15"/>
        <v>0.49969166117315922</v>
      </c>
      <c r="G88" s="4">
        <v>10.44306712961831</v>
      </c>
      <c r="H88" s="4">
        <v>83834.408853329296</v>
      </c>
      <c r="I88" s="4">
        <v>43650.1036060939</v>
      </c>
      <c r="J88" s="4">
        <v>-189468.3331985824</v>
      </c>
      <c r="K88" s="11">
        <v>-12.521387952354001</v>
      </c>
      <c r="L88" s="6">
        <f t="shared" si="16"/>
        <v>-0.21853944668812819</v>
      </c>
      <c r="M88" s="4">
        <v>72.767605493729931</v>
      </c>
      <c r="N88" s="4">
        <v>60.540640061633077</v>
      </c>
      <c r="O88" s="4">
        <v>3777.7359398459039</v>
      </c>
      <c r="P88" s="10">
        <v>3</v>
      </c>
      <c r="Q88" s="4">
        <v>400</v>
      </c>
      <c r="R88" s="4">
        <v>27</v>
      </c>
      <c r="S88" s="4">
        <v>100</v>
      </c>
      <c r="T88" s="4">
        <v>175</v>
      </c>
      <c r="U88" s="4">
        <v>100</v>
      </c>
      <c r="V88" s="4">
        <v>0.97078398771302477</v>
      </c>
      <c r="W88" s="4">
        <v>28185.443805335439</v>
      </c>
      <c r="X88" s="15">
        <f t="shared" si="17"/>
        <v>1.0798156220009696</v>
      </c>
      <c r="Y88" s="12">
        <f t="shared" si="18"/>
        <v>31351.034750512008</v>
      </c>
      <c r="Z88" s="4">
        <v>12.226965432096851</v>
      </c>
      <c r="AA88" s="4">
        <v>0</v>
      </c>
      <c r="AB88" s="4">
        <v>-83834.408853329296</v>
      </c>
      <c r="AC88" s="4">
        <v>0</v>
      </c>
      <c r="AD88" s="4">
        <v>39.878694965945122</v>
      </c>
      <c r="AE88" s="4">
        <v>37.639650257535983</v>
      </c>
      <c r="AF88" s="4">
        <f>W88*(B88*SIN(L88)-Z88*COS(L88))</f>
        <v>-1113003.2536222406</v>
      </c>
      <c r="AG88" s="4">
        <f t="shared" si="19"/>
        <v>1238007.9562606879</v>
      </c>
    </row>
    <row r="89" spans="1:33" x14ac:dyDescent="0.2">
      <c r="A89">
        <v>8</v>
      </c>
      <c r="B89" s="7">
        <v>136.25070461755621</v>
      </c>
      <c r="C89" s="4">
        <v>7.8127334857784234</v>
      </c>
      <c r="D89" s="4">
        <v>9.1661969216291936</v>
      </c>
      <c r="E89" s="4">
        <v>22.798593340724128</v>
      </c>
      <c r="F89" s="5">
        <f t="shared" si="15"/>
        <v>0.39791051861888943</v>
      </c>
      <c r="G89" s="4">
        <v>9.9430184538719768</v>
      </c>
      <c r="H89" s="4">
        <v>89175.355797985714</v>
      </c>
      <c r="I89" s="4">
        <v>48042.795356980278</v>
      </c>
      <c r="J89" s="4">
        <v>-217653.77700391781</v>
      </c>
      <c r="K89" s="11">
        <v>-12.521387952354001</v>
      </c>
      <c r="L89" s="6">
        <f t="shared" si="16"/>
        <v>-0.21853944668812819</v>
      </c>
      <c r="M89" s="4">
        <v>70.803420439095092</v>
      </c>
      <c r="N89" s="4">
        <v>62.990686953316668</v>
      </c>
      <c r="O89" s="4">
        <v>3930.6188658869601</v>
      </c>
      <c r="P89" s="10">
        <v>3</v>
      </c>
      <c r="Q89" s="4">
        <v>400</v>
      </c>
      <c r="R89" s="4">
        <v>27</v>
      </c>
      <c r="S89" s="4">
        <v>100</v>
      </c>
      <c r="T89" s="4">
        <v>175</v>
      </c>
      <c r="U89" s="4">
        <v>100</v>
      </c>
      <c r="V89" s="4">
        <v>0.96719873514679555</v>
      </c>
      <c r="W89" s="4">
        <v>20462.322725744321</v>
      </c>
      <c r="X89" s="15">
        <f t="shared" si="17"/>
        <v>1.0330291313425035</v>
      </c>
      <c r="Y89" s="12">
        <f t="shared" si="18"/>
        <v>21855.048711801093</v>
      </c>
      <c r="Z89" s="4">
        <v>7.8127334857784234</v>
      </c>
      <c r="AA89" s="4">
        <v>0</v>
      </c>
      <c r="AB89" s="4">
        <v>-89175.355797985714</v>
      </c>
      <c r="AC89" s="4">
        <v>0</v>
      </c>
      <c r="AD89" s="4">
        <v>37.639650257535983</v>
      </c>
      <c r="AE89" s="4">
        <v>36.449508542309758</v>
      </c>
      <c r="AF89" s="4">
        <f>W89*(B89*SIN(L89)-Z89*COS(L89))</f>
        <v>-760515.21016441903</v>
      </c>
      <c r="AG89" s="4">
        <f t="shared" si="19"/>
        <v>812278.11656481575</v>
      </c>
    </row>
    <row r="90" spans="1:33" x14ac:dyDescent="0.2">
      <c r="A90">
        <v>9</v>
      </c>
      <c r="B90" s="7">
        <v>145.4169015391854</v>
      </c>
      <c r="C90" s="4">
        <v>4.475970115066076</v>
      </c>
      <c r="D90" s="4">
        <v>9.1661969216291936</v>
      </c>
      <c r="E90" s="4">
        <v>17.207373528260501</v>
      </c>
      <c r="F90" s="5">
        <f t="shared" si="15"/>
        <v>0.30032532368865927</v>
      </c>
      <c r="G90" s="4">
        <v>9.5956974728459272</v>
      </c>
      <c r="H90" s="4">
        <v>93212.632576047094</v>
      </c>
      <c r="I90" s="4">
        <v>52500.905251905409</v>
      </c>
      <c r="J90" s="4">
        <v>-238116.09972966209</v>
      </c>
      <c r="K90" s="11">
        <v>-12.521387952354001</v>
      </c>
      <c r="L90" s="6">
        <f t="shared" si="16"/>
        <v>-0.21853944668812819</v>
      </c>
      <c r="M90" s="4">
        <v>68.374929538244373</v>
      </c>
      <c r="N90" s="4">
        <v>63.898959423178297</v>
      </c>
      <c r="O90" s="4">
        <v>3987.2950680063259</v>
      </c>
      <c r="P90" s="10">
        <v>3</v>
      </c>
      <c r="Q90" s="4">
        <v>400</v>
      </c>
      <c r="R90" s="4">
        <v>27</v>
      </c>
      <c r="S90" s="4">
        <v>100</v>
      </c>
      <c r="T90" s="4">
        <v>175</v>
      </c>
      <c r="U90" s="4">
        <v>100</v>
      </c>
      <c r="V90" s="4">
        <v>0.97321205263230404</v>
      </c>
      <c r="W90" s="4">
        <v>11907.22927254531</v>
      </c>
      <c r="X90" s="15">
        <f t="shared" si="17"/>
        <v>1.0011644956161152</v>
      </c>
      <c r="Y90" s="12">
        <f t="shared" si="18"/>
        <v>12249.226832517714</v>
      </c>
      <c r="Z90" s="4">
        <v>4.475970115066076</v>
      </c>
      <c r="AA90" s="4">
        <v>0</v>
      </c>
      <c r="AB90" s="4">
        <v>-93212.632576047094</v>
      </c>
      <c r="AC90" s="4">
        <v>0</v>
      </c>
      <c r="AD90" s="4">
        <v>36.449508542309758</v>
      </c>
      <c r="AE90" s="4">
        <v>36.327277541936994</v>
      </c>
      <c r="AF90" s="4">
        <f>W90*(B90*SIN(L90)-Z90*COS(L90))</f>
        <v>-427427.63687921205</v>
      </c>
      <c r="AG90" s="4">
        <f t="shared" si="19"/>
        <v>439704.14600921667</v>
      </c>
    </row>
    <row r="91" spans="1:33" x14ac:dyDescent="0.2">
      <c r="A91">
        <v>10</v>
      </c>
      <c r="B91" s="7">
        <v>154.1166666666667</v>
      </c>
      <c r="C91" s="4">
        <v>2.20487543395177</v>
      </c>
      <c r="D91" s="4">
        <v>8.2333333333333201</v>
      </c>
      <c r="E91" s="4">
        <v>12.05399136403763</v>
      </c>
      <c r="F91" s="5">
        <f t="shared" si="15"/>
        <v>0.21038183730941906</v>
      </c>
      <c r="G91" s="4">
        <v>8.4189609347782426</v>
      </c>
      <c r="H91" s="4">
        <v>82626.630267269968</v>
      </c>
      <c r="I91" s="4">
        <v>47579.476004726173</v>
      </c>
      <c r="J91" s="4">
        <v>-250023.32900220749</v>
      </c>
      <c r="K91" s="11">
        <v>-12.521387952354001</v>
      </c>
      <c r="L91" s="6">
        <f t="shared" si="16"/>
        <v>-0.21853944668812819</v>
      </c>
      <c r="M91" s="4">
        <v>65.765000000000001</v>
      </c>
      <c r="N91" s="4">
        <v>63.560124566048231</v>
      </c>
      <c r="O91" s="4">
        <v>3966.1517729214102</v>
      </c>
      <c r="P91" s="10">
        <v>3</v>
      </c>
      <c r="Q91" s="4">
        <v>400</v>
      </c>
      <c r="R91" s="4">
        <v>27</v>
      </c>
      <c r="S91" s="4">
        <v>100</v>
      </c>
      <c r="T91" s="4">
        <v>175</v>
      </c>
      <c r="U91" s="4">
        <v>100</v>
      </c>
      <c r="V91" s="4">
        <v>0.98719076459475341</v>
      </c>
      <c r="W91" s="4">
        <v>3004.4202178658402</v>
      </c>
      <c r="X91" s="15">
        <f t="shared" si="17"/>
        <v>0.98152534072580755</v>
      </c>
      <c r="Y91" s="12">
        <f t="shared" si="18"/>
        <v>2987.1780447974702</v>
      </c>
      <c r="Z91" s="4">
        <v>2.20487543395177</v>
      </c>
      <c r="AA91" s="4">
        <v>0</v>
      </c>
      <c r="AB91" s="4">
        <v>-82626.630267269968</v>
      </c>
      <c r="AC91" s="4">
        <v>0</v>
      </c>
      <c r="AD91" s="4">
        <v>36.327277541936994</v>
      </c>
      <c r="AE91" s="4">
        <v>37.203108135356921</v>
      </c>
      <c r="AF91" s="4">
        <f>W91*(B91*SIN(L91)-Z91*COS(L91))</f>
        <v>-106853.85400205833</v>
      </c>
      <c r="AG91" s="4">
        <f t="shared" si="19"/>
        <v>106240.62665364349</v>
      </c>
    </row>
    <row r="92" spans="1:33" x14ac:dyDescent="0.2">
      <c r="A92">
        <v>11</v>
      </c>
      <c r="B92" s="7">
        <v>162.35</v>
      </c>
      <c r="C92" s="4">
        <v>0.80333926991292515</v>
      </c>
      <c r="D92" s="4">
        <v>8.2333333333333485</v>
      </c>
      <c r="E92" s="4">
        <v>7.267387142297566</v>
      </c>
      <c r="F92" s="5">
        <f t="shared" si="15"/>
        <v>0.12683983365019419</v>
      </c>
      <c r="G92" s="4">
        <v>8.3000105777110278</v>
      </c>
      <c r="H92" s="4">
        <v>77014.264214792114</v>
      </c>
      <c r="I92" s="4">
        <v>44131.655411586697</v>
      </c>
      <c r="J92" s="4">
        <v>-253027.74922007331</v>
      </c>
      <c r="K92" s="11">
        <v>-12.521387952354001</v>
      </c>
      <c r="L92" s="6">
        <f t="shared" si="16"/>
        <v>-0.21853944668812819</v>
      </c>
      <c r="M92" s="4">
        <v>63.295000000000002</v>
      </c>
      <c r="N92" s="4">
        <v>62.491660730087077</v>
      </c>
      <c r="O92" s="4">
        <v>3899.4796295574329</v>
      </c>
      <c r="P92" s="10">
        <v>3</v>
      </c>
      <c r="Q92" s="4">
        <v>400</v>
      </c>
      <c r="R92" s="4">
        <v>27</v>
      </c>
      <c r="S92" s="4">
        <v>100</v>
      </c>
      <c r="T92" s="4">
        <v>175</v>
      </c>
      <c r="U92" s="4">
        <v>100</v>
      </c>
      <c r="V92" s="4">
        <v>1.0079407017825091</v>
      </c>
      <c r="W92" s="4">
        <v>-3582.9022870204481</v>
      </c>
      <c r="X92" s="15">
        <f t="shared" si="17"/>
        <v>0.97086451838308874</v>
      </c>
      <c r="Y92" s="12">
        <f t="shared" si="18"/>
        <v>-3451.1084800426693</v>
      </c>
      <c r="Z92" s="4">
        <v>0.80333926991292515</v>
      </c>
      <c r="AA92" s="4">
        <v>0</v>
      </c>
      <c r="AB92" s="4">
        <v>-77014.264214792114</v>
      </c>
      <c r="AC92" s="4">
        <v>0</v>
      </c>
      <c r="AD92" s="4">
        <v>37.203108135356921</v>
      </c>
      <c r="AE92" s="4">
        <v>39.023837526282051</v>
      </c>
      <c r="AF92" s="4">
        <f>W92*(B92*SIN(L92)-Z92*COS(L92))</f>
        <v>128921.3084130902</v>
      </c>
      <c r="AG92" s="4">
        <f t="shared" si="19"/>
        <v>-124179.0551571558</v>
      </c>
    </row>
    <row r="93" spans="1:33" x14ac:dyDescent="0.2">
      <c r="A93">
        <v>12</v>
      </c>
      <c r="B93" s="7">
        <v>170.58333333333329</v>
      </c>
      <c r="C93" s="4">
        <v>9.7582333781559782E-2</v>
      </c>
      <c r="D93" s="4">
        <v>8.2333333333333201</v>
      </c>
      <c r="E93" s="4">
        <v>2.5313870442577771</v>
      </c>
      <c r="F93" s="5">
        <f t="shared" si="15"/>
        <v>4.418103856462563E-2</v>
      </c>
      <c r="G93" s="4">
        <v>8.2413754598427342</v>
      </c>
      <c r="H93" s="4">
        <v>70645.72529742388</v>
      </c>
      <c r="I93" s="4">
        <v>40423.344728429453</v>
      </c>
      <c r="J93" s="4">
        <v>-249444.8469330529</v>
      </c>
      <c r="K93" s="11">
        <v>-12.521387952354001</v>
      </c>
      <c r="L93" s="6">
        <f t="shared" si="16"/>
        <v>-0.21853944668812819</v>
      </c>
      <c r="M93" s="4">
        <v>60.730769230769241</v>
      </c>
      <c r="N93" s="4">
        <v>60.633186896987681</v>
      </c>
      <c r="O93" s="4">
        <v>3783.5108623720312</v>
      </c>
      <c r="P93" s="10">
        <v>3</v>
      </c>
      <c r="Q93" s="4">
        <v>400</v>
      </c>
      <c r="R93" s="4">
        <v>27</v>
      </c>
      <c r="S93" s="4">
        <v>100</v>
      </c>
      <c r="T93" s="4">
        <v>175</v>
      </c>
      <c r="U93" s="4">
        <v>100</v>
      </c>
      <c r="V93" s="4">
        <v>1.0366161813299659</v>
      </c>
      <c r="W93" s="4">
        <v>-9273.0709800267723</v>
      </c>
      <c r="X93" s="15">
        <f t="shared" si="17"/>
        <v>0.96711038093039481</v>
      </c>
      <c r="Y93" s="12">
        <f t="shared" si="18"/>
        <v>-8651.3054391861206</v>
      </c>
      <c r="Z93" s="4">
        <v>9.7582333781559782E-2</v>
      </c>
      <c r="AA93" s="4">
        <v>0</v>
      </c>
      <c r="AB93" s="4">
        <v>-70645.72529742388</v>
      </c>
      <c r="AC93" s="4">
        <v>0</v>
      </c>
      <c r="AD93" s="4">
        <v>39.023837526282051</v>
      </c>
      <c r="AE93" s="4">
        <v>41.840310328004122</v>
      </c>
      <c r="AF93" s="4">
        <f>W93*(B93*SIN(L93)-Z93*COS(L93))</f>
        <v>343830.79519693233</v>
      </c>
      <c r="AG93" s="4">
        <f t="shared" si="19"/>
        <v>-320776.71302784764</v>
      </c>
    </row>
    <row r="94" spans="1:33" x14ac:dyDescent="0.2">
      <c r="A94">
        <v>13</v>
      </c>
      <c r="B94" s="7">
        <v>179.6333333333333</v>
      </c>
      <c r="C94" s="4">
        <v>0.107396558993301</v>
      </c>
      <c r="D94" s="4">
        <v>9.8666666666666742</v>
      </c>
      <c r="E94" s="4">
        <v>-2.6556552129635551</v>
      </c>
      <c r="F94" s="5">
        <f t="shared" si="15"/>
        <v>-4.6349927263965238E-2</v>
      </c>
      <c r="G94" s="4">
        <v>9.8772745196230733</v>
      </c>
      <c r="H94" s="4">
        <v>75636.126721567183</v>
      </c>
      <c r="I94" s="4">
        <v>44278.449256090891</v>
      </c>
      <c r="J94" s="4">
        <v>-240171.77595302611</v>
      </c>
      <c r="K94" s="11">
        <v>-12.521387952354001</v>
      </c>
      <c r="L94" s="6">
        <f t="shared" si="16"/>
        <v>-0.21853944668812819</v>
      </c>
      <c r="M94" s="4">
        <v>56.553846153846159</v>
      </c>
      <c r="N94" s="4">
        <v>56.446449594852858</v>
      </c>
      <c r="O94" s="4">
        <v>3522.258454718818</v>
      </c>
      <c r="P94" s="10">
        <v>3</v>
      </c>
      <c r="Q94" s="4">
        <v>400</v>
      </c>
      <c r="R94" s="4">
        <v>27</v>
      </c>
      <c r="S94" s="4">
        <v>100</v>
      </c>
      <c r="T94" s="4">
        <v>175</v>
      </c>
      <c r="U94" s="4">
        <v>100</v>
      </c>
      <c r="V94" s="4">
        <v>1.078668815540194</v>
      </c>
      <c r="W94" s="4">
        <v>-17548.000948391342</v>
      </c>
      <c r="X94" s="15">
        <f t="shared" si="17"/>
        <v>0.97060420892617305</v>
      </c>
      <c r="Y94" s="12">
        <f t="shared" si="18"/>
        <v>-15789.984222561827</v>
      </c>
      <c r="Z94" s="4">
        <v>0.107396558993301</v>
      </c>
      <c r="AA94" s="4">
        <v>0</v>
      </c>
      <c r="AB94" s="4">
        <v>-75636.126721567183</v>
      </c>
      <c r="AC94" s="4">
        <v>0</v>
      </c>
      <c r="AD94" s="4">
        <v>41.840310328004122</v>
      </c>
      <c r="AE94" s="4">
        <v>46.73499959460959</v>
      </c>
      <c r="AF94" s="4">
        <f>W94*(B94*SIN(L94)-Z94*COS(L94))</f>
        <v>685250.74673252983</v>
      </c>
      <c r="AG94" s="4">
        <f t="shared" si="19"/>
        <v>-616600.06237902865</v>
      </c>
    </row>
    <row r="95" spans="1:33" x14ac:dyDescent="0.2">
      <c r="A95">
        <v>14</v>
      </c>
      <c r="B95" s="7">
        <v>189.5</v>
      </c>
      <c r="C95" s="4">
        <v>1.0568344957571161</v>
      </c>
      <c r="D95" s="4">
        <v>9.8666666666666742</v>
      </c>
      <c r="E95" s="4">
        <v>-8.3372791889056899</v>
      </c>
      <c r="F95" s="5">
        <f t="shared" si="15"/>
        <v>-0.14551297250440659</v>
      </c>
      <c r="G95" s="4">
        <v>9.9720547815337195</v>
      </c>
      <c r="H95" s="4">
        <v>64927.578752725982</v>
      </c>
      <c r="I95" s="4">
        <v>39308.153270482042</v>
      </c>
      <c r="J95" s="4">
        <v>-222623.77500463481</v>
      </c>
      <c r="K95" s="11">
        <v>-12.521387952354001</v>
      </c>
      <c r="L95" s="6">
        <f t="shared" si="16"/>
        <v>-0.21853944668812819</v>
      </c>
      <c r="M95" s="4">
        <v>52</v>
      </c>
      <c r="N95" s="4">
        <v>50.943165504242877</v>
      </c>
      <c r="O95" s="4">
        <v>3178.8535274647561</v>
      </c>
      <c r="P95" s="10">
        <v>3</v>
      </c>
      <c r="Q95" s="4">
        <v>400</v>
      </c>
      <c r="R95" s="4">
        <v>27</v>
      </c>
      <c r="S95" s="4">
        <v>100</v>
      </c>
      <c r="T95" s="4">
        <v>175</v>
      </c>
      <c r="U95" s="4">
        <v>100</v>
      </c>
      <c r="V95" s="4">
        <v>1.14002513776078</v>
      </c>
      <c r="W95" s="4">
        <v>-22839.970672893978</v>
      </c>
      <c r="X95" s="15">
        <f t="shared" si="17"/>
        <v>0.98374012103233355</v>
      </c>
      <c r="Y95" s="12">
        <f t="shared" si="18"/>
        <v>-19708.859717128831</v>
      </c>
      <c r="Z95" s="4">
        <v>1.0568344957571161</v>
      </c>
      <c r="AA95" s="4">
        <v>0</v>
      </c>
      <c r="AB95" s="4">
        <v>-64927.578752725982</v>
      </c>
      <c r="AC95" s="4">
        <v>0</v>
      </c>
      <c r="AD95" s="4">
        <v>46.73499959460959</v>
      </c>
      <c r="AE95" s="4">
        <v>53.589647304652381</v>
      </c>
      <c r="AF95" s="4">
        <f>W95*(B95*SIN(L95)-Z95*COS(L95))</f>
        <v>961929.65583526436</v>
      </c>
      <c r="AG95" s="4">
        <f t="shared" si="19"/>
        <v>-830059.58790931618</v>
      </c>
    </row>
    <row r="96" spans="1:33" x14ac:dyDescent="0.2">
      <c r="A96">
        <v>15</v>
      </c>
      <c r="B96" s="7">
        <v>199.3666666666667</v>
      </c>
      <c r="C96" s="4">
        <v>3.0140960986827001</v>
      </c>
      <c r="D96" s="4">
        <v>9.8666666666666742</v>
      </c>
      <c r="E96" s="4">
        <v>-14.103051563921619</v>
      </c>
      <c r="F96" s="5">
        <f t="shared" si="15"/>
        <v>-0.2461446843689678</v>
      </c>
      <c r="G96" s="4">
        <v>10.17329969590835</v>
      </c>
      <c r="H96" s="4">
        <v>52906.441241075692</v>
      </c>
      <c r="I96" s="4">
        <v>35635.919843826079</v>
      </c>
      <c r="J96" s="4">
        <v>-199783.8043317408</v>
      </c>
      <c r="K96" s="11">
        <v>-12.521387952354001</v>
      </c>
      <c r="L96" s="6">
        <f t="shared" si="16"/>
        <v>-0.21853944668812819</v>
      </c>
      <c r="M96" s="4">
        <v>44</v>
      </c>
      <c r="N96" s="4">
        <v>40.9859039013173</v>
      </c>
      <c r="O96" s="4">
        <v>2557.520403442199</v>
      </c>
      <c r="P96" s="10">
        <v>3</v>
      </c>
      <c r="Q96" s="4">
        <v>400</v>
      </c>
      <c r="R96" s="4">
        <v>27</v>
      </c>
      <c r="S96" s="4">
        <v>100</v>
      </c>
      <c r="T96" s="4">
        <v>175</v>
      </c>
      <c r="U96" s="4">
        <v>100</v>
      </c>
      <c r="V96" s="4">
        <v>1.2228950984582221</v>
      </c>
      <c r="W96" s="4">
        <v>-26471.291534421889</v>
      </c>
      <c r="X96" s="15">
        <f t="shared" si="17"/>
        <v>1.0077009933495116</v>
      </c>
      <c r="Y96" s="12">
        <f t="shared" si="18"/>
        <v>-21813.111204806064</v>
      </c>
      <c r="Z96" s="4">
        <v>3.0140960986827001</v>
      </c>
      <c r="AA96" s="4">
        <v>0</v>
      </c>
      <c r="AB96" s="4">
        <v>-52906.441241075692</v>
      </c>
      <c r="AC96" s="4">
        <v>0</v>
      </c>
      <c r="AD96" s="4">
        <v>53.589647304652381</v>
      </c>
      <c r="AE96" s="4">
        <v>62.976646344856803</v>
      </c>
      <c r="AF96" s="4">
        <f>W96*(B96*SIN(L96)-Z96*COS(L96))</f>
        <v>1222071.1340801143</v>
      </c>
      <c r="AG96" s="4">
        <f t="shared" si="19"/>
        <v>-1007022.0228283684</v>
      </c>
    </row>
    <row r="97" spans="1:33" x14ac:dyDescent="0.2">
      <c r="A97">
        <v>16</v>
      </c>
      <c r="B97" s="7">
        <v>208.52476512748129</v>
      </c>
      <c r="C97" s="4">
        <v>5.7869959976478782</v>
      </c>
      <c r="D97" s="4">
        <v>8.4495302549625251</v>
      </c>
      <c r="E97" s="4">
        <v>-19.587598189663659</v>
      </c>
      <c r="F97" s="5">
        <f t="shared" si="15"/>
        <v>-0.34186808096731158</v>
      </c>
      <c r="G97" s="4">
        <v>8.9685392631696299</v>
      </c>
      <c r="H97" s="4">
        <v>38159.063240895717</v>
      </c>
      <c r="I97" s="4">
        <v>28870.739218167979</v>
      </c>
      <c r="J97" s="4">
        <v>-173312.51279731889</v>
      </c>
      <c r="K97" s="11">
        <v>-12.521387952354001</v>
      </c>
      <c r="L97" s="6">
        <f t="shared" si="16"/>
        <v>-0.21853944668812819</v>
      </c>
      <c r="M97" s="4">
        <v>40</v>
      </c>
      <c r="N97" s="4">
        <v>34.213004002352122</v>
      </c>
      <c r="O97" s="4">
        <v>2134.8914497467722</v>
      </c>
      <c r="P97" s="10">
        <v>3</v>
      </c>
      <c r="Q97" s="4">
        <v>400</v>
      </c>
      <c r="R97" s="4">
        <v>27</v>
      </c>
      <c r="S97" s="4">
        <v>100</v>
      </c>
      <c r="T97" s="4">
        <v>175</v>
      </c>
      <c r="U97" s="4">
        <v>100</v>
      </c>
      <c r="V97" s="4">
        <v>1.3271392871096319</v>
      </c>
      <c r="W97" s="4">
        <v>-25302.581921695029</v>
      </c>
      <c r="X97" s="15">
        <f t="shared" si="17"/>
        <v>1.0416200265242301</v>
      </c>
      <c r="Y97" s="12">
        <f t="shared" si="18"/>
        <v>-19859.01277160391</v>
      </c>
      <c r="Z97" s="4">
        <v>5.7869959976478782</v>
      </c>
      <c r="AA97" s="4">
        <v>0</v>
      </c>
      <c r="AB97" s="4">
        <v>-38159.063240895717</v>
      </c>
      <c r="AC97" s="4">
        <v>0</v>
      </c>
      <c r="AD97" s="4">
        <v>62.976646344856803</v>
      </c>
      <c r="AE97" s="4">
        <v>74.188852158169567</v>
      </c>
      <c r="AF97" s="4">
        <f>W97*(B97*SIN(L97)-Z97*COS(L97))</f>
        <v>1286847.9410384621</v>
      </c>
      <c r="AG97" s="4">
        <f t="shared" si="19"/>
        <v>-1009996.9155433541</v>
      </c>
    </row>
    <row r="98" spans="1:33" x14ac:dyDescent="0.2">
      <c r="A98">
        <v>17</v>
      </c>
      <c r="B98" s="7">
        <v>216.97429538244381</v>
      </c>
      <c r="C98" s="4">
        <v>9.2356979471149288</v>
      </c>
      <c r="D98" s="4">
        <v>8.4495302549625251</v>
      </c>
      <c r="E98" s="4">
        <v>-24.818360156472298</v>
      </c>
      <c r="F98" s="5">
        <f t="shared" si="15"/>
        <v>-0.43316209967621666</v>
      </c>
      <c r="G98" s="4">
        <v>9.3093100082886018</v>
      </c>
      <c r="H98" s="4">
        <v>34312.594927862883</v>
      </c>
      <c r="I98" s="4">
        <v>29310.871463461419</v>
      </c>
      <c r="J98" s="4">
        <v>-148009.93087562389</v>
      </c>
      <c r="K98" s="11">
        <v>-12.521387952354001</v>
      </c>
      <c r="L98" s="6">
        <f t="shared" si="16"/>
        <v>-0.21853944668812819</v>
      </c>
      <c r="M98" s="4">
        <v>40</v>
      </c>
      <c r="N98" s="4">
        <v>30.764302052885071</v>
      </c>
      <c r="O98" s="4">
        <v>1919.692448100029</v>
      </c>
      <c r="P98" s="10">
        <v>3</v>
      </c>
      <c r="Q98" s="4">
        <v>400</v>
      </c>
      <c r="R98" s="4">
        <v>27</v>
      </c>
      <c r="S98" s="4">
        <v>100</v>
      </c>
      <c r="T98" s="4">
        <v>175</v>
      </c>
      <c r="U98" s="4">
        <v>100</v>
      </c>
      <c r="V98" s="4">
        <v>1.4581411751535449</v>
      </c>
      <c r="W98" s="4">
        <v>-28895.436715210741</v>
      </c>
      <c r="X98" s="15">
        <f t="shared" si="17"/>
        <v>1.0857422960343466</v>
      </c>
      <c r="Y98" s="12">
        <f t="shared" si="18"/>
        <v>-21515.747815560062</v>
      </c>
      <c r="Z98" s="4">
        <v>9.2356979471149288</v>
      </c>
      <c r="AA98" s="4">
        <v>0</v>
      </c>
      <c r="AB98" s="4">
        <v>-34312.594927862883</v>
      </c>
      <c r="AC98" s="4">
        <v>0</v>
      </c>
      <c r="AD98" s="4">
        <v>74.188852158169567</v>
      </c>
      <c r="AE98" s="4">
        <v>91.42843112700038</v>
      </c>
      <c r="AF98" s="4">
        <f>W98*(B98*SIN(L98)-Z98*COS(L98))</f>
        <v>1619789.5351916838</v>
      </c>
      <c r="AG98" s="4">
        <f t="shared" si="19"/>
        <v>-1206106.8153062984</v>
      </c>
    </row>
    <row r="99" spans="1:33" x14ac:dyDescent="0.2">
      <c r="A99">
        <v>18</v>
      </c>
      <c r="B99" s="7">
        <v>225.42382563740631</v>
      </c>
      <c r="C99" s="4">
        <v>13.64354217495692</v>
      </c>
      <c r="D99" s="4">
        <v>8.4495302549625535</v>
      </c>
      <c r="E99" s="4">
        <v>-30.280799171141162</v>
      </c>
      <c r="F99" s="5">
        <f t="shared" si="15"/>
        <v>-0.52849964567158314</v>
      </c>
      <c r="G99" s="4">
        <v>9.7844798962009047</v>
      </c>
      <c r="H99" s="4">
        <v>29396.35879043768</v>
      </c>
      <c r="I99" s="4">
        <v>29300.49886779593</v>
      </c>
      <c r="J99" s="4">
        <v>-119114.4941604131</v>
      </c>
      <c r="K99" s="11">
        <v>-12.521387952354001</v>
      </c>
      <c r="L99" s="6">
        <f t="shared" si="16"/>
        <v>-0.21853944668812819</v>
      </c>
      <c r="M99" s="4">
        <v>40</v>
      </c>
      <c r="N99" s="4">
        <v>26.35645782504308</v>
      </c>
      <c r="O99" s="4">
        <v>1644.6429682826879</v>
      </c>
      <c r="P99" s="10">
        <v>3</v>
      </c>
      <c r="Q99" s="4">
        <v>400</v>
      </c>
      <c r="R99" s="4">
        <v>27</v>
      </c>
      <c r="S99" s="4">
        <v>100</v>
      </c>
      <c r="T99" s="4">
        <v>175</v>
      </c>
      <c r="U99" s="4">
        <v>100</v>
      </c>
      <c r="V99" s="4">
        <v>1.641974102634091</v>
      </c>
      <c r="W99" s="4">
        <v>-31670.945126902039</v>
      </c>
      <c r="X99" s="15">
        <f t="shared" si="17"/>
        <v>1.1466516786656944</v>
      </c>
      <c r="Y99" s="12">
        <f t="shared" si="18"/>
        <v>-22117.000710567325</v>
      </c>
      <c r="Z99" s="4">
        <v>13.64354217495692</v>
      </c>
      <c r="AA99" s="4">
        <v>0</v>
      </c>
      <c r="AB99" s="4">
        <v>-29396.35879043768</v>
      </c>
      <c r="AC99" s="4">
        <v>0</v>
      </c>
      <c r="AD99" s="4">
        <v>91.42843112700038</v>
      </c>
      <c r="AE99" s="4">
        <v>121.1631101942303</v>
      </c>
      <c r="AF99" s="4">
        <f>W99*(B99*SIN(L99)-Z99*COS(L99))</f>
        <v>1969673.9951245771</v>
      </c>
      <c r="AG99" s="4">
        <f t="shared" si="19"/>
        <v>-1375496.7202653068</v>
      </c>
    </row>
    <row r="100" spans="1:33" x14ac:dyDescent="0.2">
      <c r="A100">
        <v>19</v>
      </c>
      <c r="B100" s="7">
        <v>233.87335589236889</v>
      </c>
      <c r="C100" s="4">
        <v>19.167284061646939</v>
      </c>
      <c r="D100" s="4">
        <v>8.4495302549625251</v>
      </c>
      <c r="E100" s="4">
        <v>-36.067189115316197</v>
      </c>
      <c r="F100" s="5">
        <f t="shared" si="15"/>
        <v>-0.62949120200172837</v>
      </c>
      <c r="G100" s="4">
        <v>10.4531069590765</v>
      </c>
      <c r="H100" s="4">
        <v>23235.51959706836</v>
      </c>
      <c r="I100" s="4">
        <v>28498.190670641601</v>
      </c>
      <c r="J100" s="4">
        <v>-87443.54903351111</v>
      </c>
      <c r="K100" s="11">
        <v>-12.521387952354001</v>
      </c>
      <c r="L100" s="6">
        <f t="shared" si="16"/>
        <v>-0.21853944668812819</v>
      </c>
      <c r="M100" s="4">
        <v>40</v>
      </c>
      <c r="N100" s="4">
        <v>20.832715938353061</v>
      </c>
      <c r="O100" s="4">
        <v>1299.961474553231</v>
      </c>
      <c r="P100" s="10">
        <v>3</v>
      </c>
      <c r="Q100" s="4">
        <v>400</v>
      </c>
      <c r="R100" s="4">
        <v>27</v>
      </c>
      <c r="S100" s="4">
        <v>100</v>
      </c>
      <c r="T100" s="4">
        <v>175</v>
      </c>
      <c r="U100" s="4">
        <v>100</v>
      </c>
      <c r="V100" s="4">
        <v>1.9169186841648429</v>
      </c>
      <c r="W100" s="4">
        <v>-32979.612006003517</v>
      </c>
      <c r="X100" s="15">
        <f t="shared" si="17"/>
        <v>1.2320582003232308</v>
      </c>
      <c r="Y100" s="12">
        <f t="shared" si="18"/>
        <v>-21196.935347926821</v>
      </c>
      <c r="Z100" s="4">
        <v>19.167284061646939</v>
      </c>
      <c r="AA100" s="4">
        <v>0</v>
      </c>
      <c r="AB100" s="4">
        <v>-23235.51959706836</v>
      </c>
      <c r="AC100" s="4">
        <v>0</v>
      </c>
      <c r="AD100" s="4">
        <v>121.1631101942303</v>
      </c>
      <c r="AE100" s="4">
        <v>184.64765050585339</v>
      </c>
      <c r="AF100" s="4">
        <f>W100*(B100*SIN(L100)-Z100*COS(L100))</f>
        <v>2289315.4353632294</v>
      </c>
      <c r="AG100" s="4">
        <f t="shared" si="19"/>
        <v>-1471408.1919936379</v>
      </c>
    </row>
    <row r="101" spans="1:33" x14ac:dyDescent="0.2">
      <c r="A101">
        <v>20</v>
      </c>
      <c r="B101" s="7">
        <v>242.32288614733139</v>
      </c>
      <c r="C101" s="4">
        <v>26.05658243769463</v>
      </c>
      <c r="D101" s="4">
        <v>8.4495302549625251</v>
      </c>
      <c r="E101" s="4">
        <v>-42.316761701292187</v>
      </c>
      <c r="F101" s="5">
        <f t="shared" si="15"/>
        <v>-0.73856682046938582</v>
      </c>
      <c r="G101" s="4">
        <v>11.42702154365921</v>
      </c>
      <c r="H101" s="4">
        <v>15551.62336863631</v>
      </c>
      <c r="I101" s="4">
        <v>26047.208688669449</v>
      </c>
      <c r="J101" s="4">
        <v>-54463.937027507593</v>
      </c>
      <c r="K101" s="11">
        <v>-12.521387952354001</v>
      </c>
      <c r="L101" s="6">
        <f t="shared" si="16"/>
        <v>-0.21853944668812819</v>
      </c>
      <c r="M101" s="4">
        <v>40</v>
      </c>
      <c r="N101" s="4">
        <v>13.94341756230537</v>
      </c>
      <c r="O101" s="4">
        <v>870.06925588785509</v>
      </c>
      <c r="P101" s="10">
        <v>3</v>
      </c>
      <c r="Q101" s="4">
        <v>400</v>
      </c>
      <c r="R101" s="4">
        <v>27</v>
      </c>
      <c r="S101" s="4">
        <v>100</v>
      </c>
      <c r="T101" s="4">
        <v>175</v>
      </c>
      <c r="U101" s="4">
        <v>100</v>
      </c>
      <c r="V101" s="4">
        <v>2.3731421904577932</v>
      </c>
      <c r="W101" s="4">
        <v>-31418.82957509765</v>
      </c>
      <c r="X101" s="15">
        <f t="shared" si="17"/>
        <v>1.3566939554845363</v>
      </c>
      <c r="Y101" s="12">
        <f t="shared" si="18"/>
        <v>-17961.728692165314</v>
      </c>
      <c r="Z101" s="4">
        <v>26.05658243769463</v>
      </c>
      <c r="AA101" s="4">
        <v>0</v>
      </c>
      <c r="AB101" s="4">
        <v>-15551.62336863631</v>
      </c>
      <c r="AC101" s="4">
        <v>0</v>
      </c>
      <c r="AD101" s="4">
        <v>184.64765050585339</v>
      </c>
      <c r="AE101" s="4">
        <v>403.0887235040509</v>
      </c>
      <c r="AF101" s="4">
        <f>W101*(B101*SIN(L101)-Z101*COS(L101))</f>
        <v>2449833.3186440016</v>
      </c>
      <c r="AG101" s="4">
        <f t="shared" si="19"/>
        <v>-1400537.2576127788</v>
      </c>
    </row>
    <row r="102" spans="1:33" x14ac:dyDescent="0.2">
      <c r="A102">
        <v>21</v>
      </c>
      <c r="B102" s="7">
        <v>250.77241640229391</v>
      </c>
      <c r="C102" s="4">
        <v>34.742503016455032</v>
      </c>
      <c r="D102" s="4">
        <v>8.4495302549625251</v>
      </c>
      <c r="E102" s="4">
        <v>-49.263973919933001</v>
      </c>
      <c r="F102" s="5">
        <f t="shared" si="15"/>
        <v>-0.8598185475194482</v>
      </c>
      <c r="G102" s="4">
        <v>12.947983979669219</v>
      </c>
      <c r="H102" s="4">
        <v>5863.8861372745396</v>
      </c>
      <c r="I102" s="4">
        <v>19153.27415695275</v>
      </c>
      <c r="J102" s="4">
        <v>-23045.107452409931</v>
      </c>
      <c r="K102" s="11">
        <v>-12.521387952354001</v>
      </c>
      <c r="L102" s="6">
        <f t="shared" si="16"/>
        <v>-0.21853944668812819</v>
      </c>
      <c r="M102" s="4">
        <v>40</v>
      </c>
      <c r="N102" s="4">
        <v>5.2574969835449679</v>
      </c>
      <c r="O102" s="4">
        <v>328.06781177320602</v>
      </c>
      <c r="P102" s="10">
        <v>3</v>
      </c>
      <c r="Q102" s="4">
        <v>400</v>
      </c>
      <c r="R102" s="4">
        <v>27</v>
      </c>
      <c r="S102" s="4">
        <v>100</v>
      </c>
      <c r="T102" s="4">
        <v>175</v>
      </c>
      <c r="U102" s="4">
        <v>100</v>
      </c>
      <c r="V102" s="4">
        <v>3.2886656646671439</v>
      </c>
      <c r="W102" s="4">
        <v>-23041.79589910862</v>
      </c>
      <c r="X102" s="15">
        <f t="shared" si="17"/>
        <v>1.5528956691505722</v>
      </c>
      <c r="Y102" s="12">
        <f t="shared" si="18"/>
        <v>-10880.250140842074</v>
      </c>
      <c r="Z102" s="4">
        <v>34.742503016455032</v>
      </c>
      <c r="AA102" s="4">
        <v>0</v>
      </c>
      <c r="AB102" s="4">
        <v>-5863.8861372745396</v>
      </c>
      <c r="AC102" s="4">
        <v>0</v>
      </c>
      <c r="AD102" s="4">
        <v>403.0887235040509</v>
      </c>
      <c r="AE102" s="4">
        <v>39.996242223572402</v>
      </c>
      <c r="AF102" s="4">
        <f>W102*(B102*SIN(L102)-Z102*COS(L102))</f>
        <v>2034236.4424418206</v>
      </c>
      <c r="AG102" s="4">
        <f t="shared" si="19"/>
        <v>-960558.86599706928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2025-07-10T20:50:25Z</dcterms:created>
  <dcterms:modified xsi:type="dcterms:W3CDTF">2025-07-10T22:37:28Z</dcterms:modified>
</cp:coreProperties>
</file>