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njones/cursor_projects/slopetools/"/>
    </mc:Choice>
  </mc:AlternateContent>
  <xr:revisionPtr revIDLastSave="0" documentId="13_ncr:1_{2C8EF0BE-882F-6B47-85D9-8B41A916B156}" xr6:coauthVersionLast="47" xr6:coauthVersionMax="47" xr10:uidLastSave="{00000000-0000-0000-0000-000000000000}"/>
  <bookViews>
    <workbookView xWindow="1020" yWindow="2140" windowWidth="48080" windowHeight="22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52" i="1" l="1"/>
  <c r="AO26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H26" i="1"/>
  <c r="AH5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4" i="1"/>
</calcChain>
</file>

<file path=xl/sharedStrings.xml><?xml version="1.0" encoding="utf-8"?>
<sst xmlns="http://schemas.openxmlformats.org/spreadsheetml/2006/main" count="88" uniqueCount="45">
  <si>
    <t>slice #</t>
  </si>
  <si>
    <t>x_l</t>
  </si>
  <si>
    <t>y_lb</t>
  </si>
  <si>
    <t>y_lt</t>
  </si>
  <si>
    <t>x_r</t>
  </si>
  <si>
    <t>y_rb</t>
  </si>
  <si>
    <t>y_rt</t>
  </si>
  <si>
    <t>x_c</t>
  </si>
  <si>
    <t>y_cb</t>
  </si>
  <si>
    <t>y_ct</t>
  </si>
  <si>
    <t>y_cg</t>
  </si>
  <si>
    <t>dx</t>
  </si>
  <si>
    <t>alpha</t>
  </si>
  <si>
    <t>dl</t>
  </si>
  <si>
    <t>h1</t>
  </si>
  <si>
    <t>h2</t>
  </si>
  <si>
    <t>h3</t>
  </si>
  <si>
    <t>w</t>
  </si>
  <si>
    <t>n_eff</t>
  </si>
  <si>
    <t>z</t>
  </si>
  <si>
    <t>theta</t>
  </si>
  <si>
    <t>piezo_y</t>
  </si>
  <si>
    <t>hw</t>
  </si>
  <si>
    <t>u</t>
  </si>
  <si>
    <t>mat</t>
  </si>
  <si>
    <t>c</t>
  </si>
  <si>
    <t>phi</t>
  </si>
  <si>
    <t>r</t>
  </si>
  <si>
    <t>xo</t>
  </si>
  <si>
    <t>yo</t>
  </si>
  <si>
    <t>ma</t>
  </si>
  <si>
    <t>Q</t>
  </si>
  <si>
    <t>y_q</t>
  </si>
  <si>
    <t>Fh</t>
  </si>
  <si>
    <t>Fv</t>
  </si>
  <si>
    <t>Mo</t>
  </si>
  <si>
    <t>yt_l</t>
  </si>
  <si>
    <t>yt_r</t>
  </si>
  <si>
    <t>LEFT- FACING (ORIGINAL)</t>
  </si>
  <si>
    <t>LEFT- FACING (MINUS 50 SHIFT)</t>
  </si>
  <si>
    <t>theta_rad</t>
  </si>
  <si>
    <t>alpha_rad</t>
  </si>
  <si>
    <t>R1:</t>
  </si>
  <si>
    <t>Q*(xb*sin(theta) - yq*cos(theta))</t>
  </si>
  <si>
    <t>R2: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</si>
</sst>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quotePrefix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2"/>
  <sheetViews>
    <sheetView tabSelected="1" workbookViewId="0">
      <selection activeCell="O52" sqref="O52"/>
    </sheetView>
  </sheetViews>
  <sheetFormatPr baseColWidth="10" defaultColWidth="8.83203125" defaultRowHeight="15" x14ac:dyDescent="0.2"/>
  <cols>
    <col min="2" max="2" width="9.6640625" style="3" bestFit="1" customWidth="1"/>
    <col min="3" max="4" width="9" style="3" bestFit="1" customWidth="1"/>
    <col min="5" max="5" width="9.6640625" style="3" bestFit="1" customWidth="1"/>
    <col min="6" max="7" width="9" style="3" bestFit="1" customWidth="1"/>
    <col min="8" max="8" width="9.6640625" style="3" bestFit="1" customWidth="1"/>
    <col min="9" max="12" width="9" style="3" bestFit="1" customWidth="1"/>
    <col min="13" max="13" width="9.1640625" style="3" bestFit="1" customWidth="1"/>
    <col min="14" max="14" width="9" style="3" customWidth="1"/>
    <col min="15" max="18" width="9" style="3" bestFit="1" customWidth="1"/>
    <col min="19" max="20" width="11.6640625" style="3" bestFit="1" customWidth="1"/>
    <col min="21" max="21" width="12.6640625" style="3" bestFit="1" customWidth="1"/>
    <col min="22" max="22" width="9" style="3" bestFit="1" customWidth="1"/>
    <col min="23" max="23" width="9" style="3" customWidth="1"/>
    <col min="24" max="25" width="9" style="3" bestFit="1" customWidth="1"/>
    <col min="26" max="26" width="10.6640625" style="3" bestFit="1" customWidth="1"/>
    <col min="27" max="27" width="9" style="3" bestFit="1" customWidth="1"/>
    <col min="28" max="28" width="9.6640625" style="3" bestFit="1" customWidth="1"/>
    <col min="29" max="29" width="9" style="3" bestFit="1" customWidth="1"/>
    <col min="30" max="30" width="9.6640625" style="3" bestFit="1" customWidth="1"/>
    <col min="31" max="31" width="9" style="3" bestFit="1" customWidth="1"/>
    <col min="32" max="32" width="9.6640625" style="3" bestFit="1" customWidth="1"/>
    <col min="33" max="33" width="9" style="3" bestFit="1" customWidth="1"/>
    <col min="34" max="34" width="12.1640625" style="3" bestFit="1" customWidth="1"/>
    <col min="35" max="36" width="9" style="3" bestFit="1" customWidth="1"/>
    <col min="37" max="37" width="12.1640625" style="3" bestFit="1" customWidth="1"/>
    <col min="38" max="40" width="9" style="3" bestFit="1" customWidth="1"/>
    <col min="41" max="41" width="26.1640625" style="3" bestFit="1" customWidth="1"/>
  </cols>
  <sheetData>
    <row r="1" spans="1:41" ht="31" x14ac:dyDescent="0.35">
      <c r="A1" s="2" t="s">
        <v>38</v>
      </c>
    </row>
    <row r="3" spans="1:4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41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40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9" t="s">
        <v>43</v>
      </c>
    </row>
    <row r="4" spans="1:41" x14ac:dyDescent="0.2">
      <c r="A4">
        <v>1</v>
      </c>
      <c r="B4" s="4">
        <v>64.999999999999986</v>
      </c>
      <c r="C4" s="4">
        <v>40.000000000000021</v>
      </c>
      <c r="D4" s="4">
        <v>40</v>
      </c>
      <c r="E4" s="4">
        <v>73.452348725187335</v>
      </c>
      <c r="F4" s="4">
        <v>30.13632133176927</v>
      </c>
      <c r="G4" s="4">
        <v>40</v>
      </c>
      <c r="H4" s="7">
        <v>69.226174362593667</v>
      </c>
      <c r="I4" s="4">
        <v>34.744139356898053</v>
      </c>
      <c r="J4" s="4">
        <v>40</v>
      </c>
      <c r="K4" s="4">
        <v>37.372069678449023</v>
      </c>
      <c r="L4" s="4">
        <v>8.452348725187349</v>
      </c>
      <c r="M4" s="4">
        <v>-49.26521123733481</v>
      </c>
      <c r="N4" s="5">
        <f>RADIANS(M4)</f>
        <v>-0.85984014278200205</v>
      </c>
      <c r="O4" s="4">
        <v>12.95262776689901</v>
      </c>
      <c r="P4" s="4">
        <v>0</v>
      </c>
      <c r="Q4" s="4">
        <v>0</v>
      </c>
      <c r="R4" s="4">
        <v>5.2558606431019541</v>
      </c>
      <c r="S4" s="4">
        <v>5864.0164448560417</v>
      </c>
      <c r="T4" s="4">
        <v>19157.72948615667</v>
      </c>
      <c r="U4" s="4">
        <v>0</v>
      </c>
      <c r="V4" s="4">
        <v>8.8955223667033323</v>
      </c>
      <c r="W4" s="6">
        <f>RADIANS(V4)</f>
        <v>0.15525615398377154</v>
      </c>
      <c r="X4" s="4">
        <v>40</v>
      </c>
      <c r="Y4" s="4">
        <v>5.2558606431019541</v>
      </c>
      <c r="Z4" s="4">
        <v>327.96570412956191</v>
      </c>
      <c r="AA4" s="4">
        <v>3</v>
      </c>
      <c r="AB4" s="4">
        <v>400</v>
      </c>
      <c r="AC4" s="4">
        <v>27</v>
      </c>
      <c r="AD4" s="4">
        <v>100</v>
      </c>
      <c r="AE4" s="4">
        <v>145</v>
      </c>
      <c r="AF4" s="4">
        <v>100</v>
      </c>
      <c r="AG4" s="4">
        <v>3.2888965094858418</v>
      </c>
      <c r="AH4" s="4">
        <v>-23046.98071026041</v>
      </c>
      <c r="AI4" s="4">
        <v>34.744139356898053</v>
      </c>
      <c r="AJ4" s="4">
        <v>0</v>
      </c>
      <c r="AK4" s="4">
        <v>-5864.0164448560417</v>
      </c>
      <c r="AL4" s="4">
        <v>0</v>
      </c>
      <c r="AM4" s="4">
        <v>40.000000000000021</v>
      </c>
      <c r="AN4" s="4">
        <v>35.405602232838717</v>
      </c>
      <c r="AO4" s="4">
        <f>AH4*(H4*SIN(W4)-AI4*COS(W4))</f>
        <v>544405.91263173684</v>
      </c>
    </row>
    <row r="5" spans="1:41" x14ac:dyDescent="0.2">
      <c r="A5">
        <v>2</v>
      </c>
      <c r="B5" s="4">
        <v>73.452348725187335</v>
      </c>
      <c r="C5" s="4">
        <v>30.13632133176927</v>
      </c>
      <c r="D5" s="4">
        <v>40</v>
      </c>
      <c r="E5" s="4">
        <v>81.901878980149874</v>
      </c>
      <c r="F5" s="4">
        <v>22.420188684398379</v>
      </c>
      <c r="G5" s="4">
        <v>40</v>
      </c>
      <c r="H5" s="7">
        <v>77.677113852668612</v>
      </c>
      <c r="I5" s="4">
        <v>26.05658243769459</v>
      </c>
      <c r="J5" s="4">
        <v>40</v>
      </c>
      <c r="K5" s="4">
        <v>33.028291218847293</v>
      </c>
      <c r="L5" s="4">
        <v>8.4495302549625393</v>
      </c>
      <c r="M5" s="4">
        <v>-42.316761701292158</v>
      </c>
      <c r="N5" s="5">
        <f t="shared" ref="N5:N24" si="0">RADIANS(M5)</f>
        <v>-0.73856682046938538</v>
      </c>
      <c r="O5" s="4">
        <v>11.42702154365923</v>
      </c>
      <c r="P5" s="4">
        <v>0</v>
      </c>
      <c r="Q5" s="4">
        <v>0</v>
      </c>
      <c r="R5" s="4">
        <v>13.94341756230541</v>
      </c>
      <c r="S5" s="4">
        <v>15551.623368636379</v>
      </c>
      <c r="T5" s="4">
        <v>26047.208688667179</v>
      </c>
      <c r="U5" s="4">
        <v>23046.98071026041</v>
      </c>
      <c r="V5" s="4">
        <v>8.8955223667033323</v>
      </c>
      <c r="W5" s="6">
        <f t="shared" ref="W5:W24" si="1">RADIANS(V5)</f>
        <v>0.15525615398377154</v>
      </c>
      <c r="X5" s="4">
        <v>40</v>
      </c>
      <c r="Y5" s="4">
        <v>13.94341756230541</v>
      </c>
      <c r="Z5" s="4">
        <v>870.06925588785771</v>
      </c>
      <c r="AA5" s="4">
        <v>3</v>
      </c>
      <c r="AB5" s="4">
        <v>400</v>
      </c>
      <c r="AC5" s="4">
        <v>27</v>
      </c>
      <c r="AD5" s="4">
        <v>100</v>
      </c>
      <c r="AE5" s="4">
        <v>145</v>
      </c>
      <c r="AF5" s="4">
        <v>100</v>
      </c>
      <c r="AG5" s="4">
        <v>2.3731421904576329</v>
      </c>
      <c r="AH5" s="4">
        <v>-31418.82957509458</v>
      </c>
      <c r="AI5" s="4">
        <v>26.05658243769459</v>
      </c>
      <c r="AJ5" s="4">
        <v>0</v>
      </c>
      <c r="AK5" s="4">
        <v>-15551.623368636379</v>
      </c>
      <c r="AL5" s="4">
        <v>0</v>
      </c>
      <c r="AM5" s="4">
        <v>35.405602232838717</v>
      </c>
      <c r="AN5" s="4">
        <v>30.95362545115232</v>
      </c>
      <c r="AO5" s="4">
        <f t="shared" ref="AO5:AO24" si="2">AH5*(H5*SIN(W5)-AI5*COS(W5))</f>
        <v>431434.3733718826</v>
      </c>
    </row>
    <row r="6" spans="1:41" x14ac:dyDescent="0.2">
      <c r="A6">
        <v>3</v>
      </c>
      <c r="B6" s="4">
        <v>81.901878980149874</v>
      </c>
      <c r="C6" s="4">
        <v>22.420188684398379</v>
      </c>
      <c r="D6" s="4">
        <v>40</v>
      </c>
      <c r="E6" s="4">
        <v>90.351409235112399</v>
      </c>
      <c r="F6" s="4">
        <v>16.253170045596111</v>
      </c>
      <c r="G6" s="4">
        <v>40</v>
      </c>
      <c r="H6" s="7">
        <v>86.126644107631137</v>
      </c>
      <c r="I6" s="4">
        <v>19.167284061646939</v>
      </c>
      <c r="J6" s="4">
        <v>40</v>
      </c>
      <c r="K6" s="4">
        <v>29.583642030823469</v>
      </c>
      <c r="L6" s="4">
        <v>8.4495302549625251</v>
      </c>
      <c r="M6" s="4">
        <v>-36.067189115316197</v>
      </c>
      <c r="N6" s="5">
        <f t="shared" si="0"/>
        <v>-0.62949120200172837</v>
      </c>
      <c r="O6" s="4">
        <v>10.4531069590765</v>
      </c>
      <c r="P6" s="4">
        <v>0</v>
      </c>
      <c r="Q6" s="4">
        <v>0</v>
      </c>
      <c r="R6" s="4">
        <v>20.832715938353061</v>
      </c>
      <c r="S6" s="4">
        <v>23235.51959706836</v>
      </c>
      <c r="T6" s="4">
        <v>28498.19067063984</v>
      </c>
      <c r="U6" s="4">
        <v>54465.810285354994</v>
      </c>
      <c r="V6" s="4">
        <v>8.8955223667033323</v>
      </c>
      <c r="W6" s="6">
        <f t="shared" si="1"/>
        <v>0.15525615398377154</v>
      </c>
      <c r="X6" s="4">
        <v>40</v>
      </c>
      <c r="Y6" s="4">
        <v>20.832715938353061</v>
      </c>
      <c r="Z6" s="4">
        <v>1299.961474553231</v>
      </c>
      <c r="AA6" s="4">
        <v>3</v>
      </c>
      <c r="AB6" s="4">
        <v>400</v>
      </c>
      <c r="AC6" s="4">
        <v>27</v>
      </c>
      <c r="AD6" s="4">
        <v>100</v>
      </c>
      <c r="AE6" s="4">
        <v>145</v>
      </c>
      <c r="AF6" s="4">
        <v>100</v>
      </c>
      <c r="AG6" s="4">
        <v>1.916918684164751</v>
      </c>
      <c r="AH6" s="4">
        <v>-32979.612006000832</v>
      </c>
      <c r="AI6" s="4">
        <v>19.167284061646939</v>
      </c>
      <c r="AJ6" s="4">
        <v>0</v>
      </c>
      <c r="AK6" s="4">
        <v>-23235.51959706836</v>
      </c>
      <c r="AL6" s="4">
        <v>0</v>
      </c>
      <c r="AM6" s="4">
        <v>30.95362545115232</v>
      </c>
      <c r="AN6" s="4">
        <v>27.581564944761411</v>
      </c>
      <c r="AO6" s="4">
        <f t="shared" si="2"/>
        <v>185302.62657477544</v>
      </c>
    </row>
    <row r="7" spans="1:41" x14ac:dyDescent="0.2">
      <c r="A7">
        <v>4</v>
      </c>
      <c r="B7" s="4">
        <v>90.351409235112399</v>
      </c>
      <c r="C7" s="4">
        <v>16.253170045596111</v>
      </c>
      <c r="D7" s="4">
        <v>40</v>
      </c>
      <c r="E7" s="4">
        <v>98.800939490074938</v>
      </c>
      <c r="F7" s="4">
        <v>11.31151817738515</v>
      </c>
      <c r="G7" s="4">
        <v>40</v>
      </c>
      <c r="H7" s="7">
        <v>94.576174362593662</v>
      </c>
      <c r="I7" s="4">
        <v>13.64354217495692</v>
      </c>
      <c r="J7" s="4">
        <v>40</v>
      </c>
      <c r="K7" s="4">
        <v>26.82177108747846</v>
      </c>
      <c r="L7" s="4">
        <v>8.4495302549625393</v>
      </c>
      <c r="M7" s="4">
        <v>-30.280799171141162</v>
      </c>
      <c r="N7" s="5">
        <f t="shared" si="0"/>
        <v>-0.52849964567158314</v>
      </c>
      <c r="O7" s="4">
        <v>9.7844798962008888</v>
      </c>
      <c r="P7" s="4">
        <v>0</v>
      </c>
      <c r="Q7" s="4">
        <v>0</v>
      </c>
      <c r="R7" s="4">
        <v>26.35645782504308</v>
      </c>
      <c r="S7" s="4">
        <v>29396.358790437629</v>
      </c>
      <c r="T7" s="4">
        <v>29300.49886779454</v>
      </c>
      <c r="U7" s="4">
        <v>87445.422291355819</v>
      </c>
      <c r="V7" s="4">
        <v>8.8955223667033323</v>
      </c>
      <c r="W7" s="6">
        <f t="shared" si="1"/>
        <v>0.15525615398377154</v>
      </c>
      <c r="X7" s="4">
        <v>40</v>
      </c>
      <c r="Y7" s="4">
        <v>26.35645782504308</v>
      </c>
      <c r="Z7" s="4">
        <v>1644.6429682826879</v>
      </c>
      <c r="AA7" s="4">
        <v>3</v>
      </c>
      <c r="AB7" s="4">
        <v>400</v>
      </c>
      <c r="AC7" s="4">
        <v>27</v>
      </c>
      <c r="AD7" s="4">
        <v>100</v>
      </c>
      <c r="AE7" s="4">
        <v>145</v>
      </c>
      <c r="AF7" s="4">
        <v>100</v>
      </c>
      <c r="AG7" s="4">
        <v>1.64197410263403</v>
      </c>
      <c r="AH7" s="4">
        <v>-31670.945126899631</v>
      </c>
      <c r="AI7" s="4">
        <v>13.64354217495692</v>
      </c>
      <c r="AJ7" s="4">
        <v>0</v>
      </c>
      <c r="AK7" s="4">
        <v>-29396.358790437629</v>
      </c>
      <c r="AL7" s="4">
        <v>0</v>
      </c>
      <c r="AM7" s="4">
        <v>27.581564944761411</v>
      </c>
      <c r="AN7" s="4">
        <v>25.02236198832664</v>
      </c>
      <c r="AO7" s="4">
        <f t="shared" si="2"/>
        <v>-36268.848300477955</v>
      </c>
    </row>
    <row r="8" spans="1:41" x14ac:dyDescent="0.2">
      <c r="A8">
        <v>5</v>
      </c>
      <c r="B8" s="4">
        <v>98.800939490074938</v>
      </c>
      <c r="C8" s="4">
        <v>11.31151817738515</v>
      </c>
      <c r="D8" s="4">
        <v>40</v>
      </c>
      <c r="E8" s="4">
        <v>107.25046974503751</v>
      </c>
      <c r="F8" s="4">
        <v>7.3988500852734091</v>
      </c>
      <c r="G8" s="4">
        <v>40</v>
      </c>
      <c r="H8" s="7">
        <v>103.0257046175562</v>
      </c>
      <c r="I8" s="4">
        <v>9.2356979471149288</v>
      </c>
      <c r="J8" s="4">
        <v>40</v>
      </c>
      <c r="K8" s="4">
        <v>24.617848973557461</v>
      </c>
      <c r="L8" s="4">
        <v>8.4495302549625251</v>
      </c>
      <c r="M8" s="4">
        <v>-24.818360156472291</v>
      </c>
      <c r="N8" s="5">
        <f t="shared" si="0"/>
        <v>-0.43316209967621655</v>
      </c>
      <c r="O8" s="4">
        <v>9.3093100082886</v>
      </c>
      <c r="P8" s="4">
        <v>0</v>
      </c>
      <c r="Q8" s="4">
        <v>0</v>
      </c>
      <c r="R8" s="4">
        <v>30.764302052885071</v>
      </c>
      <c r="S8" s="4">
        <v>34312.594927862883</v>
      </c>
      <c r="T8" s="4">
        <v>29310.871463460389</v>
      </c>
      <c r="U8" s="4">
        <v>119116.3674182555</v>
      </c>
      <c r="V8" s="4">
        <v>8.8955223667033323</v>
      </c>
      <c r="W8" s="6">
        <f t="shared" si="1"/>
        <v>0.15525615398377154</v>
      </c>
      <c r="X8" s="4">
        <v>40</v>
      </c>
      <c r="Y8" s="4">
        <v>30.764302052885071</v>
      </c>
      <c r="Z8" s="4">
        <v>1919.692448100029</v>
      </c>
      <c r="AA8" s="4">
        <v>3</v>
      </c>
      <c r="AB8" s="4">
        <v>400</v>
      </c>
      <c r="AC8" s="4">
        <v>27</v>
      </c>
      <c r="AD8" s="4">
        <v>100</v>
      </c>
      <c r="AE8" s="4">
        <v>145</v>
      </c>
      <c r="AF8" s="4">
        <v>100</v>
      </c>
      <c r="AG8" s="4">
        <v>1.4581411751535041</v>
      </c>
      <c r="AH8" s="4">
        <v>-28895.43671520862</v>
      </c>
      <c r="AI8" s="4">
        <v>9.2356979471149288</v>
      </c>
      <c r="AJ8" s="4">
        <v>0</v>
      </c>
      <c r="AK8" s="4">
        <v>-34312.594927862883</v>
      </c>
      <c r="AL8" s="4">
        <v>0</v>
      </c>
      <c r="AM8" s="4">
        <v>25.02236198832664</v>
      </c>
      <c r="AN8" s="4">
        <v>23.133822729063031</v>
      </c>
      <c r="AO8" s="4">
        <f t="shared" si="2"/>
        <v>-196679.14524594354</v>
      </c>
    </row>
    <row r="9" spans="1:41" x14ac:dyDescent="0.2">
      <c r="A9">
        <v>6</v>
      </c>
      <c r="B9" s="4">
        <v>107.25046974503751</v>
      </c>
      <c r="C9" s="4">
        <v>7.3988500852734091</v>
      </c>
      <c r="D9" s="4">
        <v>40</v>
      </c>
      <c r="E9" s="4">
        <v>115.7</v>
      </c>
      <c r="F9" s="4">
        <v>4.3887558913701952</v>
      </c>
      <c r="G9" s="4">
        <v>40</v>
      </c>
      <c r="H9" s="7">
        <v>111.4752348725187</v>
      </c>
      <c r="I9" s="4">
        <v>5.7869959976478782</v>
      </c>
      <c r="J9" s="4">
        <v>40</v>
      </c>
      <c r="K9" s="4">
        <v>22.893497998823939</v>
      </c>
      <c r="L9" s="4">
        <v>8.4495302549625251</v>
      </c>
      <c r="M9" s="4">
        <v>-19.587598189663659</v>
      </c>
      <c r="N9" s="5">
        <f t="shared" si="0"/>
        <v>-0.34186808096731158</v>
      </c>
      <c r="O9" s="4">
        <v>8.9685392631696299</v>
      </c>
      <c r="P9" s="4">
        <v>0</v>
      </c>
      <c r="Q9" s="4">
        <v>0</v>
      </c>
      <c r="R9" s="4">
        <v>34.213004002352122</v>
      </c>
      <c r="S9" s="4">
        <v>38159.063240895717</v>
      </c>
      <c r="T9" s="4">
        <v>28870.7392181672</v>
      </c>
      <c r="U9" s="4">
        <v>148011.80413346409</v>
      </c>
      <c r="V9" s="4">
        <v>8.8955223667033323</v>
      </c>
      <c r="W9" s="6">
        <f t="shared" si="1"/>
        <v>0.15525615398377154</v>
      </c>
      <c r="X9" s="4">
        <v>40</v>
      </c>
      <c r="Y9" s="4">
        <v>34.213004002352122</v>
      </c>
      <c r="Z9" s="4">
        <v>2134.8914497467722</v>
      </c>
      <c r="AA9" s="4">
        <v>3</v>
      </c>
      <c r="AB9" s="4">
        <v>400</v>
      </c>
      <c r="AC9" s="4">
        <v>27</v>
      </c>
      <c r="AD9" s="4">
        <v>100</v>
      </c>
      <c r="AE9" s="4">
        <v>145</v>
      </c>
      <c r="AF9" s="4">
        <v>100</v>
      </c>
      <c r="AG9" s="4">
        <v>1.327139287109603</v>
      </c>
      <c r="AH9" s="4">
        <v>-25302.58192169313</v>
      </c>
      <c r="AI9" s="4">
        <v>5.7869959976478782</v>
      </c>
      <c r="AJ9" s="4">
        <v>0</v>
      </c>
      <c r="AK9" s="4">
        <v>-38159.063240895717</v>
      </c>
      <c r="AL9" s="4">
        <v>0</v>
      </c>
      <c r="AM9" s="4">
        <v>23.133822729063031</v>
      </c>
      <c r="AN9" s="4">
        <v>21.827266257646102</v>
      </c>
      <c r="AO9" s="4">
        <f t="shared" si="2"/>
        <v>-291495.35924110422</v>
      </c>
    </row>
    <row r="10" spans="1:41" x14ac:dyDescent="0.2">
      <c r="A10">
        <v>7</v>
      </c>
      <c r="B10" s="4">
        <v>115.7</v>
      </c>
      <c r="C10" s="4">
        <v>4.3887558913701952</v>
      </c>
      <c r="D10" s="4">
        <v>40</v>
      </c>
      <c r="E10" s="4">
        <v>125.56666666666671</v>
      </c>
      <c r="F10" s="4">
        <v>1.9064448826756291</v>
      </c>
      <c r="G10" s="4">
        <v>48</v>
      </c>
      <c r="H10" s="7">
        <v>120.6333333333333</v>
      </c>
      <c r="I10" s="4">
        <v>3.0140960986827001</v>
      </c>
      <c r="J10" s="4">
        <v>44</v>
      </c>
      <c r="K10" s="4">
        <v>23.341505596695111</v>
      </c>
      <c r="L10" s="4">
        <v>9.8666666666666742</v>
      </c>
      <c r="M10" s="4">
        <v>-14.103051563921619</v>
      </c>
      <c r="N10" s="5">
        <f t="shared" si="0"/>
        <v>-0.2461446843689678</v>
      </c>
      <c r="O10" s="4">
        <v>10.17329969590835</v>
      </c>
      <c r="P10" s="4">
        <v>0</v>
      </c>
      <c r="Q10" s="4">
        <v>4</v>
      </c>
      <c r="R10" s="4">
        <v>36.9859039013173</v>
      </c>
      <c r="S10" s="4">
        <v>52906.441241075692</v>
      </c>
      <c r="T10" s="4">
        <v>35635.919843825381</v>
      </c>
      <c r="U10" s="4">
        <v>173314.3860551572</v>
      </c>
      <c r="V10" s="4">
        <v>8.8955223667033323</v>
      </c>
      <c r="W10" s="6">
        <f t="shared" si="1"/>
        <v>0.15525615398377154</v>
      </c>
      <c r="X10" s="4">
        <v>44</v>
      </c>
      <c r="Y10" s="4">
        <v>40.9859039013173</v>
      </c>
      <c r="Z10" s="4">
        <v>2557.520403442199</v>
      </c>
      <c r="AA10" s="4">
        <v>3</v>
      </c>
      <c r="AB10" s="4">
        <v>400</v>
      </c>
      <c r="AC10" s="4">
        <v>27</v>
      </c>
      <c r="AD10" s="4">
        <v>100</v>
      </c>
      <c r="AE10" s="4">
        <v>145</v>
      </c>
      <c r="AF10" s="4">
        <v>100</v>
      </c>
      <c r="AG10" s="4">
        <v>1.2228950984582021</v>
      </c>
      <c r="AH10" s="4">
        <v>-26471.291534419721</v>
      </c>
      <c r="AI10" s="4">
        <v>3.0140960986827001</v>
      </c>
      <c r="AJ10" s="4">
        <v>0</v>
      </c>
      <c r="AK10" s="4">
        <v>-52906.441241075692</v>
      </c>
      <c r="AL10" s="4">
        <v>0</v>
      </c>
      <c r="AM10" s="4">
        <v>21.827266257646102</v>
      </c>
      <c r="AN10" s="4">
        <v>20.77653133585569</v>
      </c>
      <c r="AO10" s="4">
        <f t="shared" si="2"/>
        <v>-414965.90414191934</v>
      </c>
    </row>
    <row r="11" spans="1:41" x14ac:dyDescent="0.2">
      <c r="A11">
        <v>8</v>
      </c>
      <c r="B11" s="4">
        <v>125.56666666666671</v>
      </c>
      <c r="C11" s="4">
        <v>1.9064448826756291</v>
      </c>
      <c r="D11" s="4">
        <v>48</v>
      </c>
      <c r="E11" s="4">
        <v>135.43333333333331</v>
      </c>
      <c r="F11" s="4">
        <v>0.45865738855593458</v>
      </c>
      <c r="G11" s="4">
        <v>56</v>
      </c>
      <c r="H11" s="7">
        <v>130.5</v>
      </c>
      <c r="I11" s="4">
        <v>1.0568344957571161</v>
      </c>
      <c r="J11" s="4">
        <v>52</v>
      </c>
      <c r="K11" s="4">
        <v>26.10232366321593</v>
      </c>
      <c r="L11" s="4">
        <v>9.8666666666666742</v>
      </c>
      <c r="M11" s="4">
        <v>-8.3372791889056899</v>
      </c>
      <c r="N11" s="5">
        <f t="shared" si="0"/>
        <v>-0.14551297250440659</v>
      </c>
      <c r="O11" s="4">
        <v>9.9720547815337195</v>
      </c>
      <c r="P11" s="4">
        <v>0</v>
      </c>
      <c r="Q11" s="4">
        <v>12</v>
      </c>
      <c r="R11" s="4">
        <v>38.943165504242877</v>
      </c>
      <c r="S11" s="4">
        <v>64927.578752725982</v>
      </c>
      <c r="T11" s="4">
        <v>39308.153270481504</v>
      </c>
      <c r="U11" s="4">
        <v>199785.67758957701</v>
      </c>
      <c r="V11" s="4">
        <v>8.8955223667033323</v>
      </c>
      <c r="W11" s="6">
        <f t="shared" si="1"/>
        <v>0.15525615398377154</v>
      </c>
      <c r="X11" s="4">
        <v>52</v>
      </c>
      <c r="Y11" s="4">
        <v>50.943165504242877</v>
      </c>
      <c r="Z11" s="4">
        <v>3178.8535274647561</v>
      </c>
      <c r="AA11" s="4">
        <v>3</v>
      </c>
      <c r="AB11" s="4">
        <v>400</v>
      </c>
      <c r="AC11" s="4">
        <v>27</v>
      </c>
      <c r="AD11" s="4">
        <v>100</v>
      </c>
      <c r="AE11" s="4">
        <v>145</v>
      </c>
      <c r="AF11" s="4">
        <v>100</v>
      </c>
      <c r="AG11" s="4">
        <v>1.1400251377607671</v>
      </c>
      <c r="AH11" s="4">
        <v>-22839.970672891759</v>
      </c>
      <c r="AI11" s="4">
        <v>1.0568344957571161</v>
      </c>
      <c r="AJ11" s="4">
        <v>0</v>
      </c>
      <c r="AK11" s="4">
        <v>-64927.578752725982</v>
      </c>
      <c r="AL11" s="4">
        <v>0</v>
      </c>
      <c r="AM11" s="4">
        <v>20.77653133585569</v>
      </c>
      <c r="AN11" s="4">
        <v>20.218488001640221</v>
      </c>
      <c r="AO11" s="4">
        <f t="shared" si="2"/>
        <v>-437054.4140840937</v>
      </c>
    </row>
    <row r="12" spans="1:41" x14ac:dyDescent="0.2">
      <c r="A12">
        <v>9</v>
      </c>
      <c r="B12" s="4">
        <v>135.43333333333331</v>
      </c>
      <c r="C12" s="4">
        <v>0.45865738855593458</v>
      </c>
      <c r="D12" s="4">
        <v>56</v>
      </c>
      <c r="E12" s="4">
        <v>145.30000000000001</v>
      </c>
      <c r="F12" s="4">
        <v>4.500010125099152E-4</v>
      </c>
      <c r="G12" s="4">
        <v>64</v>
      </c>
      <c r="H12" s="7">
        <v>140.3666666666667</v>
      </c>
      <c r="I12" s="4">
        <v>0.107396558993301</v>
      </c>
      <c r="J12" s="4">
        <v>60</v>
      </c>
      <c r="K12" s="4">
        <v>29.429223646520981</v>
      </c>
      <c r="L12" s="4">
        <v>9.8666666666666742</v>
      </c>
      <c r="M12" s="4">
        <v>-2.6556552129635551</v>
      </c>
      <c r="N12" s="5">
        <f t="shared" si="0"/>
        <v>-4.6349927263965238E-2</v>
      </c>
      <c r="O12" s="4">
        <v>9.8772745196230733</v>
      </c>
      <c r="P12" s="4">
        <v>0</v>
      </c>
      <c r="Q12" s="4">
        <v>20</v>
      </c>
      <c r="R12" s="4">
        <v>39.892603441006699</v>
      </c>
      <c r="S12" s="4">
        <v>75636.126721567183</v>
      </c>
      <c r="T12" s="4">
        <v>44278.449256090527</v>
      </c>
      <c r="U12" s="4">
        <v>222625.64826246869</v>
      </c>
      <c r="V12" s="4">
        <v>8.8955223667033323</v>
      </c>
      <c r="W12" s="6">
        <f t="shared" si="1"/>
        <v>0.15525615398377154</v>
      </c>
      <c r="X12" s="4">
        <v>56.553846153846159</v>
      </c>
      <c r="Y12" s="4">
        <v>56.446449594852858</v>
      </c>
      <c r="Z12" s="4">
        <v>3522.258454718818</v>
      </c>
      <c r="AA12" s="4">
        <v>3</v>
      </c>
      <c r="AB12" s="4">
        <v>400</v>
      </c>
      <c r="AC12" s="4">
        <v>27</v>
      </c>
      <c r="AD12" s="4">
        <v>100</v>
      </c>
      <c r="AE12" s="4">
        <v>145</v>
      </c>
      <c r="AF12" s="4">
        <v>100</v>
      </c>
      <c r="AG12" s="4">
        <v>1.0786688155401869</v>
      </c>
      <c r="AH12" s="4">
        <v>-17548.000948388981</v>
      </c>
      <c r="AI12" s="4">
        <v>0.107396558993301</v>
      </c>
      <c r="AJ12" s="4">
        <v>0</v>
      </c>
      <c r="AK12" s="4">
        <v>-75636.126721567183</v>
      </c>
      <c r="AL12" s="4">
        <v>0</v>
      </c>
      <c r="AM12" s="4">
        <v>20.218488001640221</v>
      </c>
      <c r="AN12" s="4">
        <v>20.236968100375499</v>
      </c>
      <c r="AO12" s="4">
        <f t="shared" si="2"/>
        <v>-379023.46412895533</v>
      </c>
    </row>
    <row r="13" spans="1:41" x14ac:dyDescent="0.2">
      <c r="A13">
        <v>10</v>
      </c>
      <c r="B13" s="4">
        <v>145.30000000000001</v>
      </c>
      <c r="C13" s="4">
        <v>4.500010125099152E-4</v>
      </c>
      <c r="D13" s="4">
        <v>64</v>
      </c>
      <c r="E13" s="4">
        <v>153.5333333333333</v>
      </c>
      <c r="F13" s="4">
        <v>0.36475411671720792</v>
      </c>
      <c r="G13" s="4">
        <v>70.666666666666657</v>
      </c>
      <c r="H13" s="7">
        <v>149.41666666666671</v>
      </c>
      <c r="I13" s="4">
        <v>9.7582333781559782E-2</v>
      </c>
      <c r="J13" s="4">
        <v>67.333333333333343</v>
      </c>
      <c r="K13" s="4">
        <v>33.076918522839669</v>
      </c>
      <c r="L13" s="4">
        <v>8.2333333333333201</v>
      </c>
      <c r="M13" s="4">
        <v>2.5313870442577771</v>
      </c>
      <c r="N13" s="5">
        <f t="shared" si="0"/>
        <v>4.418103856462563E-2</v>
      </c>
      <c r="O13" s="4">
        <v>8.2413754598427342</v>
      </c>
      <c r="P13" s="4">
        <v>3.3333333333333428</v>
      </c>
      <c r="Q13" s="4">
        <v>24</v>
      </c>
      <c r="R13" s="4">
        <v>39.90241766621844</v>
      </c>
      <c r="S13" s="4">
        <v>70645.72529742388</v>
      </c>
      <c r="T13" s="4">
        <v>40423.344728429278</v>
      </c>
      <c r="U13" s="4">
        <v>240173.64921085769</v>
      </c>
      <c r="V13" s="4">
        <v>8.8955223667033323</v>
      </c>
      <c r="W13" s="6">
        <f t="shared" si="1"/>
        <v>0.15525615398377154</v>
      </c>
      <c r="X13" s="4">
        <v>60.730769230769241</v>
      </c>
      <c r="Y13" s="4">
        <v>60.633186896987681</v>
      </c>
      <c r="Z13" s="4">
        <v>3783.5108623720312</v>
      </c>
      <c r="AA13" s="4">
        <v>3</v>
      </c>
      <c r="AB13" s="4">
        <v>400</v>
      </c>
      <c r="AC13" s="4">
        <v>27</v>
      </c>
      <c r="AD13" s="4">
        <v>100</v>
      </c>
      <c r="AE13" s="4">
        <v>145</v>
      </c>
      <c r="AF13" s="4">
        <v>100</v>
      </c>
      <c r="AG13" s="4">
        <v>1.036616181329963</v>
      </c>
      <c r="AH13" s="4">
        <v>-9273.0709800247114</v>
      </c>
      <c r="AI13" s="4">
        <v>9.7582333781559782E-2</v>
      </c>
      <c r="AJ13" s="4">
        <v>0</v>
      </c>
      <c r="AK13" s="4">
        <v>-70645.72529742388</v>
      </c>
      <c r="AL13" s="4">
        <v>0</v>
      </c>
      <c r="AM13" s="4">
        <v>20.236968100375499</v>
      </c>
      <c r="AN13" s="4">
        <v>20.75298934726553</v>
      </c>
      <c r="AO13" s="4">
        <f t="shared" si="2"/>
        <v>-213358.20457328405</v>
      </c>
    </row>
    <row r="14" spans="1:41" x14ac:dyDescent="0.2">
      <c r="A14">
        <v>11</v>
      </c>
      <c r="B14" s="4">
        <v>153.5333333333333</v>
      </c>
      <c r="C14" s="4">
        <v>0.36475411671720792</v>
      </c>
      <c r="D14" s="4">
        <v>70.666666666666657</v>
      </c>
      <c r="E14" s="4">
        <v>161.76666666666671</v>
      </c>
      <c r="F14" s="4">
        <v>1.415625533815515</v>
      </c>
      <c r="G14" s="4">
        <v>77.333333333333343</v>
      </c>
      <c r="H14" s="7">
        <v>157.65</v>
      </c>
      <c r="I14" s="4">
        <v>0.80333926991292515</v>
      </c>
      <c r="J14" s="4">
        <v>74</v>
      </c>
      <c r="K14" s="4">
        <v>36.884638756313237</v>
      </c>
      <c r="L14" s="4">
        <v>8.2333333333333485</v>
      </c>
      <c r="M14" s="4">
        <v>7.267387142297566</v>
      </c>
      <c r="N14" s="5">
        <f t="shared" si="0"/>
        <v>0.12683983365019419</v>
      </c>
      <c r="O14" s="4">
        <v>8.3000105777110278</v>
      </c>
      <c r="P14" s="4">
        <v>10</v>
      </c>
      <c r="Q14" s="4">
        <v>24</v>
      </c>
      <c r="R14" s="4">
        <v>39.196660730087068</v>
      </c>
      <c r="S14" s="4">
        <v>77014.264214792114</v>
      </c>
      <c r="T14" s="4">
        <v>44131.655411586667</v>
      </c>
      <c r="U14" s="4">
        <v>249446.72019088239</v>
      </c>
      <c r="V14" s="4">
        <v>8.8955223667033323</v>
      </c>
      <c r="W14" s="6">
        <f t="shared" si="1"/>
        <v>0.15525615398377154</v>
      </c>
      <c r="X14" s="4">
        <v>63.295000000000002</v>
      </c>
      <c r="Y14" s="4">
        <v>62.491660730087077</v>
      </c>
      <c r="Z14" s="4">
        <v>3899.4796295574329</v>
      </c>
      <c r="AA14" s="4">
        <v>3</v>
      </c>
      <c r="AB14" s="4">
        <v>400</v>
      </c>
      <c r="AC14" s="4">
        <v>27</v>
      </c>
      <c r="AD14" s="4">
        <v>100</v>
      </c>
      <c r="AE14" s="4">
        <v>145</v>
      </c>
      <c r="AF14" s="4">
        <v>100</v>
      </c>
      <c r="AG14" s="4">
        <v>1.0079407017825091</v>
      </c>
      <c r="AH14" s="4">
        <v>-3582.902287018263</v>
      </c>
      <c r="AI14" s="4">
        <v>0.80333926991292515</v>
      </c>
      <c r="AJ14" s="4">
        <v>0</v>
      </c>
      <c r="AK14" s="4">
        <v>-77014.264214792114</v>
      </c>
      <c r="AL14" s="4">
        <v>0</v>
      </c>
      <c r="AM14" s="4">
        <v>20.75298934726553</v>
      </c>
      <c r="AN14" s="4">
        <v>21.750024847377549</v>
      </c>
      <c r="AO14" s="4">
        <f t="shared" si="2"/>
        <v>-84500.040818515627</v>
      </c>
    </row>
    <row r="15" spans="1:41" x14ac:dyDescent="0.2">
      <c r="A15">
        <v>12</v>
      </c>
      <c r="B15" s="4">
        <v>161.76666666666671</v>
      </c>
      <c r="C15" s="4">
        <v>1.415625533815515</v>
      </c>
      <c r="D15" s="4">
        <v>77.333333333333343</v>
      </c>
      <c r="E15" s="4">
        <v>170</v>
      </c>
      <c r="F15" s="4">
        <v>3.1754163448145789</v>
      </c>
      <c r="G15" s="4">
        <v>84</v>
      </c>
      <c r="H15" s="7">
        <v>165.8833333333333</v>
      </c>
      <c r="I15" s="4">
        <v>2.20487543395177</v>
      </c>
      <c r="J15" s="4">
        <v>80.666666666666657</v>
      </c>
      <c r="K15" s="4">
        <v>41.029974954153509</v>
      </c>
      <c r="L15" s="4">
        <v>8.2333333333333201</v>
      </c>
      <c r="M15" s="4">
        <v>12.05399136403763</v>
      </c>
      <c r="N15" s="5">
        <f t="shared" si="0"/>
        <v>0.21038183730941906</v>
      </c>
      <c r="O15" s="4">
        <v>8.4189609347782426</v>
      </c>
      <c r="P15" s="4">
        <v>16.666666666666661</v>
      </c>
      <c r="Q15" s="4">
        <v>24</v>
      </c>
      <c r="R15" s="4">
        <v>37.79512456604823</v>
      </c>
      <c r="S15" s="4">
        <v>82626.630267269968</v>
      </c>
      <c r="T15" s="4">
        <v>47579.476004726283</v>
      </c>
      <c r="U15" s="4">
        <v>253029.62247790059</v>
      </c>
      <c r="V15" s="4">
        <v>8.8955223667033323</v>
      </c>
      <c r="W15" s="6">
        <f t="shared" si="1"/>
        <v>0.15525615398377154</v>
      </c>
      <c r="X15" s="4">
        <v>65.765000000000001</v>
      </c>
      <c r="Y15" s="4">
        <v>63.560124566048231</v>
      </c>
      <c r="Z15" s="4">
        <v>3966.1517729214102</v>
      </c>
      <c r="AA15" s="4">
        <v>3</v>
      </c>
      <c r="AB15" s="4">
        <v>400</v>
      </c>
      <c r="AC15" s="4">
        <v>27</v>
      </c>
      <c r="AD15" s="4">
        <v>100</v>
      </c>
      <c r="AE15" s="4">
        <v>145</v>
      </c>
      <c r="AF15" s="4">
        <v>100</v>
      </c>
      <c r="AG15" s="4">
        <v>0.98719076459475685</v>
      </c>
      <c r="AH15" s="4">
        <v>3004.420217868138</v>
      </c>
      <c r="AI15" s="4">
        <v>2.20487543395177</v>
      </c>
      <c r="AJ15" s="4">
        <v>0</v>
      </c>
      <c r="AK15" s="4">
        <v>-82626.630267269968</v>
      </c>
      <c r="AL15" s="4">
        <v>0</v>
      </c>
      <c r="AM15" s="4">
        <v>21.750024847377549</v>
      </c>
      <c r="AN15" s="4">
        <v>23.28127742148499</v>
      </c>
      <c r="AO15" s="4">
        <f t="shared" si="2"/>
        <v>70521.889922367613</v>
      </c>
    </row>
    <row r="16" spans="1:41" x14ac:dyDescent="0.2">
      <c r="A16">
        <v>13</v>
      </c>
      <c r="B16" s="4">
        <v>170</v>
      </c>
      <c r="C16" s="4">
        <v>3.1754163448145789</v>
      </c>
      <c r="D16" s="4">
        <v>84</v>
      </c>
      <c r="E16" s="4">
        <v>179.16619692162919</v>
      </c>
      <c r="F16" s="4">
        <v>6.0177091792690192</v>
      </c>
      <c r="G16" s="4">
        <v>84</v>
      </c>
      <c r="H16" s="7">
        <v>174.5830984608146</v>
      </c>
      <c r="I16" s="4">
        <v>4.475970115066076</v>
      </c>
      <c r="J16" s="4">
        <v>84</v>
      </c>
      <c r="K16" s="4">
        <v>43.901090281859858</v>
      </c>
      <c r="L16" s="4">
        <v>9.1661969216291936</v>
      </c>
      <c r="M16" s="4">
        <v>17.207373528260501</v>
      </c>
      <c r="N16" s="5">
        <f t="shared" si="0"/>
        <v>0.30032532368865927</v>
      </c>
      <c r="O16" s="4">
        <v>9.5956974728459272</v>
      </c>
      <c r="P16" s="4">
        <v>20</v>
      </c>
      <c r="Q16" s="4">
        <v>24</v>
      </c>
      <c r="R16" s="4">
        <v>35.524029884933917</v>
      </c>
      <c r="S16" s="4">
        <v>93212.632576047094</v>
      </c>
      <c r="T16" s="4">
        <v>52500.9052519057</v>
      </c>
      <c r="U16" s="4">
        <v>250025.2022600325</v>
      </c>
      <c r="V16" s="4">
        <v>8.8955223667033323</v>
      </c>
      <c r="W16" s="6">
        <f t="shared" si="1"/>
        <v>0.15525615398377154</v>
      </c>
      <c r="X16" s="4">
        <v>68.374929538244373</v>
      </c>
      <c r="Y16" s="4">
        <v>63.898959423178297</v>
      </c>
      <c r="Z16" s="4">
        <v>3987.2950680063259</v>
      </c>
      <c r="AA16" s="4">
        <v>3</v>
      </c>
      <c r="AB16" s="4">
        <v>400</v>
      </c>
      <c r="AC16" s="4">
        <v>27</v>
      </c>
      <c r="AD16" s="4">
        <v>100</v>
      </c>
      <c r="AE16" s="4">
        <v>145</v>
      </c>
      <c r="AF16" s="4">
        <v>100</v>
      </c>
      <c r="AG16" s="4">
        <v>0.97321205263231036</v>
      </c>
      <c r="AH16" s="4">
        <v>11907.22927254782</v>
      </c>
      <c r="AI16" s="4">
        <v>4.475970115066076</v>
      </c>
      <c r="AJ16" s="4">
        <v>0</v>
      </c>
      <c r="AK16" s="4">
        <v>-93212.632576047094</v>
      </c>
      <c r="AL16" s="4">
        <v>0</v>
      </c>
      <c r="AM16" s="4">
        <v>23.28127742148499</v>
      </c>
      <c r="AN16" s="4">
        <v>25.692172479091489</v>
      </c>
      <c r="AO16" s="4">
        <f t="shared" si="2"/>
        <v>268796.24985457823</v>
      </c>
    </row>
    <row r="17" spans="1:41" x14ac:dyDescent="0.2">
      <c r="A17">
        <v>14</v>
      </c>
      <c r="B17" s="4">
        <v>179.16619692162919</v>
      </c>
      <c r="C17" s="4">
        <v>6.0177091792690192</v>
      </c>
      <c r="D17" s="4">
        <v>84</v>
      </c>
      <c r="E17" s="4">
        <v>188.33239384325839</v>
      </c>
      <c r="F17" s="4">
        <v>9.8761760475469913</v>
      </c>
      <c r="G17" s="4">
        <v>84</v>
      </c>
      <c r="H17" s="7">
        <v>183.74929538244379</v>
      </c>
      <c r="I17" s="4">
        <v>7.8127334857784234</v>
      </c>
      <c r="J17" s="4">
        <v>84</v>
      </c>
      <c r="K17" s="4">
        <v>45.610468418031957</v>
      </c>
      <c r="L17" s="4">
        <v>9.1661969216291936</v>
      </c>
      <c r="M17" s="4">
        <v>22.798593340724128</v>
      </c>
      <c r="N17" s="5">
        <f t="shared" si="0"/>
        <v>0.39791051861888943</v>
      </c>
      <c r="O17" s="4">
        <v>9.9430184538719768</v>
      </c>
      <c r="P17" s="4">
        <v>20</v>
      </c>
      <c r="Q17" s="4">
        <v>24</v>
      </c>
      <c r="R17" s="4">
        <v>32.187266514221577</v>
      </c>
      <c r="S17" s="4">
        <v>89175.355797985714</v>
      </c>
      <c r="T17" s="4">
        <v>48042.795356980743</v>
      </c>
      <c r="U17" s="4">
        <v>238117.97298748471</v>
      </c>
      <c r="V17" s="4">
        <v>8.8955223667033323</v>
      </c>
      <c r="W17" s="6">
        <f t="shared" si="1"/>
        <v>0.15525615398377154</v>
      </c>
      <c r="X17" s="4">
        <v>70.803420439095092</v>
      </c>
      <c r="Y17" s="4">
        <v>62.990686953316668</v>
      </c>
      <c r="Z17" s="4">
        <v>3930.6188658869601</v>
      </c>
      <c r="AA17" s="4">
        <v>3</v>
      </c>
      <c r="AB17" s="4">
        <v>400</v>
      </c>
      <c r="AC17" s="4">
        <v>27</v>
      </c>
      <c r="AD17" s="4">
        <v>100</v>
      </c>
      <c r="AE17" s="4">
        <v>145</v>
      </c>
      <c r="AF17" s="4">
        <v>100</v>
      </c>
      <c r="AG17" s="4">
        <v>0.96719873514680543</v>
      </c>
      <c r="AH17" s="4">
        <v>20462.322725746639</v>
      </c>
      <c r="AI17" s="4">
        <v>7.8127334857784234</v>
      </c>
      <c r="AJ17" s="4">
        <v>0</v>
      </c>
      <c r="AK17" s="4">
        <v>-89175.355797985714</v>
      </c>
      <c r="AL17" s="4">
        <v>0</v>
      </c>
      <c r="AM17" s="4">
        <v>25.692172479091489</v>
      </c>
      <c r="AN17" s="4">
        <v>28.875152709666889</v>
      </c>
      <c r="AO17" s="4">
        <f t="shared" si="2"/>
        <v>423467.27385890391</v>
      </c>
    </row>
    <row r="18" spans="1:41" x14ac:dyDescent="0.2">
      <c r="A18">
        <v>15</v>
      </c>
      <c r="B18" s="4">
        <v>188.33239384325839</v>
      </c>
      <c r="C18" s="4">
        <v>9.8761760475469913</v>
      </c>
      <c r="D18" s="4">
        <v>84</v>
      </c>
      <c r="E18" s="4">
        <v>197.49859076488761</v>
      </c>
      <c r="F18" s="4">
        <v>14.888908080668701</v>
      </c>
      <c r="G18" s="4">
        <v>84</v>
      </c>
      <c r="H18" s="7">
        <v>192.91549230407301</v>
      </c>
      <c r="I18" s="4">
        <v>12.226965432096851</v>
      </c>
      <c r="J18" s="4">
        <v>84</v>
      </c>
      <c r="K18" s="4">
        <v>47.87788594012094</v>
      </c>
      <c r="L18" s="4">
        <v>9.1661969216291936</v>
      </c>
      <c r="M18" s="4">
        <v>28.63022324310317</v>
      </c>
      <c r="N18" s="5">
        <f t="shared" si="0"/>
        <v>0.49969166117315922</v>
      </c>
      <c r="O18" s="4">
        <v>10.44306712961829</v>
      </c>
      <c r="P18" s="4">
        <v>20</v>
      </c>
      <c r="Q18" s="4">
        <v>24</v>
      </c>
      <c r="R18" s="4">
        <v>27.773034567903149</v>
      </c>
      <c r="S18" s="4">
        <v>83834.408853329165</v>
      </c>
      <c r="T18" s="4">
        <v>43650.103606094402</v>
      </c>
      <c r="U18" s="4">
        <v>217655.65026173799</v>
      </c>
      <c r="V18" s="4">
        <v>8.8955223667033323</v>
      </c>
      <c r="W18" s="6">
        <f t="shared" si="1"/>
        <v>0.15525615398377154</v>
      </c>
      <c r="X18" s="4">
        <v>72.767605493729931</v>
      </c>
      <c r="Y18" s="4">
        <v>60.540640061633077</v>
      </c>
      <c r="Z18" s="4">
        <v>3777.7359398459039</v>
      </c>
      <c r="AA18" s="4">
        <v>3</v>
      </c>
      <c r="AB18" s="4">
        <v>400</v>
      </c>
      <c r="AC18" s="4">
        <v>27</v>
      </c>
      <c r="AD18" s="4">
        <v>100</v>
      </c>
      <c r="AE18" s="4">
        <v>145</v>
      </c>
      <c r="AF18" s="4">
        <v>100</v>
      </c>
      <c r="AG18" s="4">
        <v>0.97078398771303787</v>
      </c>
      <c r="AH18" s="4">
        <v>28185.443805337549</v>
      </c>
      <c r="AI18" s="4">
        <v>12.226965432096851</v>
      </c>
      <c r="AJ18" s="4">
        <v>0</v>
      </c>
      <c r="AK18" s="4">
        <v>-83834.408853329165</v>
      </c>
      <c r="AL18" s="4">
        <v>0</v>
      </c>
      <c r="AM18" s="4">
        <v>28.875152709666889</v>
      </c>
      <c r="AN18" s="4">
        <v>32.893087665872677</v>
      </c>
      <c r="AO18" s="4">
        <f t="shared" si="2"/>
        <v>500326.48186866095</v>
      </c>
    </row>
    <row r="19" spans="1:41" x14ac:dyDescent="0.2">
      <c r="A19">
        <v>16</v>
      </c>
      <c r="B19" s="4">
        <v>197.49859076488761</v>
      </c>
      <c r="C19" s="4">
        <v>14.888908080668701</v>
      </c>
      <c r="D19" s="4">
        <v>84</v>
      </c>
      <c r="E19" s="4">
        <v>206.6647876865168</v>
      </c>
      <c r="F19" s="4">
        <v>21.276090292867149</v>
      </c>
      <c r="G19" s="4">
        <v>84</v>
      </c>
      <c r="H19" s="7">
        <v>202.08168922570221</v>
      </c>
      <c r="I19" s="4">
        <v>17.89226129565888</v>
      </c>
      <c r="J19" s="4">
        <v>84</v>
      </c>
      <c r="K19" s="4">
        <v>50.800186754089268</v>
      </c>
      <c r="L19" s="4">
        <v>9.1661969216292221</v>
      </c>
      <c r="M19" s="4">
        <v>34.807209799104918</v>
      </c>
      <c r="N19" s="5">
        <f t="shared" si="0"/>
        <v>0.60750041442681479</v>
      </c>
      <c r="O19" s="4">
        <v>11.163621196091469</v>
      </c>
      <c r="P19" s="4">
        <v>20</v>
      </c>
      <c r="Q19" s="4">
        <v>24</v>
      </c>
      <c r="R19" s="4">
        <v>22.10773870434112</v>
      </c>
      <c r="S19" s="4">
        <v>76979.752142708894</v>
      </c>
      <c r="T19" s="4">
        <v>38871.173350389749</v>
      </c>
      <c r="U19" s="4">
        <v>189470.20645640051</v>
      </c>
      <c r="V19" s="4">
        <v>8.8955223667033323</v>
      </c>
      <c r="W19" s="6">
        <f t="shared" si="1"/>
        <v>0.15525615398377154</v>
      </c>
      <c r="X19" s="4">
        <v>74.731790548364756</v>
      </c>
      <c r="Y19" s="4">
        <v>56.839529252705873</v>
      </c>
      <c r="Z19" s="4">
        <v>3546.7866253688462</v>
      </c>
      <c r="AA19" s="4">
        <v>3</v>
      </c>
      <c r="AB19" s="4">
        <v>400</v>
      </c>
      <c r="AC19" s="4">
        <v>27</v>
      </c>
      <c r="AD19" s="4">
        <v>100</v>
      </c>
      <c r="AE19" s="4">
        <v>145</v>
      </c>
      <c r="AF19" s="4">
        <v>100</v>
      </c>
      <c r="AG19" s="4">
        <v>0.98577950278950521</v>
      </c>
      <c r="AH19" s="4">
        <v>34920.677729165487</v>
      </c>
      <c r="AI19" s="4">
        <v>17.89226129565888</v>
      </c>
      <c r="AJ19" s="4">
        <v>0</v>
      </c>
      <c r="AK19" s="4">
        <v>-76979.752142708894</v>
      </c>
      <c r="AL19" s="4">
        <v>0</v>
      </c>
      <c r="AM19" s="4">
        <v>32.893087665872677</v>
      </c>
      <c r="AN19" s="4">
        <v>37.879280221218337</v>
      </c>
      <c r="AO19" s="4">
        <f t="shared" si="2"/>
        <v>473925.32621160476</v>
      </c>
    </row>
    <row r="20" spans="1:41" x14ac:dyDescent="0.2">
      <c r="A20">
        <v>17</v>
      </c>
      <c r="B20" s="4">
        <v>206.6647876865168</v>
      </c>
      <c r="C20" s="4">
        <v>21.276090292867149</v>
      </c>
      <c r="D20" s="4">
        <v>84</v>
      </c>
      <c r="E20" s="4">
        <v>215.830984608146</v>
      </c>
      <c r="F20" s="4">
        <v>29.409833408323909</v>
      </c>
      <c r="G20" s="4">
        <v>84</v>
      </c>
      <c r="H20" s="7">
        <v>211.2478861473314</v>
      </c>
      <c r="I20" s="4">
        <v>25.09193914530816</v>
      </c>
      <c r="J20" s="4">
        <v>84</v>
      </c>
      <c r="K20" s="4">
        <v>54.539938047377632</v>
      </c>
      <c r="L20" s="4">
        <v>9.1661969216291936</v>
      </c>
      <c r="M20" s="4">
        <v>41.489199988969958</v>
      </c>
      <c r="N20" s="5">
        <f t="shared" si="0"/>
        <v>0.7241231438259208</v>
      </c>
      <c r="O20" s="4">
        <v>12.236596191443221</v>
      </c>
      <c r="P20" s="4">
        <v>20</v>
      </c>
      <c r="Q20" s="4">
        <v>24</v>
      </c>
      <c r="R20" s="4">
        <v>14.90806085469184</v>
      </c>
      <c r="S20" s="4">
        <v>68268.588370341269</v>
      </c>
      <c r="T20" s="4">
        <v>33698.745116792241</v>
      </c>
      <c r="U20" s="4">
        <v>154549.52872723501</v>
      </c>
      <c r="V20" s="4">
        <v>8.8955223667033323</v>
      </c>
      <c r="W20" s="6">
        <f t="shared" si="1"/>
        <v>0.15525615398377154</v>
      </c>
      <c r="X20" s="4">
        <v>76.263342120053892</v>
      </c>
      <c r="Y20" s="4">
        <v>51.171402974745732</v>
      </c>
      <c r="Z20" s="4">
        <v>3193.095545624134</v>
      </c>
      <c r="AA20" s="4">
        <v>3</v>
      </c>
      <c r="AB20" s="4">
        <v>400</v>
      </c>
      <c r="AC20" s="4">
        <v>27</v>
      </c>
      <c r="AD20" s="4">
        <v>100</v>
      </c>
      <c r="AE20" s="4">
        <v>145</v>
      </c>
      <c r="AF20" s="4">
        <v>100</v>
      </c>
      <c r="AG20" s="4">
        <v>1.016032064889711</v>
      </c>
      <c r="AH20" s="4">
        <v>40158.865608300199</v>
      </c>
      <c r="AI20" s="4">
        <v>25.09193914530816</v>
      </c>
      <c r="AJ20" s="4">
        <v>0</v>
      </c>
      <c r="AK20" s="4">
        <v>-68268.588370341269</v>
      </c>
      <c r="AL20" s="4">
        <v>0</v>
      </c>
      <c r="AM20" s="4">
        <v>37.879280221218337</v>
      </c>
      <c r="AN20" s="4">
        <v>44.054987101895698</v>
      </c>
      <c r="AO20" s="4">
        <f t="shared" si="2"/>
        <v>316283.18197540671</v>
      </c>
    </row>
    <row r="21" spans="1:41" x14ac:dyDescent="0.2">
      <c r="A21">
        <v>18</v>
      </c>
      <c r="B21" s="4">
        <v>215.830984608146</v>
      </c>
      <c r="C21" s="4">
        <v>29.409833408323909</v>
      </c>
      <c r="D21" s="4">
        <v>84</v>
      </c>
      <c r="E21" s="4">
        <v>224.99718152977519</v>
      </c>
      <c r="F21" s="4">
        <v>39.996242223572402</v>
      </c>
      <c r="G21" s="4">
        <v>84</v>
      </c>
      <c r="H21" s="7">
        <v>220.41408306896059</v>
      </c>
      <c r="I21" s="4">
        <v>34.328727171860677</v>
      </c>
      <c r="J21" s="4">
        <v>84</v>
      </c>
      <c r="K21" s="4">
        <v>59.400357126227469</v>
      </c>
      <c r="L21" s="4">
        <v>9.1661969216291936</v>
      </c>
      <c r="M21" s="4">
        <v>48.950353980985518</v>
      </c>
      <c r="N21" s="5">
        <f t="shared" si="0"/>
        <v>0.85434484698491109</v>
      </c>
      <c r="O21" s="4">
        <v>13.95769645826263</v>
      </c>
      <c r="P21" s="4">
        <v>20</v>
      </c>
      <c r="Q21" s="4">
        <v>24</v>
      </c>
      <c r="R21" s="4">
        <v>5.6712728281393234</v>
      </c>
      <c r="S21" s="4">
        <v>57092.647597677293</v>
      </c>
      <c r="T21" s="4">
        <v>27922.235884849681</v>
      </c>
      <c r="U21" s="4">
        <v>114390.6631189348</v>
      </c>
      <c r="V21" s="4">
        <v>8.8955223667033323</v>
      </c>
      <c r="W21" s="6">
        <f t="shared" si="1"/>
        <v>0.15525615398377154</v>
      </c>
      <c r="X21" s="4">
        <v>77.006547275861664</v>
      </c>
      <c r="Y21" s="4">
        <v>42.677820104000993</v>
      </c>
      <c r="Z21" s="4">
        <v>2663.0959744896609</v>
      </c>
      <c r="AA21" s="4">
        <v>3</v>
      </c>
      <c r="AB21" s="4">
        <v>400</v>
      </c>
      <c r="AC21" s="4">
        <v>27</v>
      </c>
      <c r="AD21" s="4">
        <v>100</v>
      </c>
      <c r="AE21" s="4">
        <v>145</v>
      </c>
      <c r="AF21" s="4">
        <v>100</v>
      </c>
      <c r="AG21" s="4">
        <v>1.0698404961922661</v>
      </c>
      <c r="AH21" s="4">
        <v>42888.231943938386</v>
      </c>
      <c r="AI21" s="4">
        <v>34.328727171860677</v>
      </c>
      <c r="AJ21" s="4">
        <v>0</v>
      </c>
      <c r="AK21" s="4">
        <v>-57092.647597677293</v>
      </c>
      <c r="AL21" s="4">
        <v>0</v>
      </c>
      <c r="AM21" s="4">
        <v>44.054987101895698</v>
      </c>
      <c r="AN21" s="4">
        <v>51.753861684685553</v>
      </c>
      <c r="AO21" s="4">
        <f t="shared" si="2"/>
        <v>7184.2228218205164</v>
      </c>
    </row>
    <row r="22" spans="1:41" x14ac:dyDescent="0.2">
      <c r="A22">
        <v>19</v>
      </c>
      <c r="B22" s="4">
        <v>224.99718152977519</v>
      </c>
      <c r="C22" s="4">
        <v>39.996242223572402</v>
      </c>
      <c r="D22" s="4">
        <v>84</v>
      </c>
      <c r="E22" s="4">
        <v>238.29228574635539</v>
      </c>
      <c r="F22" s="4">
        <v>63.992369972179773</v>
      </c>
      <c r="G22" s="4">
        <v>84</v>
      </c>
      <c r="H22" s="7">
        <v>231.6447336380653</v>
      </c>
      <c r="I22" s="4">
        <v>50.073152184533818</v>
      </c>
      <c r="J22" s="4">
        <v>84</v>
      </c>
      <c r="K22" s="4">
        <v>67.362638485423233</v>
      </c>
      <c r="L22" s="4">
        <v>13.295104216580169</v>
      </c>
      <c r="M22" s="4">
        <v>60.048385306039087</v>
      </c>
      <c r="N22" s="5">
        <f t="shared" si="0"/>
        <v>1.0480420340965648</v>
      </c>
      <c r="O22" s="4">
        <v>26.62916806949238</v>
      </c>
      <c r="P22" s="4">
        <v>20</v>
      </c>
      <c r="Q22" s="4">
        <v>13.92684781546618</v>
      </c>
      <c r="R22" s="4">
        <v>0</v>
      </c>
      <c r="S22" s="4">
        <v>56786.338136917402</v>
      </c>
      <c r="T22" s="4">
        <v>29608.866345397411</v>
      </c>
      <c r="U22" s="4">
        <v>71502.431174996455</v>
      </c>
      <c r="V22" s="4">
        <v>8.8955223667033323</v>
      </c>
      <c r="W22" s="6">
        <f t="shared" si="1"/>
        <v>0.15525615398377154</v>
      </c>
      <c r="X22" s="4">
        <v>77.91714056524853</v>
      </c>
      <c r="Y22" s="4">
        <v>27.843988380714709</v>
      </c>
      <c r="Z22" s="4">
        <v>1737.4648749565979</v>
      </c>
      <c r="AA22" s="4">
        <v>2</v>
      </c>
      <c r="AB22" s="4">
        <v>100</v>
      </c>
      <c r="AC22" s="4">
        <v>32</v>
      </c>
      <c r="AD22" s="4">
        <v>100</v>
      </c>
      <c r="AE22" s="4">
        <v>145</v>
      </c>
      <c r="AF22" s="4">
        <v>100</v>
      </c>
      <c r="AG22" s="4">
        <v>1.1382926330523551</v>
      </c>
      <c r="AH22" s="4">
        <v>61020.96489264824</v>
      </c>
      <c r="AI22" s="4">
        <v>50.073152184533818</v>
      </c>
      <c r="AJ22" s="4">
        <v>0</v>
      </c>
      <c r="AK22" s="4">
        <v>-56786.338136917402</v>
      </c>
      <c r="AL22" s="4">
        <v>0</v>
      </c>
      <c r="AM22" s="4">
        <v>51.753861684685553</v>
      </c>
      <c r="AN22" s="4">
        <v>69.676772599308009</v>
      </c>
      <c r="AO22" s="4">
        <f t="shared" si="2"/>
        <v>-832991.62666661071</v>
      </c>
    </row>
    <row r="23" spans="1:41" x14ac:dyDescent="0.2">
      <c r="A23">
        <v>20</v>
      </c>
      <c r="B23" s="4">
        <v>238.29228574635539</v>
      </c>
      <c r="C23" s="4">
        <v>63.992369972179773</v>
      </c>
      <c r="D23" s="4">
        <v>84</v>
      </c>
      <c r="E23" s="4">
        <v>242.7271934631309</v>
      </c>
      <c r="F23" s="4">
        <v>78.801045831933351</v>
      </c>
      <c r="G23" s="4">
        <v>84</v>
      </c>
      <c r="H23" s="7">
        <v>240.50973960474309</v>
      </c>
      <c r="I23" s="4">
        <v>70.370797502562368</v>
      </c>
      <c r="J23" s="4">
        <v>84</v>
      </c>
      <c r="K23" s="4">
        <v>77.185398751281184</v>
      </c>
      <c r="L23" s="4">
        <v>4.4349077167755127</v>
      </c>
      <c r="M23" s="4">
        <v>72.764970977396402</v>
      </c>
      <c r="N23" s="5">
        <f t="shared" si="0"/>
        <v>1.2699883236736835</v>
      </c>
      <c r="O23" s="4">
        <v>14.96802931890943</v>
      </c>
      <c r="P23" s="4">
        <v>13.62920249743763</v>
      </c>
      <c r="Q23" s="4">
        <v>0</v>
      </c>
      <c r="R23" s="4">
        <v>0</v>
      </c>
      <c r="S23" s="4">
        <v>7857.7531928196913</v>
      </c>
      <c r="T23" s="4">
        <v>4332.228964850422</v>
      </c>
      <c r="U23" s="4">
        <v>10481.46628234821</v>
      </c>
      <c r="V23" s="4">
        <v>8.8955223667033323</v>
      </c>
      <c r="W23" s="6">
        <f t="shared" si="1"/>
        <v>0.15525615398377154</v>
      </c>
      <c r="X23" s="4">
        <v>78.635924832817011</v>
      </c>
      <c r="Y23" s="4">
        <v>8.2651273302546429</v>
      </c>
      <c r="Z23" s="4">
        <v>515.74394540788967</v>
      </c>
      <c r="AA23" s="4">
        <v>1</v>
      </c>
      <c r="AB23" s="4">
        <v>200</v>
      </c>
      <c r="AC23" s="4">
        <v>28</v>
      </c>
      <c r="AD23" s="4">
        <v>100</v>
      </c>
      <c r="AE23" s="4">
        <v>145</v>
      </c>
      <c r="AF23" s="4">
        <v>100</v>
      </c>
      <c r="AG23" s="4">
        <v>1.455854622958864</v>
      </c>
      <c r="AH23" s="4">
        <v>10830.682955218899</v>
      </c>
      <c r="AI23" s="4">
        <v>70.370797502562368</v>
      </c>
      <c r="AJ23" s="4">
        <v>0</v>
      </c>
      <c r="AK23" s="4">
        <v>-7857.7531928196913</v>
      </c>
      <c r="AL23" s="4">
        <v>0</v>
      </c>
      <c r="AM23" s="4">
        <v>69.676772599308009</v>
      </c>
      <c r="AN23" s="4">
        <v>81.131551029590355</v>
      </c>
      <c r="AO23" s="4">
        <f t="shared" si="2"/>
        <v>-350194.85183574364</v>
      </c>
    </row>
    <row r="24" spans="1:41" x14ac:dyDescent="0.2">
      <c r="A24">
        <v>21</v>
      </c>
      <c r="B24" s="4">
        <v>242.7271934631309</v>
      </c>
      <c r="C24" s="4">
        <v>78.801045831933351</v>
      </c>
      <c r="D24" s="4">
        <v>84</v>
      </c>
      <c r="E24" s="4">
        <v>243.7098468438343</v>
      </c>
      <c r="F24" s="4">
        <v>83.988562336042989</v>
      </c>
      <c r="G24" s="4">
        <v>84</v>
      </c>
      <c r="H24" s="7">
        <v>243.21852015348259</v>
      </c>
      <c r="I24" s="4">
        <v>81.20845139803707</v>
      </c>
      <c r="J24" s="4">
        <v>84</v>
      </c>
      <c r="K24" s="4">
        <v>82.604225699018542</v>
      </c>
      <c r="L24" s="4">
        <v>0.98265338070339681</v>
      </c>
      <c r="M24" s="4">
        <v>79.168840725753512</v>
      </c>
      <c r="N24" s="5">
        <f t="shared" si="0"/>
        <v>1.3817569356513759</v>
      </c>
      <c r="O24" s="4">
        <v>5.2292304456523118</v>
      </c>
      <c r="P24" s="4">
        <v>2.7915486019629299</v>
      </c>
      <c r="Q24" s="4">
        <v>0</v>
      </c>
      <c r="R24" s="4">
        <v>0</v>
      </c>
      <c r="S24" s="4">
        <v>356.60620724517281</v>
      </c>
      <c r="T24" s="4">
        <v>-261.7105270566816</v>
      </c>
      <c r="U24" s="4">
        <v>-349.21667287068891</v>
      </c>
      <c r="V24" s="4">
        <v>8.8955223667033323</v>
      </c>
      <c r="W24" s="6">
        <f t="shared" si="1"/>
        <v>0.15525615398377154</v>
      </c>
      <c r="X24" s="4">
        <v>78.855555688120205</v>
      </c>
      <c r="Y24" s="4">
        <v>0</v>
      </c>
      <c r="Z24" s="4">
        <v>0</v>
      </c>
      <c r="AA24" s="4">
        <v>1</v>
      </c>
      <c r="AB24" s="4">
        <v>200</v>
      </c>
      <c r="AC24" s="4">
        <v>28</v>
      </c>
      <c r="AD24" s="4">
        <v>100</v>
      </c>
      <c r="AE24" s="4">
        <v>145</v>
      </c>
      <c r="AF24" s="4">
        <v>100</v>
      </c>
      <c r="AG24" s="4">
        <v>1.6780077029329949</v>
      </c>
      <c r="AH24" s="4">
        <v>-349.21667287072029</v>
      </c>
      <c r="AI24" s="4">
        <v>81.20845139803707</v>
      </c>
      <c r="AJ24" s="4">
        <v>0</v>
      </c>
      <c r="AK24" s="4">
        <v>-356.60620724517281</v>
      </c>
      <c r="AL24" s="4">
        <v>0</v>
      </c>
      <c r="AM24" s="4">
        <v>81.131551029590355</v>
      </c>
      <c r="AN24" s="4">
        <v>83.988562336042989</v>
      </c>
      <c r="AO24" s="4">
        <f t="shared" si="2"/>
        <v>14884.319944912539</v>
      </c>
    </row>
    <row r="25" spans="1:41" x14ac:dyDescent="0.2">
      <c r="B25" s="4"/>
      <c r="C25" s="4"/>
      <c r="D25" s="4"/>
      <c r="E25" s="4"/>
      <c r="F25" s="4"/>
      <c r="G25" s="4"/>
      <c r="H25" s="7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6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1" x14ac:dyDescent="0.2">
      <c r="AG26" s="8" t="s">
        <v>42</v>
      </c>
      <c r="AH26" s="4">
        <f>SUM(AH4:AH24)</f>
        <v>2.3135271476348862E-11</v>
      </c>
      <c r="AN26" s="3" t="s">
        <v>44</v>
      </c>
      <c r="AO26" s="3">
        <f>SUM(AO4:AO24)</f>
        <v>2.066371962428093E-9</v>
      </c>
    </row>
    <row r="27" spans="1:41" ht="31" x14ac:dyDescent="0.35">
      <c r="A27" s="2" t="s">
        <v>39</v>
      </c>
    </row>
    <row r="29" spans="1:41" x14ac:dyDescent="0.2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11</v>
      </c>
      <c r="M29" s="1" t="s">
        <v>12</v>
      </c>
      <c r="N29" s="1" t="s">
        <v>41</v>
      </c>
      <c r="O29" s="1" t="s">
        <v>13</v>
      </c>
      <c r="P29" s="1" t="s">
        <v>14</v>
      </c>
      <c r="Q29" s="1" t="s">
        <v>15</v>
      </c>
      <c r="R29" s="1" t="s">
        <v>16</v>
      </c>
      <c r="S29" s="1" t="s">
        <v>17</v>
      </c>
      <c r="T29" s="1" t="s">
        <v>18</v>
      </c>
      <c r="U29" s="1" t="s">
        <v>19</v>
      </c>
      <c r="V29" s="1" t="s">
        <v>20</v>
      </c>
      <c r="W29" s="1" t="s">
        <v>40</v>
      </c>
      <c r="X29" s="1" t="s">
        <v>21</v>
      </c>
      <c r="Y29" s="1" t="s">
        <v>22</v>
      </c>
      <c r="Z29" s="1" t="s">
        <v>23</v>
      </c>
      <c r="AA29" s="1" t="s">
        <v>24</v>
      </c>
      <c r="AB29" s="1" t="s">
        <v>25</v>
      </c>
      <c r="AC29" s="1" t="s">
        <v>26</v>
      </c>
      <c r="AD29" s="1" t="s">
        <v>27</v>
      </c>
      <c r="AE29" s="1" t="s">
        <v>28</v>
      </c>
      <c r="AF29" s="1" t="s">
        <v>29</v>
      </c>
      <c r="AG29" s="1" t="s">
        <v>30</v>
      </c>
      <c r="AH29" s="1" t="s">
        <v>31</v>
      </c>
      <c r="AI29" s="1" t="s">
        <v>32</v>
      </c>
      <c r="AJ29" s="1" t="s">
        <v>33</v>
      </c>
      <c r="AK29" s="1" t="s">
        <v>34</v>
      </c>
      <c r="AL29" s="1" t="s">
        <v>35</v>
      </c>
      <c r="AM29" s="1" t="s">
        <v>36</v>
      </c>
      <c r="AN29" s="1" t="s">
        <v>37</v>
      </c>
      <c r="AO29" s="9" t="s">
        <v>43</v>
      </c>
    </row>
    <row r="30" spans="1:41" x14ac:dyDescent="0.2">
      <c r="A30">
        <v>1</v>
      </c>
      <c r="B30" s="4">
        <v>14.999999999999989</v>
      </c>
      <c r="C30" s="4">
        <v>40.000000000000021</v>
      </c>
      <c r="D30" s="4">
        <v>40</v>
      </c>
      <c r="E30" s="4">
        <v>23.452348725187338</v>
      </c>
      <c r="F30" s="4">
        <v>30.13632133176927</v>
      </c>
      <c r="G30" s="4">
        <v>40</v>
      </c>
      <c r="H30" s="7">
        <v>19.22617436259366</v>
      </c>
      <c r="I30" s="4">
        <v>34.744139356898053</v>
      </c>
      <c r="J30" s="4">
        <v>40</v>
      </c>
      <c r="K30" s="4">
        <v>37.372069678449023</v>
      </c>
      <c r="L30" s="4">
        <v>8.4523487251873561</v>
      </c>
      <c r="M30" s="4">
        <v>-49.26521123733481</v>
      </c>
      <c r="N30" s="5">
        <f>RADIANS(M30)</f>
        <v>-0.85984014278200205</v>
      </c>
      <c r="O30" s="4">
        <v>12.95262776689902</v>
      </c>
      <c r="P30" s="4">
        <v>0</v>
      </c>
      <c r="Q30" s="4">
        <v>0</v>
      </c>
      <c r="R30" s="4">
        <v>5.2558606431019541</v>
      </c>
      <c r="S30" s="4">
        <v>5864.0164448560463</v>
      </c>
      <c r="T30" s="4">
        <v>19157.729486156692</v>
      </c>
      <c r="U30" s="4">
        <v>0</v>
      </c>
      <c r="V30" s="4">
        <v>8.8955223667033323</v>
      </c>
      <c r="W30" s="6">
        <f>RADIANS(V30)</f>
        <v>0.15525615398377154</v>
      </c>
      <c r="X30" s="4">
        <v>40</v>
      </c>
      <c r="Y30" s="4">
        <v>5.2558606431019541</v>
      </c>
      <c r="Z30" s="4">
        <v>327.96570412956191</v>
      </c>
      <c r="AA30" s="4">
        <v>3</v>
      </c>
      <c r="AB30" s="4">
        <v>400</v>
      </c>
      <c r="AC30" s="4">
        <v>27</v>
      </c>
      <c r="AD30" s="4">
        <v>100</v>
      </c>
      <c r="AE30" s="4">
        <v>95</v>
      </c>
      <c r="AF30" s="4">
        <v>100</v>
      </c>
      <c r="AG30" s="4">
        <v>3.2888965094858431</v>
      </c>
      <c r="AH30" s="4">
        <v>-23046.980710260432</v>
      </c>
      <c r="AI30" s="4">
        <v>34.744139356898053</v>
      </c>
      <c r="AJ30" s="4">
        <v>0</v>
      </c>
      <c r="AK30" s="4">
        <v>-5864.0164448560463</v>
      </c>
      <c r="AL30" s="4">
        <v>0</v>
      </c>
      <c r="AM30" s="4">
        <v>40.000000000000021</v>
      </c>
      <c r="AN30" s="4">
        <v>35.405602232838717</v>
      </c>
      <c r="AO30" s="4">
        <f t="shared" ref="AO30:AO50" si="3">AH30*(H30*SIN(W30)-AI30*COS(W30))</f>
        <v>722597.30536689586</v>
      </c>
    </row>
    <row r="31" spans="1:41" x14ac:dyDescent="0.2">
      <c r="A31">
        <v>2</v>
      </c>
      <c r="B31" s="4">
        <v>23.452348725187338</v>
      </c>
      <c r="C31" s="4">
        <v>30.13632133176927</v>
      </c>
      <c r="D31" s="4">
        <v>40</v>
      </c>
      <c r="E31" s="4">
        <v>31.901878980149871</v>
      </c>
      <c r="F31" s="4">
        <v>22.420188684398379</v>
      </c>
      <c r="G31" s="4">
        <v>40</v>
      </c>
      <c r="H31" s="7">
        <v>27.677113852668612</v>
      </c>
      <c r="I31" s="4">
        <v>26.05658243769459</v>
      </c>
      <c r="J31" s="4">
        <v>40</v>
      </c>
      <c r="K31" s="4">
        <v>33.028291218847293</v>
      </c>
      <c r="L31" s="4">
        <v>8.4495302549625322</v>
      </c>
      <c r="M31" s="4">
        <v>-42.316761701292158</v>
      </c>
      <c r="N31" s="5">
        <f t="shared" ref="N31:N50" si="4">RADIANS(M31)</f>
        <v>-0.73856682046938538</v>
      </c>
      <c r="O31" s="4">
        <v>11.427021543659221</v>
      </c>
      <c r="P31" s="4">
        <v>0</v>
      </c>
      <c r="Q31" s="4">
        <v>0</v>
      </c>
      <c r="R31" s="4">
        <v>13.94341756230541</v>
      </c>
      <c r="S31" s="4">
        <v>15551.62336863637</v>
      </c>
      <c r="T31" s="4">
        <v>26047.20868866716</v>
      </c>
      <c r="U31" s="4">
        <v>23046.980710260432</v>
      </c>
      <c r="V31" s="4">
        <v>8.8955223667033323</v>
      </c>
      <c r="W31" s="6">
        <f t="shared" ref="W31:W50" si="5">RADIANS(V31)</f>
        <v>0.15525615398377154</v>
      </c>
      <c r="X31" s="4">
        <v>40</v>
      </c>
      <c r="Y31" s="4">
        <v>13.94341756230541</v>
      </c>
      <c r="Z31" s="4">
        <v>870.06925588785771</v>
      </c>
      <c r="AA31" s="4">
        <v>3</v>
      </c>
      <c r="AB31" s="4">
        <v>400</v>
      </c>
      <c r="AC31" s="4">
        <v>27</v>
      </c>
      <c r="AD31" s="4">
        <v>100</v>
      </c>
      <c r="AE31" s="4">
        <v>95</v>
      </c>
      <c r="AF31" s="4">
        <v>100</v>
      </c>
      <c r="AG31" s="4">
        <v>2.3731421904576342</v>
      </c>
      <c r="AH31" s="4">
        <v>-31418.829575094569</v>
      </c>
      <c r="AI31" s="4">
        <v>26.05658243769459</v>
      </c>
      <c r="AJ31" s="4">
        <v>0</v>
      </c>
      <c r="AK31" s="4">
        <v>-15551.62336863637</v>
      </c>
      <c r="AL31" s="4">
        <v>0</v>
      </c>
      <c r="AM31" s="4">
        <v>35.405602232838717</v>
      </c>
      <c r="AN31" s="4">
        <v>30.95362545115233</v>
      </c>
      <c r="AO31" s="4">
        <f t="shared" si="3"/>
        <v>674354.04560479359</v>
      </c>
    </row>
    <row r="32" spans="1:41" x14ac:dyDescent="0.2">
      <c r="A32">
        <v>3</v>
      </c>
      <c r="B32" s="4">
        <v>31.901878980149871</v>
      </c>
      <c r="C32" s="4">
        <v>22.420188684398379</v>
      </c>
      <c r="D32" s="4">
        <v>40</v>
      </c>
      <c r="E32" s="4">
        <v>40.351409235112399</v>
      </c>
      <c r="F32" s="4">
        <v>16.253170045596111</v>
      </c>
      <c r="G32" s="4">
        <v>40</v>
      </c>
      <c r="H32" s="7">
        <v>36.126644107631137</v>
      </c>
      <c r="I32" s="4">
        <v>19.167284061646939</v>
      </c>
      <c r="J32" s="4">
        <v>40</v>
      </c>
      <c r="K32" s="4">
        <v>29.583642030823469</v>
      </c>
      <c r="L32" s="4">
        <v>8.4495302549625251</v>
      </c>
      <c r="M32" s="4">
        <v>-36.067189115316197</v>
      </c>
      <c r="N32" s="5">
        <f t="shared" si="4"/>
        <v>-0.62949120200172837</v>
      </c>
      <c r="O32" s="4">
        <v>10.4531069590765</v>
      </c>
      <c r="P32" s="4">
        <v>0</v>
      </c>
      <c r="Q32" s="4">
        <v>0</v>
      </c>
      <c r="R32" s="4">
        <v>20.832715938353061</v>
      </c>
      <c r="S32" s="4">
        <v>23235.51959706836</v>
      </c>
      <c r="T32" s="4">
        <v>28498.19067063984</v>
      </c>
      <c r="U32" s="4">
        <v>54465.810285354994</v>
      </c>
      <c r="V32" s="4">
        <v>8.8955223667033323</v>
      </c>
      <c r="W32" s="6">
        <f t="shared" si="5"/>
        <v>0.15525615398377154</v>
      </c>
      <c r="X32" s="4">
        <v>40</v>
      </c>
      <c r="Y32" s="4">
        <v>20.832715938353061</v>
      </c>
      <c r="Z32" s="4">
        <v>1299.961474553231</v>
      </c>
      <c r="AA32" s="4">
        <v>3</v>
      </c>
      <c r="AB32" s="4">
        <v>400</v>
      </c>
      <c r="AC32" s="4">
        <v>27</v>
      </c>
      <c r="AD32" s="4">
        <v>100</v>
      </c>
      <c r="AE32" s="4">
        <v>95</v>
      </c>
      <c r="AF32" s="4">
        <v>100</v>
      </c>
      <c r="AG32" s="4">
        <v>1.916918684164751</v>
      </c>
      <c r="AH32" s="4">
        <v>-32979.612006000832</v>
      </c>
      <c r="AI32" s="4">
        <v>19.167284061646939</v>
      </c>
      <c r="AJ32" s="4">
        <v>0</v>
      </c>
      <c r="AK32" s="4">
        <v>-23235.51959706836</v>
      </c>
      <c r="AL32" s="4">
        <v>0</v>
      </c>
      <c r="AM32" s="4">
        <v>30.95362545115233</v>
      </c>
      <c r="AN32" s="4">
        <v>27.581564944761411</v>
      </c>
      <c r="AO32" s="4">
        <f t="shared" si="3"/>
        <v>440289.73612696788</v>
      </c>
    </row>
    <row r="33" spans="1:41" x14ac:dyDescent="0.2">
      <c r="A33">
        <v>4</v>
      </c>
      <c r="B33" s="4">
        <v>40.351409235112399</v>
      </c>
      <c r="C33" s="4">
        <v>16.253170045596111</v>
      </c>
      <c r="D33" s="4">
        <v>40</v>
      </c>
      <c r="E33" s="4">
        <v>48.800939490074931</v>
      </c>
      <c r="F33" s="4">
        <v>11.311518177385169</v>
      </c>
      <c r="G33" s="4">
        <v>40</v>
      </c>
      <c r="H33" s="7">
        <v>44.576174362593662</v>
      </c>
      <c r="I33" s="4">
        <v>13.64354217495692</v>
      </c>
      <c r="J33" s="4">
        <v>40</v>
      </c>
      <c r="K33" s="4">
        <v>26.82177108747846</v>
      </c>
      <c r="L33" s="4">
        <v>8.4495302549625322</v>
      </c>
      <c r="M33" s="4">
        <v>-30.280799171141162</v>
      </c>
      <c r="N33" s="5">
        <f t="shared" si="4"/>
        <v>-0.52849964567158314</v>
      </c>
      <c r="O33" s="4">
        <v>9.7844798962008817</v>
      </c>
      <c r="P33" s="4">
        <v>0</v>
      </c>
      <c r="Q33" s="4">
        <v>0</v>
      </c>
      <c r="R33" s="4">
        <v>26.35645782504308</v>
      </c>
      <c r="S33" s="4">
        <v>29396.3587904376</v>
      </c>
      <c r="T33" s="4">
        <v>29300.498867794511</v>
      </c>
      <c r="U33" s="4">
        <v>87445.422291355819</v>
      </c>
      <c r="V33" s="4">
        <v>8.8955223667033323</v>
      </c>
      <c r="W33" s="6">
        <f t="shared" si="5"/>
        <v>0.15525615398377154</v>
      </c>
      <c r="X33" s="4">
        <v>40</v>
      </c>
      <c r="Y33" s="4">
        <v>26.35645782504308</v>
      </c>
      <c r="Z33" s="4">
        <v>1644.6429682826879</v>
      </c>
      <c r="AA33" s="4">
        <v>3</v>
      </c>
      <c r="AB33" s="4">
        <v>400</v>
      </c>
      <c r="AC33" s="4">
        <v>27</v>
      </c>
      <c r="AD33" s="4">
        <v>100</v>
      </c>
      <c r="AE33" s="4">
        <v>95</v>
      </c>
      <c r="AF33" s="4">
        <v>100</v>
      </c>
      <c r="AG33" s="4">
        <v>1.64197410263403</v>
      </c>
      <c r="AH33" s="4">
        <v>-31670.945126899609</v>
      </c>
      <c r="AI33" s="4">
        <v>13.64354217495692</v>
      </c>
      <c r="AJ33" s="4">
        <v>0</v>
      </c>
      <c r="AK33" s="4">
        <v>-29396.3587904376</v>
      </c>
      <c r="AL33" s="4">
        <v>0</v>
      </c>
      <c r="AM33" s="4">
        <v>27.581564944761411</v>
      </c>
      <c r="AN33" s="4">
        <v>25.022361988326651</v>
      </c>
      <c r="AO33" s="4">
        <f t="shared" si="3"/>
        <v>208600.09537371717</v>
      </c>
    </row>
    <row r="34" spans="1:41" x14ac:dyDescent="0.2">
      <c r="A34">
        <v>5</v>
      </c>
      <c r="B34" s="4">
        <v>48.800939490074931</v>
      </c>
      <c r="C34" s="4">
        <v>11.311518177385169</v>
      </c>
      <c r="D34" s="4">
        <v>40</v>
      </c>
      <c r="E34" s="4">
        <v>57.250469745037456</v>
      </c>
      <c r="F34" s="4">
        <v>7.3988500852734091</v>
      </c>
      <c r="G34" s="4">
        <v>40</v>
      </c>
      <c r="H34" s="7">
        <v>53.025704617556201</v>
      </c>
      <c r="I34" s="4">
        <v>9.2356979471149288</v>
      </c>
      <c r="J34" s="4">
        <v>40</v>
      </c>
      <c r="K34" s="4">
        <v>24.617848973557461</v>
      </c>
      <c r="L34" s="4">
        <v>8.4495302549625322</v>
      </c>
      <c r="M34" s="4">
        <v>-24.818360156472291</v>
      </c>
      <c r="N34" s="5">
        <f t="shared" si="4"/>
        <v>-0.43316209967621655</v>
      </c>
      <c r="O34" s="4">
        <v>9.3093100082886071</v>
      </c>
      <c r="P34" s="4">
        <v>0</v>
      </c>
      <c r="Q34" s="4">
        <v>0</v>
      </c>
      <c r="R34" s="4">
        <v>30.764302052885071</v>
      </c>
      <c r="S34" s="4">
        <v>34312.594927862912</v>
      </c>
      <c r="T34" s="4">
        <v>29310.871463460418</v>
      </c>
      <c r="U34" s="4">
        <v>119116.3674182554</v>
      </c>
      <c r="V34" s="4">
        <v>8.8955223667033323</v>
      </c>
      <c r="W34" s="6">
        <f t="shared" si="5"/>
        <v>0.15525615398377154</v>
      </c>
      <c r="X34" s="4">
        <v>40</v>
      </c>
      <c r="Y34" s="4">
        <v>30.764302052885071</v>
      </c>
      <c r="Z34" s="4">
        <v>1919.692448100029</v>
      </c>
      <c r="AA34" s="4">
        <v>3</v>
      </c>
      <c r="AB34" s="4">
        <v>400</v>
      </c>
      <c r="AC34" s="4">
        <v>27</v>
      </c>
      <c r="AD34" s="4">
        <v>100</v>
      </c>
      <c r="AE34" s="4">
        <v>95</v>
      </c>
      <c r="AF34" s="4">
        <v>100</v>
      </c>
      <c r="AG34" s="4">
        <v>1.4581411751535041</v>
      </c>
      <c r="AH34" s="4">
        <v>-28895.436715208649</v>
      </c>
      <c r="AI34" s="4">
        <v>9.2356979471149288</v>
      </c>
      <c r="AJ34" s="4">
        <v>0</v>
      </c>
      <c r="AK34" s="4">
        <v>-34312.594927862912</v>
      </c>
      <c r="AL34" s="4">
        <v>0</v>
      </c>
      <c r="AM34" s="4">
        <v>25.022361988326651</v>
      </c>
      <c r="AN34" s="4">
        <v>23.133822729063031</v>
      </c>
      <c r="AO34" s="4">
        <f t="shared" si="3"/>
        <v>26730.514210289573</v>
      </c>
    </row>
    <row r="35" spans="1:41" x14ac:dyDescent="0.2">
      <c r="A35">
        <v>6</v>
      </c>
      <c r="B35" s="4">
        <v>57.250469745037456</v>
      </c>
      <c r="C35" s="4">
        <v>7.3988500852734091</v>
      </c>
      <c r="D35" s="4">
        <v>40</v>
      </c>
      <c r="E35" s="4">
        <v>65.699999999999989</v>
      </c>
      <c r="F35" s="4">
        <v>4.3887558913701952</v>
      </c>
      <c r="G35" s="4">
        <v>40</v>
      </c>
      <c r="H35" s="7">
        <v>61.475234872518733</v>
      </c>
      <c r="I35" s="4">
        <v>5.7869959976478782</v>
      </c>
      <c r="J35" s="4">
        <v>40</v>
      </c>
      <c r="K35" s="4">
        <v>22.893497998823939</v>
      </c>
      <c r="L35" s="4">
        <v>8.4495302549625251</v>
      </c>
      <c r="M35" s="4">
        <v>-19.587598189663659</v>
      </c>
      <c r="N35" s="5">
        <f t="shared" si="4"/>
        <v>-0.34186808096731158</v>
      </c>
      <c r="O35" s="4">
        <v>8.9685392631696299</v>
      </c>
      <c r="P35" s="4">
        <v>0</v>
      </c>
      <c r="Q35" s="4">
        <v>0</v>
      </c>
      <c r="R35" s="4">
        <v>34.213004002352122</v>
      </c>
      <c r="S35" s="4">
        <v>38159.063240895717</v>
      </c>
      <c r="T35" s="4">
        <v>28870.7392181672</v>
      </c>
      <c r="U35" s="4">
        <v>148011.80413346409</v>
      </c>
      <c r="V35" s="4">
        <v>8.8955223667033323</v>
      </c>
      <c r="W35" s="6">
        <f t="shared" si="5"/>
        <v>0.15525615398377154</v>
      </c>
      <c r="X35" s="4">
        <v>40</v>
      </c>
      <c r="Y35" s="4">
        <v>34.213004002352122</v>
      </c>
      <c r="Z35" s="4">
        <v>2134.8914497467722</v>
      </c>
      <c r="AA35" s="4">
        <v>3</v>
      </c>
      <c r="AB35" s="4">
        <v>400</v>
      </c>
      <c r="AC35" s="4">
        <v>27</v>
      </c>
      <c r="AD35" s="4">
        <v>100</v>
      </c>
      <c r="AE35" s="4">
        <v>95</v>
      </c>
      <c r="AF35" s="4">
        <v>100</v>
      </c>
      <c r="AG35" s="4">
        <v>1.327139287109603</v>
      </c>
      <c r="AH35" s="4">
        <v>-25302.58192169313</v>
      </c>
      <c r="AI35" s="4">
        <v>5.7869959976478782</v>
      </c>
      <c r="AJ35" s="4">
        <v>0</v>
      </c>
      <c r="AK35" s="4">
        <v>-38159.063240895717</v>
      </c>
      <c r="AL35" s="4">
        <v>0</v>
      </c>
      <c r="AM35" s="4">
        <v>23.133822729063031</v>
      </c>
      <c r="AN35" s="4">
        <v>21.827266257646102</v>
      </c>
      <c r="AO35" s="4">
        <f t="shared" si="3"/>
        <v>-95864.427402180925</v>
      </c>
    </row>
    <row r="36" spans="1:41" x14ac:dyDescent="0.2">
      <c r="A36">
        <v>7</v>
      </c>
      <c r="B36" s="4">
        <v>65.699999999999989</v>
      </c>
      <c r="C36" s="4">
        <v>4.3887558913701952</v>
      </c>
      <c r="D36" s="4">
        <v>40</v>
      </c>
      <c r="E36" s="4">
        <v>75.566666666666663</v>
      </c>
      <c r="F36" s="4">
        <v>1.9064448826756291</v>
      </c>
      <c r="G36" s="4">
        <v>48</v>
      </c>
      <c r="H36" s="7">
        <v>70.633333333333326</v>
      </c>
      <c r="I36" s="4">
        <v>3.0140960986827001</v>
      </c>
      <c r="J36" s="4">
        <v>44</v>
      </c>
      <c r="K36" s="4">
        <v>23.341505596695111</v>
      </c>
      <c r="L36" s="4">
        <v>9.8666666666666742</v>
      </c>
      <c r="M36" s="4">
        <v>-14.103051563921619</v>
      </c>
      <c r="N36" s="5">
        <f t="shared" si="4"/>
        <v>-0.2461446843689678</v>
      </c>
      <c r="O36" s="4">
        <v>10.17329969590835</v>
      </c>
      <c r="P36" s="4">
        <v>0</v>
      </c>
      <c r="Q36" s="4">
        <v>4</v>
      </c>
      <c r="R36" s="4">
        <v>36.9859039013173</v>
      </c>
      <c r="S36" s="4">
        <v>52906.441241075692</v>
      </c>
      <c r="T36" s="4">
        <v>35635.919843825381</v>
      </c>
      <c r="U36" s="4">
        <v>173314.3860551572</v>
      </c>
      <c r="V36" s="4">
        <v>8.8955223667033323</v>
      </c>
      <c r="W36" s="6">
        <f t="shared" si="5"/>
        <v>0.15525615398377154</v>
      </c>
      <c r="X36" s="4">
        <v>44</v>
      </c>
      <c r="Y36" s="4">
        <v>40.9859039013173</v>
      </c>
      <c r="Z36" s="4">
        <v>2557.520403442199</v>
      </c>
      <c r="AA36" s="4">
        <v>3</v>
      </c>
      <c r="AB36" s="4">
        <v>400</v>
      </c>
      <c r="AC36" s="4">
        <v>27</v>
      </c>
      <c r="AD36" s="4">
        <v>100</v>
      </c>
      <c r="AE36" s="4">
        <v>95</v>
      </c>
      <c r="AF36" s="4">
        <v>100</v>
      </c>
      <c r="AG36" s="4">
        <v>1.2228950984582021</v>
      </c>
      <c r="AH36" s="4">
        <v>-26471.291534419721</v>
      </c>
      <c r="AI36" s="4">
        <v>3.0140960986827001</v>
      </c>
      <c r="AJ36" s="4">
        <v>0</v>
      </c>
      <c r="AK36" s="4">
        <v>-52906.441241075692</v>
      </c>
      <c r="AL36" s="4">
        <v>0</v>
      </c>
      <c r="AM36" s="4">
        <v>21.827266257646102</v>
      </c>
      <c r="AN36" s="4">
        <v>20.77653133585569</v>
      </c>
      <c r="AO36" s="4">
        <f t="shared" si="3"/>
        <v>-210298.90826437747</v>
      </c>
    </row>
    <row r="37" spans="1:41" x14ac:dyDescent="0.2">
      <c r="A37">
        <v>8</v>
      </c>
      <c r="B37" s="4">
        <v>75.566666666666663</v>
      </c>
      <c r="C37" s="4">
        <v>1.9064448826756291</v>
      </c>
      <c r="D37" s="4">
        <v>48</v>
      </c>
      <c r="E37" s="4">
        <v>85.433333333333337</v>
      </c>
      <c r="F37" s="4">
        <v>0.45865738855593458</v>
      </c>
      <c r="G37" s="4">
        <v>56</v>
      </c>
      <c r="H37" s="7">
        <v>80.5</v>
      </c>
      <c r="I37" s="4">
        <v>1.0568344957571161</v>
      </c>
      <c r="J37" s="4">
        <v>52</v>
      </c>
      <c r="K37" s="4">
        <v>26.10232366321593</v>
      </c>
      <c r="L37" s="4">
        <v>9.8666666666666742</v>
      </c>
      <c r="M37" s="4">
        <v>-8.3372791889056899</v>
      </c>
      <c r="N37" s="5">
        <f t="shared" si="4"/>
        <v>-0.14551297250440659</v>
      </c>
      <c r="O37" s="4">
        <v>9.9720547815337195</v>
      </c>
      <c r="P37" s="4">
        <v>0</v>
      </c>
      <c r="Q37" s="4">
        <v>12</v>
      </c>
      <c r="R37" s="4">
        <v>38.943165504242877</v>
      </c>
      <c r="S37" s="4">
        <v>64927.578752725982</v>
      </c>
      <c r="T37" s="4">
        <v>39308.153270481504</v>
      </c>
      <c r="U37" s="4">
        <v>199785.67758957701</v>
      </c>
      <c r="V37" s="4">
        <v>8.8955223667033323</v>
      </c>
      <c r="W37" s="6">
        <f t="shared" si="5"/>
        <v>0.15525615398377154</v>
      </c>
      <c r="X37" s="4">
        <v>52</v>
      </c>
      <c r="Y37" s="4">
        <v>50.943165504242877</v>
      </c>
      <c r="Z37" s="4">
        <v>3178.8535274647561</v>
      </c>
      <c r="AA37" s="4">
        <v>3</v>
      </c>
      <c r="AB37" s="4">
        <v>400</v>
      </c>
      <c r="AC37" s="4">
        <v>27</v>
      </c>
      <c r="AD37" s="4">
        <v>100</v>
      </c>
      <c r="AE37" s="4">
        <v>95</v>
      </c>
      <c r="AF37" s="4">
        <v>100</v>
      </c>
      <c r="AG37" s="4">
        <v>1.1400251377607671</v>
      </c>
      <c r="AH37" s="4">
        <v>-22839.970672891759</v>
      </c>
      <c r="AI37" s="4">
        <v>1.0568344957571161</v>
      </c>
      <c r="AJ37" s="4">
        <v>0</v>
      </c>
      <c r="AK37" s="4">
        <v>-64927.578752725982</v>
      </c>
      <c r="AL37" s="4">
        <v>0</v>
      </c>
      <c r="AM37" s="4">
        <v>20.77653133585569</v>
      </c>
      <c r="AN37" s="4">
        <v>20.218488001640221</v>
      </c>
      <c r="AO37" s="4">
        <f t="shared" si="3"/>
        <v>-260463.55233963707</v>
      </c>
    </row>
    <row r="38" spans="1:41" x14ac:dyDescent="0.2">
      <c r="A38">
        <v>9</v>
      </c>
      <c r="B38" s="4">
        <v>85.433333333333337</v>
      </c>
      <c r="C38" s="4">
        <v>0.45865738855593458</v>
      </c>
      <c r="D38" s="4">
        <v>56</v>
      </c>
      <c r="E38" s="4">
        <v>95.300000000000011</v>
      </c>
      <c r="F38" s="4">
        <v>4.500010125099152E-4</v>
      </c>
      <c r="G38" s="4">
        <v>64</v>
      </c>
      <c r="H38" s="7">
        <v>90.366666666666674</v>
      </c>
      <c r="I38" s="4">
        <v>0.107396558993301</v>
      </c>
      <c r="J38" s="4">
        <v>60</v>
      </c>
      <c r="K38" s="4">
        <v>29.429223646520981</v>
      </c>
      <c r="L38" s="4">
        <v>9.8666666666666742</v>
      </c>
      <c r="M38" s="4">
        <v>-2.6556552129635551</v>
      </c>
      <c r="N38" s="5">
        <f t="shared" si="4"/>
        <v>-4.6349927263965238E-2</v>
      </c>
      <c r="O38" s="4">
        <v>9.8772745196230733</v>
      </c>
      <c r="P38" s="4">
        <v>0</v>
      </c>
      <c r="Q38" s="4">
        <v>20</v>
      </c>
      <c r="R38" s="4">
        <v>39.892603441006699</v>
      </c>
      <c r="S38" s="4">
        <v>75636.126721567183</v>
      </c>
      <c r="T38" s="4">
        <v>44278.449256090527</v>
      </c>
      <c r="U38" s="4">
        <v>222625.64826246869</v>
      </c>
      <c r="V38" s="4">
        <v>8.8955223667033323</v>
      </c>
      <c r="W38" s="6">
        <f t="shared" si="5"/>
        <v>0.15525615398377154</v>
      </c>
      <c r="X38" s="4">
        <v>56.553846153846159</v>
      </c>
      <c r="Y38" s="4">
        <v>56.446449594852858</v>
      </c>
      <c r="Z38" s="4">
        <v>3522.258454718818</v>
      </c>
      <c r="AA38" s="4">
        <v>3</v>
      </c>
      <c r="AB38" s="4">
        <v>400</v>
      </c>
      <c r="AC38" s="4">
        <v>27</v>
      </c>
      <c r="AD38" s="4">
        <v>100</v>
      </c>
      <c r="AE38" s="4">
        <v>95</v>
      </c>
      <c r="AF38" s="4">
        <v>100</v>
      </c>
      <c r="AG38" s="4">
        <v>1.0786688155401869</v>
      </c>
      <c r="AH38" s="4">
        <v>-17548.000948388981</v>
      </c>
      <c r="AI38" s="4">
        <v>0.107396558993301</v>
      </c>
      <c r="AJ38" s="4">
        <v>0</v>
      </c>
      <c r="AK38" s="4">
        <v>-75636.126721567183</v>
      </c>
      <c r="AL38" s="4">
        <v>0</v>
      </c>
      <c r="AM38" s="4">
        <v>20.218488001640221</v>
      </c>
      <c r="AN38" s="4">
        <v>20.236968100375499</v>
      </c>
      <c r="AO38" s="4">
        <f t="shared" si="3"/>
        <v>-243348.30702174993</v>
      </c>
    </row>
    <row r="39" spans="1:41" x14ac:dyDescent="0.2">
      <c r="A39">
        <v>10</v>
      </c>
      <c r="B39" s="4">
        <v>95.300000000000011</v>
      </c>
      <c r="C39" s="4">
        <v>4.500010125099152E-4</v>
      </c>
      <c r="D39" s="4">
        <v>64</v>
      </c>
      <c r="E39" s="4">
        <v>103.5333333333333</v>
      </c>
      <c r="F39" s="4">
        <v>0.36475411671720792</v>
      </c>
      <c r="G39" s="4">
        <v>70.666666666666671</v>
      </c>
      <c r="H39" s="7">
        <v>99.416666666666686</v>
      </c>
      <c r="I39" s="4">
        <v>9.7582333781559782E-2</v>
      </c>
      <c r="J39" s="4">
        <v>67.333333333333343</v>
      </c>
      <c r="K39" s="4">
        <v>33.076918522839669</v>
      </c>
      <c r="L39" s="4">
        <v>8.2333333333333343</v>
      </c>
      <c r="M39" s="4">
        <v>2.5313870442577771</v>
      </c>
      <c r="N39" s="5">
        <f t="shared" si="4"/>
        <v>4.418103856462563E-2</v>
      </c>
      <c r="O39" s="4">
        <v>8.2413754598427484</v>
      </c>
      <c r="P39" s="4">
        <v>3.3333333333333428</v>
      </c>
      <c r="Q39" s="4">
        <v>24</v>
      </c>
      <c r="R39" s="4">
        <v>39.90241766621844</v>
      </c>
      <c r="S39" s="4">
        <v>70645.725297423996</v>
      </c>
      <c r="T39" s="4">
        <v>40423.344728429343</v>
      </c>
      <c r="U39" s="4">
        <v>240173.64921085769</v>
      </c>
      <c r="V39" s="4">
        <v>8.8955223667033323</v>
      </c>
      <c r="W39" s="6">
        <f t="shared" si="5"/>
        <v>0.15525615398377154</v>
      </c>
      <c r="X39" s="4">
        <v>60.730769230769241</v>
      </c>
      <c r="Y39" s="4">
        <v>60.633186896987681</v>
      </c>
      <c r="Z39" s="4">
        <v>3783.5108623720312</v>
      </c>
      <c r="AA39" s="4">
        <v>3</v>
      </c>
      <c r="AB39" s="4">
        <v>400</v>
      </c>
      <c r="AC39" s="4">
        <v>27</v>
      </c>
      <c r="AD39" s="4">
        <v>100</v>
      </c>
      <c r="AE39" s="4">
        <v>95</v>
      </c>
      <c r="AF39" s="4">
        <v>100</v>
      </c>
      <c r="AG39" s="4">
        <v>1.036616181329963</v>
      </c>
      <c r="AH39" s="4">
        <v>-9273.0709800247259</v>
      </c>
      <c r="AI39" s="4">
        <v>9.7582333781559782E-2</v>
      </c>
      <c r="AJ39" s="4">
        <v>0</v>
      </c>
      <c r="AK39" s="4">
        <v>-70645.725297423996</v>
      </c>
      <c r="AL39" s="4">
        <v>0</v>
      </c>
      <c r="AM39" s="4">
        <v>20.236968100375499</v>
      </c>
      <c r="AN39" s="4">
        <v>20.75298934726553</v>
      </c>
      <c r="AO39" s="4">
        <f t="shared" si="3"/>
        <v>-141661.9831186904</v>
      </c>
    </row>
    <row r="40" spans="1:41" x14ac:dyDescent="0.2">
      <c r="A40">
        <v>11</v>
      </c>
      <c r="B40" s="4">
        <v>103.5333333333333</v>
      </c>
      <c r="C40" s="4">
        <v>0.36475411671720792</v>
      </c>
      <c r="D40" s="4">
        <v>70.666666666666671</v>
      </c>
      <c r="E40" s="4">
        <v>111.76666666666669</v>
      </c>
      <c r="F40" s="4">
        <v>1.415625533815515</v>
      </c>
      <c r="G40" s="4">
        <v>77.333333333333329</v>
      </c>
      <c r="H40" s="7">
        <v>107.65</v>
      </c>
      <c r="I40" s="4">
        <v>0.80333926991292515</v>
      </c>
      <c r="J40" s="4">
        <v>74</v>
      </c>
      <c r="K40" s="4">
        <v>36.884638756313237</v>
      </c>
      <c r="L40" s="4">
        <v>8.2333333333333201</v>
      </c>
      <c r="M40" s="4">
        <v>7.267387142297566</v>
      </c>
      <c r="N40" s="5">
        <f t="shared" si="4"/>
        <v>0.12683983365019419</v>
      </c>
      <c r="O40" s="4">
        <v>8.3000105777109994</v>
      </c>
      <c r="P40" s="4">
        <v>10</v>
      </c>
      <c r="Q40" s="4">
        <v>24</v>
      </c>
      <c r="R40" s="4">
        <v>39.196660730087068</v>
      </c>
      <c r="S40" s="4">
        <v>77014.264214791852</v>
      </c>
      <c r="T40" s="4">
        <v>44131.655411586507</v>
      </c>
      <c r="U40" s="4">
        <v>249446.72019088239</v>
      </c>
      <c r="V40" s="4">
        <v>8.8955223667033323</v>
      </c>
      <c r="W40" s="6">
        <f t="shared" si="5"/>
        <v>0.15525615398377154</v>
      </c>
      <c r="X40" s="4">
        <v>63.295000000000002</v>
      </c>
      <c r="Y40" s="4">
        <v>62.491660730087077</v>
      </c>
      <c r="Z40" s="4">
        <v>3899.4796295574329</v>
      </c>
      <c r="AA40" s="4">
        <v>3</v>
      </c>
      <c r="AB40" s="4">
        <v>400</v>
      </c>
      <c r="AC40" s="4">
        <v>27</v>
      </c>
      <c r="AD40" s="4">
        <v>100</v>
      </c>
      <c r="AE40" s="4">
        <v>95</v>
      </c>
      <c r="AF40" s="4">
        <v>100</v>
      </c>
      <c r="AG40" s="4">
        <v>1.0079407017825091</v>
      </c>
      <c r="AH40" s="4">
        <v>-3582.9022870182512</v>
      </c>
      <c r="AI40" s="4">
        <v>0.80333926991292515</v>
      </c>
      <c r="AJ40" s="4">
        <v>0</v>
      </c>
      <c r="AK40" s="4">
        <v>-77014.264214791852</v>
      </c>
      <c r="AL40" s="4">
        <v>0</v>
      </c>
      <c r="AM40" s="4">
        <v>20.75298934726553</v>
      </c>
      <c r="AN40" s="4">
        <v>21.750024847377549</v>
      </c>
      <c r="AO40" s="4">
        <f t="shared" si="3"/>
        <v>-56798.262586300545</v>
      </c>
    </row>
    <row r="41" spans="1:41" x14ac:dyDescent="0.2">
      <c r="A41">
        <v>12</v>
      </c>
      <c r="B41" s="4">
        <v>111.76666666666669</v>
      </c>
      <c r="C41" s="4">
        <v>1.415625533815515</v>
      </c>
      <c r="D41" s="4">
        <v>77.333333333333329</v>
      </c>
      <c r="E41" s="4">
        <v>120</v>
      </c>
      <c r="F41" s="4">
        <v>3.1754163448145789</v>
      </c>
      <c r="G41" s="4">
        <v>84</v>
      </c>
      <c r="H41" s="7">
        <v>115.8833333333333</v>
      </c>
      <c r="I41" s="4">
        <v>2.20487543395177</v>
      </c>
      <c r="J41" s="4">
        <v>80.666666666666657</v>
      </c>
      <c r="K41" s="4">
        <v>41.029974954153509</v>
      </c>
      <c r="L41" s="4">
        <v>8.2333333333333343</v>
      </c>
      <c r="M41" s="4">
        <v>12.05399136403763</v>
      </c>
      <c r="N41" s="5">
        <f t="shared" si="4"/>
        <v>0.21038183730941906</v>
      </c>
      <c r="O41" s="4">
        <v>8.4189609347782568</v>
      </c>
      <c r="P41" s="4">
        <v>16.666666666666661</v>
      </c>
      <c r="Q41" s="4">
        <v>24</v>
      </c>
      <c r="R41" s="4">
        <v>37.79512456604823</v>
      </c>
      <c r="S41" s="4">
        <v>82626.630267270113</v>
      </c>
      <c r="T41" s="4">
        <v>47579.476004726363</v>
      </c>
      <c r="U41" s="4">
        <v>253029.6224779007</v>
      </c>
      <c r="V41" s="4">
        <v>8.8955223667033323</v>
      </c>
      <c r="W41" s="6">
        <f t="shared" si="5"/>
        <v>0.15525615398377154</v>
      </c>
      <c r="X41" s="4">
        <v>65.765000000000001</v>
      </c>
      <c r="Y41" s="4">
        <v>63.560124566048231</v>
      </c>
      <c r="Z41" s="4">
        <v>3966.1517729214102</v>
      </c>
      <c r="AA41" s="4">
        <v>3</v>
      </c>
      <c r="AB41" s="4">
        <v>400</v>
      </c>
      <c r="AC41" s="4">
        <v>27</v>
      </c>
      <c r="AD41" s="4">
        <v>100</v>
      </c>
      <c r="AE41" s="4">
        <v>95</v>
      </c>
      <c r="AF41" s="4">
        <v>100</v>
      </c>
      <c r="AG41" s="4">
        <v>0.98719076459475685</v>
      </c>
      <c r="AH41" s="4">
        <v>3004.420217868143</v>
      </c>
      <c r="AI41" s="4">
        <v>2.20487543395177</v>
      </c>
      <c r="AJ41" s="4">
        <v>0</v>
      </c>
      <c r="AK41" s="4">
        <v>-82626.630267270113</v>
      </c>
      <c r="AL41" s="4">
        <v>0</v>
      </c>
      <c r="AM41" s="4">
        <v>21.750024847377549</v>
      </c>
      <c r="AN41" s="4">
        <v>23.28127742148498</v>
      </c>
      <c r="AO41" s="4">
        <f t="shared" si="3"/>
        <v>47292.737708722168</v>
      </c>
    </row>
    <row r="42" spans="1:41" x14ac:dyDescent="0.2">
      <c r="A42">
        <v>13</v>
      </c>
      <c r="B42" s="4">
        <v>120</v>
      </c>
      <c r="C42" s="4">
        <v>3.1754163448145789</v>
      </c>
      <c r="D42" s="4">
        <v>84</v>
      </c>
      <c r="E42" s="4">
        <v>129.16619692162919</v>
      </c>
      <c r="F42" s="4">
        <v>6.0177091792690192</v>
      </c>
      <c r="G42" s="4">
        <v>84</v>
      </c>
      <c r="H42" s="7">
        <v>124.5830984608146</v>
      </c>
      <c r="I42" s="4">
        <v>4.475970115066076</v>
      </c>
      <c r="J42" s="4">
        <v>84</v>
      </c>
      <c r="K42" s="4">
        <v>43.901090281859858</v>
      </c>
      <c r="L42" s="4">
        <v>9.1661969216291936</v>
      </c>
      <c r="M42" s="4">
        <v>17.207373528260501</v>
      </c>
      <c r="N42" s="5">
        <f t="shared" si="4"/>
        <v>0.30032532368865927</v>
      </c>
      <c r="O42" s="4">
        <v>9.5956974728459272</v>
      </c>
      <c r="P42" s="4">
        <v>20</v>
      </c>
      <c r="Q42" s="4">
        <v>24</v>
      </c>
      <c r="R42" s="4">
        <v>35.524029884933917</v>
      </c>
      <c r="S42" s="4">
        <v>93212.632576047094</v>
      </c>
      <c r="T42" s="4">
        <v>52500.9052519057</v>
      </c>
      <c r="U42" s="4">
        <v>250025.2022600325</v>
      </c>
      <c r="V42" s="4">
        <v>8.8955223667033323</v>
      </c>
      <c r="W42" s="6">
        <f t="shared" si="5"/>
        <v>0.15525615398377154</v>
      </c>
      <c r="X42" s="4">
        <v>68.374929538244373</v>
      </c>
      <c r="Y42" s="4">
        <v>63.898959423178297</v>
      </c>
      <c r="Z42" s="4">
        <v>3987.2950680063259</v>
      </c>
      <c r="AA42" s="4">
        <v>3</v>
      </c>
      <c r="AB42" s="4">
        <v>400</v>
      </c>
      <c r="AC42" s="4">
        <v>27</v>
      </c>
      <c r="AD42" s="4">
        <v>100</v>
      </c>
      <c r="AE42" s="4">
        <v>95</v>
      </c>
      <c r="AF42" s="4">
        <v>100</v>
      </c>
      <c r="AG42" s="4">
        <v>0.97321205263231036</v>
      </c>
      <c r="AH42" s="4">
        <v>11907.22927254782</v>
      </c>
      <c r="AI42" s="4">
        <v>4.475970115066076</v>
      </c>
      <c r="AJ42" s="4">
        <v>0</v>
      </c>
      <c r="AK42" s="4">
        <v>-93212.632576047094</v>
      </c>
      <c r="AL42" s="4">
        <v>0</v>
      </c>
      <c r="AM42" s="4">
        <v>23.28127742148498</v>
      </c>
      <c r="AN42" s="4">
        <v>25.692172479091489</v>
      </c>
      <c r="AO42" s="4">
        <f t="shared" si="3"/>
        <v>176733.61508404877</v>
      </c>
    </row>
    <row r="43" spans="1:41" x14ac:dyDescent="0.2">
      <c r="A43">
        <v>14</v>
      </c>
      <c r="B43" s="4">
        <v>129.16619692162919</v>
      </c>
      <c r="C43" s="4">
        <v>6.0177091792690192</v>
      </c>
      <c r="D43" s="4">
        <v>84</v>
      </c>
      <c r="E43" s="4">
        <v>138.33239384325839</v>
      </c>
      <c r="F43" s="4">
        <v>9.8761760475469913</v>
      </c>
      <c r="G43" s="4">
        <v>84</v>
      </c>
      <c r="H43" s="7">
        <v>133.74929538244379</v>
      </c>
      <c r="I43" s="4">
        <v>7.8127334857784234</v>
      </c>
      <c r="J43" s="4">
        <v>84</v>
      </c>
      <c r="K43" s="4">
        <v>45.610468418031957</v>
      </c>
      <c r="L43" s="4">
        <v>9.1661969216291936</v>
      </c>
      <c r="M43" s="4">
        <v>22.798593340724128</v>
      </c>
      <c r="N43" s="5">
        <f t="shared" si="4"/>
        <v>0.39791051861888943</v>
      </c>
      <c r="O43" s="4">
        <v>9.9430184538719768</v>
      </c>
      <c r="P43" s="4">
        <v>20</v>
      </c>
      <c r="Q43" s="4">
        <v>24</v>
      </c>
      <c r="R43" s="4">
        <v>32.187266514221577</v>
      </c>
      <c r="S43" s="4">
        <v>89175.355797985714</v>
      </c>
      <c r="T43" s="4">
        <v>48042.795356980743</v>
      </c>
      <c r="U43" s="4">
        <v>238117.97298748471</v>
      </c>
      <c r="V43" s="4">
        <v>8.8955223667033323</v>
      </c>
      <c r="W43" s="6">
        <f t="shared" si="5"/>
        <v>0.15525615398377154</v>
      </c>
      <c r="X43" s="4">
        <v>70.803420439095092</v>
      </c>
      <c r="Y43" s="4">
        <v>62.990686953316668</v>
      </c>
      <c r="Z43" s="4">
        <v>3930.6188658869601</v>
      </c>
      <c r="AA43" s="4">
        <v>3</v>
      </c>
      <c r="AB43" s="4">
        <v>400</v>
      </c>
      <c r="AC43" s="4">
        <v>27</v>
      </c>
      <c r="AD43" s="4">
        <v>100</v>
      </c>
      <c r="AE43" s="4">
        <v>95</v>
      </c>
      <c r="AF43" s="4">
        <v>100</v>
      </c>
      <c r="AG43" s="4">
        <v>0.96719873514680543</v>
      </c>
      <c r="AH43" s="4">
        <v>20462.322725746639</v>
      </c>
      <c r="AI43" s="4">
        <v>7.8127334857784234</v>
      </c>
      <c r="AJ43" s="4">
        <v>0</v>
      </c>
      <c r="AK43" s="4">
        <v>-89175.355797985714</v>
      </c>
      <c r="AL43" s="4">
        <v>0</v>
      </c>
      <c r="AM43" s="4">
        <v>25.692172479091489</v>
      </c>
      <c r="AN43" s="4">
        <v>28.875152709666889</v>
      </c>
      <c r="AO43" s="4">
        <f t="shared" si="3"/>
        <v>265259.57494440803</v>
      </c>
    </row>
    <row r="44" spans="1:41" x14ac:dyDescent="0.2">
      <c r="A44">
        <v>15</v>
      </c>
      <c r="B44" s="4">
        <v>138.33239384325839</v>
      </c>
      <c r="C44" s="4">
        <v>9.8761760475469913</v>
      </c>
      <c r="D44" s="4">
        <v>84</v>
      </c>
      <c r="E44" s="4">
        <v>147.49859076488761</v>
      </c>
      <c r="F44" s="4">
        <v>14.888908080668701</v>
      </c>
      <c r="G44" s="4">
        <v>84</v>
      </c>
      <c r="H44" s="7">
        <v>142.91549230407301</v>
      </c>
      <c r="I44" s="4">
        <v>12.226965432096851</v>
      </c>
      <c r="J44" s="4">
        <v>84</v>
      </c>
      <c r="K44" s="4">
        <v>47.87788594012094</v>
      </c>
      <c r="L44" s="4">
        <v>9.1661969216291936</v>
      </c>
      <c r="M44" s="4">
        <v>28.63022324310317</v>
      </c>
      <c r="N44" s="5">
        <f t="shared" si="4"/>
        <v>0.49969166117315922</v>
      </c>
      <c r="O44" s="4">
        <v>10.44306712961829</v>
      </c>
      <c r="P44" s="4">
        <v>20</v>
      </c>
      <c r="Q44" s="4">
        <v>24</v>
      </c>
      <c r="R44" s="4">
        <v>27.773034567903149</v>
      </c>
      <c r="S44" s="4">
        <v>83834.408853329165</v>
      </c>
      <c r="T44" s="4">
        <v>43650.103606094402</v>
      </c>
      <c r="U44" s="4">
        <v>217655.6502617381</v>
      </c>
      <c r="V44" s="4">
        <v>8.8955223667033323</v>
      </c>
      <c r="W44" s="6">
        <f t="shared" si="5"/>
        <v>0.15525615398377154</v>
      </c>
      <c r="X44" s="4">
        <v>72.767605493729931</v>
      </c>
      <c r="Y44" s="4">
        <v>60.540640061633077</v>
      </c>
      <c r="Z44" s="4">
        <v>3777.7359398459039</v>
      </c>
      <c r="AA44" s="4">
        <v>3</v>
      </c>
      <c r="AB44" s="4">
        <v>400</v>
      </c>
      <c r="AC44" s="4">
        <v>27</v>
      </c>
      <c r="AD44" s="4">
        <v>100</v>
      </c>
      <c r="AE44" s="4">
        <v>95</v>
      </c>
      <c r="AF44" s="4">
        <v>100</v>
      </c>
      <c r="AG44" s="4">
        <v>0.97078398771303787</v>
      </c>
      <c r="AH44" s="4">
        <v>28185.443805337549</v>
      </c>
      <c r="AI44" s="4">
        <v>12.226965432096851</v>
      </c>
      <c r="AJ44" s="4">
        <v>0</v>
      </c>
      <c r="AK44" s="4">
        <v>-83834.408853329165</v>
      </c>
      <c r="AL44" s="4">
        <v>0</v>
      </c>
      <c r="AM44" s="4">
        <v>28.875152709666889</v>
      </c>
      <c r="AN44" s="4">
        <v>32.893087665872677</v>
      </c>
      <c r="AO44" s="4">
        <f t="shared" si="3"/>
        <v>282406.24538858753</v>
      </c>
    </row>
    <row r="45" spans="1:41" x14ac:dyDescent="0.2">
      <c r="A45">
        <v>16</v>
      </c>
      <c r="B45" s="4">
        <v>147.49859076488761</v>
      </c>
      <c r="C45" s="4">
        <v>14.888908080668701</v>
      </c>
      <c r="D45" s="4">
        <v>84</v>
      </c>
      <c r="E45" s="4">
        <v>156.6647876865168</v>
      </c>
      <c r="F45" s="4">
        <v>21.276090292867149</v>
      </c>
      <c r="G45" s="4">
        <v>84</v>
      </c>
      <c r="H45" s="7">
        <v>152.08168922570221</v>
      </c>
      <c r="I45" s="4">
        <v>17.89226129565888</v>
      </c>
      <c r="J45" s="4">
        <v>84</v>
      </c>
      <c r="K45" s="4">
        <v>50.800186754089268</v>
      </c>
      <c r="L45" s="4">
        <v>9.1661969216292221</v>
      </c>
      <c r="M45" s="4">
        <v>34.807209799104918</v>
      </c>
      <c r="N45" s="5">
        <f t="shared" si="4"/>
        <v>0.60750041442681479</v>
      </c>
      <c r="O45" s="4">
        <v>11.163621196091469</v>
      </c>
      <c r="P45" s="4">
        <v>20</v>
      </c>
      <c r="Q45" s="4">
        <v>24</v>
      </c>
      <c r="R45" s="4">
        <v>22.10773870434112</v>
      </c>
      <c r="S45" s="4">
        <v>76979.752142708894</v>
      </c>
      <c r="T45" s="4">
        <v>38871.173350389749</v>
      </c>
      <c r="U45" s="4">
        <v>189470.20645640051</v>
      </c>
      <c r="V45" s="4">
        <v>8.8955223667033323</v>
      </c>
      <c r="W45" s="6">
        <f t="shared" si="5"/>
        <v>0.15525615398377154</v>
      </c>
      <c r="X45" s="4">
        <v>74.731790548364756</v>
      </c>
      <c r="Y45" s="4">
        <v>56.839529252705873</v>
      </c>
      <c r="Z45" s="4">
        <v>3546.7866253688462</v>
      </c>
      <c r="AA45" s="4">
        <v>3</v>
      </c>
      <c r="AB45" s="4">
        <v>400</v>
      </c>
      <c r="AC45" s="4">
        <v>27</v>
      </c>
      <c r="AD45" s="4">
        <v>100</v>
      </c>
      <c r="AE45" s="4">
        <v>95</v>
      </c>
      <c r="AF45" s="4">
        <v>100</v>
      </c>
      <c r="AG45" s="4">
        <v>0.98577950278950521</v>
      </c>
      <c r="AH45" s="4">
        <v>34920.677729165487</v>
      </c>
      <c r="AI45" s="4">
        <v>17.89226129565888</v>
      </c>
      <c r="AJ45" s="4">
        <v>0</v>
      </c>
      <c r="AK45" s="4">
        <v>-76979.752142708894</v>
      </c>
      <c r="AL45" s="4">
        <v>0</v>
      </c>
      <c r="AM45" s="4">
        <v>32.893087665872677</v>
      </c>
      <c r="AN45" s="4">
        <v>37.879280221218337</v>
      </c>
      <c r="AO45" s="4">
        <f t="shared" si="3"/>
        <v>203930.5586520794</v>
      </c>
    </row>
    <row r="46" spans="1:41" x14ac:dyDescent="0.2">
      <c r="A46">
        <v>17</v>
      </c>
      <c r="B46" s="4">
        <v>156.6647876865168</v>
      </c>
      <c r="C46" s="4">
        <v>21.276090292867149</v>
      </c>
      <c r="D46" s="4">
        <v>84</v>
      </c>
      <c r="E46" s="4">
        <v>165.830984608146</v>
      </c>
      <c r="F46" s="4">
        <v>29.409833408323909</v>
      </c>
      <c r="G46" s="4">
        <v>84</v>
      </c>
      <c r="H46" s="7">
        <v>161.2478861473314</v>
      </c>
      <c r="I46" s="4">
        <v>25.09193914530816</v>
      </c>
      <c r="J46" s="4">
        <v>84</v>
      </c>
      <c r="K46" s="4">
        <v>54.539938047377632</v>
      </c>
      <c r="L46" s="4">
        <v>9.1661969216291936</v>
      </c>
      <c r="M46" s="4">
        <v>41.489199988969958</v>
      </c>
      <c r="N46" s="5">
        <f t="shared" si="4"/>
        <v>0.7241231438259208</v>
      </c>
      <c r="O46" s="4">
        <v>12.236596191443221</v>
      </c>
      <c r="P46" s="4">
        <v>20</v>
      </c>
      <c r="Q46" s="4">
        <v>24</v>
      </c>
      <c r="R46" s="4">
        <v>14.90806085469184</v>
      </c>
      <c r="S46" s="4">
        <v>68268.588370341269</v>
      </c>
      <c r="T46" s="4">
        <v>33698.745116792241</v>
      </c>
      <c r="U46" s="4">
        <v>154549.52872723501</v>
      </c>
      <c r="V46" s="4">
        <v>8.8955223667033323</v>
      </c>
      <c r="W46" s="6">
        <f t="shared" si="5"/>
        <v>0.15525615398377154</v>
      </c>
      <c r="X46" s="4">
        <v>76.263342120053892</v>
      </c>
      <c r="Y46" s="4">
        <v>51.171402974745732</v>
      </c>
      <c r="Z46" s="4">
        <v>3193.095545624134</v>
      </c>
      <c r="AA46" s="4">
        <v>3</v>
      </c>
      <c r="AB46" s="4">
        <v>400</v>
      </c>
      <c r="AC46" s="4">
        <v>27</v>
      </c>
      <c r="AD46" s="4">
        <v>100</v>
      </c>
      <c r="AE46" s="4">
        <v>95</v>
      </c>
      <c r="AF46" s="4">
        <v>100</v>
      </c>
      <c r="AG46" s="4">
        <v>1.016032064889711</v>
      </c>
      <c r="AH46" s="4">
        <v>40158.865608300199</v>
      </c>
      <c r="AI46" s="4">
        <v>25.09193914530816</v>
      </c>
      <c r="AJ46" s="4">
        <v>0</v>
      </c>
      <c r="AK46" s="4">
        <v>-68268.588370341269</v>
      </c>
      <c r="AL46" s="4">
        <v>0</v>
      </c>
      <c r="AM46" s="4">
        <v>37.879280221218337</v>
      </c>
      <c r="AN46" s="4">
        <v>44.054987101895719</v>
      </c>
      <c r="AO46" s="4">
        <f t="shared" si="3"/>
        <v>5788.5326601817324</v>
      </c>
    </row>
    <row r="47" spans="1:41" x14ac:dyDescent="0.2">
      <c r="A47">
        <v>18</v>
      </c>
      <c r="B47" s="4">
        <v>165.830984608146</v>
      </c>
      <c r="C47" s="4">
        <v>29.409833408323909</v>
      </c>
      <c r="D47" s="4">
        <v>84</v>
      </c>
      <c r="E47" s="4">
        <v>174.99718152977519</v>
      </c>
      <c r="F47" s="4">
        <v>39.996242223572402</v>
      </c>
      <c r="G47" s="4">
        <v>84</v>
      </c>
      <c r="H47" s="7">
        <v>170.41408306896059</v>
      </c>
      <c r="I47" s="4">
        <v>34.328727171860677</v>
      </c>
      <c r="J47" s="4">
        <v>84</v>
      </c>
      <c r="K47" s="4">
        <v>59.400357126227469</v>
      </c>
      <c r="L47" s="4">
        <v>9.1661969216291936</v>
      </c>
      <c r="M47" s="4">
        <v>48.950353980985518</v>
      </c>
      <c r="N47" s="5">
        <f t="shared" si="4"/>
        <v>0.85434484698491109</v>
      </c>
      <c r="O47" s="4">
        <v>13.95769645826263</v>
      </c>
      <c r="P47" s="4">
        <v>20</v>
      </c>
      <c r="Q47" s="4">
        <v>24</v>
      </c>
      <c r="R47" s="4">
        <v>5.6712728281393234</v>
      </c>
      <c r="S47" s="4">
        <v>57092.647597677293</v>
      </c>
      <c r="T47" s="4">
        <v>27922.235884849681</v>
      </c>
      <c r="U47" s="4">
        <v>114390.6631189348</v>
      </c>
      <c r="V47" s="4">
        <v>8.8955223667033323</v>
      </c>
      <c r="W47" s="6">
        <f t="shared" si="5"/>
        <v>0.15525615398377154</v>
      </c>
      <c r="X47" s="4">
        <v>77.006547275861664</v>
      </c>
      <c r="Y47" s="4">
        <v>42.677820104000993</v>
      </c>
      <c r="Z47" s="4">
        <v>2663.0959744896609</v>
      </c>
      <c r="AA47" s="4">
        <v>3</v>
      </c>
      <c r="AB47" s="4">
        <v>400</v>
      </c>
      <c r="AC47" s="4">
        <v>27</v>
      </c>
      <c r="AD47" s="4">
        <v>100</v>
      </c>
      <c r="AE47" s="4">
        <v>95</v>
      </c>
      <c r="AF47" s="4">
        <v>100</v>
      </c>
      <c r="AG47" s="4">
        <v>1.0698404961922661</v>
      </c>
      <c r="AH47" s="4">
        <v>42888.231943938386</v>
      </c>
      <c r="AI47" s="4">
        <v>34.328727171860677</v>
      </c>
      <c r="AJ47" s="4">
        <v>0</v>
      </c>
      <c r="AK47" s="4">
        <v>-57092.647597677293</v>
      </c>
      <c r="AL47" s="4">
        <v>0</v>
      </c>
      <c r="AM47" s="4">
        <v>44.054987101895719</v>
      </c>
      <c r="AN47" s="4">
        <v>51.753861684685567</v>
      </c>
      <c r="AO47" s="4">
        <f t="shared" si="3"/>
        <v>-324412.95591997297</v>
      </c>
    </row>
    <row r="48" spans="1:41" x14ac:dyDescent="0.2">
      <c r="A48">
        <v>19</v>
      </c>
      <c r="B48" s="4">
        <v>174.99718152977519</v>
      </c>
      <c r="C48" s="4">
        <v>39.996242223572402</v>
      </c>
      <c r="D48" s="4">
        <v>84</v>
      </c>
      <c r="E48" s="4">
        <v>188.29228574635539</v>
      </c>
      <c r="F48" s="4">
        <v>63.992369972179773</v>
      </c>
      <c r="G48" s="4">
        <v>84</v>
      </c>
      <c r="H48" s="7">
        <v>181.6447336380653</v>
      </c>
      <c r="I48" s="4">
        <v>50.073152184533818</v>
      </c>
      <c r="J48" s="4">
        <v>84</v>
      </c>
      <c r="K48" s="4">
        <v>67.362638485423233</v>
      </c>
      <c r="L48" s="4">
        <v>13.295104216580169</v>
      </c>
      <c r="M48" s="4">
        <v>60.048385306039087</v>
      </c>
      <c r="N48" s="5">
        <f t="shared" si="4"/>
        <v>1.0480420340965648</v>
      </c>
      <c r="O48" s="4">
        <v>26.62916806949238</v>
      </c>
      <c r="P48" s="4">
        <v>20</v>
      </c>
      <c r="Q48" s="4">
        <v>13.92684781546618</v>
      </c>
      <c r="R48" s="4">
        <v>0</v>
      </c>
      <c r="S48" s="4">
        <v>56786.338136917402</v>
      </c>
      <c r="T48" s="4">
        <v>29608.866345397411</v>
      </c>
      <c r="U48" s="4">
        <v>71502.431174996455</v>
      </c>
      <c r="V48" s="4">
        <v>8.8955223667033323</v>
      </c>
      <c r="W48" s="6">
        <f t="shared" si="5"/>
        <v>0.15525615398377154</v>
      </c>
      <c r="X48" s="4">
        <v>77.91714056524853</v>
      </c>
      <c r="Y48" s="4">
        <v>27.843988380714709</v>
      </c>
      <c r="Z48" s="4">
        <v>1737.4648749565979</v>
      </c>
      <c r="AA48" s="4">
        <v>2</v>
      </c>
      <c r="AB48" s="4">
        <v>100</v>
      </c>
      <c r="AC48" s="4">
        <v>32</v>
      </c>
      <c r="AD48" s="4">
        <v>100</v>
      </c>
      <c r="AE48" s="4">
        <v>95</v>
      </c>
      <c r="AF48" s="4">
        <v>100</v>
      </c>
      <c r="AG48" s="4">
        <v>1.1382926330523551</v>
      </c>
      <c r="AH48" s="4">
        <v>61020.96489264824</v>
      </c>
      <c r="AI48" s="4">
        <v>50.073152184533818</v>
      </c>
      <c r="AJ48" s="4">
        <v>0</v>
      </c>
      <c r="AK48" s="4">
        <v>-56786.338136917402</v>
      </c>
      <c r="AL48" s="4">
        <v>0</v>
      </c>
      <c r="AM48" s="4">
        <v>51.753861684685567</v>
      </c>
      <c r="AN48" s="4">
        <v>69.676772599308151</v>
      </c>
      <c r="AO48" s="4">
        <f t="shared" si="3"/>
        <v>-1304784.9108699253</v>
      </c>
    </row>
    <row r="49" spans="1:41" x14ac:dyDescent="0.2">
      <c r="A49">
        <v>20</v>
      </c>
      <c r="B49" s="4">
        <v>188.29228574635539</v>
      </c>
      <c r="C49" s="4">
        <v>63.992369972179773</v>
      </c>
      <c r="D49" s="4">
        <v>84</v>
      </c>
      <c r="E49" s="4">
        <v>192.7271934631309</v>
      </c>
      <c r="F49" s="4">
        <v>78.801045831933351</v>
      </c>
      <c r="G49" s="4">
        <v>84</v>
      </c>
      <c r="H49" s="7">
        <v>190.50973960474309</v>
      </c>
      <c r="I49" s="4">
        <v>70.370797502562368</v>
      </c>
      <c r="J49" s="4">
        <v>84</v>
      </c>
      <c r="K49" s="4">
        <v>77.185398751281184</v>
      </c>
      <c r="L49" s="4">
        <v>4.4349077167755127</v>
      </c>
      <c r="M49" s="4">
        <v>72.764970977396402</v>
      </c>
      <c r="N49" s="5">
        <f t="shared" si="4"/>
        <v>1.2699883236736835</v>
      </c>
      <c r="O49" s="4">
        <v>14.96802931890943</v>
      </c>
      <c r="P49" s="4">
        <v>13.62920249743763</v>
      </c>
      <c r="Q49" s="4">
        <v>0</v>
      </c>
      <c r="R49" s="4">
        <v>0</v>
      </c>
      <c r="S49" s="4">
        <v>7857.7531928196913</v>
      </c>
      <c r="T49" s="4">
        <v>4332.228964850422</v>
      </c>
      <c r="U49" s="4">
        <v>10481.46628234821</v>
      </c>
      <c r="V49" s="4">
        <v>8.8955223667033323</v>
      </c>
      <c r="W49" s="6">
        <f t="shared" si="5"/>
        <v>0.15525615398377154</v>
      </c>
      <c r="X49" s="4">
        <v>78.635924832817011</v>
      </c>
      <c r="Y49" s="4">
        <v>8.2651273302546429</v>
      </c>
      <c r="Z49" s="4">
        <v>515.74394540788967</v>
      </c>
      <c r="AA49" s="4">
        <v>1</v>
      </c>
      <c r="AB49" s="4">
        <v>200</v>
      </c>
      <c r="AC49" s="4">
        <v>28</v>
      </c>
      <c r="AD49" s="4">
        <v>100</v>
      </c>
      <c r="AE49" s="4">
        <v>95</v>
      </c>
      <c r="AF49" s="4">
        <v>100</v>
      </c>
      <c r="AG49" s="4">
        <v>1.455854622958864</v>
      </c>
      <c r="AH49" s="4">
        <v>10830.682955218899</v>
      </c>
      <c r="AI49" s="4">
        <v>70.370797502562368</v>
      </c>
      <c r="AJ49" s="4">
        <v>0</v>
      </c>
      <c r="AK49" s="4">
        <v>-7857.7531928196913</v>
      </c>
      <c r="AL49" s="4">
        <v>0</v>
      </c>
      <c r="AM49" s="4">
        <v>69.676772599308151</v>
      </c>
      <c r="AN49" s="4">
        <v>81.131551029586078</v>
      </c>
      <c r="AO49" s="4">
        <f t="shared" si="3"/>
        <v>-433933.99772760429</v>
      </c>
    </row>
    <row r="50" spans="1:41" x14ac:dyDescent="0.2">
      <c r="A50">
        <v>21</v>
      </c>
      <c r="B50" s="4">
        <v>192.7271934631309</v>
      </c>
      <c r="C50" s="4">
        <v>78.801045831933351</v>
      </c>
      <c r="D50" s="4">
        <v>84</v>
      </c>
      <c r="E50" s="4">
        <v>193.7098468438343</v>
      </c>
      <c r="F50" s="4">
        <v>83.988562336042989</v>
      </c>
      <c r="G50" s="4">
        <v>84</v>
      </c>
      <c r="H50" s="7">
        <v>193.21852015348259</v>
      </c>
      <c r="I50" s="4">
        <v>81.20845139803707</v>
      </c>
      <c r="J50" s="4">
        <v>84</v>
      </c>
      <c r="K50" s="4">
        <v>82.604225699018542</v>
      </c>
      <c r="L50" s="4">
        <v>0.98265338070339681</v>
      </c>
      <c r="M50" s="4">
        <v>79.168840725753512</v>
      </c>
      <c r="N50" s="5">
        <f t="shared" si="4"/>
        <v>1.3817569356513759</v>
      </c>
      <c r="O50" s="4">
        <v>5.2292304456523118</v>
      </c>
      <c r="P50" s="4">
        <v>2.7915486019629299</v>
      </c>
      <c r="Q50" s="4">
        <v>0</v>
      </c>
      <c r="R50" s="4">
        <v>0</v>
      </c>
      <c r="S50" s="4">
        <v>356.60620724517281</v>
      </c>
      <c r="T50" s="4">
        <v>-261.71052705668183</v>
      </c>
      <c r="U50" s="4">
        <v>-349.21667287068891</v>
      </c>
      <c r="V50" s="4">
        <v>8.8955223667033323</v>
      </c>
      <c r="W50" s="6">
        <f t="shared" si="5"/>
        <v>0.15525615398377154</v>
      </c>
      <c r="X50" s="4">
        <v>78.855555688120205</v>
      </c>
      <c r="Y50" s="4">
        <v>0</v>
      </c>
      <c r="Z50" s="4">
        <v>0</v>
      </c>
      <c r="AA50" s="4">
        <v>1</v>
      </c>
      <c r="AB50" s="4">
        <v>200</v>
      </c>
      <c r="AC50" s="4">
        <v>28</v>
      </c>
      <c r="AD50" s="4">
        <v>100</v>
      </c>
      <c r="AE50" s="4">
        <v>95</v>
      </c>
      <c r="AF50" s="4">
        <v>100</v>
      </c>
      <c r="AG50" s="4">
        <v>1.6780077029329949</v>
      </c>
      <c r="AH50" s="4">
        <v>-349.21667287072052</v>
      </c>
      <c r="AI50" s="4">
        <v>81.20845139803707</v>
      </c>
      <c r="AJ50" s="4">
        <v>0</v>
      </c>
      <c r="AK50" s="4">
        <v>-356.60620724517281</v>
      </c>
      <c r="AL50" s="4">
        <v>0</v>
      </c>
      <c r="AM50" s="4">
        <v>81.131551029586078</v>
      </c>
      <c r="AN50" s="4">
        <v>83.988562336042989</v>
      </c>
      <c r="AO50" s="4">
        <f t="shared" si="3"/>
        <v>17584.344129749414</v>
      </c>
    </row>
    <row r="52" spans="1:41" x14ac:dyDescent="0.2">
      <c r="AG52" s="8" t="s">
        <v>42</v>
      </c>
      <c r="AH52" s="4">
        <f>SUM(AH30:AH50)</f>
        <v>-3.5299763112561777E-11</v>
      </c>
      <c r="AN52" s="3" t="s">
        <v>44</v>
      </c>
      <c r="AO52" s="3">
        <f>SUM(AO30:AO50)</f>
        <v>2.459273673593998E-9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Norm Jones</cp:lastModifiedBy>
  <dcterms:created xsi:type="dcterms:W3CDTF">2025-07-10T20:50:25Z</dcterms:created>
  <dcterms:modified xsi:type="dcterms:W3CDTF">2025-07-10T21:04:14Z</dcterms:modified>
</cp:coreProperties>
</file>